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 Projects\spectra-synthesizer\src\specsiser\literature_data\"/>
    </mc:Choice>
  </mc:AlternateContent>
  <xr:revisionPtr revIDLastSave="0" documentId="13_ncr:1_{689BF642-C82E-4F77-A2FD-971086F35115}" xr6:coauthVersionLast="45" xr6:coauthVersionMax="45" xr10:uidLastSave="{00000000-0000-0000-0000-000000000000}"/>
  <bookViews>
    <workbookView xWindow="19090" yWindow="-110" windowWidth="19420" windowHeight="10420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R24" i="1" l="1"/>
  <c r="Q24" i="1"/>
  <c r="R13" i="1" l="1"/>
  <c r="Q13" i="1"/>
  <c r="R74" i="1" l="1"/>
  <c r="Q74" i="1"/>
  <c r="R55" i="1"/>
  <c r="Q55" i="1"/>
  <c r="R44" i="1"/>
  <c r="Q44" i="1"/>
  <c r="R42" i="1"/>
  <c r="Q42" i="1"/>
  <c r="R43" i="1"/>
  <c r="R37" i="1"/>
  <c r="Q37" i="1"/>
  <c r="R36" i="1"/>
  <c r="Q36" i="1"/>
  <c r="R35" i="1"/>
  <c r="Q35" i="1"/>
  <c r="R29" i="1"/>
  <c r="Q29" i="1"/>
  <c r="R31" i="1"/>
  <c r="Q31" i="1"/>
  <c r="Q34" i="1"/>
  <c r="R34" i="1"/>
  <c r="R33" i="1"/>
  <c r="Q33" i="1"/>
  <c r="Q5" i="1"/>
  <c r="R5" i="1"/>
  <c r="Q6" i="1"/>
  <c r="R6" i="1"/>
  <c r="Q7" i="1"/>
  <c r="R7" i="1"/>
  <c r="Q14" i="1"/>
  <c r="R14" i="1"/>
  <c r="Q15" i="1"/>
  <c r="R15" i="1"/>
  <c r="Q16" i="1"/>
  <c r="R16" i="1"/>
  <c r="Q18" i="1"/>
  <c r="R18" i="1"/>
  <c r="Q19" i="1"/>
  <c r="R19" i="1"/>
  <c r="Q20" i="1"/>
  <c r="R20" i="1"/>
  <c r="Q22" i="1"/>
  <c r="R22" i="1"/>
  <c r="Q26" i="1"/>
  <c r="R26" i="1"/>
  <c r="Q27" i="1"/>
  <c r="R27" i="1"/>
  <c r="Q28" i="1"/>
  <c r="R28" i="1"/>
  <c r="Q30" i="1"/>
  <c r="R30" i="1"/>
  <c r="Q32" i="1"/>
  <c r="R32" i="1"/>
  <c r="Q38" i="1"/>
  <c r="R38" i="1"/>
  <c r="Q39" i="1"/>
  <c r="R39" i="1"/>
  <c r="Q40" i="1"/>
  <c r="R40" i="1"/>
  <c r="Q41" i="1"/>
  <c r="R41" i="1"/>
  <c r="Q43" i="1"/>
  <c r="Q45" i="1"/>
  <c r="R45" i="1"/>
  <c r="Q46" i="1"/>
  <c r="R46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R12" i="1"/>
  <c r="Q12" i="1"/>
  <c r="H25" i="2"/>
</calcChain>
</file>

<file path=xl/sharedStrings.xml><?xml version="1.0" encoding="utf-8"?>
<sst xmlns="http://schemas.openxmlformats.org/spreadsheetml/2006/main" count="888" uniqueCount="454">
  <si>
    <t>wavelength</t>
  </si>
  <si>
    <t>ion</t>
  </si>
  <si>
    <t>pynebCode</t>
  </si>
  <si>
    <t>pynebLabel</t>
  </si>
  <si>
    <t>lineType</t>
  </si>
  <si>
    <t>latexLabel</t>
  </si>
  <si>
    <t>blended</t>
  </si>
  <si>
    <t>comments</t>
  </si>
  <si>
    <t>H1_3835A</t>
  </si>
  <si>
    <t>3835.0</t>
  </si>
  <si>
    <t>H1r</t>
  </si>
  <si>
    <t>3835</t>
  </si>
  <si>
    <t>3835A</t>
  </si>
  <si>
    <t>rec</t>
  </si>
  <si>
    <t>$3835\,H9$</t>
  </si>
  <si>
    <t>None</t>
  </si>
  <si>
    <t>O2_3726A</t>
  </si>
  <si>
    <t>3726.032</t>
  </si>
  <si>
    <t>O2</t>
  </si>
  <si>
    <t>3726</t>
  </si>
  <si>
    <t>3726A</t>
  </si>
  <si>
    <t>col</t>
  </si>
  <si>
    <t>$3726\,[OII]$</t>
  </si>
  <si>
    <t>O2_3726A_b</t>
  </si>
  <si>
    <t>3727.5</t>
  </si>
  <si>
    <t>$3726+3729\,[OII]$</t>
  </si>
  <si>
    <t>O2_3729A</t>
  </si>
  <si>
    <t>3728.815</t>
  </si>
  <si>
    <t>3729</t>
  </si>
  <si>
    <t>3729A</t>
  </si>
  <si>
    <t>$3729\,[OII]$</t>
  </si>
  <si>
    <t>H1_3889A</t>
  </si>
  <si>
    <t>3889.0</t>
  </si>
  <si>
    <t>3889</t>
  </si>
  <si>
    <t>3889A</t>
  </si>
  <si>
    <t>$3889\,H8+HeI$</t>
  </si>
  <si>
    <t>He1_3889A</t>
  </si>
  <si>
    <t>He1r</t>
  </si>
  <si>
    <t>H1_3970A</t>
  </si>
  <si>
    <t>3970.0</t>
  </si>
  <si>
    <t>3970</t>
  </si>
  <si>
    <t>3970A</t>
  </si>
  <si>
    <t>$3889\,H\epsilon$</t>
  </si>
  <si>
    <t>He1_4026A</t>
  </si>
  <si>
    <t>4026.0</t>
  </si>
  <si>
    <t>4026</t>
  </si>
  <si>
    <t>4026A</t>
  </si>
  <si>
    <t>$4026\,HeI$</t>
  </si>
  <si>
    <t>H1_4102A</t>
  </si>
  <si>
    <t>4102.742</t>
  </si>
  <si>
    <t>4102</t>
  </si>
  <si>
    <t>4102A</t>
  </si>
  <si>
    <t>$4102\,H\delta$</t>
  </si>
  <si>
    <t>H1_4341A</t>
  </si>
  <si>
    <t>4341.471</t>
  </si>
  <si>
    <t>4341</t>
  </si>
  <si>
    <t>4341A</t>
  </si>
  <si>
    <t>$4341\,H\gamma$</t>
  </si>
  <si>
    <t>O3_4363A</t>
  </si>
  <si>
    <t>4363.21</t>
  </si>
  <si>
    <t>O3</t>
  </si>
  <si>
    <t>4363</t>
  </si>
  <si>
    <t>4363A</t>
  </si>
  <si>
    <t>$4363\,[OIII]$</t>
  </si>
  <si>
    <t>He1_4471A</t>
  </si>
  <si>
    <t>4471.0</t>
  </si>
  <si>
    <t>4471</t>
  </si>
  <si>
    <t>4471A</t>
  </si>
  <si>
    <t>$4471\,HeI$</t>
  </si>
  <si>
    <t>Ar4_4740A</t>
  </si>
  <si>
    <t>Ar4</t>
  </si>
  <si>
    <t>4740A</t>
  </si>
  <si>
    <t>He2_4686A</t>
  </si>
  <si>
    <t>4686.0</t>
  </si>
  <si>
    <t>He2r</t>
  </si>
  <si>
    <t>4686A</t>
  </si>
  <si>
    <t>$4686\,HeII$</t>
  </si>
  <si>
    <t>H1_4861A</t>
  </si>
  <si>
    <t>4861.0</t>
  </si>
  <si>
    <t>4861</t>
  </si>
  <si>
    <t>4861A</t>
  </si>
  <si>
    <t>$4861\,H\beta$</t>
  </si>
  <si>
    <t>O3_4959A</t>
  </si>
  <si>
    <t>4958.911</t>
  </si>
  <si>
    <t>4959</t>
  </si>
  <si>
    <t>4959A</t>
  </si>
  <si>
    <t>$4959\,[OIII]$</t>
  </si>
  <si>
    <t>O3_5007A</t>
  </si>
  <si>
    <t>5006.843</t>
  </si>
  <si>
    <t>5007</t>
  </si>
  <si>
    <t>5007A</t>
  </si>
  <si>
    <t>$5007\,[OIII]$</t>
  </si>
  <si>
    <t>Cl3</t>
  </si>
  <si>
    <t>5518</t>
  </si>
  <si>
    <t>5518A</t>
  </si>
  <si>
    <t>$5518\,[ClIII]$</t>
  </si>
  <si>
    <t>5538</t>
  </si>
  <si>
    <t>5538A</t>
  </si>
  <si>
    <t>$5538\,[ClIII]$</t>
  </si>
  <si>
    <t>N2_5755A</t>
  </si>
  <si>
    <t>5755.0</t>
  </si>
  <si>
    <t>N2</t>
  </si>
  <si>
    <t>5755</t>
  </si>
  <si>
    <t>5755A</t>
  </si>
  <si>
    <t>$5755\,[NII]$</t>
  </si>
  <si>
    <t>He1_5876A</t>
  </si>
  <si>
    <t>5876.0</t>
  </si>
  <si>
    <t>5876</t>
  </si>
  <si>
    <t>5876A</t>
  </si>
  <si>
    <t>$5876\,HeI$</t>
  </si>
  <si>
    <t>S3_6312A</t>
  </si>
  <si>
    <t>6312.06</t>
  </si>
  <si>
    <t>S3</t>
  </si>
  <si>
    <t>6312</t>
  </si>
  <si>
    <t>6312A</t>
  </si>
  <si>
    <t>$6312\,[SIII]$</t>
  </si>
  <si>
    <t>N2_6548A</t>
  </si>
  <si>
    <t>6548.05</t>
  </si>
  <si>
    <t>6548</t>
  </si>
  <si>
    <t>6548A</t>
  </si>
  <si>
    <t>$6548\,[NII]$</t>
  </si>
  <si>
    <t>H1_6563A</t>
  </si>
  <si>
    <t>6562.819</t>
  </si>
  <si>
    <t>6563</t>
  </si>
  <si>
    <t>6563A</t>
  </si>
  <si>
    <t>$6563\,H\alpha$</t>
  </si>
  <si>
    <t>N2_6584A</t>
  </si>
  <si>
    <t>6583.46</t>
  </si>
  <si>
    <t>6584</t>
  </si>
  <si>
    <t>6584A</t>
  </si>
  <si>
    <t>$6583\,[NII]$</t>
  </si>
  <si>
    <t>He1_6678A</t>
  </si>
  <si>
    <t>6678.0</t>
  </si>
  <si>
    <t>6678</t>
  </si>
  <si>
    <t>6678A</t>
  </si>
  <si>
    <t>$6678\,HeI$</t>
  </si>
  <si>
    <t>S2_6716A</t>
  </si>
  <si>
    <t>6716.44</t>
  </si>
  <si>
    <t>S2</t>
  </si>
  <si>
    <t>6716</t>
  </si>
  <si>
    <t>6716A</t>
  </si>
  <si>
    <t>$6717\,[SII]$</t>
  </si>
  <si>
    <t>S2_6731A</t>
  </si>
  <si>
    <t>6730.81</t>
  </si>
  <si>
    <t>6731</t>
  </si>
  <si>
    <t>6731A</t>
  </si>
  <si>
    <t>$6731\,[SII]$</t>
  </si>
  <si>
    <t>He1_7065A</t>
  </si>
  <si>
    <t>7065.0</t>
  </si>
  <si>
    <t>7065</t>
  </si>
  <si>
    <t>7065A</t>
  </si>
  <si>
    <t>$7065\,HeI$</t>
  </si>
  <si>
    <t>He1_7281A</t>
  </si>
  <si>
    <t>7281.0</t>
  </si>
  <si>
    <t>7281</t>
  </si>
  <si>
    <t>7281A</t>
  </si>
  <si>
    <t>$7281\,HeI$</t>
  </si>
  <si>
    <t>Ar3_7136A</t>
  </si>
  <si>
    <t>Ar3</t>
  </si>
  <si>
    <t>7136A</t>
  </si>
  <si>
    <t>$7136\,[ArIII]$</t>
  </si>
  <si>
    <t>O2_7319A</t>
  </si>
  <si>
    <t>7319.0</t>
  </si>
  <si>
    <t>7319</t>
  </si>
  <si>
    <t>7319A</t>
  </si>
  <si>
    <t>$7319\,[OII]$</t>
  </si>
  <si>
    <t>7319A+</t>
  </si>
  <si>
    <t>O2_7319A_b</t>
  </si>
  <si>
    <t>7324.5</t>
  </si>
  <si>
    <t>$7319+7330\,[OII]$</t>
  </si>
  <si>
    <t>O2_7330A</t>
  </si>
  <si>
    <t>7330.0</t>
  </si>
  <si>
    <t>7330</t>
  </si>
  <si>
    <t>7330A</t>
  </si>
  <si>
    <t>$7330\,[OII]$</t>
  </si>
  <si>
    <t>7330A+</t>
  </si>
  <si>
    <t>Ar3_7751A</t>
  </si>
  <si>
    <t>7751A</t>
  </si>
  <si>
    <t>He1_7816A</t>
  </si>
  <si>
    <t>7816.16</t>
  </si>
  <si>
    <t>7816A</t>
  </si>
  <si>
    <t>$7816\,HeI$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</si>
  <si>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8286A</t>
    </r>
  </si>
  <si>
    <t>8286.43</t>
  </si>
  <si>
    <t>8286A</t>
  </si>
  <si>
    <t>$8286\,Hpa30$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</si>
  <si>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8292A</t>
    </r>
  </si>
  <si>
    <t>8292.31</t>
  </si>
  <si>
    <t>8292A</t>
  </si>
  <si>
    <t>$8292\,Hpa29$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</si>
  <si>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8299A</t>
    </r>
  </si>
  <si>
    <t>8298.84</t>
  </si>
  <si>
    <t>8299A</t>
  </si>
  <si>
    <t>$8299\,Hpa28$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</si>
  <si>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8306A</t>
    </r>
  </si>
  <si>
    <t>8306A</t>
  </si>
  <si>
    <t>$8306\,Hpa27$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</si>
  <si>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8314A</t>
    </r>
  </si>
  <si>
    <t>8314.26</t>
  </si>
  <si>
    <t>8314A</t>
  </si>
  <si>
    <t>$8314\,Hpa26$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</si>
  <si>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8323A</t>
    </r>
  </si>
  <si>
    <t>8323.43</t>
  </si>
  <si>
    <t>8323A</t>
  </si>
  <si>
    <t>$8323\,Hpa25$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</si>
  <si>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8334A</t>
    </r>
  </si>
  <si>
    <t>8333.78</t>
  </si>
  <si>
    <t>8334A</t>
  </si>
  <si>
    <t>$8334\,Hpa24$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</si>
  <si>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8346A</t>
    </r>
  </si>
  <si>
    <t>8345.55</t>
  </si>
  <si>
    <t>8346A</t>
  </si>
  <si>
    <t>$8346\,Hpa23$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</si>
  <si>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8359A</t>
    </r>
  </si>
  <si>
    <t>8359.01</t>
  </si>
  <si>
    <t>8359A</t>
  </si>
  <si>
    <t>$8359\,Hpa22$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</si>
  <si>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8374A</t>
    </r>
  </si>
  <si>
    <t>8374.48</t>
  </si>
  <si>
    <t>8374A</t>
  </si>
  <si>
    <t>$8374\,Hpa21$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</si>
  <si>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8392A</t>
    </r>
  </si>
  <si>
    <t>8392.40</t>
  </si>
  <si>
    <t>8392A</t>
  </si>
  <si>
    <t>$8392\,Hpa20$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</si>
  <si>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8413A</t>
    </r>
  </si>
  <si>
    <t>8413.32</t>
  </si>
  <si>
    <t>8413A</t>
  </si>
  <si>
    <t>$8413\,Hpa19$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</si>
  <si>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8438A</t>
    </r>
  </si>
  <si>
    <t>8437.96</t>
  </si>
  <si>
    <t>8438A</t>
  </si>
  <si>
    <t>$8438\,Hpa18$</t>
  </si>
  <si>
    <r>
      <rPr>
        <sz val="12"/>
        <color rgb="FF000000"/>
        <rFont val="Arial"/>
        <family val="2"/>
        <charset val="1"/>
      </rPr>
      <t>H1_</t>
    </r>
    <r>
      <rPr>
        <sz val="10"/>
        <rFont val="Arial"/>
        <family val="2"/>
        <charset val="1"/>
      </rPr>
      <t>8467A</t>
    </r>
  </si>
  <si>
    <t>8467.26</t>
  </si>
  <si>
    <t>8467A</t>
  </si>
  <si>
    <t>$8467\,Hpa17$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</si>
  <si>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8502A</t>
    </r>
  </si>
  <si>
    <t>8502.49</t>
  </si>
  <si>
    <t>8502A</t>
  </si>
  <si>
    <t>$8502\,Hpa16$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</si>
  <si>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8545A</t>
    </r>
  </si>
  <si>
    <t>8545.38</t>
  </si>
  <si>
    <t>8545A</t>
  </si>
  <si>
    <t>$8545\,Hpa15$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</si>
  <si>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8598A</t>
    </r>
  </si>
  <si>
    <t>8598.39</t>
  </si>
  <si>
    <t>8598A</t>
  </si>
  <si>
    <t>$8598\,Hpa14$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</si>
  <si>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8665A</t>
    </r>
  </si>
  <si>
    <t>8665.02</t>
  </si>
  <si>
    <t>8665A</t>
  </si>
  <si>
    <t>$8665\,Hpa13$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</si>
  <si>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8750A</t>
    </r>
  </si>
  <si>
    <t>8750.48</t>
  </si>
  <si>
    <t>8750A</t>
  </si>
  <si>
    <t>$8750\,Hpa12$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</si>
  <si>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8863A</t>
    </r>
  </si>
  <si>
    <t>8862.79</t>
  </si>
  <si>
    <t>8863A</t>
  </si>
  <si>
    <t>$8863\,Hpa11$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</si>
  <si>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9015A</t>
    </r>
  </si>
  <si>
    <t>9014.91</t>
  </si>
  <si>
    <t>9015A</t>
  </si>
  <si>
    <t>$9015\,Hpa10$</t>
  </si>
  <si>
    <t>S3_9069A</t>
  </si>
  <si>
    <t>9068.6</t>
  </si>
  <si>
    <t>9069.00</t>
  </si>
  <si>
    <t>9069A</t>
  </si>
  <si>
    <t>$9069\,[SIII]$</t>
  </si>
  <si>
    <t>H1_9229A</t>
  </si>
  <si>
    <t>9229.0</t>
  </si>
  <si>
    <t>9229.02</t>
  </si>
  <si>
    <t>9229A</t>
  </si>
  <si>
    <t>$9229\,Hpa9$</t>
  </si>
  <si>
    <t>S3_9531A</t>
  </si>
  <si>
    <t>9531.1</t>
  </si>
  <si>
    <t>9531.00</t>
  </si>
  <si>
    <t>9531A</t>
  </si>
  <si>
    <t>$9531\,[SIII]$</t>
  </si>
  <si>
    <t>H1_9546A</t>
  </si>
  <si>
    <t>9546.0</t>
  </si>
  <si>
    <t>9546.00</t>
  </si>
  <si>
    <t>9546A</t>
  </si>
  <si>
    <t>$9546\,Hpa8$</t>
  </si>
  <si>
    <t>He1_10830A</t>
  </si>
  <si>
    <t>10830.0</t>
  </si>
  <si>
    <t>10830.00</t>
  </si>
  <si>
    <t>10830A</t>
  </si>
  <si>
    <t>$10830\,HeI$</t>
  </si>
  <si>
    <t>pyneb_code</t>
  </si>
  <si>
    <t>pyneb_label</t>
  </si>
  <si>
    <t>emis_type</t>
  </si>
  <si>
    <t>H1</t>
  </si>
  <si>
    <t>4102.0</t>
  </si>
  <si>
    <t>4341.0</t>
  </si>
  <si>
    <t>6563.0</t>
  </si>
  <si>
    <t>9229</t>
  </si>
  <si>
    <t>9546</t>
  </si>
  <si>
    <t>He1</t>
  </si>
  <si>
    <t>10830</t>
  </si>
  <si>
    <t>9069</t>
  </si>
  <si>
    <t>9531</t>
  </si>
  <si>
    <t>w1</t>
  </si>
  <si>
    <t>w2</t>
  </si>
  <si>
    <t>w3</t>
  </si>
  <si>
    <t>w4</t>
  </si>
  <si>
    <t>w5</t>
  </si>
  <si>
    <t>w6</t>
  </si>
  <si>
    <t>He1_5016A</t>
  </si>
  <si>
    <t>5016.00</t>
  </si>
  <si>
    <t>5016</t>
  </si>
  <si>
    <t>5016A</t>
  </si>
  <si>
    <t>$5016\,HeI$</t>
  </si>
  <si>
    <t>He1_5048A</t>
  </si>
  <si>
    <t>5048.00</t>
  </si>
  <si>
    <t>5048</t>
  </si>
  <si>
    <t>5048A</t>
  </si>
  <si>
    <t>$5048\,HeI$</t>
  </si>
  <si>
    <t>Fe3_4987A</t>
  </si>
  <si>
    <t>4987.0</t>
  </si>
  <si>
    <t>Fe3</t>
  </si>
  <si>
    <t>4987</t>
  </si>
  <si>
    <t>4987A</t>
  </si>
  <si>
    <t>$4987\,[FeIII]$</t>
  </si>
  <si>
    <t>He1_4922A</t>
  </si>
  <si>
    <t>4922.0</t>
  </si>
  <si>
    <t>4922</t>
  </si>
  <si>
    <t>4922A</t>
  </si>
  <si>
    <t>$4922\,HeI$</t>
  </si>
  <si>
    <t>N1_5200A</t>
  </si>
  <si>
    <t>5200.257</t>
  </si>
  <si>
    <t>N1</t>
  </si>
  <si>
    <t>5200</t>
  </si>
  <si>
    <t>5200A</t>
  </si>
  <si>
    <t>$5200\,[NI]$</t>
  </si>
  <si>
    <t>Fe3_5272A</t>
  </si>
  <si>
    <t>5272</t>
  </si>
  <si>
    <t>5272A</t>
  </si>
  <si>
    <t>$5272\,[FeIII]$</t>
  </si>
  <si>
    <t>Fe3_5413A</t>
  </si>
  <si>
    <t>5413</t>
  </si>
  <si>
    <t>5413A</t>
  </si>
  <si>
    <t>$5413\,[FeIII]$</t>
  </si>
  <si>
    <t>O1_6300A</t>
  </si>
  <si>
    <t>6300.304</t>
  </si>
  <si>
    <t>O1</t>
  </si>
  <si>
    <t>6300</t>
  </si>
  <si>
    <t>6300A</t>
  </si>
  <si>
    <t>$6300\,[OI]$</t>
  </si>
  <si>
    <t>O1_6364A</t>
  </si>
  <si>
    <t>6363.776</t>
  </si>
  <si>
    <t>6364</t>
  </si>
  <si>
    <t>6364A</t>
  </si>
  <si>
    <t>$6364\,[OI]$</t>
  </si>
  <si>
    <t>Ar4_7170A</t>
  </si>
  <si>
    <t>7170A</t>
  </si>
  <si>
    <t>$7170\,[ArIV]$</t>
  </si>
  <si>
    <t>He1_8446A</t>
  </si>
  <si>
    <t>8446</t>
  </si>
  <si>
    <t>8446.0</t>
  </si>
  <si>
    <t>8446A</t>
  </si>
  <si>
    <t>$8446\,HeI$</t>
  </si>
  <si>
    <t>Ne3_3869A</t>
  </si>
  <si>
    <t>3869.0</t>
  </si>
  <si>
    <t>Ne3</t>
  </si>
  <si>
    <t>3869</t>
  </si>
  <si>
    <t>3869A</t>
  </si>
  <si>
    <t>$3869\,[NeIII]$</t>
  </si>
  <si>
    <t>observation</t>
  </si>
  <si>
    <t>intg_flux</t>
  </si>
  <si>
    <t>intg_err</t>
  </si>
  <si>
    <t>gauss_flux</t>
  </si>
  <si>
    <t>gauss_err</t>
  </si>
  <si>
    <t>amp</t>
  </si>
  <si>
    <t>mu</t>
  </si>
  <si>
    <t>sigma</t>
  </si>
  <si>
    <t>m_continuum</t>
  </si>
  <si>
    <t>n_continuum</t>
  </si>
  <si>
    <t>eqw</t>
  </si>
  <si>
    <t>eqw_err</t>
  </si>
  <si>
    <t>amp_err</t>
  </si>
  <si>
    <t>mu_err</t>
  </si>
  <si>
    <t>sigma_err</t>
  </si>
  <si>
    <t>std_continuum</t>
  </si>
  <si>
    <t>He1_3587A</t>
  </si>
  <si>
    <t>3587</t>
  </si>
  <si>
    <t>3587A</t>
  </si>
  <si>
    <t>$3587\,HeI$</t>
  </si>
  <si>
    <t>H1_3712A</t>
  </si>
  <si>
    <t>3711.97</t>
  </si>
  <si>
    <t>3712</t>
  </si>
  <si>
    <t>3712A</t>
  </si>
  <si>
    <t>$3712\,H15$</t>
  </si>
  <si>
    <t>3703.86</t>
  </si>
  <si>
    <t>3704</t>
  </si>
  <si>
    <t>3704A</t>
  </si>
  <si>
    <t>H1_3750A</t>
  </si>
  <si>
    <t>3750.15</t>
  </si>
  <si>
    <t>3750</t>
  </si>
  <si>
    <t>3750A</t>
  </si>
  <si>
    <t>$3750\,H12$</t>
  </si>
  <si>
    <t>H1_3771A</t>
  </si>
  <si>
    <t>3770.63</t>
  </si>
  <si>
    <t>3771</t>
  </si>
  <si>
    <t>3771A</t>
  </si>
  <si>
    <t>$3771\,H11$</t>
  </si>
  <si>
    <t>3797.90</t>
  </si>
  <si>
    <t>H1_3798A</t>
  </si>
  <si>
    <t>3798</t>
  </si>
  <si>
    <t>3798A</t>
  </si>
  <si>
    <t>$3798\,H10$</t>
  </si>
  <si>
    <t>3819.61</t>
  </si>
  <si>
    <t>He1_3820A</t>
  </si>
  <si>
    <t>3820</t>
  </si>
  <si>
    <t>3820A</t>
  </si>
  <si>
    <t>$3820\,HeI$</t>
  </si>
  <si>
    <t>4069</t>
  </si>
  <si>
    <t>4069A</t>
  </si>
  <si>
    <t>$4069\,[SII]$</t>
  </si>
  <si>
    <t>4658</t>
  </si>
  <si>
    <t>4658A</t>
  </si>
  <si>
    <t>$4658\,[FeIII]$</t>
  </si>
  <si>
    <t>4658.10</t>
  </si>
  <si>
    <t>Fe3_4658A</t>
  </si>
  <si>
    <t>4713.14</t>
  </si>
  <si>
    <t>Cl3_5518A</t>
  </si>
  <si>
    <t>Cl3_5538A</t>
  </si>
  <si>
    <t>5517.71</t>
  </si>
  <si>
    <t>5537.88</t>
  </si>
  <si>
    <t>He1_4388A</t>
  </si>
  <si>
    <t>4387.93</t>
  </si>
  <si>
    <t>4388</t>
  </si>
  <si>
    <t>4388A</t>
  </si>
  <si>
    <t>$4388\,HeI$</t>
  </si>
  <si>
    <t>S2_4069A</t>
  </si>
  <si>
    <t>4068.60</t>
  </si>
  <si>
    <t>O2_7319A-O2_7330A</t>
  </si>
  <si>
    <t>O2_3726A-O2_3729A</t>
  </si>
  <si>
    <t>H1_6563A_b</t>
  </si>
  <si>
    <t>$6548\,[NII]+6563\,H\alpha+6583\,[NII]$</t>
  </si>
  <si>
    <t>H1_6563A-N2_6584A-N2_6548A</t>
  </si>
  <si>
    <t>Ar4_4711A</t>
  </si>
  <si>
    <t>4713</t>
  </si>
  <si>
    <t>He1_4713A</t>
  </si>
  <si>
    <t>4711A</t>
  </si>
  <si>
    <t>4713A</t>
  </si>
  <si>
    <t>$4711\,[ArIV]$</t>
  </si>
  <si>
    <t>$4713\,HeI$</t>
  </si>
  <si>
    <t>$4740\,[ArIV]$</t>
  </si>
  <si>
    <t>$3704\,HeI$</t>
  </si>
  <si>
    <t>He1_3704A</t>
  </si>
  <si>
    <t>cont</t>
  </si>
  <si>
    <t>$7751\,[ArIII]$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</si>
</sst>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i/>
      <sz val="14"/>
      <color rgb="FF8DDAF8"/>
      <name val="Anonymous Pro"/>
      <charset val="1"/>
    </font>
    <font>
      <i/>
      <u/>
      <sz val="14"/>
      <color rgb="FF66AFF9"/>
      <name val="Anonymous Pro"/>
      <charset val="1"/>
    </font>
    <font>
      <sz val="14"/>
      <color rgb="FF66AFF9"/>
      <name val="Anonymous Pro"/>
      <charset val="1"/>
    </font>
    <font>
      <i/>
      <sz val="14"/>
      <color rgb="FF66AFF9"/>
      <name val="Anonymous Pro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/>
    <xf numFmtId="1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49" fontId="2" fillId="0" borderId="0" xfId="0" applyNumberFormat="1" applyFont="1"/>
    <xf numFmtId="1" fontId="2" fillId="0" borderId="0" xfId="0" applyNumberFormat="1" applyFont="1"/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right"/>
    </xf>
    <xf numFmtId="49" fontId="0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6AFF9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DAF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H112"/>
  <sheetViews>
    <sheetView tabSelected="1" topLeftCell="C37" zoomScale="80" zoomScaleNormal="80" workbookViewId="0">
      <selection activeCell="M59" sqref="M59"/>
    </sheetView>
  </sheetViews>
  <sheetFormatPr defaultColWidth="10.77734375" defaultRowHeight="15" x14ac:dyDescent="0.25"/>
  <cols>
    <col min="1" max="1" width="26.5546875" style="1" customWidth="1"/>
    <col min="2" max="2" width="18.109375" style="1" customWidth="1"/>
    <col min="3" max="8" width="7.88671875" style="1" customWidth="1"/>
    <col min="9" max="9" width="13.5546875" style="1" customWidth="1"/>
    <col min="10" max="10" width="22.88671875" style="2" customWidth="1"/>
    <col min="11" max="11" width="15.21875" style="1" customWidth="1"/>
    <col min="12" max="12" width="12.5546875" style="1" customWidth="1"/>
    <col min="13" max="13" width="38" style="2" customWidth="1"/>
    <col min="14" max="14" width="35.88671875" style="2" customWidth="1"/>
    <col min="15" max="15" width="12.109375" style="20" customWidth="1"/>
    <col min="16" max="16" width="13.21875" style="20" customWidth="1"/>
    <col min="17" max="17" width="14.21875" style="20" customWidth="1"/>
    <col min="18" max="18" width="13.77734375" style="20" customWidth="1"/>
    <col min="19" max="21" width="12.109375" style="20" customWidth="1"/>
    <col min="22" max="22" width="14.44140625" style="20" customWidth="1"/>
    <col min="23" max="23" width="13.6640625" style="20" customWidth="1"/>
    <col min="24" max="24" width="15.21875" style="20" bestFit="1" customWidth="1"/>
    <col min="25" max="25" width="5.5546875" style="20" bestFit="1" customWidth="1"/>
    <col min="26" max="26" width="4.109375" style="20" bestFit="1" customWidth="1"/>
    <col min="27" max="27" width="7.21875" style="20" bestFit="1" customWidth="1"/>
    <col min="28" max="28" width="9.44140625" style="20" bestFit="1" customWidth="1"/>
    <col min="29" max="29" width="8" style="20" bestFit="1" customWidth="1"/>
    <col min="30" max="30" width="11.109375" style="20" bestFit="1" customWidth="1"/>
    <col min="31" max="31" width="12.109375" style="20" customWidth="1"/>
    <col min="32" max="32" width="12.6640625" style="1" customWidth="1"/>
    <col min="33" max="1048" width="10.77734375" style="1"/>
  </cols>
  <sheetData>
    <row r="1" spans="1:32" x14ac:dyDescent="0.25">
      <c r="B1" s="1" t="s">
        <v>0</v>
      </c>
      <c r="C1" s="1" t="s">
        <v>370</v>
      </c>
      <c r="D1" s="1" t="s">
        <v>371</v>
      </c>
      <c r="E1" s="1" t="s">
        <v>372</v>
      </c>
      <c r="F1" s="1" t="s">
        <v>373</v>
      </c>
      <c r="G1" s="1" t="s">
        <v>379</v>
      </c>
      <c r="H1" s="1" t="s">
        <v>380</v>
      </c>
      <c r="I1" s="1" t="s">
        <v>1</v>
      </c>
      <c r="J1" s="2" t="s">
        <v>2</v>
      </c>
      <c r="K1" s="1" t="s">
        <v>3</v>
      </c>
      <c r="L1" s="1" t="s">
        <v>4</v>
      </c>
      <c r="M1" s="2" t="s">
        <v>5</v>
      </c>
      <c r="N1" s="2" t="s">
        <v>6</v>
      </c>
      <c r="O1" s="20" t="s">
        <v>303</v>
      </c>
      <c r="P1" s="20" t="s">
        <v>304</v>
      </c>
      <c r="Q1" s="20" t="s">
        <v>305</v>
      </c>
      <c r="R1" s="20" t="s">
        <v>306</v>
      </c>
      <c r="S1" s="20" t="s">
        <v>307</v>
      </c>
      <c r="T1" s="20" t="s">
        <v>308</v>
      </c>
      <c r="U1" s="20" t="s">
        <v>452</v>
      </c>
      <c r="V1" s="20" t="s">
        <v>377</v>
      </c>
      <c r="W1" s="20" t="s">
        <v>378</v>
      </c>
      <c r="X1" s="20" t="s">
        <v>384</v>
      </c>
      <c r="Y1" s="20" t="s">
        <v>374</v>
      </c>
      <c r="Z1" s="20" t="s">
        <v>375</v>
      </c>
      <c r="AA1" s="20" t="s">
        <v>376</v>
      </c>
      <c r="AB1" s="20" t="s">
        <v>381</v>
      </c>
      <c r="AC1" s="20" t="s">
        <v>382</v>
      </c>
      <c r="AD1" s="20" t="s">
        <v>383</v>
      </c>
      <c r="AE1" s="20" t="s">
        <v>369</v>
      </c>
      <c r="AF1" s="1" t="s">
        <v>7</v>
      </c>
    </row>
    <row r="2" spans="1:32" x14ac:dyDescent="0.25">
      <c r="A2" s="1" t="s">
        <v>385</v>
      </c>
      <c r="B2" s="1">
        <v>3587.28</v>
      </c>
      <c r="I2" s="1" t="s">
        <v>37</v>
      </c>
      <c r="J2" s="2" t="s">
        <v>386</v>
      </c>
      <c r="K2" s="1" t="s">
        <v>387</v>
      </c>
      <c r="L2" s="1" t="s">
        <v>13</v>
      </c>
      <c r="M2" s="2" t="s">
        <v>388</v>
      </c>
      <c r="N2" s="2" t="s">
        <v>15</v>
      </c>
      <c r="O2" s="20">
        <v>3535</v>
      </c>
      <c r="P2" s="20">
        <v>3575</v>
      </c>
      <c r="Q2" s="20">
        <v>3582</v>
      </c>
      <c r="R2" s="20">
        <v>3595</v>
      </c>
      <c r="S2" s="20">
        <v>3605</v>
      </c>
      <c r="T2" s="20">
        <v>3640</v>
      </c>
    </row>
    <row r="3" spans="1:32" x14ac:dyDescent="0.25">
      <c r="A3" s="1" t="s">
        <v>451</v>
      </c>
      <c r="B3" s="2" t="s">
        <v>394</v>
      </c>
      <c r="C3" s="2"/>
      <c r="D3" s="2"/>
      <c r="E3" s="2"/>
      <c r="F3" s="2"/>
      <c r="G3" s="2"/>
      <c r="H3" s="2"/>
      <c r="I3" s="1" t="s">
        <v>37</v>
      </c>
      <c r="J3" s="2" t="s">
        <v>395</v>
      </c>
      <c r="K3" s="1" t="s">
        <v>396</v>
      </c>
      <c r="L3" s="1" t="s">
        <v>13</v>
      </c>
      <c r="M3" s="2" t="s">
        <v>450</v>
      </c>
      <c r="N3" s="2" t="s">
        <v>15</v>
      </c>
      <c r="O3" s="20">
        <v>3685</v>
      </c>
      <c r="P3" s="20">
        <v>3700</v>
      </c>
      <c r="Q3" s="20">
        <v>3700</v>
      </c>
      <c r="R3" s="20">
        <v>3707</v>
      </c>
      <c r="S3" s="20">
        <v>3758</v>
      </c>
      <c r="T3" s="20">
        <v>3764</v>
      </c>
    </row>
    <row r="4" spans="1:32" x14ac:dyDescent="0.25">
      <c r="A4" s="1" t="s">
        <v>389</v>
      </c>
      <c r="B4" s="2" t="s">
        <v>390</v>
      </c>
      <c r="C4" s="2"/>
      <c r="D4" s="2"/>
      <c r="E4" s="2"/>
      <c r="F4" s="2"/>
      <c r="G4" s="2"/>
      <c r="H4" s="2"/>
      <c r="I4" s="1" t="s">
        <v>10</v>
      </c>
      <c r="J4" s="2" t="s">
        <v>391</v>
      </c>
      <c r="K4" s="1" t="s">
        <v>392</v>
      </c>
      <c r="L4" s="1" t="s">
        <v>13</v>
      </c>
      <c r="M4" s="2" t="s">
        <v>393</v>
      </c>
      <c r="N4" s="2" t="s">
        <v>15</v>
      </c>
      <c r="O4" s="20">
        <v>3685</v>
      </c>
      <c r="P4" s="20">
        <v>3700</v>
      </c>
      <c r="Q4" s="20">
        <v>3709</v>
      </c>
      <c r="R4" s="20">
        <v>3716</v>
      </c>
      <c r="S4" s="20">
        <v>3758</v>
      </c>
      <c r="T4" s="20">
        <v>3764</v>
      </c>
    </row>
    <row r="5" spans="1:32" x14ac:dyDescent="0.25">
      <c r="A5" s="1" t="s">
        <v>16</v>
      </c>
      <c r="B5" s="2" t="s">
        <v>17</v>
      </c>
      <c r="C5" s="2"/>
      <c r="D5" s="2"/>
      <c r="E5" s="2"/>
      <c r="F5" s="2"/>
      <c r="G5" s="2"/>
      <c r="H5" s="2"/>
      <c r="I5" s="1" t="s">
        <v>18</v>
      </c>
      <c r="J5" s="2" t="s">
        <v>19</v>
      </c>
      <c r="K5" s="1" t="s">
        <v>20</v>
      </c>
      <c r="L5" s="1" t="s">
        <v>21</v>
      </c>
      <c r="M5" s="2" t="s">
        <v>22</v>
      </c>
      <c r="N5" s="2" t="s">
        <v>15</v>
      </c>
      <c r="O5" s="20">
        <v>3665</v>
      </c>
      <c r="P5" s="20">
        <v>3700</v>
      </c>
      <c r="Q5" s="8">
        <f t="shared" ref="Q5:Q87" si="0">B5 -5</f>
        <v>3721.0320000000002</v>
      </c>
      <c r="R5" s="8">
        <f t="shared" ref="R5:R87" si="1">B5+5</f>
        <v>3731.0320000000002</v>
      </c>
      <c r="S5" s="20">
        <v>3845</v>
      </c>
      <c r="T5" s="20">
        <v>3859</v>
      </c>
    </row>
    <row r="6" spans="1:32" x14ac:dyDescent="0.25">
      <c r="A6" s="1" t="s">
        <v>23</v>
      </c>
      <c r="B6" s="2" t="s">
        <v>24</v>
      </c>
      <c r="C6" s="2"/>
      <c r="D6" s="2"/>
      <c r="E6" s="2"/>
      <c r="F6" s="2"/>
      <c r="G6" s="2"/>
      <c r="H6" s="2"/>
      <c r="I6" s="1" t="s">
        <v>18</v>
      </c>
      <c r="L6" s="1" t="s">
        <v>21</v>
      </c>
      <c r="M6" s="2" t="s">
        <v>25</v>
      </c>
      <c r="N6" s="2" t="s">
        <v>438</v>
      </c>
      <c r="O6" s="20">
        <v>3665</v>
      </c>
      <c r="P6" s="20">
        <v>3700</v>
      </c>
      <c r="Q6" s="8">
        <f t="shared" si="0"/>
        <v>3722.5</v>
      </c>
      <c r="R6" s="8">
        <f t="shared" si="1"/>
        <v>3732.5</v>
      </c>
      <c r="S6" s="20">
        <v>3845</v>
      </c>
      <c r="T6" s="20">
        <v>3859</v>
      </c>
    </row>
    <row r="7" spans="1:32" x14ac:dyDescent="0.25">
      <c r="A7" s="1" t="s">
        <v>26</v>
      </c>
      <c r="B7" s="2" t="s">
        <v>27</v>
      </c>
      <c r="C7" s="2"/>
      <c r="D7" s="2"/>
      <c r="E7" s="2"/>
      <c r="F7" s="2"/>
      <c r="G7" s="2"/>
      <c r="H7" s="2"/>
      <c r="I7" s="1" t="s">
        <v>18</v>
      </c>
      <c r="J7" s="2" t="s">
        <v>28</v>
      </c>
      <c r="K7" s="1" t="s">
        <v>29</v>
      </c>
      <c r="L7" s="1" t="s">
        <v>21</v>
      </c>
      <c r="M7" s="2" t="s">
        <v>30</v>
      </c>
      <c r="N7" s="2" t="s">
        <v>15</v>
      </c>
      <c r="O7" s="20">
        <v>3665</v>
      </c>
      <c r="P7" s="20">
        <v>3700</v>
      </c>
      <c r="Q7" s="8">
        <f t="shared" si="0"/>
        <v>3723.8150000000001</v>
      </c>
      <c r="R7" s="8">
        <f t="shared" si="1"/>
        <v>3733.8150000000001</v>
      </c>
      <c r="S7" s="20">
        <v>3845</v>
      </c>
      <c r="T7" s="20">
        <v>3859</v>
      </c>
    </row>
    <row r="8" spans="1:32" x14ac:dyDescent="0.25">
      <c r="A8" s="1" t="s">
        <v>397</v>
      </c>
      <c r="B8" s="2" t="s">
        <v>398</v>
      </c>
      <c r="C8" s="2"/>
      <c r="D8" s="2"/>
      <c r="E8" s="2"/>
      <c r="F8" s="2"/>
      <c r="G8" s="2"/>
      <c r="H8" s="2"/>
      <c r="I8" s="1" t="s">
        <v>10</v>
      </c>
      <c r="J8" s="2" t="s">
        <v>399</v>
      </c>
      <c r="K8" s="1" t="s">
        <v>400</v>
      </c>
      <c r="L8" s="1" t="s">
        <v>13</v>
      </c>
      <c r="M8" s="2" t="s">
        <v>401</v>
      </c>
      <c r="N8" s="2" t="s">
        <v>15</v>
      </c>
      <c r="O8" s="20">
        <v>3665</v>
      </c>
      <c r="P8" s="20">
        <v>3700</v>
      </c>
      <c r="Q8" s="8">
        <v>3744</v>
      </c>
      <c r="R8" s="8">
        <v>3758</v>
      </c>
      <c r="S8" s="20">
        <v>3845</v>
      </c>
      <c r="T8" s="20">
        <v>3859</v>
      </c>
    </row>
    <row r="9" spans="1:32" x14ac:dyDescent="0.25">
      <c r="A9" s="1" t="s">
        <v>402</v>
      </c>
      <c r="B9" s="2" t="s">
        <v>403</v>
      </c>
      <c r="C9" s="2"/>
      <c r="D9" s="2"/>
      <c r="E9" s="2"/>
      <c r="F9" s="2"/>
      <c r="G9" s="2"/>
      <c r="H9" s="2"/>
      <c r="I9" s="1" t="s">
        <v>10</v>
      </c>
      <c r="J9" s="2" t="s">
        <v>404</v>
      </c>
      <c r="K9" s="1" t="s">
        <v>405</v>
      </c>
      <c r="L9" s="1" t="s">
        <v>13</v>
      </c>
      <c r="M9" s="2" t="s">
        <v>406</v>
      </c>
      <c r="N9" s="2" t="s">
        <v>15</v>
      </c>
      <c r="O9" s="20">
        <v>3665</v>
      </c>
      <c r="P9" s="20">
        <v>3700</v>
      </c>
      <c r="Q9" s="8">
        <v>3765</v>
      </c>
      <c r="R9" s="8">
        <v>3778</v>
      </c>
      <c r="S9" s="20">
        <v>3845</v>
      </c>
      <c r="T9" s="20">
        <v>3859</v>
      </c>
    </row>
    <row r="10" spans="1:32" ht="13.2" customHeight="1" x14ac:dyDescent="0.25">
      <c r="A10" s="1" t="s">
        <v>408</v>
      </c>
      <c r="B10" s="2" t="s">
        <v>407</v>
      </c>
      <c r="C10" s="2"/>
      <c r="D10" s="2"/>
      <c r="E10" s="2"/>
      <c r="F10" s="2"/>
      <c r="G10" s="2"/>
      <c r="H10" s="2"/>
      <c r="I10" s="1" t="s">
        <v>10</v>
      </c>
      <c r="J10" s="2" t="s">
        <v>409</v>
      </c>
      <c r="K10" s="1" t="s">
        <v>410</v>
      </c>
      <c r="L10" s="1" t="s">
        <v>13</v>
      </c>
      <c r="M10" s="2" t="s">
        <v>411</v>
      </c>
      <c r="N10" s="2" t="s">
        <v>15</v>
      </c>
      <c r="O10" s="20">
        <v>3665</v>
      </c>
      <c r="P10" s="20">
        <v>3700</v>
      </c>
      <c r="Q10" s="8">
        <v>3791</v>
      </c>
      <c r="R10" s="8">
        <v>3806</v>
      </c>
      <c r="S10" s="20">
        <v>3845</v>
      </c>
      <c r="T10" s="20">
        <v>3859</v>
      </c>
    </row>
    <row r="11" spans="1:32" x14ac:dyDescent="0.25">
      <c r="A11" s="1" t="s">
        <v>413</v>
      </c>
      <c r="B11" s="2" t="s">
        <v>412</v>
      </c>
      <c r="C11" s="2"/>
      <c r="D11" s="2"/>
      <c r="E11" s="2"/>
      <c r="F11" s="2"/>
      <c r="G11" s="2"/>
      <c r="H11" s="2"/>
      <c r="I11" s="1" t="s">
        <v>37</v>
      </c>
      <c r="J11" s="2" t="s">
        <v>414</v>
      </c>
      <c r="K11" s="1" t="s">
        <v>415</v>
      </c>
      <c r="L11" s="1" t="s">
        <v>13</v>
      </c>
      <c r="M11" s="2" t="s">
        <v>416</v>
      </c>
      <c r="N11" s="2" t="s">
        <v>15</v>
      </c>
      <c r="O11" s="20">
        <v>3805</v>
      </c>
      <c r="P11" s="20">
        <v>3812</v>
      </c>
      <c r="Q11" s="8">
        <v>3813</v>
      </c>
      <c r="R11" s="8">
        <v>3825</v>
      </c>
      <c r="S11" s="20">
        <v>3845</v>
      </c>
      <c r="T11" s="20">
        <v>3859</v>
      </c>
    </row>
    <row r="12" spans="1:32" x14ac:dyDescent="0.25">
      <c r="A12" s="1" t="s">
        <v>8</v>
      </c>
      <c r="B12" s="2" t="s">
        <v>9</v>
      </c>
      <c r="C12" s="2"/>
      <c r="D12" s="2"/>
      <c r="E12" s="2"/>
      <c r="F12" s="2"/>
      <c r="G12" s="2"/>
      <c r="H12" s="2"/>
      <c r="I12" s="1" t="s">
        <v>10</v>
      </c>
      <c r="J12" s="2" t="s">
        <v>11</v>
      </c>
      <c r="K12" s="1" t="s">
        <v>12</v>
      </c>
      <c r="L12" s="1" t="s">
        <v>13</v>
      </c>
      <c r="M12" s="2" t="s">
        <v>14</v>
      </c>
      <c r="N12" s="2" t="s">
        <v>15</v>
      </c>
      <c r="O12" s="20">
        <v>3800</v>
      </c>
      <c r="P12" s="20">
        <v>3820</v>
      </c>
      <c r="Q12" s="8">
        <f>B12 -5</f>
        <v>3830</v>
      </c>
      <c r="R12" s="8">
        <f>B12+5</f>
        <v>3840</v>
      </c>
      <c r="S12" s="20">
        <v>3905</v>
      </c>
      <c r="T12" s="20">
        <v>3950</v>
      </c>
    </row>
    <row r="13" spans="1:32" x14ac:dyDescent="0.25">
      <c r="A13" s="1" t="s">
        <v>363</v>
      </c>
      <c r="B13" s="2" t="s">
        <v>364</v>
      </c>
      <c r="C13" s="2"/>
      <c r="D13" s="2"/>
      <c r="E13" s="2"/>
      <c r="F13" s="2"/>
      <c r="G13" s="2"/>
      <c r="H13" s="2"/>
      <c r="I13" s="1" t="s">
        <v>365</v>
      </c>
      <c r="J13" s="2" t="s">
        <v>366</v>
      </c>
      <c r="K13" s="1" t="s">
        <v>367</v>
      </c>
      <c r="L13" s="1" t="s">
        <v>21</v>
      </c>
      <c r="M13" s="2" t="s">
        <v>368</v>
      </c>
      <c r="N13" s="2" t="s">
        <v>15</v>
      </c>
      <c r="O13" s="20">
        <v>3800</v>
      </c>
      <c r="P13" s="20">
        <v>3820</v>
      </c>
      <c r="Q13" s="8">
        <f>B13 -5</f>
        <v>3864</v>
      </c>
      <c r="R13" s="8">
        <f>B13+5</f>
        <v>3874</v>
      </c>
      <c r="S13" s="20">
        <v>3905</v>
      </c>
      <c r="T13" s="20">
        <v>3950</v>
      </c>
    </row>
    <row r="14" spans="1:32" x14ac:dyDescent="0.25">
      <c r="A14" s="1" t="s">
        <v>31</v>
      </c>
      <c r="B14" s="2" t="s">
        <v>32</v>
      </c>
      <c r="C14" s="2"/>
      <c r="D14" s="2"/>
      <c r="E14" s="2"/>
      <c r="F14" s="2"/>
      <c r="G14" s="2"/>
      <c r="H14" s="2"/>
      <c r="I14" s="1" t="s">
        <v>10</v>
      </c>
      <c r="J14" s="2" t="s">
        <v>33</v>
      </c>
      <c r="K14" s="1" t="s">
        <v>34</v>
      </c>
      <c r="L14" s="1" t="s">
        <v>13</v>
      </c>
      <c r="M14" s="2" t="s">
        <v>35</v>
      </c>
      <c r="N14" s="2" t="s">
        <v>15</v>
      </c>
      <c r="O14" s="20">
        <v>3800</v>
      </c>
      <c r="P14" s="20">
        <v>3820</v>
      </c>
      <c r="Q14" s="8">
        <f t="shared" si="0"/>
        <v>3884</v>
      </c>
      <c r="R14" s="8">
        <f t="shared" si="1"/>
        <v>3894</v>
      </c>
      <c r="S14" s="20">
        <v>3905</v>
      </c>
      <c r="T14" s="20">
        <v>3950</v>
      </c>
    </row>
    <row r="15" spans="1:32" x14ac:dyDescent="0.25">
      <c r="A15" s="1" t="s">
        <v>38</v>
      </c>
      <c r="B15" s="2" t="s">
        <v>39</v>
      </c>
      <c r="C15" s="2"/>
      <c r="D15" s="2"/>
      <c r="E15" s="2"/>
      <c r="F15" s="2"/>
      <c r="G15" s="2"/>
      <c r="H15" s="2"/>
      <c r="I15" s="1" t="s">
        <v>10</v>
      </c>
      <c r="J15" s="2" t="s">
        <v>40</v>
      </c>
      <c r="K15" s="1" t="s">
        <v>41</v>
      </c>
      <c r="L15" s="1" t="s">
        <v>13</v>
      </c>
      <c r="M15" s="2" t="s">
        <v>42</v>
      </c>
      <c r="N15" s="2" t="s">
        <v>15</v>
      </c>
      <c r="O15" s="20">
        <v>3935</v>
      </c>
      <c r="P15" s="20">
        <v>3955</v>
      </c>
      <c r="Q15" s="8">
        <f t="shared" si="0"/>
        <v>3965</v>
      </c>
      <c r="R15" s="8">
        <f t="shared" si="1"/>
        <v>3975</v>
      </c>
      <c r="S15" s="20">
        <v>3980</v>
      </c>
      <c r="T15" s="20">
        <v>3998</v>
      </c>
    </row>
    <row r="16" spans="1:32" ht="14.4" customHeight="1" x14ac:dyDescent="0.25">
      <c r="A16" s="1" t="s">
        <v>43</v>
      </c>
      <c r="B16" s="2" t="s">
        <v>44</v>
      </c>
      <c r="C16" s="2"/>
      <c r="D16" s="2"/>
      <c r="E16" s="2"/>
      <c r="F16" s="2"/>
      <c r="G16" s="2"/>
      <c r="H16" s="2"/>
      <c r="I16" s="1" t="s">
        <v>37</v>
      </c>
      <c r="J16" s="2" t="s">
        <v>45</v>
      </c>
      <c r="K16" s="1" t="s">
        <v>46</v>
      </c>
      <c r="L16" s="1" t="s">
        <v>13</v>
      </c>
      <c r="M16" s="2" t="s">
        <v>47</v>
      </c>
      <c r="N16" s="2" t="s">
        <v>15</v>
      </c>
      <c r="O16" s="20">
        <v>4005</v>
      </c>
      <c r="P16" s="20">
        <v>4015</v>
      </c>
      <c r="Q16" s="8">
        <f t="shared" si="0"/>
        <v>4021</v>
      </c>
      <c r="R16" s="8">
        <f t="shared" si="1"/>
        <v>4031</v>
      </c>
      <c r="S16" s="20">
        <v>4035</v>
      </c>
      <c r="T16" s="20">
        <v>4045</v>
      </c>
    </row>
    <row r="17" spans="1:20" ht="14.4" customHeight="1" x14ac:dyDescent="0.25">
      <c r="A17" s="1" t="s">
        <v>435</v>
      </c>
      <c r="B17" s="2" t="s">
        <v>436</v>
      </c>
      <c r="C17" s="2"/>
      <c r="D17" s="2"/>
      <c r="E17" s="2"/>
      <c r="F17" s="2"/>
      <c r="G17" s="2"/>
      <c r="H17" s="2"/>
      <c r="I17" s="1" t="s">
        <v>138</v>
      </c>
      <c r="J17" s="2" t="s">
        <v>417</v>
      </c>
      <c r="K17" s="1" t="s">
        <v>418</v>
      </c>
      <c r="L17" s="1" t="s">
        <v>21</v>
      </c>
      <c r="M17" s="2" t="s">
        <v>419</v>
      </c>
      <c r="N17" s="2" t="s">
        <v>15</v>
      </c>
      <c r="O17" s="20">
        <v>4048</v>
      </c>
      <c r="P17" s="20">
        <v>4063</v>
      </c>
      <c r="Q17" s="8">
        <v>4064</v>
      </c>
      <c r="R17" s="8">
        <v>4074</v>
      </c>
      <c r="S17" s="20">
        <v>4077</v>
      </c>
      <c r="T17" s="20">
        <v>4090</v>
      </c>
    </row>
    <row r="18" spans="1:20" x14ac:dyDescent="0.25">
      <c r="A18" s="1" t="s">
        <v>48</v>
      </c>
      <c r="B18" s="2" t="s">
        <v>49</v>
      </c>
      <c r="C18" s="2"/>
      <c r="D18" s="2"/>
      <c r="E18" s="2"/>
      <c r="F18" s="2"/>
      <c r="G18" s="2"/>
      <c r="H18" s="2"/>
      <c r="I18" s="1" t="s">
        <v>10</v>
      </c>
      <c r="J18" s="2" t="s">
        <v>50</v>
      </c>
      <c r="K18" s="1" t="s">
        <v>51</v>
      </c>
      <c r="L18" s="1" t="s">
        <v>13</v>
      </c>
      <c r="M18" s="2" t="s">
        <v>52</v>
      </c>
      <c r="N18" s="2" t="s">
        <v>15</v>
      </c>
      <c r="O18" s="20">
        <v>4060</v>
      </c>
      <c r="P18" s="20">
        <v>4085</v>
      </c>
      <c r="Q18" s="8">
        <f t="shared" si="0"/>
        <v>4097.7420000000002</v>
      </c>
      <c r="R18" s="8">
        <f t="shared" si="1"/>
        <v>4107.7420000000002</v>
      </c>
      <c r="S18" s="20">
        <v>4115</v>
      </c>
      <c r="T18" s="20">
        <v>4130</v>
      </c>
    </row>
    <row r="19" spans="1:20" x14ac:dyDescent="0.25">
      <c r="A19" s="1" t="s">
        <v>53</v>
      </c>
      <c r="B19" s="2" t="s">
        <v>54</v>
      </c>
      <c r="C19" s="2"/>
      <c r="D19" s="2"/>
      <c r="E19" s="2"/>
      <c r="F19" s="2"/>
      <c r="G19" s="2"/>
      <c r="H19" s="2"/>
      <c r="I19" s="1" t="s">
        <v>10</v>
      </c>
      <c r="J19" s="2" t="s">
        <v>55</v>
      </c>
      <c r="K19" s="1" t="s">
        <v>56</v>
      </c>
      <c r="L19" s="1" t="s">
        <v>13</v>
      </c>
      <c r="M19" s="2" t="s">
        <v>57</v>
      </c>
      <c r="N19" s="2" t="s">
        <v>15</v>
      </c>
      <c r="O19" s="20">
        <v>4318.9399999999996</v>
      </c>
      <c r="P19" s="20">
        <v>4331.79</v>
      </c>
      <c r="Q19" s="8">
        <f t="shared" si="0"/>
        <v>4336.4709999999995</v>
      </c>
      <c r="R19" s="8">
        <f t="shared" si="1"/>
        <v>4346.4709999999995</v>
      </c>
      <c r="S19" s="20">
        <v>4371.08</v>
      </c>
      <c r="T19" s="20">
        <v>4385.24</v>
      </c>
    </row>
    <row r="20" spans="1:20" x14ac:dyDescent="0.25">
      <c r="A20" s="1" t="s">
        <v>58</v>
      </c>
      <c r="B20" s="2" t="s">
        <v>59</v>
      </c>
      <c r="C20" s="2"/>
      <c r="D20" s="2"/>
      <c r="E20" s="2"/>
      <c r="F20" s="2"/>
      <c r="G20" s="2"/>
      <c r="H20" s="2"/>
      <c r="I20" s="1" t="s">
        <v>60</v>
      </c>
      <c r="J20" s="2" t="s">
        <v>61</v>
      </c>
      <c r="K20" s="1" t="s">
        <v>62</v>
      </c>
      <c r="L20" s="1" t="s">
        <v>21</v>
      </c>
      <c r="M20" s="2" t="s">
        <v>63</v>
      </c>
      <c r="N20" s="2" t="s">
        <v>15</v>
      </c>
      <c r="O20" s="20">
        <v>4349.1000000000004</v>
      </c>
      <c r="P20" s="20">
        <v>4356.7700000000004</v>
      </c>
      <c r="Q20" s="8">
        <f t="shared" si="0"/>
        <v>4358.21</v>
      </c>
      <c r="R20" s="8">
        <f t="shared" si="1"/>
        <v>4368.21</v>
      </c>
      <c r="S20" s="20">
        <v>4394.32</v>
      </c>
      <c r="T20" s="20">
        <v>4413.63</v>
      </c>
    </row>
    <row r="21" spans="1:20" x14ac:dyDescent="0.25">
      <c r="A21" s="1" t="s">
        <v>430</v>
      </c>
      <c r="B21" s="2" t="s">
        <v>431</v>
      </c>
      <c r="C21" s="2"/>
      <c r="D21" s="2"/>
      <c r="E21" s="2"/>
      <c r="F21" s="2"/>
      <c r="G21" s="2"/>
      <c r="H21" s="2"/>
      <c r="I21" s="1" t="s">
        <v>37</v>
      </c>
      <c r="J21" s="2" t="s">
        <v>432</v>
      </c>
      <c r="K21" s="1" t="s">
        <v>433</v>
      </c>
      <c r="L21" s="1" t="s">
        <v>13</v>
      </c>
      <c r="M21" s="2" t="s">
        <v>434</v>
      </c>
    </row>
    <row r="22" spans="1:20" x14ac:dyDescent="0.25">
      <c r="A22" s="1" t="s">
        <v>64</v>
      </c>
      <c r="B22" s="2" t="s">
        <v>65</v>
      </c>
      <c r="C22" s="2"/>
      <c r="D22" s="2"/>
      <c r="E22" s="2"/>
      <c r="F22" s="2"/>
      <c r="G22" s="2"/>
      <c r="H22" s="2"/>
      <c r="I22" s="1" t="s">
        <v>37</v>
      </c>
      <c r="J22" s="2" t="s">
        <v>66</v>
      </c>
      <c r="K22" s="1" t="s">
        <v>67</v>
      </c>
      <c r="L22" s="1" t="s">
        <v>13</v>
      </c>
      <c r="M22" s="2" t="s">
        <v>68</v>
      </c>
      <c r="N22" s="2" t="s">
        <v>15</v>
      </c>
      <c r="O22" s="20">
        <v>4447.3500000000004</v>
      </c>
      <c r="P22" s="20">
        <v>4465.72</v>
      </c>
      <c r="Q22" s="8">
        <f t="shared" si="0"/>
        <v>4466</v>
      </c>
      <c r="R22" s="8">
        <f t="shared" si="1"/>
        <v>4476</v>
      </c>
      <c r="S22" s="20">
        <v>4483.67</v>
      </c>
      <c r="T22" s="20">
        <v>4507.74</v>
      </c>
    </row>
    <row r="23" spans="1:20" x14ac:dyDescent="0.25">
      <c r="A23" s="1" t="s">
        <v>424</v>
      </c>
      <c r="B23" s="2" t="s">
        <v>423</v>
      </c>
      <c r="C23" s="2"/>
      <c r="D23" s="2"/>
      <c r="E23" s="2"/>
      <c r="F23" s="2"/>
      <c r="G23" s="2"/>
      <c r="H23" s="2"/>
      <c r="I23" s="1" t="s">
        <v>321</v>
      </c>
      <c r="J23" s="2" t="s">
        <v>420</v>
      </c>
      <c r="K23" s="1" t="s">
        <v>421</v>
      </c>
      <c r="L23" s="1" t="s">
        <v>21</v>
      </c>
      <c r="M23" s="2" t="s">
        <v>422</v>
      </c>
      <c r="N23" s="2" t="s">
        <v>15</v>
      </c>
      <c r="O23" s="20">
        <v>4605</v>
      </c>
      <c r="P23" s="20">
        <v>4635</v>
      </c>
      <c r="Q23" s="8">
        <v>4650</v>
      </c>
      <c r="R23" s="8">
        <v>4666</v>
      </c>
      <c r="S23" s="20">
        <v>4755</v>
      </c>
      <c r="T23" s="20">
        <v>4778</v>
      </c>
    </row>
    <row r="24" spans="1:20" x14ac:dyDescent="0.25">
      <c r="A24" s="1" t="s">
        <v>442</v>
      </c>
      <c r="B24" s="1">
        <v>4711</v>
      </c>
      <c r="I24" s="1" t="s">
        <v>70</v>
      </c>
      <c r="J24" s="1">
        <v>4711</v>
      </c>
      <c r="K24" s="1" t="s">
        <v>445</v>
      </c>
      <c r="L24" s="1" t="s">
        <v>21</v>
      </c>
      <c r="M24" s="2" t="s">
        <v>447</v>
      </c>
      <c r="N24" s="2" t="s">
        <v>15</v>
      </c>
      <c r="O24" s="20">
        <v>4605</v>
      </c>
      <c r="P24" s="20">
        <v>4635</v>
      </c>
      <c r="Q24" s="8">
        <f>B24 -5</f>
        <v>4706</v>
      </c>
      <c r="R24" s="8">
        <f>B24+5</f>
        <v>4716</v>
      </c>
      <c r="S24" s="20">
        <v>4755</v>
      </c>
      <c r="T24" s="20">
        <v>4778</v>
      </c>
    </row>
    <row r="25" spans="1:20" x14ac:dyDescent="0.25">
      <c r="A25" s="1" t="s">
        <v>444</v>
      </c>
      <c r="B25" s="2" t="s">
        <v>425</v>
      </c>
      <c r="C25" s="2"/>
      <c r="D25" s="2"/>
      <c r="E25" s="2"/>
      <c r="F25" s="2"/>
      <c r="G25" s="2"/>
      <c r="H25" s="2"/>
      <c r="I25" s="1" t="s">
        <v>37</v>
      </c>
      <c r="J25" s="2" t="s">
        <v>443</v>
      </c>
      <c r="K25" s="1" t="s">
        <v>446</v>
      </c>
      <c r="L25" s="1" t="s">
        <v>13</v>
      </c>
      <c r="M25" s="2" t="s">
        <v>448</v>
      </c>
      <c r="N25" s="2" t="s">
        <v>15</v>
      </c>
      <c r="O25" s="20">
        <v>4605</v>
      </c>
      <c r="P25" s="20">
        <v>4635</v>
      </c>
      <c r="Q25" s="8">
        <v>4706</v>
      </c>
      <c r="R25" s="8">
        <v>4720</v>
      </c>
      <c r="S25" s="20">
        <v>4755</v>
      </c>
      <c r="T25" s="20">
        <v>4778</v>
      </c>
    </row>
    <row r="26" spans="1:20" x14ac:dyDescent="0.25">
      <c r="A26" s="1" t="s">
        <v>69</v>
      </c>
      <c r="B26" s="1">
        <v>4740</v>
      </c>
      <c r="I26" s="1" t="s">
        <v>70</v>
      </c>
      <c r="J26" s="1">
        <v>4740</v>
      </c>
      <c r="K26" s="1" t="s">
        <v>71</v>
      </c>
      <c r="L26" s="1" t="s">
        <v>21</v>
      </c>
      <c r="M26" s="2" t="s">
        <v>449</v>
      </c>
      <c r="N26" s="2" t="s">
        <v>15</v>
      </c>
      <c r="O26" s="20">
        <v>4605</v>
      </c>
      <c r="P26" s="20">
        <v>4635</v>
      </c>
      <c r="Q26" s="8">
        <f>B26 -5</f>
        <v>4735</v>
      </c>
      <c r="R26" s="8">
        <f>B26+5</f>
        <v>4745</v>
      </c>
      <c r="S26" s="20">
        <v>4755</v>
      </c>
      <c r="T26" s="20">
        <v>4778</v>
      </c>
    </row>
    <row r="27" spans="1:20" x14ac:dyDescent="0.25">
      <c r="A27" s="1" t="s">
        <v>72</v>
      </c>
      <c r="B27" s="2" t="s">
        <v>73</v>
      </c>
      <c r="C27" s="2"/>
      <c r="D27" s="2"/>
      <c r="E27" s="2"/>
      <c r="F27" s="2"/>
      <c r="G27" s="2"/>
      <c r="H27" s="2"/>
      <c r="I27" s="1" t="s">
        <v>74</v>
      </c>
      <c r="J27" s="1">
        <v>4686</v>
      </c>
      <c r="K27" s="1" t="s">
        <v>75</v>
      </c>
      <c r="L27" s="1" t="s">
        <v>13</v>
      </c>
      <c r="M27" s="2" t="s">
        <v>76</v>
      </c>
      <c r="N27" s="2" t="s">
        <v>15</v>
      </c>
      <c r="O27" s="20">
        <v>4605</v>
      </c>
      <c r="P27" s="20">
        <v>4635</v>
      </c>
      <c r="Q27" s="8">
        <f t="shared" si="0"/>
        <v>4681</v>
      </c>
      <c r="R27" s="8">
        <f t="shared" si="1"/>
        <v>4691</v>
      </c>
      <c r="S27" s="20">
        <v>4755</v>
      </c>
      <c r="T27" s="20">
        <v>4778</v>
      </c>
    </row>
    <row r="28" spans="1:20" x14ac:dyDescent="0.25">
      <c r="A28" s="1" t="s">
        <v>77</v>
      </c>
      <c r="B28" s="2" t="s">
        <v>78</v>
      </c>
      <c r="C28" s="2"/>
      <c r="D28" s="2"/>
      <c r="E28" s="2"/>
      <c r="F28" s="2"/>
      <c r="G28" s="2"/>
      <c r="H28" s="2"/>
      <c r="I28" s="1" t="s">
        <v>10</v>
      </c>
      <c r="J28" s="2" t="s">
        <v>79</v>
      </c>
      <c r="K28" s="1" t="s">
        <v>80</v>
      </c>
      <c r="L28" s="1" t="s">
        <v>13</v>
      </c>
      <c r="M28" s="2" t="s">
        <v>81</v>
      </c>
      <c r="N28" s="2" t="s">
        <v>15</v>
      </c>
      <c r="O28" s="20">
        <v>4809.8</v>
      </c>
      <c r="P28" s="20">
        <v>4836.1000000000004</v>
      </c>
      <c r="Q28" s="8">
        <f t="shared" si="0"/>
        <v>4856</v>
      </c>
      <c r="R28" s="8">
        <f t="shared" si="1"/>
        <v>4866</v>
      </c>
      <c r="S28" s="20">
        <v>4884.3900000000003</v>
      </c>
      <c r="T28" s="20">
        <v>4907.63</v>
      </c>
    </row>
    <row r="29" spans="1:20" x14ac:dyDescent="0.25">
      <c r="A29" s="1" t="s">
        <v>325</v>
      </c>
      <c r="B29" s="2" t="s">
        <v>326</v>
      </c>
      <c r="C29" s="2"/>
      <c r="D29" s="2"/>
      <c r="E29" s="2"/>
      <c r="F29" s="2"/>
      <c r="G29" s="2"/>
      <c r="H29" s="2"/>
      <c r="I29" s="1" t="s">
        <v>37</v>
      </c>
      <c r="J29" s="2" t="s">
        <v>327</v>
      </c>
      <c r="K29" s="1" t="s">
        <v>328</v>
      </c>
      <c r="L29" s="1" t="s">
        <v>13</v>
      </c>
      <c r="M29" s="2" t="s">
        <v>329</v>
      </c>
      <c r="N29" s="2" t="s">
        <v>15</v>
      </c>
      <c r="O29" s="20">
        <v>4887.79</v>
      </c>
      <c r="P29" s="20">
        <v>4912.42</v>
      </c>
      <c r="Q29" s="8">
        <f>B29 -3</f>
        <v>4919</v>
      </c>
      <c r="R29" s="8">
        <f>B29+3</f>
        <v>4925</v>
      </c>
      <c r="S29" s="20">
        <v>4927.7299999999996</v>
      </c>
      <c r="T29" s="20">
        <v>4947.3500000000004</v>
      </c>
    </row>
    <row r="30" spans="1:20" x14ac:dyDescent="0.25">
      <c r="A30" s="1" t="s">
        <v>82</v>
      </c>
      <c r="B30" s="2" t="s">
        <v>83</v>
      </c>
      <c r="C30" s="2"/>
      <c r="D30" s="2"/>
      <c r="E30" s="2"/>
      <c r="F30" s="2"/>
      <c r="G30" s="2"/>
      <c r="H30" s="2"/>
      <c r="I30" s="1" t="s">
        <v>60</v>
      </c>
      <c r="J30" s="2" t="s">
        <v>84</v>
      </c>
      <c r="K30" s="1" t="s">
        <v>85</v>
      </c>
      <c r="L30" s="1" t="s">
        <v>21</v>
      </c>
      <c r="M30" s="2" t="s">
        <v>86</v>
      </c>
      <c r="N30" s="2" t="s">
        <v>15</v>
      </c>
      <c r="O30" s="20">
        <v>4934.83</v>
      </c>
      <c r="P30" s="20">
        <v>4951.1099999999997</v>
      </c>
      <c r="Q30" s="8">
        <f t="shared" si="0"/>
        <v>4953.9110000000001</v>
      </c>
      <c r="R30" s="8">
        <f t="shared" si="1"/>
        <v>4963.9110000000001</v>
      </c>
      <c r="S30" s="20">
        <v>4964.6099999999997</v>
      </c>
      <c r="T30" s="20">
        <v>4982.97</v>
      </c>
    </row>
    <row r="31" spans="1:20" x14ac:dyDescent="0.25">
      <c r="A31" s="1" t="s">
        <v>319</v>
      </c>
      <c r="B31" s="2" t="s">
        <v>320</v>
      </c>
      <c r="C31" s="2"/>
      <c r="D31" s="2"/>
      <c r="E31" s="2"/>
      <c r="F31" s="2"/>
      <c r="G31" s="2"/>
      <c r="H31" s="2"/>
      <c r="I31" s="1" t="s">
        <v>321</v>
      </c>
      <c r="J31" s="2" t="s">
        <v>322</v>
      </c>
      <c r="K31" s="1" t="s">
        <v>323</v>
      </c>
      <c r="L31" s="1" t="s">
        <v>21</v>
      </c>
      <c r="M31" s="2" t="s">
        <v>324</v>
      </c>
      <c r="N31" s="2" t="s">
        <v>15</v>
      </c>
      <c r="O31" s="20">
        <v>4969.8500000000004</v>
      </c>
      <c r="P31" s="20">
        <v>4979.18</v>
      </c>
      <c r="Q31" s="8">
        <f>B31 -3</f>
        <v>4984</v>
      </c>
      <c r="R31" s="8">
        <f>B31+3</f>
        <v>4990</v>
      </c>
      <c r="S31" s="20">
        <v>5027.46</v>
      </c>
      <c r="T31" s="20">
        <v>5039.1499999999996</v>
      </c>
    </row>
    <row r="32" spans="1:20" x14ac:dyDescent="0.25">
      <c r="A32" s="1" t="s">
        <v>87</v>
      </c>
      <c r="B32" s="2" t="s">
        <v>88</v>
      </c>
      <c r="C32" s="2"/>
      <c r="D32" s="2"/>
      <c r="E32" s="2"/>
      <c r="F32" s="2"/>
      <c r="G32" s="2"/>
      <c r="H32" s="2"/>
      <c r="I32" s="1" t="s">
        <v>60</v>
      </c>
      <c r="J32" s="2" t="s">
        <v>89</v>
      </c>
      <c r="K32" s="1" t="s">
        <v>90</v>
      </c>
      <c r="L32" s="1" t="s">
        <v>21</v>
      </c>
      <c r="M32" s="2" t="s">
        <v>91</v>
      </c>
      <c r="N32" s="2" t="s">
        <v>15</v>
      </c>
      <c r="O32" s="20">
        <v>4964.82</v>
      </c>
      <c r="P32" s="20">
        <v>4982.21</v>
      </c>
      <c r="Q32" s="8">
        <f t="shared" si="0"/>
        <v>5001.8429999999998</v>
      </c>
      <c r="R32" s="8">
        <f t="shared" si="1"/>
        <v>5011.8429999999998</v>
      </c>
      <c r="S32" s="20">
        <v>5022.43</v>
      </c>
      <c r="T32" s="20">
        <v>5041.91</v>
      </c>
    </row>
    <row r="33" spans="1:20" x14ac:dyDescent="0.25">
      <c r="A33" s="1" t="s">
        <v>309</v>
      </c>
      <c r="B33" s="2" t="s">
        <v>310</v>
      </c>
      <c r="C33" s="2"/>
      <c r="D33" s="2"/>
      <c r="E33" s="2"/>
      <c r="F33" s="2"/>
      <c r="G33" s="2"/>
      <c r="H33" s="2"/>
      <c r="I33" s="1" t="s">
        <v>37</v>
      </c>
      <c r="J33" s="2" t="s">
        <v>311</v>
      </c>
      <c r="K33" s="1" t="s">
        <v>312</v>
      </c>
      <c r="L33" s="1" t="s">
        <v>13</v>
      </c>
      <c r="M33" s="2" t="s">
        <v>313</v>
      </c>
      <c r="N33" s="2" t="s">
        <v>15</v>
      </c>
      <c r="O33" s="20">
        <v>4964.82</v>
      </c>
      <c r="P33" s="20">
        <v>4982.21</v>
      </c>
      <c r="Q33" s="8">
        <f>B33 -3</f>
        <v>5013</v>
      </c>
      <c r="R33" s="8">
        <f>B33+3</f>
        <v>5019</v>
      </c>
      <c r="S33" s="20">
        <v>5022.43</v>
      </c>
      <c r="T33" s="20">
        <v>5041.91</v>
      </c>
    </row>
    <row r="34" spans="1:20" x14ac:dyDescent="0.25">
      <c r="A34" s="1" t="s">
        <v>314</v>
      </c>
      <c r="B34" s="2" t="s">
        <v>315</v>
      </c>
      <c r="C34" s="2"/>
      <c r="D34" s="2"/>
      <c r="E34" s="2"/>
      <c r="F34" s="2"/>
      <c r="G34" s="2"/>
      <c r="H34" s="2"/>
      <c r="I34" s="1" t="s">
        <v>37</v>
      </c>
      <c r="J34" s="2" t="s">
        <v>316</v>
      </c>
      <c r="K34" s="1" t="s">
        <v>317</v>
      </c>
      <c r="L34" s="1" t="s">
        <v>13</v>
      </c>
      <c r="M34" s="2" t="s">
        <v>318</v>
      </c>
      <c r="N34" s="2" t="s">
        <v>15</v>
      </c>
      <c r="O34" s="20">
        <v>5028</v>
      </c>
      <c r="P34" s="20">
        <v>5034</v>
      </c>
      <c r="Q34" s="8">
        <f>B34 -3</f>
        <v>5045</v>
      </c>
      <c r="R34" s="8">
        <f>B34+3</f>
        <v>5051</v>
      </c>
      <c r="S34" s="20">
        <v>5062</v>
      </c>
      <c r="T34" s="20">
        <v>5073</v>
      </c>
    </row>
    <row r="35" spans="1:20" x14ac:dyDescent="0.25">
      <c r="A35" s="1" t="s">
        <v>330</v>
      </c>
      <c r="B35" s="2" t="s">
        <v>331</v>
      </c>
      <c r="C35" s="2"/>
      <c r="D35" s="2"/>
      <c r="E35" s="2"/>
      <c r="F35" s="2"/>
      <c r="G35" s="2"/>
      <c r="H35" s="2"/>
      <c r="I35" s="1" t="s">
        <v>332</v>
      </c>
      <c r="J35" s="2" t="s">
        <v>333</v>
      </c>
      <c r="K35" s="1" t="s">
        <v>334</v>
      </c>
      <c r="L35" s="1" t="s">
        <v>21</v>
      </c>
      <c r="M35" s="2" t="s">
        <v>335</v>
      </c>
      <c r="N35" s="2" t="s">
        <v>15</v>
      </c>
      <c r="O35" s="20">
        <v>5150.2569999999996</v>
      </c>
      <c r="P35" s="20">
        <v>5175.2569999999996</v>
      </c>
      <c r="Q35" s="8">
        <f>B35 -3</f>
        <v>5197.2569999999996</v>
      </c>
      <c r="R35" s="8">
        <f>B35+3</f>
        <v>5203.2569999999996</v>
      </c>
      <c r="S35" s="20">
        <v>5225.2569999999996</v>
      </c>
      <c r="T35" s="20">
        <v>5250.2569999999996</v>
      </c>
    </row>
    <row r="36" spans="1:20" x14ac:dyDescent="0.25">
      <c r="A36" s="1" t="s">
        <v>336</v>
      </c>
      <c r="B36" s="2" t="s">
        <v>337</v>
      </c>
      <c r="C36" s="2"/>
      <c r="D36" s="2"/>
      <c r="E36" s="2"/>
      <c r="F36" s="2"/>
      <c r="G36" s="2"/>
      <c r="H36" s="2"/>
      <c r="I36" s="1" t="s">
        <v>321</v>
      </c>
      <c r="J36" s="2" t="s">
        <v>337</v>
      </c>
      <c r="K36" s="1" t="s">
        <v>338</v>
      </c>
      <c r="L36" s="1" t="s">
        <v>21</v>
      </c>
      <c r="M36" s="2" t="s">
        <v>339</v>
      </c>
      <c r="N36" s="2" t="s">
        <v>15</v>
      </c>
      <c r="O36" s="20">
        <v>5222</v>
      </c>
      <c r="P36" s="20">
        <v>5247</v>
      </c>
      <c r="Q36" s="8">
        <f>B36 -3</f>
        <v>5269</v>
      </c>
      <c r="R36" s="8">
        <f>B36+3</f>
        <v>5275</v>
      </c>
      <c r="S36" s="20">
        <v>5297</v>
      </c>
      <c r="T36" s="20">
        <v>5322</v>
      </c>
    </row>
    <row r="37" spans="1:20" x14ac:dyDescent="0.25">
      <c r="A37" s="1" t="s">
        <v>340</v>
      </c>
      <c r="B37" s="2" t="s">
        <v>341</v>
      </c>
      <c r="C37" s="2"/>
      <c r="D37" s="2"/>
      <c r="E37" s="2"/>
      <c r="F37" s="2"/>
      <c r="G37" s="2"/>
      <c r="H37" s="2"/>
      <c r="I37" s="1" t="s">
        <v>321</v>
      </c>
      <c r="J37" s="2" t="s">
        <v>341</v>
      </c>
      <c r="K37" s="1" t="s">
        <v>342</v>
      </c>
      <c r="L37" s="1" t="s">
        <v>21</v>
      </c>
      <c r="M37" s="2" t="s">
        <v>343</v>
      </c>
      <c r="N37" s="2" t="s">
        <v>15</v>
      </c>
      <c r="O37" s="20">
        <v>5363</v>
      </c>
      <c r="P37" s="20">
        <v>5388</v>
      </c>
      <c r="Q37" s="8">
        <f>B37 -3</f>
        <v>5410</v>
      </c>
      <c r="R37" s="8">
        <f>B37+3</f>
        <v>5416</v>
      </c>
      <c r="S37" s="20">
        <v>5438</v>
      </c>
      <c r="T37" s="20">
        <v>5463</v>
      </c>
    </row>
    <row r="38" spans="1:20" x14ac:dyDescent="0.25">
      <c r="A38" s="1" t="s">
        <v>426</v>
      </c>
      <c r="B38" s="2" t="s">
        <v>428</v>
      </c>
      <c r="C38" s="2"/>
      <c r="D38" s="2"/>
      <c r="E38" s="2"/>
      <c r="F38" s="2"/>
      <c r="G38" s="2"/>
      <c r="H38" s="2"/>
      <c r="I38" s="1" t="s">
        <v>92</v>
      </c>
      <c r="J38" s="2" t="s">
        <v>93</v>
      </c>
      <c r="K38" s="1" t="s">
        <v>94</v>
      </c>
      <c r="L38" s="1" t="s">
        <v>21</v>
      </c>
      <c r="M38" s="2" t="s">
        <v>95</v>
      </c>
      <c r="N38" s="2" t="s">
        <v>15</v>
      </c>
      <c r="O38" s="20">
        <v>5486.09</v>
      </c>
      <c r="P38" s="20">
        <v>5508.22</v>
      </c>
      <c r="Q38" s="8">
        <f t="shared" si="0"/>
        <v>5512.71</v>
      </c>
      <c r="R38" s="8">
        <f t="shared" si="1"/>
        <v>5522.71</v>
      </c>
      <c r="S38" s="20">
        <v>5522.13</v>
      </c>
      <c r="T38" s="20">
        <v>5533.13</v>
      </c>
    </row>
    <row r="39" spans="1:20" x14ac:dyDescent="0.25">
      <c r="A39" s="1" t="s">
        <v>427</v>
      </c>
      <c r="B39" s="2" t="s">
        <v>429</v>
      </c>
      <c r="C39" s="2"/>
      <c r="D39" s="2"/>
      <c r="E39" s="2"/>
      <c r="F39" s="2"/>
      <c r="G39" s="2"/>
      <c r="H39" s="2"/>
      <c r="I39" s="1" t="s">
        <v>92</v>
      </c>
      <c r="J39" s="2" t="s">
        <v>96</v>
      </c>
      <c r="K39" s="1" t="s">
        <v>97</v>
      </c>
      <c r="L39" s="1" t="s">
        <v>21</v>
      </c>
      <c r="M39" s="2" t="s">
        <v>98</v>
      </c>
      <c r="N39" s="2" t="s">
        <v>15</v>
      </c>
      <c r="O39" s="20">
        <v>5486.09</v>
      </c>
      <c r="P39" s="20">
        <v>5508.22</v>
      </c>
      <c r="Q39" s="8">
        <f t="shared" si="0"/>
        <v>5532.88</v>
      </c>
      <c r="R39" s="8">
        <f t="shared" si="1"/>
        <v>5542.88</v>
      </c>
      <c r="S39" s="20">
        <v>5555</v>
      </c>
      <c r="T39" s="20">
        <v>5575</v>
      </c>
    </row>
    <row r="40" spans="1:20" x14ac:dyDescent="0.25">
      <c r="A40" s="1" t="s">
        <v>99</v>
      </c>
      <c r="B40" s="2" t="s">
        <v>100</v>
      </c>
      <c r="C40" s="2"/>
      <c r="D40" s="2"/>
      <c r="E40" s="2"/>
      <c r="F40" s="2"/>
      <c r="G40" s="2"/>
      <c r="H40" s="2"/>
      <c r="I40" s="1" t="s">
        <v>101</v>
      </c>
      <c r="J40" s="2" t="s">
        <v>102</v>
      </c>
      <c r="K40" s="1" t="s">
        <v>103</v>
      </c>
      <c r="L40" s="1" t="s">
        <v>21</v>
      </c>
      <c r="M40" s="2" t="s">
        <v>104</v>
      </c>
      <c r="N40" s="2" t="s">
        <v>15</v>
      </c>
      <c r="O40" s="20">
        <v>5705</v>
      </c>
      <c r="P40" s="20">
        <v>5725</v>
      </c>
      <c r="Q40" s="8">
        <f t="shared" si="0"/>
        <v>5750</v>
      </c>
      <c r="R40" s="8">
        <f t="shared" si="1"/>
        <v>5760</v>
      </c>
      <c r="S40" s="20">
        <v>5770</v>
      </c>
      <c r="T40" s="20">
        <v>5780</v>
      </c>
    </row>
    <row r="41" spans="1:20" x14ac:dyDescent="0.25">
      <c r="A41" s="1" t="s">
        <v>105</v>
      </c>
      <c r="B41" s="2" t="s">
        <v>106</v>
      </c>
      <c r="C41" s="2"/>
      <c r="D41" s="2"/>
      <c r="E41" s="2"/>
      <c r="F41" s="2"/>
      <c r="G41" s="2"/>
      <c r="H41" s="2"/>
      <c r="I41" s="1" t="s">
        <v>37</v>
      </c>
      <c r="J41" s="2" t="s">
        <v>107</v>
      </c>
      <c r="K41" s="1" t="s">
        <v>108</v>
      </c>
      <c r="L41" s="1" t="s">
        <v>13</v>
      </c>
      <c r="M41" s="2" t="s">
        <v>109</v>
      </c>
      <c r="N41" s="2" t="s">
        <v>15</v>
      </c>
      <c r="O41" s="20">
        <v>5841.87</v>
      </c>
      <c r="P41" s="20">
        <v>5858.01</v>
      </c>
      <c r="Q41" s="8">
        <f t="shared" si="0"/>
        <v>5871</v>
      </c>
      <c r="R41" s="8">
        <f t="shared" si="1"/>
        <v>5881</v>
      </c>
      <c r="S41" s="20">
        <v>5885.01</v>
      </c>
      <c r="T41" s="20">
        <v>5904.21</v>
      </c>
    </row>
    <row r="42" spans="1:20" x14ac:dyDescent="0.25">
      <c r="A42" s="1" t="s">
        <v>344</v>
      </c>
      <c r="B42" s="2" t="s">
        <v>345</v>
      </c>
      <c r="C42" s="2"/>
      <c r="D42" s="2"/>
      <c r="E42" s="2"/>
      <c r="F42" s="2"/>
      <c r="G42" s="2"/>
      <c r="H42" s="2"/>
      <c r="I42" s="1" t="s">
        <v>346</v>
      </c>
      <c r="J42" s="2" t="s">
        <v>347</v>
      </c>
      <c r="K42" s="1" t="s">
        <v>348</v>
      </c>
      <c r="L42" s="1" t="s">
        <v>21</v>
      </c>
      <c r="M42" s="2" t="s">
        <v>349</v>
      </c>
      <c r="N42" s="2" t="s">
        <v>15</v>
      </c>
      <c r="O42" s="20">
        <v>6274.06</v>
      </c>
      <c r="P42" s="20">
        <v>6292.71</v>
      </c>
      <c r="Q42" s="8">
        <f>B42 -5</f>
        <v>6295.3040000000001</v>
      </c>
      <c r="R42" s="8">
        <f>B42+5</f>
        <v>6305.3040000000001</v>
      </c>
      <c r="S42" s="20">
        <v>6316.5</v>
      </c>
      <c r="T42" s="20">
        <v>6331.39</v>
      </c>
    </row>
    <row r="43" spans="1:20" x14ac:dyDescent="0.25">
      <c r="A43" s="1" t="s">
        <v>110</v>
      </c>
      <c r="B43" s="2" t="s">
        <v>111</v>
      </c>
      <c r="C43" s="2"/>
      <c r="D43" s="2"/>
      <c r="E43" s="2"/>
      <c r="F43" s="2"/>
      <c r="G43" s="2"/>
      <c r="H43" s="2"/>
      <c r="I43" s="1" t="s">
        <v>112</v>
      </c>
      <c r="J43" s="2" t="s">
        <v>113</v>
      </c>
      <c r="K43" s="1" t="s">
        <v>114</v>
      </c>
      <c r="L43" s="1" t="s">
        <v>21</v>
      </c>
      <c r="M43" s="2" t="s">
        <v>115</v>
      </c>
      <c r="N43" s="2" t="s">
        <v>15</v>
      </c>
      <c r="O43" s="20">
        <v>6275.72</v>
      </c>
      <c r="P43" s="20">
        <v>6291.17</v>
      </c>
      <c r="Q43" s="8">
        <f t="shared" si="0"/>
        <v>6307.06</v>
      </c>
      <c r="R43" s="8">
        <f>B43+5</f>
        <v>6317.06</v>
      </c>
      <c r="S43" s="20">
        <v>6316.08</v>
      </c>
      <c r="T43" s="20">
        <v>6331.52</v>
      </c>
    </row>
    <row r="44" spans="1:20" x14ac:dyDescent="0.25">
      <c r="A44" s="1" t="s">
        <v>350</v>
      </c>
      <c r="B44" s="2" t="s">
        <v>351</v>
      </c>
      <c r="C44" s="2"/>
      <c r="D44" s="2"/>
      <c r="E44" s="2"/>
      <c r="F44" s="2"/>
      <c r="G44" s="2"/>
      <c r="H44" s="2"/>
      <c r="I44" s="1" t="s">
        <v>346</v>
      </c>
      <c r="J44" s="2" t="s">
        <v>352</v>
      </c>
      <c r="K44" s="1" t="s">
        <v>353</v>
      </c>
      <c r="L44" s="1" t="s">
        <v>21</v>
      </c>
      <c r="M44" s="2" t="s">
        <v>354</v>
      </c>
      <c r="N44" s="2" t="s">
        <v>15</v>
      </c>
      <c r="O44" s="20">
        <v>6341.48</v>
      </c>
      <c r="P44" s="20">
        <v>6356.79</v>
      </c>
      <c r="Q44" s="8">
        <f>B44 -5</f>
        <v>6358.7759999999998</v>
      </c>
      <c r="R44" s="8">
        <f>B44+5</f>
        <v>6368.7759999999998</v>
      </c>
      <c r="S44" s="20">
        <v>6377.39</v>
      </c>
      <c r="T44" s="20">
        <v>6398.81</v>
      </c>
    </row>
    <row r="45" spans="1:20" x14ac:dyDescent="0.25">
      <c r="A45" s="1" t="s">
        <v>116</v>
      </c>
      <c r="B45" s="2" t="s">
        <v>117</v>
      </c>
      <c r="C45" s="2"/>
      <c r="D45" s="2"/>
      <c r="E45" s="2"/>
      <c r="F45" s="2"/>
      <c r="G45" s="2"/>
      <c r="H45" s="2"/>
      <c r="I45" s="1" t="s">
        <v>101</v>
      </c>
      <c r="J45" s="2" t="s">
        <v>118</v>
      </c>
      <c r="K45" s="1" t="s">
        <v>119</v>
      </c>
      <c r="L45" s="1" t="s">
        <v>21</v>
      </c>
      <c r="M45" s="2" t="s">
        <v>120</v>
      </c>
      <c r="N45" s="2" t="s">
        <v>15</v>
      </c>
      <c r="O45" s="20">
        <v>6497.69</v>
      </c>
      <c r="P45" s="20">
        <v>6524.89</v>
      </c>
      <c r="Q45" s="8">
        <f t="shared" si="0"/>
        <v>6543.05</v>
      </c>
      <c r="R45" s="8">
        <f t="shared" si="1"/>
        <v>6553.05</v>
      </c>
      <c r="S45" s="20">
        <v>6593.19</v>
      </c>
      <c r="T45" s="20">
        <v>6616.05</v>
      </c>
    </row>
    <row r="46" spans="1:20" x14ac:dyDescent="0.25">
      <c r="A46" s="1" t="s">
        <v>121</v>
      </c>
      <c r="B46" s="2" t="s">
        <v>122</v>
      </c>
      <c r="C46" s="2"/>
      <c r="D46" s="2"/>
      <c r="E46" s="2"/>
      <c r="F46" s="2"/>
      <c r="G46" s="2"/>
      <c r="H46" s="2"/>
      <c r="I46" s="1" t="s">
        <v>10</v>
      </c>
      <c r="J46" s="2" t="s">
        <v>123</v>
      </c>
      <c r="K46" s="1" t="s">
        <v>124</v>
      </c>
      <c r="L46" s="1" t="s">
        <v>13</v>
      </c>
      <c r="M46" s="2" t="s">
        <v>125</v>
      </c>
      <c r="N46" s="2" t="s">
        <v>15</v>
      </c>
      <c r="O46" s="20">
        <v>6497.69</v>
      </c>
      <c r="P46" s="20">
        <v>6524.89</v>
      </c>
      <c r="Q46" s="8">
        <f t="shared" si="0"/>
        <v>6557.8190000000004</v>
      </c>
      <c r="R46" s="8">
        <f t="shared" si="1"/>
        <v>6567.8190000000004</v>
      </c>
      <c r="S46" s="20">
        <v>6593.19</v>
      </c>
      <c r="T46" s="20">
        <v>6616.05</v>
      </c>
    </row>
    <row r="47" spans="1:20" x14ac:dyDescent="0.25">
      <c r="A47" s="1" t="s">
        <v>439</v>
      </c>
      <c r="B47" s="2" t="s">
        <v>122</v>
      </c>
      <c r="C47" s="2"/>
      <c r="D47" s="2"/>
      <c r="E47" s="2"/>
      <c r="F47" s="2"/>
      <c r="G47" s="2"/>
      <c r="H47" s="2"/>
      <c r="I47" s="1" t="s">
        <v>10</v>
      </c>
      <c r="M47" s="2" t="s">
        <v>440</v>
      </c>
      <c r="N47" s="2" t="s">
        <v>441</v>
      </c>
      <c r="O47" s="20">
        <v>6430</v>
      </c>
      <c r="P47" s="20">
        <v>6522</v>
      </c>
      <c r="Q47" s="8">
        <v>6528</v>
      </c>
      <c r="R47" s="8">
        <v>6600</v>
      </c>
      <c r="S47" s="20">
        <v>6605</v>
      </c>
      <c r="T47" s="20">
        <v>6660</v>
      </c>
    </row>
    <row r="48" spans="1:20" x14ac:dyDescent="0.25">
      <c r="A48" s="1" t="s">
        <v>126</v>
      </c>
      <c r="B48" s="2" t="s">
        <v>127</v>
      </c>
      <c r="C48" s="2"/>
      <c r="D48" s="2"/>
      <c r="E48" s="2"/>
      <c r="F48" s="2"/>
      <c r="G48" s="2"/>
      <c r="H48" s="2"/>
      <c r="I48" s="1" t="s">
        <v>101</v>
      </c>
      <c r="J48" s="2" t="s">
        <v>128</v>
      </c>
      <c r="K48" s="1" t="s">
        <v>129</v>
      </c>
      <c r="L48" s="1" t="s">
        <v>21</v>
      </c>
      <c r="M48" s="2" t="s">
        <v>130</v>
      </c>
      <c r="N48" s="2" t="s">
        <v>15</v>
      </c>
      <c r="O48" s="20">
        <v>6497.69</v>
      </c>
      <c r="P48" s="20">
        <v>6524.89</v>
      </c>
      <c r="Q48" s="8">
        <f t="shared" si="0"/>
        <v>6578.46</v>
      </c>
      <c r="R48" s="8">
        <f t="shared" si="1"/>
        <v>6588.46</v>
      </c>
      <c r="S48" s="20">
        <v>6593.19</v>
      </c>
      <c r="T48" s="20">
        <v>6616.05</v>
      </c>
    </row>
    <row r="49" spans="1:32" x14ac:dyDescent="0.25">
      <c r="A49" s="1" t="s">
        <v>131</v>
      </c>
      <c r="B49" s="2" t="s">
        <v>132</v>
      </c>
      <c r="C49" s="2"/>
      <c r="D49" s="2"/>
      <c r="E49" s="2"/>
      <c r="F49" s="2"/>
      <c r="G49" s="2"/>
      <c r="H49" s="2"/>
      <c r="I49" s="1" t="s">
        <v>37</v>
      </c>
      <c r="J49" s="2" t="s">
        <v>133</v>
      </c>
      <c r="K49" s="1" t="s">
        <v>134</v>
      </c>
      <c r="L49" s="1" t="s">
        <v>13</v>
      </c>
      <c r="M49" s="2" t="s">
        <v>135</v>
      </c>
      <c r="N49" s="2" t="s">
        <v>15</v>
      </c>
      <c r="O49" s="20">
        <v>6630.93</v>
      </c>
      <c r="P49" s="20">
        <v>6658.07</v>
      </c>
      <c r="Q49" s="8">
        <f t="shared" si="0"/>
        <v>6673</v>
      </c>
      <c r="R49" s="8">
        <f t="shared" si="1"/>
        <v>6683</v>
      </c>
      <c r="S49" s="20">
        <v>6690.63</v>
      </c>
      <c r="T49" s="20">
        <v>6706.63</v>
      </c>
    </row>
    <row r="50" spans="1:32" x14ac:dyDescent="0.25">
      <c r="A50" s="1" t="s">
        <v>136</v>
      </c>
      <c r="B50" s="2" t="s">
        <v>137</v>
      </c>
      <c r="C50" s="2"/>
      <c r="D50" s="2"/>
      <c r="E50" s="2"/>
      <c r="F50" s="2"/>
      <c r="G50" s="2"/>
      <c r="H50" s="2"/>
      <c r="I50" s="1" t="s">
        <v>138</v>
      </c>
      <c r="J50" s="2" t="s">
        <v>139</v>
      </c>
      <c r="K50" s="1" t="s">
        <v>140</v>
      </c>
      <c r="L50" s="1" t="s">
        <v>21</v>
      </c>
      <c r="M50" s="2" t="s">
        <v>141</v>
      </c>
      <c r="N50" s="2" t="s">
        <v>15</v>
      </c>
      <c r="O50" s="20">
        <v>6685.68</v>
      </c>
      <c r="P50" s="20">
        <v>6705.3</v>
      </c>
      <c r="Q50" s="8">
        <f t="shared" si="0"/>
        <v>6711.44</v>
      </c>
      <c r="R50" s="8">
        <f t="shared" si="1"/>
        <v>6721.44</v>
      </c>
      <c r="S50" s="20">
        <v>6739.11</v>
      </c>
      <c r="T50" s="20">
        <v>6764.16</v>
      </c>
    </row>
    <row r="51" spans="1:32" x14ac:dyDescent="0.25">
      <c r="A51" s="1" t="s">
        <v>142</v>
      </c>
      <c r="B51" s="2" t="s">
        <v>143</v>
      </c>
      <c r="C51" s="2"/>
      <c r="D51" s="2"/>
      <c r="E51" s="2"/>
      <c r="F51" s="2"/>
      <c r="G51" s="2"/>
      <c r="H51" s="2"/>
      <c r="I51" s="1" t="s">
        <v>138</v>
      </c>
      <c r="J51" s="2" t="s">
        <v>144</v>
      </c>
      <c r="K51" s="1" t="s">
        <v>145</v>
      </c>
      <c r="L51" s="1" t="s">
        <v>21</v>
      </c>
      <c r="M51" s="2" t="s">
        <v>146</v>
      </c>
      <c r="N51" s="2" t="s">
        <v>15</v>
      </c>
      <c r="O51" s="20">
        <v>6685.59</v>
      </c>
      <c r="P51" s="20">
        <v>6705.49</v>
      </c>
      <c r="Q51" s="8">
        <f t="shared" si="0"/>
        <v>6725.81</v>
      </c>
      <c r="R51" s="8">
        <f t="shared" si="1"/>
        <v>6735.81</v>
      </c>
      <c r="S51" s="20">
        <v>6741.39</v>
      </c>
      <c r="T51" s="20">
        <v>6768.52</v>
      </c>
    </row>
    <row r="52" spans="1:32" x14ac:dyDescent="0.25">
      <c r="A52" s="1" t="s">
        <v>147</v>
      </c>
      <c r="B52" s="2" t="s">
        <v>148</v>
      </c>
      <c r="C52" s="2"/>
      <c r="D52" s="2"/>
      <c r="E52" s="2"/>
      <c r="F52" s="2"/>
      <c r="G52" s="2"/>
      <c r="H52" s="2"/>
      <c r="I52" s="1" t="s">
        <v>37</v>
      </c>
      <c r="J52" s="2" t="s">
        <v>149</v>
      </c>
      <c r="K52" s="1" t="s">
        <v>150</v>
      </c>
      <c r="L52" s="1" t="s">
        <v>13</v>
      </c>
      <c r="M52" s="2" t="s">
        <v>151</v>
      </c>
      <c r="N52" s="2" t="s">
        <v>15</v>
      </c>
      <c r="O52" s="20">
        <v>7028.33</v>
      </c>
      <c r="P52" s="20">
        <v>7050.74</v>
      </c>
      <c r="Q52" s="8">
        <f t="shared" si="0"/>
        <v>7060</v>
      </c>
      <c r="R52" s="8">
        <f t="shared" si="1"/>
        <v>7070</v>
      </c>
      <c r="S52" s="20">
        <v>7072.58</v>
      </c>
      <c r="T52" s="20">
        <v>7098.74</v>
      </c>
    </row>
    <row r="53" spans="1:32" x14ac:dyDescent="0.25">
      <c r="A53" s="1" t="s">
        <v>152</v>
      </c>
      <c r="B53" s="2" t="s">
        <v>153</v>
      </c>
      <c r="C53" s="2"/>
      <c r="D53" s="2"/>
      <c r="E53" s="2"/>
      <c r="F53" s="2"/>
      <c r="G53" s="2"/>
      <c r="H53" s="2"/>
      <c r="I53" s="1" t="s">
        <v>37</v>
      </c>
      <c r="J53" s="2" t="s">
        <v>154</v>
      </c>
      <c r="K53" s="1" t="s">
        <v>155</v>
      </c>
      <c r="L53" s="1" t="s">
        <v>13</v>
      </c>
      <c r="M53" s="2" t="s">
        <v>156</v>
      </c>
      <c r="N53" s="2" t="s">
        <v>15</v>
      </c>
      <c r="O53" s="20">
        <v>7237.95</v>
      </c>
      <c r="P53" s="20">
        <v>7258.27</v>
      </c>
      <c r="Q53" s="8">
        <f t="shared" si="0"/>
        <v>7276</v>
      </c>
      <c r="R53" s="8">
        <f t="shared" si="1"/>
        <v>7286</v>
      </c>
      <c r="S53" s="20">
        <v>7291.21</v>
      </c>
      <c r="T53" s="20">
        <v>7310.7</v>
      </c>
    </row>
    <row r="54" spans="1:32" x14ac:dyDescent="0.25">
      <c r="A54" s="1" t="s">
        <v>157</v>
      </c>
      <c r="B54" s="1">
        <v>7135.79</v>
      </c>
      <c r="I54" s="1" t="s">
        <v>158</v>
      </c>
      <c r="J54" s="1">
        <v>7136</v>
      </c>
      <c r="K54" s="1" t="s">
        <v>159</v>
      </c>
      <c r="L54" s="1" t="s">
        <v>21</v>
      </c>
      <c r="M54" s="2" t="s">
        <v>160</v>
      </c>
      <c r="N54" s="2" t="s">
        <v>15</v>
      </c>
      <c r="O54" s="20">
        <v>7094.32</v>
      </c>
      <c r="P54" s="20">
        <v>7118.25</v>
      </c>
      <c r="Q54" s="8">
        <f t="shared" si="0"/>
        <v>7130.79</v>
      </c>
      <c r="R54" s="8">
        <f t="shared" si="1"/>
        <v>7140.79</v>
      </c>
      <c r="S54" s="20">
        <v>7144.27</v>
      </c>
      <c r="T54" s="20">
        <v>7172.1</v>
      </c>
    </row>
    <row r="55" spans="1:32" x14ac:dyDescent="0.25">
      <c r="A55" s="1" t="s">
        <v>355</v>
      </c>
      <c r="B55" s="1">
        <v>7170</v>
      </c>
      <c r="I55" s="1" t="s">
        <v>70</v>
      </c>
      <c r="J55" s="1">
        <v>7170</v>
      </c>
      <c r="K55" s="1" t="s">
        <v>356</v>
      </c>
      <c r="L55" s="1" t="s">
        <v>21</v>
      </c>
      <c r="M55" s="2" t="s">
        <v>357</v>
      </c>
      <c r="N55" s="2" t="s">
        <v>15</v>
      </c>
      <c r="O55" s="20">
        <v>7094.32</v>
      </c>
      <c r="P55" s="20">
        <v>7118.25</v>
      </c>
      <c r="Q55" s="8">
        <f>B55 -3</f>
        <v>7167</v>
      </c>
      <c r="R55" s="8">
        <f>B55+3</f>
        <v>7173</v>
      </c>
      <c r="S55" s="20">
        <v>7179</v>
      </c>
      <c r="T55" s="20">
        <v>7205</v>
      </c>
    </row>
    <row r="56" spans="1:32" x14ac:dyDescent="0.25">
      <c r="A56" s="1" t="s">
        <v>161</v>
      </c>
      <c r="B56" s="2" t="s">
        <v>162</v>
      </c>
      <c r="C56" s="2"/>
      <c r="D56" s="2"/>
      <c r="E56" s="2"/>
      <c r="F56" s="2"/>
      <c r="G56" s="2"/>
      <c r="H56" s="2"/>
      <c r="I56" s="1" t="s">
        <v>18</v>
      </c>
      <c r="J56" s="2" t="s">
        <v>163</v>
      </c>
      <c r="K56" s="1" t="s">
        <v>164</v>
      </c>
      <c r="L56" s="1" t="s">
        <v>21</v>
      </c>
      <c r="M56" s="2" t="s">
        <v>165</v>
      </c>
      <c r="N56" s="2" t="s">
        <v>15</v>
      </c>
      <c r="O56" s="20">
        <v>7294.85</v>
      </c>
      <c r="P56" s="20">
        <v>7310</v>
      </c>
      <c r="Q56" s="8">
        <f t="shared" si="0"/>
        <v>7314</v>
      </c>
      <c r="R56" s="8">
        <f t="shared" si="1"/>
        <v>7324</v>
      </c>
      <c r="S56" s="20">
        <v>7338.59</v>
      </c>
      <c r="T56" s="20">
        <v>7365.31</v>
      </c>
      <c r="AF56" s="1" t="s">
        <v>166</v>
      </c>
    </row>
    <row r="57" spans="1:32" x14ac:dyDescent="0.25">
      <c r="A57" s="1" t="s">
        <v>167</v>
      </c>
      <c r="B57" s="2" t="s">
        <v>168</v>
      </c>
      <c r="C57" s="2"/>
      <c r="D57" s="2"/>
      <c r="E57" s="2"/>
      <c r="F57" s="2"/>
      <c r="G57" s="2"/>
      <c r="H57" s="2"/>
      <c r="I57" s="1" t="s">
        <v>18</v>
      </c>
      <c r="L57" s="1" t="s">
        <v>21</v>
      </c>
      <c r="M57" s="2" t="s">
        <v>169</v>
      </c>
      <c r="N57" s="2" t="s">
        <v>437</v>
      </c>
      <c r="Q57" s="8">
        <f t="shared" si="0"/>
        <v>7319.5</v>
      </c>
      <c r="R57" s="8">
        <f t="shared" si="1"/>
        <v>7329.5</v>
      </c>
    </row>
    <row r="58" spans="1:32" x14ac:dyDescent="0.25">
      <c r="A58" s="1" t="s">
        <v>170</v>
      </c>
      <c r="B58" s="2" t="s">
        <v>171</v>
      </c>
      <c r="C58" s="2"/>
      <c r="D58" s="2"/>
      <c r="E58" s="2"/>
      <c r="F58" s="2"/>
      <c r="G58" s="2"/>
      <c r="H58" s="2"/>
      <c r="I58" s="1" t="s">
        <v>18</v>
      </c>
      <c r="J58" s="2" t="s">
        <v>172</v>
      </c>
      <c r="K58" s="1" t="s">
        <v>173</v>
      </c>
      <c r="L58" s="1" t="s">
        <v>21</v>
      </c>
      <c r="M58" s="2" t="s">
        <v>174</v>
      </c>
      <c r="N58" s="2" t="s">
        <v>15</v>
      </c>
      <c r="O58" s="20">
        <v>7293.88</v>
      </c>
      <c r="P58" s="20">
        <v>7312.11</v>
      </c>
      <c r="Q58" s="8">
        <f t="shared" si="0"/>
        <v>7325</v>
      </c>
      <c r="R58" s="8">
        <f t="shared" si="1"/>
        <v>7335</v>
      </c>
      <c r="S58" s="20">
        <v>7343</v>
      </c>
      <c r="T58" s="20">
        <v>7370.56</v>
      </c>
      <c r="AF58" s="1" t="s">
        <v>175</v>
      </c>
    </row>
    <row r="59" spans="1:32" x14ac:dyDescent="0.25">
      <c r="A59" s="1" t="s">
        <v>176</v>
      </c>
      <c r="B59" s="1">
        <v>7751</v>
      </c>
      <c r="I59" s="1" t="s">
        <v>158</v>
      </c>
      <c r="J59" s="1">
        <v>7751</v>
      </c>
      <c r="K59" s="1" t="s">
        <v>177</v>
      </c>
      <c r="L59" s="1" t="s">
        <v>21</v>
      </c>
      <c r="M59" s="2" t="s">
        <v>453</v>
      </c>
      <c r="N59" s="2" t="s">
        <v>15</v>
      </c>
      <c r="O59" s="20">
        <v>7708.39</v>
      </c>
      <c r="P59" s="20">
        <v>7733.28</v>
      </c>
      <c r="Q59" s="8">
        <f t="shared" si="0"/>
        <v>7746</v>
      </c>
      <c r="R59" s="8">
        <f t="shared" si="1"/>
        <v>7756</v>
      </c>
      <c r="S59" s="20">
        <v>7763.17</v>
      </c>
      <c r="T59" s="20">
        <v>7779.58</v>
      </c>
    </row>
    <row r="60" spans="1:32" s="3" customFormat="1" x14ac:dyDescent="0.25">
      <c r="A60" s="1" t="s">
        <v>178</v>
      </c>
      <c r="B60" s="2" t="s">
        <v>179</v>
      </c>
      <c r="C60" s="2"/>
      <c r="D60" s="2"/>
      <c r="E60" s="2"/>
      <c r="F60" s="2"/>
      <c r="G60" s="2"/>
      <c r="H60" s="2"/>
      <c r="I60" s="1" t="s">
        <v>37</v>
      </c>
      <c r="J60" s="2" t="s">
        <v>154</v>
      </c>
      <c r="K60" s="1" t="s">
        <v>180</v>
      </c>
      <c r="L60" s="1" t="s">
        <v>13</v>
      </c>
      <c r="M60" s="2" t="s">
        <v>181</v>
      </c>
      <c r="N60" s="2" t="s">
        <v>15</v>
      </c>
      <c r="O60" s="20">
        <v>7774.16</v>
      </c>
      <c r="P60" s="20">
        <v>7798.16</v>
      </c>
      <c r="Q60" s="8">
        <f t="shared" si="0"/>
        <v>7811.16</v>
      </c>
      <c r="R60" s="8">
        <f t="shared" si="1"/>
        <v>7821.16</v>
      </c>
      <c r="S60" s="20">
        <v>7828.16</v>
      </c>
      <c r="T60" s="20">
        <v>7845.16</v>
      </c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</row>
    <row r="61" spans="1:32" s="3" customFormat="1" ht="14.4" customHeight="1" x14ac:dyDescent="0.25">
      <c r="A61" s="4" t="s">
        <v>182</v>
      </c>
      <c r="B61" s="2" t="s">
        <v>183</v>
      </c>
      <c r="C61" s="2"/>
      <c r="D61" s="2"/>
      <c r="E61" s="2"/>
      <c r="F61" s="2"/>
      <c r="G61" s="2"/>
      <c r="H61" s="2"/>
      <c r="I61" s="1" t="s">
        <v>10</v>
      </c>
      <c r="J61" s="4">
        <v>8286.43</v>
      </c>
      <c r="K61" s="5" t="s">
        <v>184</v>
      </c>
      <c r="L61" s="1" t="s">
        <v>13</v>
      </c>
      <c r="M61" s="2" t="s">
        <v>185</v>
      </c>
      <c r="N61" s="2" t="s">
        <v>15</v>
      </c>
      <c r="O61" s="20">
        <v>8252</v>
      </c>
      <c r="P61" s="20">
        <v>8280</v>
      </c>
      <c r="Q61" s="8">
        <f t="shared" si="0"/>
        <v>8281.43</v>
      </c>
      <c r="R61" s="8">
        <f t="shared" si="1"/>
        <v>8291.43</v>
      </c>
      <c r="S61" s="20">
        <v>8510</v>
      </c>
      <c r="T61" s="20">
        <v>8535</v>
      </c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</row>
    <row r="62" spans="1:32" x14ac:dyDescent="0.25">
      <c r="A62" s="4" t="s">
        <v>186</v>
      </c>
      <c r="B62" s="2" t="s">
        <v>187</v>
      </c>
      <c r="C62" s="2"/>
      <c r="D62" s="2"/>
      <c r="E62" s="2"/>
      <c r="F62" s="2"/>
      <c r="G62" s="2"/>
      <c r="H62" s="2"/>
      <c r="I62" s="1" t="s">
        <v>10</v>
      </c>
      <c r="J62" s="5">
        <v>8292.31</v>
      </c>
      <c r="K62" s="5" t="s">
        <v>188</v>
      </c>
      <c r="L62" s="1" t="s">
        <v>13</v>
      </c>
      <c r="M62" s="2" t="s">
        <v>189</v>
      </c>
      <c r="N62" s="2" t="s">
        <v>15</v>
      </c>
      <c r="O62" s="20">
        <v>8252</v>
      </c>
      <c r="P62" s="20">
        <v>8280</v>
      </c>
      <c r="Q62" s="8">
        <f t="shared" si="0"/>
        <v>8287.31</v>
      </c>
      <c r="R62" s="8">
        <f t="shared" si="1"/>
        <v>8297.31</v>
      </c>
      <c r="S62" s="20">
        <v>8510</v>
      </c>
      <c r="T62" s="20">
        <v>8535</v>
      </c>
    </row>
    <row r="63" spans="1:32" x14ac:dyDescent="0.25">
      <c r="A63" s="4" t="s">
        <v>190</v>
      </c>
      <c r="B63" s="2" t="s">
        <v>191</v>
      </c>
      <c r="C63" s="2"/>
      <c r="D63" s="2"/>
      <c r="E63" s="2"/>
      <c r="F63" s="2"/>
      <c r="G63" s="2"/>
      <c r="H63" s="2"/>
      <c r="I63" s="1" t="s">
        <v>10</v>
      </c>
      <c r="J63" s="5">
        <v>8298.84</v>
      </c>
      <c r="K63" s="5" t="s">
        <v>192</v>
      </c>
      <c r="L63" s="1" t="s">
        <v>13</v>
      </c>
      <c r="M63" s="2" t="s">
        <v>193</v>
      </c>
      <c r="N63" s="2" t="s">
        <v>15</v>
      </c>
      <c r="O63" s="20">
        <v>8252</v>
      </c>
      <c r="P63" s="20">
        <v>8280</v>
      </c>
      <c r="Q63" s="8">
        <f t="shared" si="0"/>
        <v>8293.84</v>
      </c>
      <c r="R63" s="8">
        <f t="shared" si="1"/>
        <v>8303.84</v>
      </c>
      <c r="S63" s="20">
        <v>8510</v>
      </c>
      <c r="T63" s="20">
        <v>8535</v>
      </c>
    </row>
    <row r="64" spans="1:32" x14ac:dyDescent="0.25">
      <c r="A64" s="4" t="s">
        <v>194</v>
      </c>
      <c r="B64" s="1">
        <v>8306.2199999999993</v>
      </c>
      <c r="I64" s="1" t="s">
        <v>10</v>
      </c>
      <c r="J64" s="5">
        <v>8306.2199999999993</v>
      </c>
      <c r="K64" s="5" t="s">
        <v>195</v>
      </c>
      <c r="L64" s="1" t="s">
        <v>13</v>
      </c>
      <c r="M64" s="2" t="s">
        <v>196</v>
      </c>
      <c r="N64" s="2" t="s">
        <v>15</v>
      </c>
      <c r="O64" s="20">
        <v>8252</v>
      </c>
      <c r="P64" s="20">
        <v>8280</v>
      </c>
      <c r="Q64" s="8">
        <f t="shared" si="0"/>
        <v>8301.2199999999993</v>
      </c>
      <c r="R64" s="8">
        <f t="shared" si="1"/>
        <v>8311.2199999999993</v>
      </c>
      <c r="S64" s="20">
        <v>8510</v>
      </c>
      <c r="T64" s="20">
        <v>8535</v>
      </c>
    </row>
    <row r="65" spans="1:20" x14ac:dyDescent="0.25">
      <c r="A65" s="4" t="s">
        <v>197</v>
      </c>
      <c r="B65" s="2" t="s">
        <v>198</v>
      </c>
      <c r="C65" s="2"/>
      <c r="D65" s="2"/>
      <c r="E65" s="2"/>
      <c r="F65" s="2"/>
      <c r="G65" s="2"/>
      <c r="H65" s="2"/>
      <c r="I65" s="1" t="s">
        <v>10</v>
      </c>
      <c r="J65" s="5">
        <v>8314.26</v>
      </c>
      <c r="K65" s="5" t="s">
        <v>199</v>
      </c>
      <c r="L65" s="1" t="s">
        <v>13</v>
      </c>
      <c r="M65" s="2" t="s">
        <v>200</v>
      </c>
      <c r="N65" s="2" t="s">
        <v>15</v>
      </c>
      <c r="O65" s="20">
        <v>8252</v>
      </c>
      <c r="P65" s="20">
        <v>8280</v>
      </c>
      <c r="Q65" s="8">
        <f t="shared" si="0"/>
        <v>8309.26</v>
      </c>
      <c r="R65" s="8">
        <f t="shared" si="1"/>
        <v>8319.26</v>
      </c>
      <c r="S65" s="20">
        <v>8510</v>
      </c>
      <c r="T65" s="20">
        <v>8535</v>
      </c>
    </row>
    <row r="66" spans="1:20" x14ac:dyDescent="0.25">
      <c r="A66" s="4" t="s">
        <v>201</v>
      </c>
      <c r="B66" s="2" t="s">
        <v>202</v>
      </c>
      <c r="C66" s="2"/>
      <c r="D66" s="2"/>
      <c r="E66" s="2"/>
      <c r="F66" s="2"/>
      <c r="G66" s="2"/>
      <c r="H66" s="2"/>
      <c r="I66" s="1" t="s">
        <v>10</v>
      </c>
      <c r="J66" s="5">
        <v>8323.43</v>
      </c>
      <c r="K66" s="5" t="s">
        <v>203</v>
      </c>
      <c r="L66" s="1" t="s">
        <v>13</v>
      </c>
      <c r="M66" s="2" t="s">
        <v>204</v>
      </c>
      <c r="N66" s="2" t="s">
        <v>15</v>
      </c>
      <c r="O66" s="20">
        <v>8252</v>
      </c>
      <c r="P66" s="20">
        <v>8280</v>
      </c>
      <c r="Q66" s="8">
        <f t="shared" si="0"/>
        <v>8318.43</v>
      </c>
      <c r="R66" s="8">
        <f t="shared" si="1"/>
        <v>8328.43</v>
      </c>
      <c r="S66" s="20">
        <v>8510</v>
      </c>
      <c r="T66" s="20">
        <v>8535</v>
      </c>
    </row>
    <row r="67" spans="1:20" x14ac:dyDescent="0.25">
      <c r="A67" s="4" t="s">
        <v>205</v>
      </c>
      <c r="B67" s="2" t="s">
        <v>206</v>
      </c>
      <c r="C67" s="2"/>
      <c r="D67" s="2"/>
      <c r="E67" s="2"/>
      <c r="F67" s="2"/>
      <c r="G67" s="2"/>
      <c r="H67" s="2"/>
      <c r="I67" s="1" t="s">
        <v>10</v>
      </c>
      <c r="J67" s="5">
        <v>8333.7800000000007</v>
      </c>
      <c r="K67" s="5" t="s">
        <v>207</v>
      </c>
      <c r="L67" s="1" t="s">
        <v>13</v>
      </c>
      <c r="M67" s="2" t="s">
        <v>208</v>
      </c>
      <c r="N67" s="2" t="s">
        <v>15</v>
      </c>
      <c r="O67" s="20">
        <v>8252</v>
      </c>
      <c r="P67" s="20">
        <v>8280</v>
      </c>
      <c r="Q67" s="8">
        <f t="shared" si="0"/>
        <v>8328.7800000000007</v>
      </c>
      <c r="R67" s="8">
        <f t="shared" si="1"/>
        <v>8338.7800000000007</v>
      </c>
      <c r="S67" s="20">
        <v>8510</v>
      </c>
      <c r="T67" s="20">
        <v>8535</v>
      </c>
    </row>
    <row r="68" spans="1:20" x14ac:dyDescent="0.25">
      <c r="A68" s="4" t="s">
        <v>209</v>
      </c>
      <c r="B68" s="2" t="s">
        <v>210</v>
      </c>
      <c r="C68" s="2"/>
      <c r="D68" s="2"/>
      <c r="E68" s="2"/>
      <c r="F68" s="2"/>
      <c r="G68" s="2"/>
      <c r="H68" s="2"/>
      <c r="I68" s="1" t="s">
        <v>10</v>
      </c>
      <c r="J68" s="5">
        <v>8345.5499999999993</v>
      </c>
      <c r="K68" s="5" t="s">
        <v>211</v>
      </c>
      <c r="L68" s="1" t="s">
        <v>13</v>
      </c>
      <c r="M68" s="2" t="s">
        <v>212</v>
      </c>
      <c r="N68" s="2" t="s">
        <v>15</v>
      </c>
      <c r="O68" s="20">
        <v>8252</v>
      </c>
      <c r="P68" s="20">
        <v>8280</v>
      </c>
      <c r="Q68" s="8">
        <f t="shared" si="0"/>
        <v>8340.5499999999993</v>
      </c>
      <c r="R68" s="8">
        <f t="shared" si="1"/>
        <v>8350.5499999999993</v>
      </c>
      <c r="S68" s="20">
        <v>8510</v>
      </c>
      <c r="T68" s="20">
        <v>8535</v>
      </c>
    </row>
    <row r="69" spans="1:20" x14ac:dyDescent="0.25">
      <c r="A69" s="4" t="s">
        <v>213</v>
      </c>
      <c r="B69" s="2" t="s">
        <v>214</v>
      </c>
      <c r="C69" s="2"/>
      <c r="D69" s="2"/>
      <c r="E69" s="2"/>
      <c r="F69" s="2"/>
      <c r="G69" s="2"/>
      <c r="H69" s="2"/>
      <c r="I69" s="1" t="s">
        <v>10</v>
      </c>
      <c r="J69" s="5">
        <v>8359.01</v>
      </c>
      <c r="K69" s="5" t="s">
        <v>215</v>
      </c>
      <c r="L69" s="1" t="s">
        <v>13</v>
      </c>
      <c r="M69" s="2" t="s">
        <v>216</v>
      </c>
      <c r="N69" s="2" t="s">
        <v>15</v>
      </c>
      <c r="O69" s="20">
        <v>8252</v>
      </c>
      <c r="P69" s="20">
        <v>8280</v>
      </c>
      <c r="Q69" s="8">
        <f t="shared" si="0"/>
        <v>8354.01</v>
      </c>
      <c r="R69" s="8">
        <f t="shared" si="1"/>
        <v>8364.01</v>
      </c>
      <c r="S69" s="20">
        <v>8510</v>
      </c>
      <c r="T69" s="20">
        <v>8535</v>
      </c>
    </row>
    <row r="70" spans="1:20" x14ac:dyDescent="0.25">
      <c r="A70" s="4" t="s">
        <v>217</v>
      </c>
      <c r="B70" s="2" t="s">
        <v>218</v>
      </c>
      <c r="C70" s="2"/>
      <c r="D70" s="2"/>
      <c r="E70" s="2"/>
      <c r="F70" s="2"/>
      <c r="G70" s="2"/>
      <c r="H70" s="2"/>
      <c r="I70" s="1" t="s">
        <v>10</v>
      </c>
      <c r="J70" s="5">
        <v>8374.48</v>
      </c>
      <c r="K70" s="5" t="s">
        <v>219</v>
      </c>
      <c r="L70" s="1" t="s">
        <v>13</v>
      </c>
      <c r="M70" s="2" t="s">
        <v>220</v>
      </c>
      <c r="N70" s="2" t="s">
        <v>15</v>
      </c>
      <c r="O70" s="20">
        <v>8252</v>
      </c>
      <c r="P70" s="20">
        <v>8280</v>
      </c>
      <c r="Q70" s="8">
        <f t="shared" si="0"/>
        <v>8369.48</v>
      </c>
      <c r="R70" s="8">
        <f t="shared" si="1"/>
        <v>8379.48</v>
      </c>
      <c r="S70" s="20">
        <v>8510</v>
      </c>
      <c r="T70" s="20">
        <v>8535</v>
      </c>
    </row>
    <row r="71" spans="1:20" x14ac:dyDescent="0.25">
      <c r="A71" s="4" t="s">
        <v>221</v>
      </c>
      <c r="B71" s="2" t="s">
        <v>222</v>
      </c>
      <c r="C71" s="2"/>
      <c r="D71" s="2"/>
      <c r="E71" s="2"/>
      <c r="F71" s="2"/>
      <c r="G71" s="2"/>
      <c r="H71" s="2"/>
      <c r="I71" s="1" t="s">
        <v>10</v>
      </c>
      <c r="J71" s="5">
        <v>8392.4</v>
      </c>
      <c r="K71" s="5" t="s">
        <v>223</v>
      </c>
      <c r="L71" s="1" t="s">
        <v>13</v>
      </c>
      <c r="M71" s="2" t="s">
        <v>224</v>
      </c>
      <c r="N71" s="2" t="s">
        <v>15</v>
      </c>
      <c r="O71" s="20">
        <v>8376.49</v>
      </c>
      <c r="P71" s="20">
        <v>8386.7800000000007</v>
      </c>
      <c r="Q71" s="8">
        <f t="shared" si="0"/>
        <v>8387.4</v>
      </c>
      <c r="R71" s="8">
        <f t="shared" si="1"/>
        <v>8397.4</v>
      </c>
      <c r="S71" s="20">
        <v>8397.76</v>
      </c>
      <c r="T71" s="20">
        <v>8410.83</v>
      </c>
    </row>
    <row r="72" spans="1:20" x14ac:dyDescent="0.25">
      <c r="A72" s="4" t="s">
        <v>225</v>
      </c>
      <c r="B72" s="2" t="s">
        <v>226</v>
      </c>
      <c r="C72" s="2"/>
      <c r="D72" s="2"/>
      <c r="E72" s="2"/>
      <c r="F72" s="2"/>
      <c r="G72" s="2"/>
      <c r="H72" s="2"/>
      <c r="I72" s="1" t="s">
        <v>10</v>
      </c>
      <c r="J72" s="5">
        <v>8413.32</v>
      </c>
      <c r="K72" s="5" t="s">
        <v>227</v>
      </c>
      <c r="L72" s="1" t="s">
        <v>13</v>
      </c>
      <c r="M72" s="2" t="s">
        <v>228</v>
      </c>
      <c r="N72" s="2" t="s">
        <v>15</v>
      </c>
      <c r="O72" s="20">
        <v>8396.9500000000007</v>
      </c>
      <c r="P72" s="20">
        <v>8408.07</v>
      </c>
      <c r="Q72" s="8">
        <f t="shared" si="0"/>
        <v>8408.32</v>
      </c>
      <c r="R72" s="8">
        <f t="shared" si="1"/>
        <v>8418.32</v>
      </c>
      <c r="S72" s="20">
        <v>8419.89</v>
      </c>
      <c r="T72" s="20">
        <v>8432.82</v>
      </c>
    </row>
    <row r="73" spans="1:20" x14ac:dyDescent="0.25">
      <c r="A73" s="4" t="s">
        <v>229</v>
      </c>
      <c r="B73" s="2" t="s">
        <v>230</v>
      </c>
      <c r="C73" s="2"/>
      <c r="D73" s="2"/>
      <c r="E73" s="2"/>
      <c r="F73" s="2"/>
      <c r="G73" s="2"/>
      <c r="H73" s="2"/>
      <c r="I73" s="1" t="s">
        <v>10</v>
      </c>
      <c r="J73" s="5">
        <v>8437.9599999999991</v>
      </c>
      <c r="K73" s="5" t="s">
        <v>231</v>
      </c>
      <c r="L73" s="1" t="s">
        <v>13</v>
      </c>
      <c r="M73" s="2" t="s">
        <v>232</v>
      </c>
      <c r="N73" s="2" t="s">
        <v>15</v>
      </c>
      <c r="O73" s="20">
        <v>8396.91</v>
      </c>
      <c r="P73" s="20">
        <v>8408.32</v>
      </c>
      <c r="Q73" s="8">
        <f t="shared" si="0"/>
        <v>8432.9599999999991</v>
      </c>
      <c r="R73" s="8">
        <f t="shared" si="1"/>
        <v>8442.9599999999991</v>
      </c>
      <c r="S73" s="20">
        <v>8472.83</v>
      </c>
      <c r="T73" s="20">
        <v>8493.9599999999991</v>
      </c>
    </row>
    <row r="74" spans="1:20" x14ac:dyDescent="0.25">
      <c r="A74" s="1" t="s">
        <v>358</v>
      </c>
      <c r="B74" s="2" t="s">
        <v>360</v>
      </c>
      <c r="C74" s="2"/>
      <c r="D74" s="2"/>
      <c r="E74" s="2"/>
      <c r="F74" s="2"/>
      <c r="G74" s="2"/>
      <c r="H74" s="2"/>
      <c r="I74" s="1" t="s">
        <v>37</v>
      </c>
      <c r="J74" s="2" t="s">
        <v>359</v>
      </c>
      <c r="K74" s="1" t="s">
        <v>361</v>
      </c>
      <c r="L74" s="1" t="s">
        <v>13</v>
      </c>
      <c r="M74" s="2" t="s">
        <v>362</v>
      </c>
      <c r="N74" s="2" t="s">
        <v>15</v>
      </c>
      <c r="O74" s="20">
        <v>8395.74</v>
      </c>
      <c r="P74" s="20">
        <v>8409.3700000000008</v>
      </c>
      <c r="Q74" s="8">
        <f t="shared" ref="Q74" si="2">B74 -5</f>
        <v>8441</v>
      </c>
      <c r="R74" s="8">
        <f t="shared" ref="R74" si="3">B74+5</f>
        <v>8451</v>
      </c>
      <c r="S74" s="20">
        <v>8472.6299999999992</v>
      </c>
      <c r="T74" s="20">
        <v>8493.76</v>
      </c>
    </row>
    <row r="75" spans="1:20" x14ac:dyDescent="0.25">
      <c r="A75" s="4" t="s">
        <v>233</v>
      </c>
      <c r="B75" s="2" t="s">
        <v>234</v>
      </c>
      <c r="C75" s="2"/>
      <c r="D75" s="2"/>
      <c r="E75" s="2"/>
      <c r="F75" s="2"/>
      <c r="G75" s="2"/>
      <c r="H75" s="2"/>
      <c r="I75" s="1" t="s">
        <v>10</v>
      </c>
      <c r="J75" s="5">
        <v>8467.26</v>
      </c>
      <c r="K75" s="5" t="s">
        <v>235</v>
      </c>
      <c r="L75" s="1" t="s">
        <v>13</v>
      </c>
      <c r="M75" s="2" t="s">
        <v>236</v>
      </c>
      <c r="N75" s="2" t="s">
        <v>15</v>
      </c>
      <c r="O75" s="20">
        <v>8449.7099999999991</v>
      </c>
      <c r="P75" s="20">
        <v>8459.58</v>
      </c>
      <c r="Q75" s="8">
        <f t="shared" si="0"/>
        <v>8462.26</v>
      </c>
      <c r="R75" s="8">
        <f t="shared" si="1"/>
        <v>8472.26</v>
      </c>
      <c r="S75" s="20">
        <v>8472.9500000000007</v>
      </c>
      <c r="T75" s="20">
        <v>8495.33</v>
      </c>
    </row>
    <row r="76" spans="1:20" x14ac:dyDescent="0.25">
      <c r="A76" s="4" t="s">
        <v>237</v>
      </c>
      <c r="B76" s="2" t="s">
        <v>238</v>
      </c>
      <c r="C76" s="2"/>
      <c r="D76" s="2"/>
      <c r="E76" s="2"/>
      <c r="F76" s="2"/>
      <c r="G76" s="2"/>
      <c r="H76" s="2"/>
      <c r="I76" s="1" t="s">
        <v>10</v>
      </c>
      <c r="J76" s="5">
        <v>8502.49</v>
      </c>
      <c r="K76" s="5" t="s">
        <v>239</v>
      </c>
      <c r="L76" s="1" t="s">
        <v>13</v>
      </c>
      <c r="M76" s="2" t="s">
        <v>240</v>
      </c>
      <c r="N76" s="2" t="s">
        <v>15</v>
      </c>
      <c r="O76" s="20">
        <v>8473.73</v>
      </c>
      <c r="P76" s="20">
        <v>8491.3799999999992</v>
      </c>
      <c r="Q76" s="8">
        <f t="shared" si="0"/>
        <v>8497.49</v>
      </c>
      <c r="R76" s="8">
        <f t="shared" si="1"/>
        <v>8507.49</v>
      </c>
      <c r="S76" s="20">
        <v>8510.7099999999991</v>
      </c>
      <c r="T76" s="20">
        <v>8534.48</v>
      </c>
    </row>
    <row r="77" spans="1:20" x14ac:dyDescent="0.25">
      <c r="A77" s="4" t="s">
        <v>241</v>
      </c>
      <c r="B77" s="2" t="s">
        <v>242</v>
      </c>
      <c r="C77" s="2"/>
      <c r="D77" s="2"/>
      <c r="E77" s="2"/>
      <c r="F77" s="2"/>
      <c r="G77" s="2"/>
      <c r="H77" s="2"/>
      <c r="I77" s="1" t="s">
        <v>10</v>
      </c>
      <c r="J77" s="5">
        <v>8545.3799999999992</v>
      </c>
      <c r="K77" s="5" t="s">
        <v>243</v>
      </c>
      <c r="L77" s="1" t="s">
        <v>13</v>
      </c>
      <c r="M77" s="2" t="s">
        <v>244</v>
      </c>
      <c r="N77" s="2" t="s">
        <v>15</v>
      </c>
      <c r="O77" s="20">
        <v>8514.07</v>
      </c>
      <c r="P77" s="20">
        <v>8536.18</v>
      </c>
      <c r="Q77" s="8">
        <f t="shared" si="0"/>
        <v>8540.3799999999992</v>
      </c>
      <c r="R77" s="8">
        <f t="shared" si="1"/>
        <v>8550.3799999999992</v>
      </c>
      <c r="S77" s="20">
        <v>8555.2199999999993</v>
      </c>
      <c r="T77" s="20">
        <v>8574.9699999999993</v>
      </c>
    </row>
    <row r="78" spans="1:20" x14ac:dyDescent="0.25">
      <c r="A78" s="4" t="s">
        <v>245</v>
      </c>
      <c r="B78" s="2" t="s">
        <v>246</v>
      </c>
      <c r="C78" s="2"/>
      <c r="D78" s="2"/>
      <c r="E78" s="2"/>
      <c r="F78" s="2"/>
      <c r="G78" s="2"/>
      <c r="H78" s="2"/>
      <c r="I78" s="1" t="s">
        <v>10</v>
      </c>
      <c r="J78" s="5">
        <v>8598.39</v>
      </c>
      <c r="K78" s="5" t="s">
        <v>247</v>
      </c>
      <c r="L78" s="1" t="s">
        <v>13</v>
      </c>
      <c r="M78" s="2" t="s">
        <v>248</v>
      </c>
      <c r="N78" s="2" t="s">
        <v>15</v>
      </c>
      <c r="O78" s="20">
        <v>8554.86</v>
      </c>
      <c r="P78" s="20">
        <v>8572.52</v>
      </c>
      <c r="Q78" s="8">
        <f t="shared" si="0"/>
        <v>8593.39</v>
      </c>
      <c r="R78" s="8">
        <f t="shared" si="1"/>
        <v>8603.39</v>
      </c>
      <c r="S78" s="20">
        <v>8607.11</v>
      </c>
      <c r="T78" s="20">
        <v>8622.34</v>
      </c>
    </row>
    <row r="79" spans="1:20" x14ac:dyDescent="0.25">
      <c r="A79" s="4" t="s">
        <v>249</v>
      </c>
      <c r="B79" s="2" t="s">
        <v>250</v>
      </c>
      <c r="C79" s="2"/>
      <c r="D79" s="2"/>
      <c r="E79" s="2"/>
      <c r="F79" s="2"/>
      <c r="G79" s="2"/>
      <c r="H79" s="2"/>
      <c r="I79" s="1" t="s">
        <v>10</v>
      </c>
      <c r="J79" s="5">
        <v>8665.02</v>
      </c>
      <c r="K79" s="5" t="s">
        <v>251</v>
      </c>
      <c r="L79" s="1" t="s">
        <v>13</v>
      </c>
      <c r="M79" s="2" t="s">
        <v>252</v>
      </c>
      <c r="N79" s="2" t="s">
        <v>15</v>
      </c>
      <c r="O79" s="20">
        <v>8634.64</v>
      </c>
      <c r="P79" s="20">
        <v>8656.6</v>
      </c>
      <c r="Q79" s="8">
        <f t="shared" si="0"/>
        <v>8660.02</v>
      </c>
      <c r="R79" s="8">
        <f t="shared" si="1"/>
        <v>8670.02</v>
      </c>
      <c r="S79" s="20">
        <v>8684.01</v>
      </c>
      <c r="T79" s="20">
        <v>8699.83</v>
      </c>
    </row>
    <row r="80" spans="1:20" x14ac:dyDescent="0.25">
      <c r="A80" s="4" t="s">
        <v>253</v>
      </c>
      <c r="B80" s="2" t="s">
        <v>254</v>
      </c>
      <c r="C80" s="2"/>
      <c r="D80" s="2"/>
      <c r="E80" s="2"/>
      <c r="F80" s="2"/>
      <c r="G80" s="2"/>
      <c r="H80" s="2"/>
      <c r="I80" s="1" t="s">
        <v>10</v>
      </c>
      <c r="J80" s="5">
        <v>8750.48</v>
      </c>
      <c r="K80" s="5" t="s">
        <v>255</v>
      </c>
      <c r="L80" s="1" t="s">
        <v>13</v>
      </c>
      <c r="M80" s="2" t="s">
        <v>256</v>
      </c>
      <c r="N80" s="2" t="s">
        <v>15</v>
      </c>
      <c r="O80" s="20">
        <v>8689.66</v>
      </c>
      <c r="P80" s="20">
        <v>8714.68</v>
      </c>
      <c r="Q80" s="8">
        <f t="shared" si="0"/>
        <v>8745.48</v>
      </c>
      <c r="R80" s="8">
        <f t="shared" si="1"/>
        <v>8755.48</v>
      </c>
      <c r="S80" s="20">
        <v>8757.7800000000007</v>
      </c>
      <c r="T80" s="20">
        <v>8775.58</v>
      </c>
    </row>
    <row r="81" spans="1:20" x14ac:dyDescent="0.25">
      <c r="A81" s="4" t="s">
        <v>257</v>
      </c>
      <c r="B81" s="2" t="s">
        <v>258</v>
      </c>
      <c r="C81" s="2"/>
      <c r="D81" s="2"/>
      <c r="E81" s="2"/>
      <c r="F81" s="2"/>
      <c r="G81" s="2"/>
      <c r="H81" s="2"/>
      <c r="I81" s="1" t="s">
        <v>10</v>
      </c>
      <c r="J81" s="5">
        <v>8862.7900000000009</v>
      </c>
      <c r="K81" s="5" t="s">
        <v>259</v>
      </c>
      <c r="L81" s="1" t="s">
        <v>13</v>
      </c>
      <c r="M81" s="2" t="s">
        <v>260</v>
      </c>
      <c r="N81" s="2" t="s">
        <v>15</v>
      </c>
      <c r="O81" s="20">
        <v>8815.86</v>
      </c>
      <c r="P81" s="20">
        <v>8836.7099999999991</v>
      </c>
      <c r="Q81" s="8">
        <f t="shared" si="0"/>
        <v>8857.7900000000009</v>
      </c>
      <c r="R81" s="8">
        <f t="shared" si="1"/>
        <v>8867.7900000000009</v>
      </c>
      <c r="S81" s="20">
        <v>8884.82</v>
      </c>
      <c r="T81" s="20">
        <v>8909.7000000000007</v>
      </c>
    </row>
    <row r="82" spans="1:20" x14ac:dyDescent="0.25">
      <c r="A82" s="4" t="s">
        <v>261</v>
      </c>
      <c r="B82" s="2" t="s">
        <v>262</v>
      </c>
      <c r="C82" s="2"/>
      <c r="D82" s="2"/>
      <c r="E82" s="2"/>
      <c r="F82" s="2"/>
      <c r="G82" s="2"/>
      <c r="H82" s="2"/>
      <c r="I82" s="1" t="s">
        <v>10</v>
      </c>
      <c r="J82" s="5">
        <v>9014.91</v>
      </c>
      <c r="K82" s="5" t="s">
        <v>263</v>
      </c>
      <c r="L82" s="1" t="s">
        <v>13</v>
      </c>
      <c r="M82" s="2" t="s">
        <v>264</v>
      </c>
      <c r="N82" s="2" t="s">
        <v>15</v>
      </c>
      <c r="O82" s="20">
        <v>8975.34</v>
      </c>
      <c r="P82" s="20">
        <v>9002.0300000000007</v>
      </c>
      <c r="Q82" s="8">
        <f t="shared" si="0"/>
        <v>9009.91</v>
      </c>
      <c r="R82" s="8">
        <f t="shared" si="1"/>
        <v>9019.91</v>
      </c>
      <c r="S82" s="20">
        <v>9023.58</v>
      </c>
      <c r="T82" s="20">
        <v>9052.92</v>
      </c>
    </row>
    <row r="83" spans="1:20" x14ac:dyDescent="0.25">
      <c r="A83" s="1" t="s">
        <v>265</v>
      </c>
      <c r="B83" s="2" t="s">
        <v>266</v>
      </c>
      <c r="C83" s="2"/>
      <c r="D83" s="2"/>
      <c r="E83" s="2"/>
      <c r="F83" s="2"/>
      <c r="G83" s="2"/>
      <c r="H83" s="2"/>
      <c r="I83" s="1" t="s">
        <v>112</v>
      </c>
      <c r="J83" s="2" t="s">
        <v>267</v>
      </c>
      <c r="K83" s="1" t="s">
        <v>268</v>
      </c>
      <c r="L83" s="1" t="s">
        <v>21</v>
      </c>
      <c r="M83" s="2" t="s">
        <v>269</v>
      </c>
      <c r="N83" s="2" t="s">
        <v>15</v>
      </c>
      <c r="O83" s="20">
        <v>9027.06</v>
      </c>
      <c r="P83" s="20">
        <v>9056.26</v>
      </c>
      <c r="Q83" s="8">
        <f t="shared" si="0"/>
        <v>9063.6</v>
      </c>
      <c r="R83" s="8">
        <f t="shared" si="1"/>
        <v>9073.6</v>
      </c>
      <c r="S83" s="20">
        <v>9077.67</v>
      </c>
      <c r="T83" s="20">
        <v>9102.9699999999993</v>
      </c>
    </row>
    <row r="84" spans="1:20" x14ac:dyDescent="0.25">
      <c r="A84" s="1" t="s">
        <v>270</v>
      </c>
      <c r="B84" s="2" t="s">
        <v>271</v>
      </c>
      <c r="C84" s="2"/>
      <c r="D84" s="2"/>
      <c r="E84" s="2"/>
      <c r="F84" s="2"/>
      <c r="G84" s="2"/>
      <c r="H84" s="2"/>
      <c r="I84" s="1" t="s">
        <v>10</v>
      </c>
      <c r="J84" s="2" t="s">
        <v>272</v>
      </c>
      <c r="K84" s="1" t="s">
        <v>273</v>
      </c>
      <c r="L84" s="1" t="s">
        <v>13</v>
      </c>
      <c r="M84" s="2" t="s">
        <v>274</v>
      </c>
      <c r="N84" s="2" t="s">
        <v>15</v>
      </c>
      <c r="O84" s="20">
        <v>9189.73</v>
      </c>
      <c r="P84" s="20">
        <v>9216.01</v>
      </c>
      <c r="Q84" s="8">
        <f t="shared" si="0"/>
        <v>9224</v>
      </c>
      <c r="R84" s="8">
        <f t="shared" si="1"/>
        <v>9234</v>
      </c>
      <c r="S84" s="20">
        <v>9235.06</v>
      </c>
      <c r="T84" s="20">
        <v>9254.11</v>
      </c>
    </row>
    <row r="85" spans="1:20" x14ac:dyDescent="0.25">
      <c r="A85" s="1" t="s">
        <v>275</v>
      </c>
      <c r="B85" s="2" t="s">
        <v>276</v>
      </c>
      <c r="C85" s="2"/>
      <c r="D85" s="2"/>
      <c r="E85" s="2"/>
      <c r="F85" s="2"/>
      <c r="G85" s="2"/>
      <c r="H85" s="2"/>
      <c r="I85" s="1" t="s">
        <v>112</v>
      </c>
      <c r="J85" s="2" t="s">
        <v>277</v>
      </c>
      <c r="K85" s="1" t="s">
        <v>278</v>
      </c>
      <c r="L85" s="1" t="s">
        <v>21</v>
      </c>
      <c r="M85" s="2" t="s">
        <v>279</v>
      </c>
      <c r="N85" s="2" t="s">
        <v>15</v>
      </c>
      <c r="O85" s="20">
        <v>9486.94</v>
      </c>
      <c r="P85" s="20">
        <v>9508.91</v>
      </c>
      <c r="Q85" s="8">
        <f t="shared" si="0"/>
        <v>9526.1</v>
      </c>
      <c r="R85" s="8">
        <f t="shared" si="1"/>
        <v>9536.1</v>
      </c>
      <c r="S85" s="20">
        <v>9552.98</v>
      </c>
      <c r="T85" s="20">
        <v>9575.92</v>
      </c>
    </row>
    <row r="86" spans="1:20" x14ac:dyDescent="0.25">
      <c r="A86" s="1" t="s">
        <v>280</v>
      </c>
      <c r="B86" s="2" t="s">
        <v>281</v>
      </c>
      <c r="C86" s="2"/>
      <c r="D86" s="2"/>
      <c r="E86" s="2"/>
      <c r="F86" s="2"/>
      <c r="G86" s="2"/>
      <c r="H86" s="2"/>
      <c r="I86" s="1" t="s">
        <v>10</v>
      </c>
      <c r="J86" s="2" t="s">
        <v>282</v>
      </c>
      <c r="K86" s="1" t="s">
        <v>283</v>
      </c>
      <c r="L86" s="1" t="s">
        <v>13</v>
      </c>
      <c r="M86" s="2" t="s">
        <v>284</v>
      </c>
      <c r="N86" s="2" t="s">
        <v>15</v>
      </c>
      <c r="O86" s="20">
        <v>9493.58</v>
      </c>
      <c r="P86" s="20">
        <v>9516.5300000000007</v>
      </c>
      <c r="Q86" s="8">
        <f t="shared" si="0"/>
        <v>9541</v>
      </c>
      <c r="R86" s="8">
        <f t="shared" si="1"/>
        <v>9551</v>
      </c>
      <c r="S86" s="20">
        <v>9561.18</v>
      </c>
      <c r="T86" s="20">
        <v>9590.01</v>
      </c>
    </row>
    <row r="87" spans="1:20" x14ac:dyDescent="0.25">
      <c r="A87" s="1" t="s">
        <v>285</v>
      </c>
      <c r="B87" s="2" t="s">
        <v>286</v>
      </c>
      <c r="C87" s="2"/>
      <c r="D87" s="2"/>
      <c r="E87" s="2"/>
      <c r="F87" s="2"/>
      <c r="G87" s="2"/>
      <c r="H87" s="2"/>
      <c r="I87" s="1" t="s">
        <v>37</v>
      </c>
      <c r="J87" s="2" t="s">
        <v>287</v>
      </c>
      <c r="K87" s="1" t="s">
        <v>288</v>
      </c>
      <c r="L87" s="1" t="s">
        <v>13</v>
      </c>
      <c r="M87" s="2" t="s">
        <v>289</v>
      </c>
      <c r="N87" s="2" t="s">
        <v>15</v>
      </c>
      <c r="Q87" s="8">
        <f t="shared" si="0"/>
        <v>10825</v>
      </c>
      <c r="R87" s="8">
        <f t="shared" si="1"/>
        <v>10835</v>
      </c>
    </row>
    <row r="91" spans="1:20" x14ac:dyDescent="0.25">
      <c r="B91" s="6"/>
      <c r="C91" s="6"/>
      <c r="D91" s="6"/>
      <c r="E91" s="6"/>
      <c r="F91" s="6"/>
      <c r="G91" s="6"/>
      <c r="H91" s="6"/>
      <c r="I91" s="2"/>
      <c r="M91" s="7"/>
    </row>
    <row r="92" spans="1:20" x14ac:dyDescent="0.25">
      <c r="B92" s="6"/>
      <c r="C92" s="6"/>
      <c r="D92" s="6"/>
      <c r="E92" s="6"/>
      <c r="F92" s="6"/>
      <c r="G92" s="6"/>
      <c r="H92" s="6"/>
      <c r="I92" s="2"/>
      <c r="K92" s="8"/>
      <c r="M92" s="7"/>
    </row>
    <row r="93" spans="1:20" x14ac:dyDescent="0.25">
      <c r="B93" s="6"/>
      <c r="C93" s="6"/>
      <c r="D93" s="6"/>
      <c r="E93" s="6"/>
      <c r="F93" s="6"/>
      <c r="G93" s="6"/>
      <c r="H93" s="6"/>
      <c r="I93" s="2"/>
      <c r="M93" s="7"/>
    </row>
    <row r="94" spans="1:20" x14ac:dyDescent="0.25">
      <c r="B94" s="6"/>
      <c r="C94" s="6"/>
      <c r="D94" s="6"/>
      <c r="E94" s="6"/>
      <c r="F94" s="6"/>
      <c r="G94" s="6"/>
      <c r="H94" s="6"/>
      <c r="I94" s="2"/>
      <c r="M94" s="7"/>
    </row>
    <row r="95" spans="1:20" x14ac:dyDescent="0.25">
      <c r="B95" s="6"/>
      <c r="C95" s="6"/>
      <c r="D95" s="6"/>
      <c r="E95" s="6"/>
      <c r="F95" s="6"/>
      <c r="G95" s="6"/>
      <c r="H95" s="6"/>
      <c r="I95" s="2"/>
      <c r="M95" s="7"/>
    </row>
    <row r="96" spans="1:20" x14ac:dyDescent="0.25">
      <c r="B96" s="6"/>
      <c r="C96" s="6"/>
      <c r="D96" s="6"/>
      <c r="E96" s="6"/>
      <c r="F96" s="6"/>
      <c r="G96" s="6"/>
      <c r="H96" s="6"/>
      <c r="I96" s="2"/>
      <c r="M96" s="7"/>
    </row>
    <row r="97" spans="2:13" x14ac:dyDescent="0.25">
      <c r="B97" s="6"/>
      <c r="C97" s="6"/>
      <c r="D97" s="6"/>
      <c r="E97" s="6"/>
      <c r="F97" s="6"/>
      <c r="G97" s="6"/>
      <c r="H97" s="6"/>
      <c r="I97" s="2"/>
      <c r="M97" s="7"/>
    </row>
    <row r="98" spans="2:13" x14ac:dyDescent="0.25">
      <c r="B98" s="6"/>
      <c r="C98" s="6"/>
      <c r="D98" s="6"/>
      <c r="E98" s="6"/>
      <c r="F98" s="6"/>
      <c r="G98" s="6"/>
      <c r="H98" s="6"/>
      <c r="I98" s="2"/>
      <c r="M98" s="7"/>
    </row>
    <row r="99" spans="2:13" x14ac:dyDescent="0.25">
      <c r="B99" s="6"/>
      <c r="C99" s="6"/>
      <c r="D99" s="6"/>
      <c r="E99" s="6"/>
      <c r="F99" s="6"/>
      <c r="G99" s="6"/>
      <c r="H99" s="6"/>
      <c r="I99" s="2"/>
      <c r="M99" s="7"/>
    </row>
    <row r="100" spans="2:13" x14ac:dyDescent="0.25">
      <c r="B100" s="6"/>
      <c r="C100" s="6"/>
      <c r="D100" s="6"/>
      <c r="E100" s="6"/>
      <c r="F100" s="6"/>
      <c r="G100" s="6"/>
      <c r="H100" s="6"/>
      <c r="I100" s="2"/>
      <c r="M100" s="7"/>
    </row>
    <row r="101" spans="2:13" x14ac:dyDescent="0.25">
      <c r="B101" s="6"/>
      <c r="C101" s="6"/>
      <c r="D101" s="6"/>
      <c r="E101" s="6"/>
      <c r="F101" s="6"/>
      <c r="G101" s="6"/>
      <c r="H101" s="6"/>
      <c r="I101" s="2"/>
      <c r="M101" s="7"/>
    </row>
    <row r="102" spans="2:13" x14ac:dyDescent="0.25">
      <c r="B102" s="6"/>
      <c r="C102" s="6"/>
      <c r="D102" s="6"/>
      <c r="E102" s="6"/>
      <c r="F102" s="6"/>
      <c r="G102" s="6"/>
      <c r="H102" s="6"/>
      <c r="I102" s="2"/>
      <c r="M102" s="7"/>
    </row>
    <row r="103" spans="2:13" x14ac:dyDescent="0.25">
      <c r="B103" s="6"/>
      <c r="C103" s="6"/>
      <c r="D103" s="6"/>
      <c r="E103" s="6"/>
      <c r="F103" s="6"/>
      <c r="G103" s="6"/>
      <c r="H103" s="6"/>
      <c r="I103" s="2"/>
      <c r="M103" s="7"/>
    </row>
    <row r="104" spans="2:13" x14ac:dyDescent="0.25">
      <c r="B104" s="6"/>
      <c r="C104" s="6"/>
      <c r="D104" s="6"/>
      <c r="E104" s="6"/>
      <c r="F104" s="6"/>
      <c r="G104" s="6"/>
      <c r="H104" s="6"/>
      <c r="I104" s="2"/>
      <c r="M104" s="7"/>
    </row>
    <row r="105" spans="2:13" x14ac:dyDescent="0.25">
      <c r="B105" s="6"/>
      <c r="C105" s="6"/>
      <c r="D105" s="6"/>
      <c r="E105" s="6"/>
      <c r="F105" s="6"/>
      <c r="G105" s="6"/>
      <c r="H105" s="6"/>
      <c r="I105" s="2"/>
      <c r="M105" s="7"/>
    </row>
    <row r="106" spans="2:13" x14ac:dyDescent="0.25">
      <c r="B106" s="6"/>
      <c r="C106" s="6"/>
      <c r="D106" s="6"/>
      <c r="E106" s="6"/>
      <c r="F106" s="6"/>
      <c r="G106" s="6"/>
      <c r="H106" s="6"/>
      <c r="I106" s="2"/>
      <c r="M106" s="7"/>
    </row>
    <row r="107" spans="2:13" x14ac:dyDescent="0.25">
      <c r="B107" s="6"/>
      <c r="C107" s="6"/>
      <c r="D107" s="6"/>
      <c r="E107" s="6"/>
      <c r="F107" s="6"/>
      <c r="G107" s="6"/>
      <c r="H107" s="6"/>
      <c r="I107" s="2"/>
      <c r="M107" s="7"/>
    </row>
    <row r="108" spans="2:13" x14ac:dyDescent="0.25">
      <c r="B108" s="6"/>
      <c r="C108" s="6"/>
      <c r="D108" s="6"/>
      <c r="E108" s="6"/>
      <c r="F108" s="6"/>
      <c r="G108" s="6"/>
      <c r="H108" s="6"/>
      <c r="I108" s="2"/>
      <c r="M108" s="7"/>
    </row>
    <row r="109" spans="2:13" x14ac:dyDescent="0.25">
      <c r="B109" s="6"/>
      <c r="C109" s="6"/>
      <c r="D109" s="6"/>
      <c r="E109" s="6"/>
      <c r="F109" s="6"/>
      <c r="G109" s="6"/>
      <c r="H109" s="6"/>
      <c r="I109" s="2"/>
      <c r="M109" s="7"/>
    </row>
    <row r="110" spans="2:13" x14ac:dyDescent="0.25">
      <c r="B110" s="6"/>
      <c r="C110" s="6"/>
      <c r="D110" s="6"/>
      <c r="E110" s="6"/>
      <c r="F110" s="6"/>
      <c r="G110" s="6"/>
      <c r="H110" s="6"/>
      <c r="I110" s="2"/>
      <c r="M110" s="7"/>
    </row>
    <row r="111" spans="2:13" x14ac:dyDescent="0.25">
      <c r="B111" s="6"/>
      <c r="C111" s="6"/>
      <c r="D111" s="6"/>
      <c r="E111" s="6"/>
      <c r="F111" s="6"/>
      <c r="G111" s="6"/>
      <c r="H111" s="6"/>
      <c r="I111" s="2"/>
      <c r="M111" s="7"/>
    </row>
    <row r="112" spans="2:13" x14ac:dyDescent="0.25">
      <c r="B112" s="4"/>
      <c r="C112" s="4"/>
      <c r="D112" s="4"/>
      <c r="E112" s="4"/>
      <c r="F112" s="4"/>
      <c r="G112" s="4"/>
      <c r="H112" s="4"/>
      <c r="M112" s="4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3"/>
  <sheetViews>
    <sheetView topLeftCell="A31" zoomScale="80" zoomScaleNormal="80" workbookViewId="0">
      <selection activeCell="H26" sqref="H26"/>
    </sheetView>
  </sheetViews>
  <sheetFormatPr defaultColWidth="8.5546875" defaultRowHeight="13.2" x14ac:dyDescent="0.25"/>
  <sheetData>
    <row r="1" spans="1:6" x14ac:dyDescent="0.25">
      <c r="A1" s="9"/>
      <c r="B1" s="9" t="s">
        <v>0</v>
      </c>
      <c r="C1" s="9" t="s">
        <v>1</v>
      </c>
      <c r="D1" s="10" t="s">
        <v>290</v>
      </c>
      <c r="E1" s="9" t="s">
        <v>291</v>
      </c>
      <c r="F1" s="9" t="s">
        <v>292</v>
      </c>
    </row>
    <row r="2" spans="1:6" ht="17.399999999999999" x14ac:dyDescent="0.3">
      <c r="A2" s="11" t="s">
        <v>8</v>
      </c>
      <c r="B2" s="12" t="s">
        <v>9</v>
      </c>
      <c r="C2" s="9" t="s">
        <v>293</v>
      </c>
      <c r="D2" s="12" t="s">
        <v>11</v>
      </c>
      <c r="E2" s="13" t="s">
        <v>12</v>
      </c>
      <c r="F2" s="9" t="s">
        <v>13</v>
      </c>
    </row>
    <row r="3" spans="1:6" ht="17.399999999999999" x14ac:dyDescent="0.3">
      <c r="A3" s="11" t="s">
        <v>31</v>
      </c>
      <c r="B3" s="12" t="s">
        <v>32</v>
      </c>
      <c r="C3" s="9" t="s">
        <v>293</v>
      </c>
      <c r="D3" s="12" t="s">
        <v>33</v>
      </c>
      <c r="E3" s="13" t="s">
        <v>34</v>
      </c>
      <c r="F3" s="9" t="s">
        <v>13</v>
      </c>
    </row>
    <row r="4" spans="1:6" ht="17.399999999999999" x14ac:dyDescent="0.3">
      <c r="A4" s="11" t="s">
        <v>38</v>
      </c>
      <c r="B4" s="12" t="s">
        <v>39</v>
      </c>
      <c r="C4" s="9" t="s">
        <v>293</v>
      </c>
      <c r="D4" s="12" t="s">
        <v>40</v>
      </c>
      <c r="E4" s="13" t="s">
        <v>41</v>
      </c>
      <c r="F4" s="9" t="s">
        <v>13</v>
      </c>
    </row>
    <row r="5" spans="1:6" ht="17.399999999999999" x14ac:dyDescent="0.3">
      <c r="A5" s="14" t="s">
        <v>48</v>
      </c>
      <c r="B5" s="12" t="s">
        <v>294</v>
      </c>
      <c r="C5" s="9" t="s">
        <v>293</v>
      </c>
      <c r="D5" s="12" t="s">
        <v>50</v>
      </c>
      <c r="E5" s="13" t="s">
        <v>51</v>
      </c>
      <c r="F5" s="9" t="s">
        <v>13</v>
      </c>
    </row>
    <row r="6" spans="1:6" ht="17.399999999999999" x14ac:dyDescent="0.3">
      <c r="A6" s="14" t="s">
        <v>53</v>
      </c>
      <c r="B6" s="12" t="s">
        <v>295</v>
      </c>
      <c r="C6" s="9" t="s">
        <v>293</v>
      </c>
      <c r="D6" s="12" t="s">
        <v>55</v>
      </c>
      <c r="E6" s="13" t="s">
        <v>56</v>
      </c>
      <c r="F6" s="9" t="s">
        <v>13</v>
      </c>
    </row>
    <row r="7" spans="1:6" ht="17.399999999999999" x14ac:dyDescent="0.3">
      <c r="A7" s="11" t="s">
        <v>77</v>
      </c>
      <c r="B7" s="12" t="s">
        <v>78</v>
      </c>
      <c r="C7" s="9" t="s">
        <v>293</v>
      </c>
      <c r="D7" s="12" t="s">
        <v>79</v>
      </c>
      <c r="E7" s="13" t="s">
        <v>80</v>
      </c>
      <c r="F7" s="9" t="s">
        <v>13</v>
      </c>
    </row>
    <row r="8" spans="1:6" ht="17.399999999999999" x14ac:dyDescent="0.3">
      <c r="A8" s="11" t="s">
        <v>121</v>
      </c>
      <c r="B8" s="12" t="s">
        <v>296</v>
      </c>
      <c r="C8" s="9" t="s">
        <v>293</v>
      </c>
      <c r="D8" s="12" t="s">
        <v>123</v>
      </c>
      <c r="E8" s="13" t="s">
        <v>124</v>
      </c>
      <c r="F8" s="9" t="s">
        <v>13</v>
      </c>
    </row>
    <row r="9" spans="1:6" ht="17.399999999999999" x14ac:dyDescent="0.3">
      <c r="A9" s="11" t="s">
        <v>270</v>
      </c>
      <c r="B9" s="12" t="s">
        <v>271</v>
      </c>
      <c r="C9" s="9" t="s">
        <v>293</v>
      </c>
      <c r="D9" s="12" t="s">
        <v>297</v>
      </c>
      <c r="E9" s="13" t="s">
        <v>273</v>
      </c>
      <c r="F9" s="9" t="s">
        <v>13</v>
      </c>
    </row>
    <row r="10" spans="1:6" ht="17.399999999999999" x14ac:dyDescent="0.3">
      <c r="A10" s="11" t="s">
        <v>280</v>
      </c>
      <c r="B10" s="12" t="s">
        <v>281</v>
      </c>
      <c r="C10" s="9" t="s">
        <v>293</v>
      </c>
      <c r="D10" s="12" t="s">
        <v>298</v>
      </c>
      <c r="E10" s="13" t="s">
        <v>283</v>
      </c>
      <c r="F10" s="9" t="s">
        <v>13</v>
      </c>
    </row>
    <row r="11" spans="1:6" x14ac:dyDescent="0.25">
      <c r="A11" s="9"/>
      <c r="B11" s="12"/>
      <c r="C11" s="9"/>
      <c r="D11" s="12"/>
      <c r="E11" s="9"/>
      <c r="F11" s="9"/>
    </row>
    <row r="12" spans="1:6" ht="17.399999999999999" x14ac:dyDescent="0.3">
      <c r="A12" s="13" t="s">
        <v>36</v>
      </c>
      <c r="B12" s="12" t="s">
        <v>32</v>
      </c>
      <c r="C12" s="9" t="s">
        <v>299</v>
      </c>
      <c r="D12" s="12" t="s">
        <v>33</v>
      </c>
      <c r="E12" s="13" t="s">
        <v>34</v>
      </c>
      <c r="F12" s="9" t="s">
        <v>13</v>
      </c>
    </row>
    <row r="13" spans="1:6" ht="17.399999999999999" x14ac:dyDescent="0.3">
      <c r="A13" s="15" t="s">
        <v>43</v>
      </c>
      <c r="B13" s="12" t="s">
        <v>44</v>
      </c>
      <c r="C13" s="9" t="s">
        <v>299</v>
      </c>
      <c r="D13" s="12" t="s">
        <v>45</v>
      </c>
      <c r="E13" s="13" t="s">
        <v>46</v>
      </c>
      <c r="F13" s="9" t="s">
        <v>13</v>
      </c>
    </row>
    <row r="14" spans="1:6" ht="17.399999999999999" x14ac:dyDescent="0.3">
      <c r="A14" s="13" t="s">
        <v>64</v>
      </c>
      <c r="B14" s="12" t="s">
        <v>65</v>
      </c>
      <c r="C14" s="9" t="s">
        <v>299</v>
      </c>
      <c r="D14" s="12" t="s">
        <v>66</v>
      </c>
      <c r="E14" s="13" t="s">
        <v>67</v>
      </c>
      <c r="F14" s="9" t="s">
        <v>13</v>
      </c>
    </row>
    <row r="15" spans="1:6" ht="17.399999999999999" x14ac:dyDescent="0.3">
      <c r="A15" s="13" t="s">
        <v>105</v>
      </c>
      <c r="B15" s="12" t="s">
        <v>106</v>
      </c>
      <c r="C15" s="9" t="s">
        <v>299</v>
      </c>
      <c r="D15" s="12" t="s">
        <v>107</v>
      </c>
      <c r="E15" s="13" t="s">
        <v>108</v>
      </c>
      <c r="F15" s="9" t="s">
        <v>13</v>
      </c>
    </row>
    <row r="16" spans="1:6" ht="17.399999999999999" x14ac:dyDescent="0.3">
      <c r="A16" s="13" t="s">
        <v>131</v>
      </c>
      <c r="B16" s="12" t="s">
        <v>132</v>
      </c>
      <c r="C16" s="9" t="s">
        <v>299</v>
      </c>
      <c r="D16" s="12" t="s">
        <v>133</v>
      </c>
      <c r="E16" s="13" t="s">
        <v>134</v>
      </c>
      <c r="F16" s="9" t="s">
        <v>13</v>
      </c>
    </row>
    <row r="17" spans="1:8" ht="17.399999999999999" x14ac:dyDescent="0.3">
      <c r="A17" s="13" t="s">
        <v>147</v>
      </c>
      <c r="B17" s="12" t="s">
        <v>148</v>
      </c>
      <c r="C17" s="9" t="s">
        <v>299</v>
      </c>
      <c r="D17" s="12" t="s">
        <v>149</v>
      </c>
      <c r="E17" s="13" t="s">
        <v>150</v>
      </c>
      <c r="F17" s="9" t="s">
        <v>13</v>
      </c>
    </row>
    <row r="18" spans="1:8" ht="17.399999999999999" x14ac:dyDescent="0.3">
      <c r="A18" s="13" t="s">
        <v>152</v>
      </c>
      <c r="B18" s="12" t="s">
        <v>153</v>
      </c>
      <c r="C18" s="9" t="s">
        <v>299</v>
      </c>
      <c r="D18" s="12" t="s">
        <v>154</v>
      </c>
      <c r="E18" s="13" t="s">
        <v>155</v>
      </c>
      <c r="F18" s="9" t="s">
        <v>13</v>
      </c>
    </row>
    <row r="19" spans="1:8" ht="17.399999999999999" x14ac:dyDescent="0.3">
      <c r="A19" s="13" t="s">
        <v>285</v>
      </c>
      <c r="B19" s="12" t="s">
        <v>286</v>
      </c>
      <c r="C19" s="9" t="s">
        <v>299</v>
      </c>
      <c r="D19" s="12" t="s">
        <v>300</v>
      </c>
      <c r="E19" s="13" t="s">
        <v>288</v>
      </c>
      <c r="F19" s="9" t="s">
        <v>13</v>
      </c>
    </row>
    <row r="20" spans="1:8" x14ac:dyDescent="0.25">
      <c r="A20" s="9"/>
      <c r="B20" s="10"/>
      <c r="C20" s="9"/>
      <c r="D20" s="10"/>
      <c r="E20" s="9"/>
      <c r="F20" s="9"/>
    </row>
    <row r="21" spans="1:8" ht="17.399999999999999" x14ac:dyDescent="0.3">
      <c r="A21" s="16" t="s">
        <v>136</v>
      </c>
      <c r="B21" s="10" t="s">
        <v>137</v>
      </c>
      <c r="C21" s="9" t="s">
        <v>138</v>
      </c>
      <c r="D21" s="10" t="s">
        <v>139</v>
      </c>
      <c r="E21" s="9" t="s">
        <v>140</v>
      </c>
      <c r="F21" s="9" t="s">
        <v>21</v>
      </c>
    </row>
    <row r="22" spans="1:8" ht="17.399999999999999" x14ac:dyDescent="0.3">
      <c r="A22" s="17" t="s">
        <v>142</v>
      </c>
      <c r="B22" s="10" t="s">
        <v>143</v>
      </c>
      <c r="C22" s="9" t="s">
        <v>138</v>
      </c>
      <c r="D22" s="10" t="s">
        <v>144</v>
      </c>
      <c r="E22" s="9" t="s">
        <v>145</v>
      </c>
      <c r="F22" s="9" t="s">
        <v>21</v>
      </c>
    </row>
    <row r="23" spans="1:8" x14ac:dyDescent="0.25">
      <c r="A23" s="9"/>
      <c r="B23" s="10"/>
      <c r="C23" s="9"/>
      <c r="D23" s="10"/>
      <c r="E23" s="9"/>
      <c r="F23" s="9"/>
      <c r="H23">
        <v>1</v>
      </c>
    </row>
    <row r="24" spans="1:8" ht="17.399999999999999" x14ac:dyDescent="0.3">
      <c r="A24" s="17" t="s">
        <v>110</v>
      </c>
      <c r="B24" s="10" t="s">
        <v>111</v>
      </c>
      <c r="C24" s="9" t="s">
        <v>112</v>
      </c>
      <c r="D24" s="10" t="s">
        <v>113</v>
      </c>
      <c r="E24" s="16" t="s">
        <v>114</v>
      </c>
      <c r="F24" s="9" t="s">
        <v>21</v>
      </c>
      <c r="H24">
        <v>2</v>
      </c>
    </row>
    <row r="25" spans="1:8" ht="17.399999999999999" x14ac:dyDescent="0.3">
      <c r="A25" s="16" t="s">
        <v>265</v>
      </c>
      <c r="B25" s="10" t="s">
        <v>266</v>
      </c>
      <c r="C25" s="9" t="s">
        <v>112</v>
      </c>
      <c r="D25" s="10" t="s">
        <v>301</v>
      </c>
      <c r="E25" s="9" t="s">
        <v>268</v>
      </c>
      <c r="F25" s="9" t="s">
        <v>21</v>
      </c>
      <c r="H25">
        <f>H24+H23</f>
        <v>3</v>
      </c>
    </row>
    <row r="26" spans="1:8" ht="17.399999999999999" x14ac:dyDescent="0.3">
      <c r="A26" s="16" t="s">
        <v>275</v>
      </c>
      <c r="B26" s="10" t="s">
        <v>276</v>
      </c>
      <c r="C26" s="9" t="s">
        <v>112</v>
      </c>
      <c r="D26" s="10" t="s">
        <v>302</v>
      </c>
      <c r="E26" s="9" t="s">
        <v>278</v>
      </c>
      <c r="F26" s="9" t="s">
        <v>21</v>
      </c>
      <c r="H26">
        <v>2</v>
      </c>
    </row>
    <row r="27" spans="1:8" x14ac:dyDescent="0.25">
      <c r="A27" s="9"/>
      <c r="B27" s="10"/>
      <c r="C27" s="9"/>
      <c r="D27" s="10"/>
      <c r="E27" s="9"/>
      <c r="F27" s="9"/>
    </row>
    <row r="28" spans="1:8" ht="17.399999999999999" x14ac:dyDescent="0.3">
      <c r="A28" s="17" t="s">
        <v>16</v>
      </c>
      <c r="B28" s="10" t="s">
        <v>17</v>
      </c>
      <c r="C28" s="9" t="s">
        <v>18</v>
      </c>
      <c r="D28" s="10" t="s">
        <v>19</v>
      </c>
      <c r="E28" s="9" t="s">
        <v>20</v>
      </c>
      <c r="F28" s="9" t="s">
        <v>21</v>
      </c>
    </row>
    <row r="29" spans="1:8" ht="17.399999999999999" x14ac:dyDescent="0.3">
      <c r="A29" s="17" t="s">
        <v>26</v>
      </c>
      <c r="B29" s="10" t="s">
        <v>27</v>
      </c>
      <c r="C29" s="9" t="s">
        <v>18</v>
      </c>
      <c r="D29" s="10" t="s">
        <v>28</v>
      </c>
      <c r="E29" s="17" t="s">
        <v>29</v>
      </c>
      <c r="F29" s="9" t="s">
        <v>21</v>
      </c>
    </row>
    <row r="30" spans="1:8" ht="17.399999999999999" x14ac:dyDescent="0.3">
      <c r="A30" s="17" t="s">
        <v>161</v>
      </c>
      <c r="B30" s="10" t="s">
        <v>162</v>
      </c>
      <c r="C30" s="9" t="s">
        <v>18</v>
      </c>
      <c r="D30" s="10" t="s">
        <v>163</v>
      </c>
      <c r="E30" s="17" t="s">
        <v>164</v>
      </c>
      <c r="F30" s="9" t="s">
        <v>21</v>
      </c>
    </row>
    <row r="31" spans="1:8" ht="17.399999999999999" x14ac:dyDescent="0.3">
      <c r="A31" s="17" t="s">
        <v>170</v>
      </c>
      <c r="B31" s="10" t="s">
        <v>171</v>
      </c>
      <c r="C31" s="9" t="s">
        <v>18</v>
      </c>
      <c r="D31" s="10" t="s">
        <v>172</v>
      </c>
      <c r="E31" s="17" t="s">
        <v>173</v>
      </c>
      <c r="F31" s="9" t="s">
        <v>21</v>
      </c>
    </row>
    <row r="32" spans="1:8" x14ac:dyDescent="0.25">
      <c r="A32" s="9"/>
      <c r="B32" s="10"/>
      <c r="C32" s="9"/>
      <c r="D32" s="10"/>
      <c r="E32" s="9"/>
      <c r="F32" s="9"/>
    </row>
    <row r="33" spans="1:6" ht="17.399999999999999" x14ac:dyDescent="0.3">
      <c r="A33" s="17" t="s">
        <v>58</v>
      </c>
      <c r="B33" s="10" t="s">
        <v>59</v>
      </c>
      <c r="C33" s="9" t="s">
        <v>60</v>
      </c>
      <c r="D33" s="10" t="s">
        <v>61</v>
      </c>
      <c r="E33" s="16" t="s">
        <v>62</v>
      </c>
      <c r="F33" s="9" t="s">
        <v>21</v>
      </c>
    </row>
    <row r="34" spans="1:6" ht="17.399999999999999" x14ac:dyDescent="0.3">
      <c r="A34" s="16" t="s">
        <v>82</v>
      </c>
      <c r="B34" s="10" t="s">
        <v>83</v>
      </c>
      <c r="C34" s="9" t="s">
        <v>60</v>
      </c>
      <c r="D34" s="10" t="s">
        <v>84</v>
      </c>
      <c r="E34" s="18" t="s">
        <v>85</v>
      </c>
      <c r="F34" s="9" t="s">
        <v>21</v>
      </c>
    </row>
    <row r="35" spans="1:6" ht="17.399999999999999" x14ac:dyDescent="0.3">
      <c r="A35" s="16" t="s">
        <v>87</v>
      </c>
      <c r="B35" s="10" t="s">
        <v>88</v>
      </c>
      <c r="C35" s="9" t="s">
        <v>60</v>
      </c>
      <c r="D35" s="10" t="s">
        <v>89</v>
      </c>
      <c r="E35" s="16" t="s">
        <v>90</v>
      </c>
      <c r="F35" s="9" t="s">
        <v>21</v>
      </c>
    </row>
    <row r="36" spans="1:6" ht="17.399999999999999" x14ac:dyDescent="0.3">
      <c r="A36" s="16"/>
      <c r="B36" s="10"/>
      <c r="C36" s="9"/>
      <c r="D36" s="10"/>
      <c r="E36" s="9"/>
      <c r="F36" s="9"/>
    </row>
    <row r="37" spans="1:6" ht="17.399999999999999" x14ac:dyDescent="0.3">
      <c r="A37" s="18" t="s">
        <v>99</v>
      </c>
      <c r="B37" s="10" t="s">
        <v>100</v>
      </c>
      <c r="C37" s="9" t="s">
        <v>101</v>
      </c>
      <c r="D37" s="10" t="s">
        <v>102</v>
      </c>
      <c r="E37" s="16" t="s">
        <v>103</v>
      </c>
      <c r="F37" s="9" t="s">
        <v>21</v>
      </c>
    </row>
    <row r="38" spans="1:6" ht="17.399999999999999" x14ac:dyDescent="0.3">
      <c r="A38" s="17" t="s">
        <v>116</v>
      </c>
      <c r="B38" s="10" t="s">
        <v>117</v>
      </c>
      <c r="C38" s="9" t="s">
        <v>101</v>
      </c>
      <c r="D38" s="10" t="s">
        <v>118</v>
      </c>
      <c r="E38" s="19" t="s">
        <v>119</v>
      </c>
      <c r="F38" s="9" t="s">
        <v>21</v>
      </c>
    </row>
    <row r="39" spans="1:6" ht="17.399999999999999" x14ac:dyDescent="0.3">
      <c r="A39" s="17" t="s">
        <v>126</v>
      </c>
      <c r="B39" s="10" t="s">
        <v>127</v>
      </c>
      <c r="C39" s="9" t="s">
        <v>101</v>
      </c>
      <c r="D39" s="10" t="s">
        <v>128</v>
      </c>
      <c r="E39" s="19" t="s">
        <v>129</v>
      </c>
      <c r="F39" s="9" t="s">
        <v>21</v>
      </c>
    </row>
    <row r="40" spans="1:6" x14ac:dyDescent="0.25">
      <c r="A40" s="9"/>
      <c r="B40" s="10"/>
      <c r="C40" s="9"/>
      <c r="D40" s="10"/>
      <c r="E40" s="9"/>
      <c r="F40" s="9"/>
    </row>
    <row r="41" spans="1:6" ht="17.399999999999999" x14ac:dyDescent="0.3">
      <c r="A41" s="16" t="s">
        <v>157</v>
      </c>
      <c r="B41" s="9">
        <v>7135.79</v>
      </c>
      <c r="C41" s="9" t="s">
        <v>158</v>
      </c>
      <c r="D41" s="9">
        <v>7136</v>
      </c>
      <c r="E41" s="16" t="s">
        <v>159</v>
      </c>
      <c r="F41" s="9" t="s">
        <v>21</v>
      </c>
    </row>
    <row r="42" spans="1:6" ht="17.399999999999999" x14ac:dyDescent="0.3">
      <c r="A42" s="16" t="s">
        <v>176</v>
      </c>
      <c r="B42" s="9">
        <v>7751</v>
      </c>
      <c r="C42" s="9" t="s">
        <v>158</v>
      </c>
      <c r="D42" s="9">
        <v>7751</v>
      </c>
      <c r="E42" s="16" t="s">
        <v>177</v>
      </c>
      <c r="F42" s="9" t="s">
        <v>21</v>
      </c>
    </row>
    <row r="43" spans="1:6" ht="17.399999999999999" x14ac:dyDescent="0.3">
      <c r="A43" s="17" t="s">
        <v>69</v>
      </c>
      <c r="B43" s="9">
        <v>4740</v>
      </c>
      <c r="C43" s="9" t="s">
        <v>70</v>
      </c>
      <c r="D43" s="9">
        <v>4740</v>
      </c>
      <c r="E43" s="16" t="s">
        <v>71</v>
      </c>
      <c r="F43" s="9" t="s">
        <v>21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Vital</cp:lastModifiedBy>
  <cp:revision>12</cp:revision>
  <dcterms:created xsi:type="dcterms:W3CDTF">2017-10-19T10:38:38Z</dcterms:created>
  <dcterms:modified xsi:type="dcterms:W3CDTF">2020-08-30T21:05:18Z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