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B574BBD3-E51D-4067-ABE2-EC02F5733DF9}" xr6:coauthVersionLast="45" xr6:coauthVersionMax="45" xr10:uidLastSave="{00000000-0000-0000-0000-000000000000}"/>
  <bookViews>
    <workbookView xWindow="8820" yWindow="2868" windowWidth="13032" windowHeight="804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Q23" i="1"/>
  <c r="R12" i="1" l="1"/>
  <c r="Q12" i="1"/>
  <c r="R71" i="1" l="1"/>
  <c r="Q71" i="1"/>
  <c r="R53" i="1"/>
  <c r="Q53" i="1"/>
  <c r="R43" i="1"/>
  <c r="Q43" i="1"/>
  <c r="R41" i="1"/>
  <c r="Q41" i="1"/>
  <c r="R36" i="1"/>
  <c r="Q36" i="1"/>
  <c r="R35" i="1"/>
  <c r="Q35" i="1"/>
  <c r="R34" i="1"/>
  <c r="Q34" i="1"/>
  <c r="R28" i="1"/>
  <c r="Q28" i="1"/>
  <c r="R30" i="1"/>
  <c r="Q30" i="1"/>
  <c r="Q33" i="1"/>
  <c r="R33" i="1"/>
  <c r="Q5" i="1"/>
  <c r="R5" i="1"/>
  <c r="Q6" i="1"/>
  <c r="R6" i="1"/>
  <c r="Q13" i="1"/>
  <c r="R13" i="1"/>
  <c r="Q14" i="1"/>
  <c r="R14" i="1"/>
  <c r="Q15" i="1"/>
  <c r="R15" i="1"/>
  <c r="Q17" i="1"/>
  <c r="R17" i="1"/>
  <c r="Q18" i="1"/>
  <c r="R18" i="1"/>
  <c r="Q19" i="1"/>
  <c r="R19" i="1"/>
  <c r="Q21" i="1"/>
  <c r="R21" i="1"/>
  <c r="Q25" i="1"/>
  <c r="R25" i="1"/>
  <c r="Q26" i="1"/>
  <c r="R26" i="1"/>
  <c r="Q27" i="1"/>
  <c r="R27" i="1"/>
  <c r="Q37" i="1"/>
  <c r="R37" i="1"/>
  <c r="Q38" i="1"/>
  <c r="R38" i="1"/>
  <c r="Q39" i="1"/>
  <c r="R39" i="1"/>
  <c r="Q40" i="1"/>
  <c r="R40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11" i="1"/>
  <c r="Q11" i="1"/>
  <c r="H25" i="2"/>
</calcChain>
</file>

<file path=xl/sharedStrings.xml><?xml version="1.0" encoding="utf-8"?>
<sst xmlns="http://schemas.openxmlformats.org/spreadsheetml/2006/main" count="879" uniqueCount="451">
  <si>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</si>
  <si>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</si>
  <si>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</si>
  <si>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</si>
  <si>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</si>
  <si>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</si>
  <si>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</si>
  <si>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</si>
  <si>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</si>
  <si>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</si>
  <si>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</si>
  <si>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</si>
  <si>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</si>
  <si>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</si>
  <si>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</si>
  <si>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</si>
  <si>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</si>
  <si>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</si>
  <si>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</si>
  <si>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</si>
  <si>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</si>
  <si>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</si>
  <si>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</si>
  <si>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</si>
  <si>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</si>
  <si>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</si>
  <si>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</si>
  <si>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</si>
  <si>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</si>
  <si>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</si>
  <si>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</si>
  <si>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</si>
  <si>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</si>
  <si>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</si>
  <si>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</si>
  <si>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</si>
  <si>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</si>
  <si>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</si>
  <si>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</si>
  <si>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</si>
  <si>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</si>
  <si>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</si>
  <si>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</si>
  <si>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</si>
  <si>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</si>
  <si>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</si>
  <si>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</si>
  <si>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</si>
  <si>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</si>
  <si>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</si>
  <si>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</si>
  <si>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</si>
  <si>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</si>
  <si>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</si>
  <si>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</si>
  <si>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</si>
  <si>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</si>
  <si>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</si>
  <si>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</si>
  <si>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</si>
  <si>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</si>
  <si>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</si>
  <si>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</si>
  <si>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</si>
  <si>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</si>
  <si>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</si>
  <si>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</si>
  <si>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</si>
  <si>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</si>
  <si>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</si>
  <si>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</si>
  <si>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</si>
  <si>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</si>
  <si>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</si>
  <si>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</si>
  <si>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</si>
  <si>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</si>
  <si>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</si>
  <si>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</si>
  <si>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</si>
  <si>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</si>
  <si>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</si>
  <si>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</si>
  <si>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</si>
  <si>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</si>
  <si>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</si>
  <si>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</si>
  <si>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</si>
  <si>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</si>
  <si>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</si>
  <si>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</si>
  <si>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</si>
  <si>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</si>
  <si>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</si>
  <si>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</si>
  <si>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</si>
  <si>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</si>
  <si>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</si>
  <si>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</si>
  <si>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</si>
  <si>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</si>
  <si>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</si>
  <si>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</si>
  <si>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</si>
  <si>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</si>
  <si>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</si>
  <si>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</si>
  <si>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</si>
  <si>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</si>
  <si>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</si>
  <si>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</si>
  <si>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</si>
  <si>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</si>
  <si>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</si>
  <si>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</si>
  <si>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</si>
  <si>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</si>
  <si>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</si>
  <si>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</si>
  <si>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</si>
  <si>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</si>
  <si>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</si>
  <si>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</si>
  <si>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</si>
  <si>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</si>
  <si>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</si>
  <si>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</si>
  <si>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</si>
  <si>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</si>
  <si>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</si>
  <si>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</si>
  <si>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</si>
  <si>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</si>
  <si>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</si>
  <si>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</si>
  <si>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</si>
  <si>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</si>
  <si>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</si>
  <si>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</si>
  <si>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</si>
  <si>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</si>
  <si>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</si>
  <si>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</si>
  <si>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</si>
  <si>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</si>
  <si>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</si>
  <si>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</si>
  <si>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</si>
  <si>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</si>
  <si>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</si>
  <si>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</si>
  <si>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</si>
  <si>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</si>
  <si>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</si>
  <si>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</si>
  <si>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</si>
  <si>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</si>
  <si>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</si>
  <si>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</si>
  <si>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</si>
  <si>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</si>
  <si>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</si>
  <si>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</si>
  <si>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</si>
  <si>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</si>
  <si>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</si>
  <si>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</si>
  <si>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</si>
  <si>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</si>
  <si>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</si>
  <si>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</si>
  <si>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</si>
  <si>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</si>
  <si>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</si>
  <si>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</si>
  <si>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</si>
  <si>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</si>
  <si>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</si>
  <si>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</si>
  <si>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</si>
  <si>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</si>
  <si>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</si>
  <si>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</si>
  <si>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</si>
  <si>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</si>
  <si>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</si>
  <si>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</si>
  <si>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</si>
  <si>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</si>
  <si>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</si>
  <si>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</si>
  <si>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</si>
  <si>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</si>
  <si>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</si>
  <si>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</si>
  <si>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</si>
  <si>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</si>
  <si>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</si>
  <si>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</si>
  <si>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</si>
  <si>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</si>
  <si>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</si>
  <si>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</si>
  <si>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</si>
  <si>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</si>
  <si>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</si>
  <si>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</si>
  <si>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</si>
  <si>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</si>
  <si>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</si>
  <si>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</si>
  <si>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</si>
  <si>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</si>
  <si>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</si>
  <si>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</si>
  <si>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</si>
  <si>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</si>
  <si>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</si>
  <si>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</si>
  <si>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</si>
  <si>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</si>
  <si>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</si>
  <si>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</si>
  <si>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</si>
  <si>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</si>
  <si>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</si>
  <si>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</si>
  <si>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</si>
  <si>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</si>
  <si>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</si>
  <si>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</si>
  <si>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</si>
  <si>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</si>
  <si>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</si>
  <si>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</si>
  <si>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</si>
  <si>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</si>
  <si>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</si>
  <si>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</si>
  <si>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</si>
  <si>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</si>
  <si>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</si>
  <si>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</si>
  <si>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</si>
  <si>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</si>
  <si>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</si>
  <si>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</si>
  <si>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</si>
  <si>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</si>
  <si>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</si>
  <si>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</si>
  <si>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</si>
  <si>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</si>
  <si>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</si>
  <si>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</si>
  <si>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</si>
  <si>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</si>
  <si>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</si>
  <si>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</si>
  <si>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</si>
  <si>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</si>
  <si>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</si>
  <si>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</si>
  <si>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</si>
  <si>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</si>
  <si>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</si>
  <si>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</si>
  <si>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</si>
  <si>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</si>
  <si>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</si>
  <si>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</si>
  <si>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</si>
  <si>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</si>
  <si>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</si>
  <si>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</si>
  <si>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</si>
  <si>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</si>
  <si>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</si>
  <si>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</si>
  <si>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</si>
  <si>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</si>
  <si>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</si>
  <si>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</si>
  <si>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</si>
  <si>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</si>
  <si>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</si>
  <si>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</si>
  <si>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</si>
  <si>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</si>
  <si>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</si>
  <si>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</si>
  <si>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</si>
  <si>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</si>
  <si>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</si>
  <si>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</si>
  <si>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</si>
  <si>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</si>
  <si>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</si>
  <si>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</si>
  <si>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</si>
  <si>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</si>
  <si>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</si>
  <si>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</si>
  <si>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</si>
  <si>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</si>
  <si>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</si>
  <si>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</si>
  <si>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</si>
  <si>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</si>
  <si>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</si>
  <si>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</si>
  <si>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</si>
  <si>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</si>
  <si>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</si>
  <si>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</si>
  <si>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</si>
  <si>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</si>
  <si>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</si>
  <si>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</si>
  <si>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</si>
  <si>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</si>
  <si>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</si>
  <si>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</si>
  <si>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</si>
  <si>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</si>
  <si>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</si>
  <si>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</si>
  <si>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</si>
  <si>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</si>
  <si>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</si>
  <si>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</si>
  <si>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</si>
  <si>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</si>
  <si>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</si>
  <si>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</si>
  <si>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</si>
  <si>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</si>
  <si>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</si>
  <si>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</si>
  <si>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</si>
  <si>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</si>
  <si>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</si>
  <si>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</si>
  <si>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</si>
  <si>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</si>
  <si>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</si>
  <si>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</si>
  <si>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</si>
  <si>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</si>
  <si>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</si>
  <si>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</si>
  <si>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</si>
  <si>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</si>
  <si>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</si>
  <si>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</si>
  <si>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</si>
  <si>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</si>
  <si>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</si>
  <si>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</si>
  <si>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</si>
  <si>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</si>
  <si>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</si>
  <si>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</si>
  <si>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</si>
  <si>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</si>
  <si>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</si>
  <si>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</si>
  <si>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</si>
  <si>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</si>
  <si>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</si>
  <si>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</si>
  <si>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</si>
  <si>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</si>
  <si>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</si>
  <si>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</si>
  <si>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</si>
  <si>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</si>
  <si>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</si>
  <si>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</si>
  <si>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</si>
  <si>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</si>
  <si>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</si>
  <si>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</si>
  <si>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</si>
  <si>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</si>
  <si>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</si>
  <si>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</si>
  <si>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</si>
  <si>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</si>
  <si>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</si>
  <si>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</si>
  <si>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</si>
  <si>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</si>
  <si>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</si>
  <si>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</si>
  <si>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</si>
  <si>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</si>
  <si>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</si>
  <si>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</si>
  <si>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</si>
  <si>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</si>
  <si>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</si>
  <si>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</si>
  <si>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</si>
  <si>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</si>
  <si>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</si>
  <si>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</si>
  <si>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</si>
  <si>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</si>
  <si>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</si>
  <si>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</si>
  <si>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</si>
  <si>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</si>
  <si>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</si>
  <si>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</si>
  <si>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</si>
  <si>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</si>
  <si>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</si>
  <si>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</si>
  <si>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4713.14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</si>
  <si>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</si>
  <si>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</si>
  <si>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</si>
  <si>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</si>
  <si>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</si>
  <si>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</si>
  <si>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</si>
  <si>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</si>
  <si>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</si>
  <si>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</si>
  <si>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</si>
  <si>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Ar4_4711A</t>
  </si>
  <si>
    <t>4713</t>
  </si>
  <si>
    <t>He1_4713A</t>
  </si>
  <si>
    <t>4711A</t>
  </si>
  <si>
    <t>4713A</t>
  </si>
  <si>
    <t>$4711\,[ArIV]$</t>
  </si>
  <si>
    <t>$4713\,HeI$</t>
  </si>
  <si>
    <t>$4740\,[ArIV]$</t>
  </si>
  <si>
    <t>$3704\,HeI$</t>
  </si>
  <si>
    <t>cont</t>
  </si>
  <si>
    <t>$7751\,[ArIII]$</t>
  </si>
  <si>
    <t>sigma_vel</t>
  </si>
  <si>
    <t>sigma_err_vel</t>
  </si>
  <si>
    <t>peak_flux</t>
  </si>
  <si>
    <t>peak_wave</t>
  </si>
  <si>
    <t>v_r</t>
  </si>
  <si>
    <t>v_r_err</t>
  </si>
  <si>
    <t>snr_line</t>
  </si>
  <si>
    <t>snr_cont</t>
  </si>
  <si>
    <t>H1_3704A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</si>
</sst>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P109"/>
  <sheetViews>
    <sheetView tabSelected="1" zoomScale="70" zoomScaleNormal="70" workbookViewId="0">
      <selection activeCell="C8" sqref="C8"/>
    </sheetView>
  </sheetViews>
  <sheetFormatPr defaultColWidth="10.77734375" defaultRowHeight="15" x14ac:dyDescent="0.25"/>
  <cols>
    <col min="1" max="1" width="26.5546875" style="1" customWidth="1"/>
    <col min="2" max="2" width="23.664062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25.88671875" style="2" customWidth="1"/>
    <col min="14" max="14" width="20.3320312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3" width="13.6640625" style="20" customWidth="1"/>
    <col min="24" max="24" width="15.21875" style="20" bestFit="1" customWidth="1"/>
    <col min="25" max="28" width="15.21875" style="20" customWidth="1"/>
    <col min="29" max="29" width="5.5546875" style="20" bestFit="1" customWidth="1"/>
    <col min="30" max="30" width="4.109375" style="20" bestFit="1" customWidth="1"/>
    <col min="31" max="31" width="7.21875" style="20" bestFit="1" customWidth="1"/>
    <col min="32" max="32" width="9.44140625" style="20" bestFit="1" customWidth="1"/>
    <col min="33" max="33" width="8" style="20" bestFit="1" customWidth="1"/>
    <col min="34" max="34" width="11.109375" style="20" bestFit="1" customWidth="1"/>
    <col min="35" max="37" width="11.109375" style="20" customWidth="1"/>
    <col min="38" max="38" width="15.33203125" style="20" bestFit="1" customWidth="1"/>
    <col min="39" max="39" width="12.109375" style="20" customWidth="1"/>
    <col min="40" max="40" width="12.6640625" style="1" customWidth="1"/>
    <col min="41" max="1056" width="10.77734375" style="1"/>
  </cols>
  <sheetData>
    <row r="1" spans="1:40" x14ac:dyDescent="0.25">
      <c r="B1" s="1" t="s">
        <v>0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373</v>
      </c>
      <c r="H1" s="1" t="s">
        <v>374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297</v>
      </c>
      <c r="P1" s="20" t="s">
        <v>298</v>
      </c>
      <c r="Q1" s="20" t="s">
        <v>299</v>
      </c>
      <c r="R1" s="20" t="s">
        <v>300</v>
      </c>
      <c r="S1" s="20" t="s">
        <v>301</v>
      </c>
      <c r="T1" s="20" t="s">
        <v>302</v>
      </c>
      <c r="U1" s="20" t="s">
        <v>371</v>
      </c>
      <c r="V1" s="20" t="s">
        <v>372</v>
      </c>
      <c r="W1" s="20" t="s">
        <v>440</v>
      </c>
      <c r="X1" s="20" t="s">
        <v>378</v>
      </c>
      <c r="Y1" s="20" t="s">
        <v>444</v>
      </c>
      <c r="Z1" s="20" t="s">
        <v>445</v>
      </c>
      <c r="AA1" s="20" t="s">
        <v>448</v>
      </c>
      <c r="AB1" s="20" t="s">
        <v>449</v>
      </c>
      <c r="AC1" s="20" t="s">
        <v>368</v>
      </c>
      <c r="AD1" s="20" t="s">
        <v>369</v>
      </c>
      <c r="AE1" s="20" t="s">
        <v>370</v>
      </c>
      <c r="AF1" s="20" t="s">
        <v>375</v>
      </c>
      <c r="AG1" s="20" t="s">
        <v>376</v>
      </c>
      <c r="AH1" s="20" t="s">
        <v>377</v>
      </c>
      <c r="AI1" s="20" t="s">
        <v>446</v>
      </c>
      <c r="AJ1" s="20" t="s">
        <v>447</v>
      </c>
      <c r="AK1" s="20" t="s">
        <v>442</v>
      </c>
      <c r="AL1" s="20" t="s">
        <v>443</v>
      </c>
      <c r="AM1" s="20" t="s">
        <v>363</v>
      </c>
      <c r="AN1" s="1" t="s">
        <v>7</v>
      </c>
    </row>
    <row r="2" spans="1:40" x14ac:dyDescent="0.25">
      <c r="A2" s="1" t="s">
        <v>379</v>
      </c>
      <c r="B2" s="1">
        <v>3587.28</v>
      </c>
      <c r="I2" s="1" t="s">
        <v>34</v>
      </c>
      <c r="J2" s="2" t="s">
        <v>380</v>
      </c>
      <c r="K2" s="1" t="s">
        <v>381</v>
      </c>
      <c r="L2" s="1" t="s">
        <v>13</v>
      </c>
      <c r="M2" s="2" t="s">
        <v>382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40" x14ac:dyDescent="0.25">
      <c r="A3" s="1" t="s">
        <v>450</v>
      </c>
      <c r="B3" s="2" t="s">
        <v>388</v>
      </c>
      <c r="C3" s="2"/>
      <c r="D3" s="2"/>
      <c r="E3" s="2"/>
      <c r="F3" s="2"/>
      <c r="G3" s="2"/>
      <c r="H3" s="2"/>
      <c r="I3" s="1" t="s">
        <v>34</v>
      </c>
      <c r="J3" s="2" t="s">
        <v>389</v>
      </c>
      <c r="K3" s="1" t="s">
        <v>390</v>
      </c>
      <c r="L3" s="1" t="s">
        <v>13</v>
      </c>
      <c r="M3" s="2" t="s">
        <v>439</v>
      </c>
      <c r="N3" s="2" t="s">
        <v>15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40" x14ac:dyDescent="0.25">
      <c r="A4" s="1" t="s">
        <v>383</v>
      </c>
      <c r="B4" s="2" t="s">
        <v>384</v>
      </c>
      <c r="C4" s="2"/>
      <c r="D4" s="2"/>
      <c r="E4" s="2"/>
      <c r="F4" s="2"/>
      <c r="G4" s="2"/>
      <c r="H4" s="2"/>
      <c r="I4" s="1" t="s">
        <v>10</v>
      </c>
      <c r="J4" s="2" t="s">
        <v>385</v>
      </c>
      <c r="K4" s="1" t="s">
        <v>386</v>
      </c>
      <c r="L4" s="1" t="s">
        <v>13</v>
      </c>
      <c r="M4" s="2" t="s">
        <v>387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40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4" si="0">B5 -5</f>
        <v>3721.0320000000002</v>
      </c>
      <c r="R5" s="8">
        <f t="shared" ref="R5:R84" si="1">B5+5</f>
        <v>3731.0320000000002</v>
      </c>
      <c r="S5" s="20">
        <v>3845</v>
      </c>
      <c r="T5" s="20">
        <v>3859</v>
      </c>
    </row>
    <row r="6" spans="1:40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J6" s="2" t="s">
        <v>25</v>
      </c>
      <c r="K6" s="1" t="s">
        <v>26</v>
      </c>
      <c r="L6" s="1" t="s">
        <v>21</v>
      </c>
      <c r="M6" s="2" t="s">
        <v>27</v>
      </c>
      <c r="N6" s="2" t="s">
        <v>15</v>
      </c>
      <c r="O6" s="20">
        <v>3665</v>
      </c>
      <c r="P6" s="20">
        <v>3700</v>
      </c>
      <c r="Q6" s="8">
        <f t="shared" si="0"/>
        <v>3723.8150000000001</v>
      </c>
      <c r="R6" s="8">
        <f t="shared" si="1"/>
        <v>3733.8150000000001</v>
      </c>
      <c r="S6" s="20">
        <v>3845</v>
      </c>
      <c r="T6" s="20">
        <v>3859</v>
      </c>
    </row>
    <row r="7" spans="1:40" x14ac:dyDescent="0.25">
      <c r="A7" s="1" t="s">
        <v>391</v>
      </c>
      <c r="B7" s="2" t="s">
        <v>392</v>
      </c>
      <c r="C7" s="2"/>
      <c r="D7" s="2"/>
      <c r="E7" s="2"/>
      <c r="F7" s="2"/>
      <c r="G7" s="2"/>
      <c r="H7" s="2"/>
      <c r="I7" s="1" t="s">
        <v>10</v>
      </c>
      <c r="J7" s="2" t="s">
        <v>393</v>
      </c>
      <c r="K7" s="1" t="s">
        <v>394</v>
      </c>
      <c r="L7" s="1" t="s">
        <v>13</v>
      </c>
      <c r="M7" s="2" t="s">
        <v>395</v>
      </c>
      <c r="N7" s="2" t="s">
        <v>15</v>
      </c>
      <c r="O7" s="20">
        <v>3665</v>
      </c>
      <c r="P7" s="20">
        <v>3700</v>
      </c>
      <c r="Q7" s="8">
        <v>3744</v>
      </c>
      <c r="R7" s="8">
        <v>3758</v>
      </c>
      <c r="S7" s="20">
        <v>3845</v>
      </c>
      <c r="T7" s="20">
        <v>3859</v>
      </c>
    </row>
    <row r="8" spans="1:40" x14ac:dyDescent="0.25">
      <c r="A8" s="1" t="s">
        <v>396</v>
      </c>
      <c r="B8" s="2" t="s">
        <v>397</v>
      </c>
      <c r="C8" s="2"/>
      <c r="D8" s="2"/>
      <c r="E8" s="2"/>
      <c r="F8" s="2"/>
      <c r="G8" s="2"/>
      <c r="H8" s="2"/>
      <c r="I8" s="1" t="s">
        <v>10</v>
      </c>
      <c r="J8" s="2" t="s">
        <v>398</v>
      </c>
      <c r="K8" s="1" t="s">
        <v>399</v>
      </c>
      <c r="L8" s="1" t="s">
        <v>13</v>
      </c>
      <c r="M8" s="2" t="s">
        <v>400</v>
      </c>
      <c r="N8" s="2" t="s">
        <v>15</v>
      </c>
      <c r="O8" s="20">
        <v>3665</v>
      </c>
      <c r="P8" s="20">
        <v>3700</v>
      </c>
      <c r="Q8" s="8">
        <v>3765</v>
      </c>
      <c r="R8" s="8">
        <v>3778</v>
      </c>
      <c r="S8" s="20">
        <v>3845</v>
      </c>
      <c r="T8" s="20">
        <v>3859</v>
      </c>
    </row>
    <row r="9" spans="1:40" ht="13.2" customHeight="1" x14ac:dyDescent="0.25">
      <c r="A9" s="1" t="s">
        <v>402</v>
      </c>
      <c r="B9" s="2" t="s">
        <v>401</v>
      </c>
      <c r="C9" s="2"/>
      <c r="D9" s="2"/>
      <c r="E9" s="2"/>
      <c r="F9" s="2"/>
      <c r="G9" s="2"/>
      <c r="H9" s="2"/>
      <c r="I9" s="1" t="s">
        <v>10</v>
      </c>
      <c r="J9" s="2" t="s">
        <v>403</v>
      </c>
      <c r="K9" s="1" t="s">
        <v>404</v>
      </c>
      <c r="L9" s="1" t="s">
        <v>13</v>
      </c>
      <c r="M9" s="2" t="s">
        <v>405</v>
      </c>
      <c r="N9" s="2" t="s">
        <v>15</v>
      </c>
      <c r="O9" s="20">
        <v>3665</v>
      </c>
      <c r="P9" s="20">
        <v>3700</v>
      </c>
      <c r="Q9" s="8">
        <v>3791</v>
      </c>
      <c r="R9" s="8">
        <v>3806</v>
      </c>
      <c r="S9" s="20">
        <v>3845</v>
      </c>
      <c r="T9" s="20">
        <v>3859</v>
      </c>
    </row>
    <row r="10" spans="1:40" x14ac:dyDescent="0.25">
      <c r="A10" s="1" t="s">
        <v>407</v>
      </c>
      <c r="B10" s="2" t="s">
        <v>406</v>
      </c>
      <c r="C10" s="2"/>
      <c r="D10" s="2"/>
      <c r="E10" s="2"/>
      <c r="F10" s="2"/>
      <c r="G10" s="2"/>
      <c r="H10" s="2"/>
      <c r="I10" s="1" t="s">
        <v>34</v>
      </c>
      <c r="J10" s="2" t="s">
        <v>408</v>
      </c>
      <c r="K10" s="1" t="s">
        <v>409</v>
      </c>
      <c r="L10" s="1" t="s">
        <v>13</v>
      </c>
      <c r="M10" s="2" t="s">
        <v>410</v>
      </c>
      <c r="N10" s="2" t="s">
        <v>15</v>
      </c>
      <c r="O10" s="20">
        <v>3805</v>
      </c>
      <c r="P10" s="20">
        <v>3812</v>
      </c>
      <c r="Q10" s="8">
        <v>3813</v>
      </c>
      <c r="R10" s="8">
        <v>3825</v>
      </c>
      <c r="S10" s="20">
        <v>3845</v>
      </c>
      <c r="T10" s="20">
        <v>3859</v>
      </c>
    </row>
    <row r="11" spans="1:40" x14ac:dyDescent="0.25">
      <c r="A11" s="1" t="s">
        <v>8</v>
      </c>
      <c r="B11" s="2" t="s">
        <v>9</v>
      </c>
      <c r="C11" s="2"/>
      <c r="D11" s="2"/>
      <c r="E11" s="2"/>
      <c r="F11" s="2"/>
      <c r="G11" s="2"/>
      <c r="H11" s="2"/>
      <c r="I11" s="1" t="s">
        <v>10</v>
      </c>
      <c r="J11" s="2" t="s">
        <v>11</v>
      </c>
      <c r="K11" s="1" t="s">
        <v>12</v>
      </c>
      <c r="L11" s="1" t="s">
        <v>13</v>
      </c>
      <c r="M11" s="2" t="s">
        <v>14</v>
      </c>
      <c r="N11" s="2" t="s">
        <v>15</v>
      </c>
      <c r="O11" s="20">
        <v>3800</v>
      </c>
      <c r="P11" s="20">
        <v>3820</v>
      </c>
      <c r="Q11" s="8">
        <f>B11 -5</f>
        <v>3830</v>
      </c>
      <c r="R11" s="8">
        <f>B11+5</f>
        <v>3840</v>
      </c>
      <c r="S11" s="20">
        <v>3905</v>
      </c>
      <c r="T11" s="20">
        <v>3950</v>
      </c>
    </row>
    <row r="12" spans="1:40" x14ac:dyDescent="0.25">
      <c r="A12" s="1" t="s">
        <v>357</v>
      </c>
      <c r="B12" s="2" t="s">
        <v>358</v>
      </c>
      <c r="C12" s="2"/>
      <c r="D12" s="2"/>
      <c r="E12" s="2"/>
      <c r="F12" s="2"/>
      <c r="G12" s="2"/>
      <c r="H12" s="2"/>
      <c r="I12" s="1" t="s">
        <v>359</v>
      </c>
      <c r="J12" s="2" t="s">
        <v>360</v>
      </c>
      <c r="K12" s="1" t="s">
        <v>361</v>
      </c>
      <c r="L12" s="1" t="s">
        <v>21</v>
      </c>
      <c r="M12" s="2" t="s">
        <v>362</v>
      </c>
      <c r="N12" s="2" t="s">
        <v>15</v>
      </c>
      <c r="O12" s="20">
        <v>3800</v>
      </c>
      <c r="P12" s="20">
        <v>3820</v>
      </c>
      <c r="Q12" s="8">
        <f>B12 -5</f>
        <v>3864</v>
      </c>
      <c r="R12" s="8">
        <f>B12+5</f>
        <v>3874</v>
      </c>
      <c r="S12" s="20">
        <v>3905</v>
      </c>
      <c r="T12" s="20">
        <v>3950</v>
      </c>
    </row>
    <row r="13" spans="1:40" x14ac:dyDescent="0.25">
      <c r="A13" s="1" t="s">
        <v>28</v>
      </c>
      <c r="B13" s="2" t="s">
        <v>29</v>
      </c>
      <c r="C13" s="2"/>
      <c r="D13" s="2"/>
      <c r="E13" s="2"/>
      <c r="F13" s="2"/>
      <c r="G13" s="2"/>
      <c r="H13" s="2"/>
      <c r="I13" s="1" t="s">
        <v>10</v>
      </c>
      <c r="J13" s="2" t="s">
        <v>30</v>
      </c>
      <c r="K13" s="1" t="s">
        <v>31</v>
      </c>
      <c r="L13" s="1" t="s">
        <v>13</v>
      </c>
      <c r="M13" s="2" t="s">
        <v>32</v>
      </c>
      <c r="N13" s="2" t="s">
        <v>15</v>
      </c>
      <c r="O13" s="20">
        <v>3800</v>
      </c>
      <c r="P13" s="20">
        <v>3820</v>
      </c>
      <c r="Q13" s="8">
        <f t="shared" si="0"/>
        <v>3884</v>
      </c>
      <c r="R13" s="8">
        <f t="shared" si="1"/>
        <v>3894</v>
      </c>
      <c r="S13" s="20">
        <v>3905</v>
      </c>
      <c r="T13" s="20">
        <v>3950</v>
      </c>
    </row>
    <row r="14" spans="1:40" x14ac:dyDescent="0.25">
      <c r="A14" s="1" t="s">
        <v>35</v>
      </c>
      <c r="B14" s="2" t="s">
        <v>36</v>
      </c>
      <c r="C14" s="2"/>
      <c r="D14" s="2"/>
      <c r="E14" s="2"/>
      <c r="F14" s="2"/>
      <c r="G14" s="2"/>
      <c r="H14" s="2"/>
      <c r="I14" s="1" t="s">
        <v>10</v>
      </c>
      <c r="J14" s="2" t="s">
        <v>37</v>
      </c>
      <c r="K14" s="1" t="s">
        <v>38</v>
      </c>
      <c r="L14" s="1" t="s">
        <v>13</v>
      </c>
      <c r="M14" s="2" t="s">
        <v>39</v>
      </c>
      <c r="N14" s="2" t="s">
        <v>15</v>
      </c>
      <c r="O14" s="20">
        <v>3935</v>
      </c>
      <c r="P14" s="20">
        <v>3955</v>
      </c>
      <c r="Q14" s="8">
        <f t="shared" si="0"/>
        <v>3965</v>
      </c>
      <c r="R14" s="8">
        <f t="shared" si="1"/>
        <v>3975</v>
      </c>
      <c r="S14" s="20">
        <v>3980</v>
      </c>
      <c r="T14" s="20">
        <v>3998</v>
      </c>
    </row>
    <row r="15" spans="1:40" ht="14.4" customHeight="1" x14ac:dyDescent="0.25">
      <c r="A15" s="1" t="s">
        <v>40</v>
      </c>
      <c r="B15" s="2" t="s">
        <v>41</v>
      </c>
      <c r="C15" s="2"/>
      <c r="D15" s="2"/>
      <c r="E15" s="2"/>
      <c r="F15" s="2"/>
      <c r="G15" s="2"/>
      <c r="H15" s="2"/>
      <c r="I15" s="1" t="s">
        <v>34</v>
      </c>
      <c r="J15" s="2" t="s">
        <v>42</v>
      </c>
      <c r="K15" s="1" t="s">
        <v>43</v>
      </c>
      <c r="L15" s="1" t="s">
        <v>13</v>
      </c>
      <c r="M15" s="2" t="s">
        <v>44</v>
      </c>
      <c r="N15" s="2" t="s">
        <v>15</v>
      </c>
      <c r="O15" s="20">
        <v>4005</v>
      </c>
      <c r="P15" s="20">
        <v>4015</v>
      </c>
      <c r="Q15" s="8">
        <f t="shared" si="0"/>
        <v>4021</v>
      </c>
      <c r="R15" s="8">
        <f t="shared" si="1"/>
        <v>4031</v>
      </c>
      <c r="S15" s="20">
        <v>4035</v>
      </c>
      <c r="T15" s="20">
        <v>4045</v>
      </c>
    </row>
    <row r="16" spans="1:40" ht="14.4" customHeight="1" x14ac:dyDescent="0.25">
      <c r="A16" s="1" t="s">
        <v>429</v>
      </c>
      <c r="B16" s="2" t="s">
        <v>430</v>
      </c>
      <c r="C16" s="2"/>
      <c r="D16" s="2"/>
      <c r="E16" s="2"/>
      <c r="F16" s="2"/>
      <c r="G16" s="2"/>
      <c r="H16" s="2"/>
      <c r="I16" s="1" t="s">
        <v>135</v>
      </c>
      <c r="J16" s="2" t="s">
        <v>411</v>
      </c>
      <c r="K16" s="1" t="s">
        <v>412</v>
      </c>
      <c r="L16" s="1" t="s">
        <v>21</v>
      </c>
      <c r="M16" s="2" t="s">
        <v>413</v>
      </c>
      <c r="N16" s="2" t="s">
        <v>15</v>
      </c>
      <c r="O16" s="20">
        <v>4048</v>
      </c>
      <c r="P16" s="20">
        <v>4063</v>
      </c>
      <c r="Q16" s="8">
        <v>4064</v>
      </c>
      <c r="R16" s="8">
        <v>4074</v>
      </c>
      <c r="S16" s="20">
        <v>4077</v>
      </c>
      <c r="T16" s="20">
        <v>4090</v>
      </c>
    </row>
    <row r="17" spans="1:20" x14ac:dyDescent="0.25">
      <c r="A17" s="1" t="s">
        <v>45</v>
      </c>
      <c r="B17" s="2" t="s">
        <v>46</v>
      </c>
      <c r="C17" s="2"/>
      <c r="D17" s="2"/>
      <c r="E17" s="2"/>
      <c r="F17" s="2"/>
      <c r="G17" s="2"/>
      <c r="H17" s="2"/>
      <c r="I17" s="1" t="s">
        <v>10</v>
      </c>
      <c r="J17" s="2" t="s">
        <v>47</v>
      </c>
      <c r="K17" s="1" t="s">
        <v>48</v>
      </c>
      <c r="L17" s="1" t="s">
        <v>13</v>
      </c>
      <c r="M17" s="2" t="s">
        <v>49</v>
      </c>
      <c r="N17" s="2" t="s">
        <v>15</v>
      </c>
      <c r="O17" s="20">
        <v>4060</v>
      </c>
      <c r="P17" s="20">
        <v>4085</v>
      </c>
      <c r="Q17" s="8">
        <f t="shared" si="0"/>
        <v>4097.7420000000002</v>
      </c>
      <c r="R17" s="8">
        <f t="shared" si="1"/>
        <v>4107.7420000000002</v>
      </c>
      <c r="S17" s="20">
        <v>4115</v>
      </c>
      <c r="T17" s="20">
        <v>4130</v>
      </c>
    </row>
    <row r="18" spans="1:20" x14ac:dyDescent="0.25">
      <c r="A18" s="1" t="s">
        <v>50</v>
      </c>
      <c r="B18" s="2" t="s">
        <v>51</v>
      </c>
      <c r="C18" s="2"/>
      <c r="D18" s="2"/>
      <c r="E18" s="2"/>
      <c r="F18" s="2"/>
      <c r="G18" s="2"/>
      <c r="H18" s="2"/>
      <c r="I18" s="1" t="s">
        <v>10</v>
      </c>
      <c r="J18" s="2" t="s">
        <v>52</v>
      </c>
      <c r="K18" s="1" t="s">
        <v>53</v>
      </c>
      <c r="L18" s="1" t="s">
        <v>13</v>
      </c>
      <c r="M18" s="2" t="s">
        <v>54</v>
      </c>
      <c r="N18" s="2" t="s">
        <v>15</v>
      </c>
      <c r="O18" s="20">
        <v>4318.9399999999996</v>
      </c>
      <c r="P18" s="20">
        <v>4331.79</v>
      </c>
      <c r="Q18" s="8">
        <f t="shared" si="0"/>
        <v>4336.4709999999995</v>
      </c>
      <c r="R18" s="8">
        <f t="shared" si="1"/>
        <v>4346.4709999999995</v>
      </c>
      <c r="S18" s="20">
        <v>4371.08</v>
      </c>
      <c r="T18" s="20">
        <v>4385.24</v>
      </c>
    </row>
    <row r="19" spans="1:20" x14ac:dyDescent="0.25">
      <c r="A19" s="1" t="s">
        <v>55</v>
      </c>
      <c r="B19" s="2" t="s">
        <v>56</v>
      </c>
      <c r="C19" s="2"/>
      <c r="D19" s="2"/>
      <c r="E19" s="2"/>
      <c r="F19" s="2"/>
      <c r="G19" s="2"/>
      <c r="H19" s="2"/>
      <c r="I19" s="1" t="s">
        <v>57</v>
      </c>
      <c r="J19" s="2" t="s">
        <v>58</v>
      </c>
      <c r="K19" s="1" t="s">
        <v>59</v>
      </c>
      <c r="L19" s="1" t="s">
        <v>21</v>
      </c>
      <c r="M19" s="2" t="s">
        <v>60</v>
      </c>
      <c r="N19" s="2" t="s">
        <v>15</v>
      </c>
      <c r="O19" s="20">
        <v>4349.1000000000004</v>
      </c>
      <c r="P19" s="20">
        <v>4356.7700000000004</v>
      </c>
      <c r="Q19" s="8">
        <f t="shared" si="0"/>
        <v>4358.21</v>
      </c>
      <c r="R19" s="8">
        <f t="shared" si="1"/>
        <v>4368.21</v>
      </c>
      <c r="S19" s="20">
        <v>4394.32</v>
      </c>
      <c r="T19" s="20">
        <v>4413.63</v>
      </c>
    </row>
    <row r="20" spans="1:20" x14ac:dyDescent="0.25">
      <c r="A20" s="1" t="s">
        <v>424</v>
      </c>
      <c r="B20" s="2" t="s">
        <v>425</v>
      </c>
      <c r="C20" s="2"/>
      <c r="D20" s="2"/>
      <c r="E20" s="2"/>
      <c r="F20" s="2"/>
      <c r="G20" s="2"/>
      <c r="H20" s="2"/>
      <c r="I20" s="1" t="s">
        <v>34</v>
      </c>
      <c r="J20" s="2" t="s">
        <v>426</v>
      </c>
      <c r="K20" s="1" t="s">
        <v>427</v>
      </c>
      <c r="L20" s="1" t="s">
        <v>13</v>
      </c>
      <c r="M20" s="2" t="s">
        <v>428</v>
      </c>
    </row>
    <row r="21" spans="1:20" x14ac:dyDescent="0.25">
      <c r="A21" s="1" t="s">
        <v>61</v>
      </c>
      <c r="B21" s="2" t="s">
        <v>62</v>
      </c>
      <c r="C21" s="2"/>
      <c r="D21" s="2"/>
      <c r="E21" s="2"/>
      <c r="F21" s="2"/>
      <c r="G21" s="2"/>
      <c r="H21" s="2"/>
      <c r="I21" s="1" t="s">
        <v>34</v>
      </c>
      <c r="J21" s="2" t="s">
        <v>63</v>
      </c>
      <c r="K21" s="1" t="s">
        <v>64</v>
      </c>
      <c r="L21" s="1" t="s">
        <v>13</v>
      </c>
      <c r="M21" s="2" t="s">
        <v>65</v>
      </c>
      <c r="N21" s="2" t="s">
        <v>15</v>
      </c>
      <c r="O21" s="20">
        <v>4447.3500000000004</v>
      </c>
      <c r="P21" s="20">
        <v>4465.72</v>
      </c>
      <c r="Q21" s="8">
        <f t="shared" si="0"/>
        <v>4466</v>
      </c>
      <c r="R21" s="8">
        <f t="shared" si="1"/>
        <v>4476</v>
      </c>
      <c r="S21" s="20">
        <v>4483.67</v>
      </c>
      <c r="T21" s="20">
        <v>4507.74</v>
      </c>
    </row>
    <row r="22" spans="1:20" x14ac:dyDescent="0.25">
      <c r="A22" s="1" t="s">
        <v>418</v>
      </c>
      <c r="B22" s="2" t="s">
        <v>417</v>
      </c>
      <c r="C22" s="2"/>
      <c r="D22" s="2"/>
      <c r="E22" s="2"/>
      <c r="F22" s="2"/>
      <c r="G22" s="2"/>
      <c r="H22" s="2"/>
      <c r="I22" s="1" t="s">
        <v>315</v>
      </c>
      <c r="J22" s="2" t="s">
        <v>414</v>
      </c>
      <c r="K22" s="1" t="s">
        <v>415</v>
      </c>
      <c r="L22" s="1" t="s">
        <v>21</v>
      </c>
      <c r="M22" s="2" t="s">
        <v>416</v>
      </c>
      <c r="N22" s="2" t="s">
        <v>15</v>
      </c>
      <c r="O22" s="20">
        <v>4605</v>
      </c>
      <c r="P22" s="20">
        <v>4635</v>
      </c>
      <c r="Q22" s="8">
        <v>4650</v>
      </c>
      <c r="R22" s="8">
        <v>4666</v>
      </c>
      <c r="S22" s="20">
        <v>4755</v>
      </c>
      <c r="T22" s="20">
        <v>4778</v>
      </c>
    </row>
    <row r="23" spans="1:20" x14ac:dyDescent="0.25">
      <c r="A23" s="1" t="s">
        <v>431</v>
      </c>
      <c r="B23" s="1">
        <v>4711</v>
      </c>
      <c r="I23" s="1" t="s">
        <v>67</v>
      </c>
      <c r="J23" s="1">
        <v>4711</v>
      </c>
      <c r="K23" s="1" t="s">
        <v>434</v>
      </c>
      <c r="L23" s="1" t="s">
        <v>21</v>
      </c>
      <c r="M23" s="2" t="s">
        <v>436</v>
      </c>
      <c r="N23" s="2" t="s">
        <v>15</v>
      </c>
      <c r="O23" s="20">
        <v>4605</v>
      </c>
      <c r="P23" s="20">
        <v>4635</v>
      </c>
      <c r="Q23" s="8">
        <f>B23 -5</f>
        <v>4706</v>
      </c>
      <c r="R23" s="8">
        <f>B23+5</f>
        <v>4716</v>
      </c>
      <c r="S23" s="20">
        <v>4755</v>
      </c>
      <c r="T23" s="20">
        <v>4778</v>
      </c>
    </row>
    <row r="24" spans="1:20" x14ac:dyDescent="0.25">
      <c r="A24" s="1" t="s">
        <v>433</v>
      </c>
      <c r="B24" s="2" t="s">
        <v>419</v>
      </c>
      <c r="C24" s="2"/>
      <c r="D24" s="2"/>
      <c r="E24" s="2"/>
      <c r="F24" s="2"/>
      <c r="G24" s="2"/>
      <c r="H24" s="2"/>
      <c r="I24" s="1" t="s">
        <v>34</v>
      </c>
      <c r="J24" s="2" t="s">
        <v>432</v>
      </c>
      <c r="K24" s="1" t="s">
        <v>435</v>
      </c>
      <c r="L24" s="1" t="s">
        <v>13</v>
      </c>
      <c r="M24" s="2" t="s">
        <v>437</v>
      </c>
      <c r="N24" s="2" t="s">
        <v>15</v>
      </c>
      <c r="O24" s="20">
        <v>4605</v>
      </c>
      <c r="P24" s="20">
        <v>4635</v>
      </c>
      <c r="Q24" s="8">
        <v>4706</v>
      </c>
      <c r="R24" s="8">
        <v>4720</v>
      </c>
      <c r="S24" s="20">
        <v>4755</v>
      </c>
      <c r="T24" s="20">
        <v>4778</v>
      </c>
    </row>
    <row r="25" spans="1:20" x14ac:dyDescent="0.25">
      <c r="A25" s="1" t="s">
        <v>66</v>
      </c>
      <c r="B25" s="1">
        <v>4740</v>
      </c>
      <c r="I25" s="1" t="s">
        <v>67</v>
      </c>
      <c r="J25" s="1">
        <v>4740</v>
      </c>
      <c r="K25" s="1" t="s">
        <v>68</v>
      </c>
      <c r="L25" s="1" t="s">
        <v>21</v>
      </c>
      <c r="M25" s="2" t="s">
        <v>438</v>
      </c>
      <c r="N25" s="2" t="s">
        <v>15</v>
      </c>
      <c r="O25" s="20">
        <v>4605</v>
      </c>
      <c r="P25" s="20">
        <v>4635</v>
      </c>
      <c r="Q25" s="8">
        <f>B25 -5</f>
        <v>4735</v>
      </c>
      <c r="R25" s="8">
        <f>B25+5</f>
        <v>4745</v>
      </c>
      <c r="S25" s="20">
        <v>4755</v>
      </c>
      <c r="T25" s="20">
        <v>4778</v>
      </c>
    </row>
    <row r="26" spans="1:20" x14ac:dyDescent="0.25">
      <c r="A26" s="1" t="s">
        <v>69</v>
      </c>
      <c r="B26" s="2" t="s">
        <v>70</v>
      </c>
      <c r="C26" s="2"/>
      <c r="D26" s="2"/>
      <c r="E26" s="2"/>
      <c r="F26" s="2"/>
      <c r="G26" s="2"/>
      <c r="H26" s="2"/>
      <c r="I26" s="1" t="s">
        <v>71</v>
      </c>
      <c r="J26" s="1">
        <v>4686</v>
      </c>
      <c r="K26" s="1" t="s">
        <v>72</v>
      </c>
      <c r="L26" s="1" t="s">
        <v>13</v>
      </c>
      <c r="M26" s="2" t="s">
        <v>73</v>
      </c>
      <c r="N26" s="2" t="s">
        <v>15</v>
      </c>
      <c r="O26" s="20">
        <v>4605</v>
      </c>
      <c r="P26" s="20">
        <v>4635</v>
      </c>
      <c r="Q26" s="8">
        <f t="shared" si="0"/>
        <v>4681</v>
      </c>
      <c r="R26" s="8">
        <f t="shared" si="1"/>
        <v>4691</v>
      </c>
      <c r="S26" s="20">
        <v>4755</v>
      </c>
      <c r="T26" s="20">
        <v>4778</v>
      </c>
    </row>
    <row r="27" spans="1:20" x14ac:dyDescent="0.25">
      <c r="A27" s="1" t="s">
        <v>74</v>
      </c>
      <c r="B27" s="2" t="s">
        <v>75</v>
      </c>
      <c r="C27" s="2"/>
      <c r="D27" s="2"/>
      <c r="E27" s="2"/>
      <c r="F27" s="2"/>
      <c r="G27" s="2"/>
      <c r="H27" s="2"/>
      <c r="I27" s="1" t="s">
        <v>10</v>
      </c>
      <c r="J27" s="2" t="s">
        <v>76</v>
      </c>
      <c r="K27" s="1" t="s">
        <v>77</v>
      </c>
      <c r="L27" s="1" t="s">
        <v>13</v>
      </c>
      <c r="M27" s="2" t="s">
        <v>78</v>
      </c>
      <c r="N27" s="2" t="s">
        <v>15</v>
      </c>
      <c r="O27" s="20">
        <v>4809.8</v>
      </c>
      <c r="P27" s="20">
        <v>4836.1000000000004</v>
      </c>
      <c r="Q27" s="8">
        <f t="shared" si="0"/>
        <v>4856</v>
      </c>
      <c r="R27" s="8">
        <f t="shared" si="1"/>
        <v>4866</v>
      </c>
      <c r="S27" s="20">
        <v>4884.3900000000003</v>
      </c>
      <c r="T27" s="20">
        <v>4907.63</v>
      </c>
    </row>
    <row r="28" spans="1:20" x14ac:dyDescent="0.25">
      <c r="A28" s="1" t="s">
        <v>319</v>
      </c>
      <c r="B28" s="2" t="s">
        <v>320</v>
      </c>
      <c r="C28" s="2"/>
      <c r="D28" s="2"/>
      <c r="E28" s="2"/>
      <c r="F28" s="2"/>
      <c r="G28" s="2"/>
      <c r="H28" s="2"/>
      <c r="I28" s="1" t="s">
        <v>34</v>
      </c>
      <c r="J28" s="2" t="s">
        <v>321</v>
      </c>
      <c r="K28" s="1" t="s">
        <v>322</v>
      </c>
      <c r="L28" s="1" t="s">
        <v>13</v>
      </c>
      <c r="M28" s="2" t="s">
        <v>323</v>
      </c>
      <c r="N28" s="2" t="s">
        <v>15</v>
      </c>
      <c r="O28" s="20">
        <v>4887.79</v>
      </c>
      <c r="P28" s="20">
        <v>4912.42</v>
      </c>
      <c r="Q28" s="8">
        <f>B28 -3</f>
        <v>4919</v>
      </c>
      <c r="R28" s="8">
        <f>B28+3</f>
        <v>4925</v>
      </c>
      <c r="S28" s="20">
        <v>4927.7299999999996</v>
      </c>
      <c r="T28" s="20">
        <v>4947.3500000000004</v>
      </c>
    </row>
    <row r="29" spans="1:20" x14ac:dyDescent="0.25">
      <c r="A29" s="1" t="s">
        <v>79</v>
      </c>
      <c r="B29" s="2" t="s">
        <v>80</v>
      </c>
      <c r="C29" s="2"/>
      <c r="D29" s="2"/>
      <c r="E29" s="2"/>
      <c r="F29" s="2"/>
      <c r="G29" s="2"/>
      <c r="H29" s="2"/>
      <c r="I29" s="1" t="s">
        <v>57</v>
      </c>
      <c r="J29" s="2" t="s">
        <v>81</v>
      </c>
      <c r="K29" s="1" t="s">
        <v>82</v>
      </c>
      <c r="L29" s="1" t="s">
        <v>21</v>
      </c>
      <c r="M29" s="2" t="s">
        <v>83</v>
      </c>
      <c r="N29" s="2" t="s">
        <v>15</v>
      </c>
      <c r="O29" s="20">
        <v>4935.9399999999996</v>
      </c>
      <c r="P29" s="20">
        <v>4948.83</v>
      </c>
      <c r="Q29" s="8">
        <v>4951.6099999999997</v>
      </c>
      <c r="R29" s="8">
        <v>4966.5600000000004</v>
      </c>
      <c r="S29" s="20">
        <v>4970.0200000000004</v>
      </c>
      <c r="T29" s="20">
        <v>4981.92</v>
      </c>
    </row>
    <row r="30" spans="1:20" x14ac:dyDescent="0.25">
      <c r="A30" s="1" t="s">
        <v>313</v>
      </c>
      <c r="B30" s="2" t="s">
        <v>314</v>
      </c>
      <c r="C30" s="2"/>
      <c r="D30" s="2"/>
      <c r="E30" s="2"/>
      <c r="F30" s="2"/>
      <c r="G30" s="2"/>
      <c r="H30" s="2"/>
      <c r="I30" s="1" t="s">
        <v>315</v>
      </c>
      <c r="J30" s="2" t="s">
        <v>316</v>
      </c>
      <c r="K30" s="1" t="s">
        <v>317</v>
      </c>
      <c r="L30" s="1" t="s">
        <v>21</v>
      </c>
      <c r="M30" s="2" t="s">
        <v>318</v>
      </c>
      <c r="N30" s="2" t="s">
        <v>15</v>
      </c>
      <c r="O30" s="20">
        <v>4969.8500000000004</v>
      </c>
      <c r="P30" s="20">
        <v>4979.18</v>
      </c>
      <c r="Q30" s="8">
        <f>B30 -3</f>
        <v>4984</v>
      </c>
      <c r="R30" s="8">
        <f>B30+3</f>
        <v>4990</v>
      </c>
      <c r="S30" s="20">
        <v>5027.46</v>
      </c>
      <c r="T30" s="20">
        <v>5039.1499999999996</v>
      </c>
    </row>
    <row r="31" spans="1:20" x14ac:dyDescent="0.25">
      <c r="A31" s="1" t="s">
        <v>84</v>
      </c>
      <c r="B31" s="2" t="s">
        <v>85</v>
      </c>
      <c r="C31" s="2"/>
      <c r="D31" s="2"/>
      <c r="E31" s="2"/>
      <c r="F31" s="2"/>
      <c r="G31" s="2"/>
      <c r="H31" s="2"/>
      <c r="I31" s="1" t="s">
        <v>57</v>
      </c>
      <c r="J31" s="2" t="s">
        <v>86</v>
      </c>
      <c r="K31" s="1" t="s">
        <v>87</v>
      </c>
      <c r="L31" s="1" t="s">
        <v>21</v>
      </c>
      <c r="M31" s="2" t="s">
        <v>88</v>
      </c>
      <c r="N31" s="2" t="s">
        <v>15</v>
      </c>
      <c r="O31" s="20">
        <v>4966.75</v>
      </c>
      <c r="P31" s="20">
        <v>4982.46</v>
      </c>
      <c r="Q31" s="8">
        <v>4997.58</v>
      </c>
      <c r="R31" s="8">
        <v>5012.72</v>
      </c>
      <c r="S31" s="20">
        <v>5024.05</v>
      </c>
      <c r="T31" s="20">
        <v>5040.53</v>
      </c>
    </row>
    <row r="32" spans="1:20" x14ac:dyDescent="0.25">
      <c r="A32" s="1" t="s">
        <v>303</v>
      </c>
      <c r="B32" s="2" t="s">
        <v>304</v>
      </c>
      <c r="C32" s="2"/>
      <c r="D32" s="2"/>
      <c r="E32" s="2"/>
      <c r="F32" s="2"/>
      <c r="G32" s="2"/>
      <c r="H32" s="2"/>
      <c r="I32" s="1" t="s">
        <v>34</v>
      </c>
      <c r="J32" s="2" t="s">
        <v>305</v>
      </c>
      <c r="K32" s="1" t="s">
        <v>306</v>
      </c>
      <c r="L32" s="1" t="s">
        <v>13</v>
      </c>
      <c r="M32" s="2" t="s">
        <v>307</v>
      </c>
      <c r="N32" s="2" t="s">
        <v>15</v>
      </c>
      <c r="O32" s="20">
        <v>4966.75</v>
      </c>
      <c r="P32" s="20">
        <v>4982.46</v>
      </c>
      <c r="Q32" s="8">
        <v>5012.72</v>
      </c>
      <c r="R32" s="8">
        <v>5021.2700000000004</v>
      </c>
      <c r="S32" s="20">
        <v>5024.05</v>
      </c>
      <c r="T32" s="20">
        <v>5040.53</v>
      </c>
    </row>
    <row r="33" spans="1:20" x14ac:dyDescent="0.25">
      <c r="A33" s="1" t="s">
        <v>308</v>
      </c>
      <c r="B33" s="2" t="s">
        <v>309</v>
      </c>
      <c r="C33" s="2"/>
      <c r="D33" s="2"/>
      <c r="E33" s="2"/>
      <c r="F33" s="2"/>
      <c r="G33" s="2"/>
      <c r="H33" s="2"/>
      <c r="I33" s="1" t="s">
        <v>34</v>
      </c>
      <c r="J33" s="2" t="s">
        <v>310</v>
      </c>
      <c r="K33" s="1" t="s">
        <v>311</v>
      </c>
      <c r="L33" s="1" t="s">
        <v>13</v>
      </c>
      <c r="M33" s="2" t="s">
        <v>312</v>
      </c>
      <c r="N33" s="2" t="s">
        <v>15</v>
      </c>
      <c r="O33" s="20">
        <v>5028</v>
      </c>
      <c r="P33" s="20">
        <v>5034</v>
      </c>
      <c r="Q33" s="8">
        <f>B33 -3</f>
        <v>5045</v>
      </c>
      <c r="R33" s="8">
        <f>B33+3</f>
        <v>5051</v>
      </c>
      <c r="S33" s="20">
        <v>5062</v>
      </c>
      <c r="T33" s="20">
        <v>5073</v>
      </c>
    </row>
    <row r="34" spans="1:20" x14ac:dyDescent="0.25">
      <c r="A34" s="1" t="s">
        <v>324</v>
      </c>
      <c r="B34" s="2" t="s">
        <v>325</v>
      </c>
      <c r="C34" s="2"/>
      <c r="D34" s="2"/>
      <c r="E34" s="2"/>
      <c r="F34" s="2"/>
      <c r="G34" s="2"/>
      <c r="H34" s="2"/>
      <c r="I34" s="1" t="s">
        <v>326</v>
      </c>
      <c r="J34" s="2" t="s">
        <v>327</v>
      </c>
      <c r="K34" s="1" t="s">
        <v>328</v>
      </c>
      <c r="L34" s="1" t="s">
        <v>21</v>
      </c>
      <c r="M34" s="2" t="s">
        <v>329</v>
      </c>
      <c r="N34" s="2" t="s">
        <v>15</v>
      </c>
      <c r="O34" s="20">
        <v>5150.2569999999996</v>
      </c>
      <c r="P34" s="20">
        <v>5175.2569999999996</v>
      </c>
      <c r="Q34" s="8">
        <f>B34 -3</f>
        <v>5197.2569999999996</v>
      </c>
      <c r="R34" s="8">
        <f>B34+3</f>
        <v>5203.2569999999996</v>
      </c>
      <c r="S34" s="20">
        <v>5225.2569999999996</v>
      </c>
      <c r="T34" s="20">
        <v>5250.2569999999996</v>
      </c>
    </row>
    <row r="35" spans="1:20" x14ac:dyDescent="0.25">
      <c r="A35" s="1" t="s">
        <v>330</v>
      </c>
      <c r="B35" s="2" t="s">
        <v>331</v>
      </c>
      <c r="C35" s="2"/>
      <c r="D35" s="2"/>
      <c r="E35" s="2"/>
      <c r="F35" s="2"/>
      <c r="G35" s="2"/>
      <c r="H35" s="2"/>
      <c r="I35" s="1" t="s">
        <v>315</v>
      </c>
      <c r="J35" s="2" t="s">
        <v>331</v>
      </c>
      <c r="K35" s="1" t="s">
        <v>332</v>
      </c>
      <c r="L35" s="1" t="s">
        <v>21</v>
      </c>
      <c r="M35" s="2" t="s">
        <v>333</v>
      </c>
      <c r="N35" s="2" t="s">
        <v>15</v>
      </c>
      <c r="O35" s="20">
        <v>5222</v>
      </c>
      <c r="P35" s="20">
        <v>5247</v>
      </c>
      <c r="Q35" s="8">
        <f>B35 -3</f>
        <v>5269</v>
      </c>
      <c r="R35" s="8">
        <f>B35+3</f>
        <v>5275</v>
      </c>
      <c r="S35" s="20">
        <v>5297</v>
      </c>
      <c r="T35" s="20">
        <v>5322</v>
      </c>
    </row>
    <row r="36" spans="1:20" x14ac:dyDescent="0.25">
      <c r="A36" s="1" t="s">
        <v>334</v>
      </c>
      <c r="B36" s="2" t="s">
        <v>335</v>
      </c>
      <c r="C36" s="2"/>
      <c r="D36" s="2"/>
      <c r="E36" s="2"/>
      <c r="F36" s="2"/>
      <c r="G36" s="2"/>
      <c r="H36" s="2"/>
      <c r="I36" s="1" t="s">
        <v>315</v>
      </c>
      <c r="J36" s="2" t="s">
        <v>335</v>
      </c>
      <c r="K36" s="1" t="s">
        <v>336</v>
      </c>
      <c r="L36" s="1" t="s">
        <v>21</v>
      </c>
      <c r="M36" s="2" t="s">
        <v>337</v>
      </c>
      <c r="N36" s="2" t="s">
        <v>15</v>
      </c>
      <c r="O36" s="20">
        <v>5363</v>
      </c>
      <c r="P36" s="20">
        <v>5388</v>
      </c>
      <c r="Q36" s="8">
        <f>B36 -3</f>
        <v>5410</v>
      </c>
      <c r="R36" s="8">
        <f>B36+3</f>
        <v>5416</v>
      </c>
      <c r="S36" s="20">
        <v>5438</v>
      </c>
      <c r="T36" s="20">
        <v>5463</v>
      </c>
    </row>
    <row r="37" spans="1:20" x14ac:dyDescent="0.25">
      <c r="A37" s="1" t="s">
        <v>420</v>
      </c>
      <c r="B37" s="2" t="s">
        <v>422</v>
      </c>
      <c r="C37" s="2"/>
      <c r="D37" s="2"/>
      <c r="E37" s="2"/>
      <c r="F37" s="2"/>
      <c r="G37" s="2"/>
      <c r="H37" s="2"/>
      <c r="I37" s="1" t="s">
        <v>89</v>
      </c>
      <c r="J37" s="2" t="s">
        <v>90</v>
      </c>
      <c r="K37" s="1" t="s">
        <v>91</v>
      </c>
      <c r="L37" s="1" t="s">
        <v>21</v>
      </c>
      <c r="M37" s="2" t="s">
        <v>92</v>
      </c>
      <c r="N37" s="2" t="s">
        <v>15</v>
      </c>
      <c r="O37" s="20">
        <v>5486.09</v>
      </c>
      <c r="P37" s="20">
        <v>5508.22</v>
      </c>
      <c r="Q37" s="8">
        <f t="shared" si="0"/>
        <v>5512.71</v>
      </c>
      <c r="R37" s="8">
        <f t="shared" si="1"/>
        <v>5522.71</v>
      </c>
      <c r="S37" s="20">
        <v>5522.13</v>
      </c>
      <c r="T37" s="20">
        <v>5533.13</v>
      </c>
    </row>
    <row r="38" spans="1:20" x14ac:dyDescent="0.25">
      <c r="A38" s="1" t="s">
        <v>421</v>
      </c>
      <c r="B38" s="2" t="s">
        <v>423</v>
      </c>
      <c r="C38" s="2"/>
      <c r="D38" s="2"/>
      <c r="E38" s="2"/>
      <c r="F38" s="2"/>
      <c r="G38" s="2"/>
      <c r="H38" s="2"/>
      <c r="I38" s="1" t="s">
        <v>89</v>
      </c>
      <c r="J38" s="2" t="s">
        <v>93</v>
      </c>
      <c r="K38" s="1" t="s">
        <v>94</v>
      </c>
      <c r="L38" s="1" t="s">
        <v>21</v>
      </c>
      <c r="M38" s="2" t="s">
        <v>95</v>
      </c>
      <c r="N38" s="2" t="s">
        <v>15</v>
      </c>
      <c r="O38" s="20">
        <v>5486.09</v>
      </c>
      <c r="P38" s="20">
        <v>5508.22</v>
      </c>
      <c r="Q38" s="8">
        <f t="shared" si="0"/>
        <v>5532.88</v>
      </c>
      <c r="R38" s="8">
        <f t="shared" si="1"/>
        <v>5542.88</v>
      </c>
      <c r="S38" s="20">
        <v>5555</v>
      </c>
      <c r="T38" s="20">
        <v>5575</v>
      </c>
    </row>
    <row r="39" spans="1:20" x14ac:dyDescent="0.25">
      <c r="A39" s="1" t="s">
        <v>96</v>
      </c>
      <c r="B39" s="2" t="s">
        <v>97</v>
      </c>
      <c r="C39" s="2"/>
      <c r="D39" s="2"/>
      <c r="E39" s="2"/>
      <c r="F39" s="2"/>
      <c r="G39" s="2"/>
      <c r="H39" s="2"/>
      <c r="I39" s="1" t="s">
        <v>98</v>
      </c>
      <c r="J39" s="2" t="s">
        <v>99</v>
      </c>
      <c r="K39" s="1" t="s">
        <v>100</v>
      </c>
      <c r="L39" s="1" t="s">
        <v>21</v>
      </c>
      <c r="M39" s="2" t="s">
        <v>101</v>
      </c>
      <c r="N39" s="2" t="s">
        <v>15</v>
      </c>
      <c r="O39" s="20">
        <v>5705</v>
      </c>
      <c r="P39" s="20">
        <v>5725</v>
      </c>
      <c r="Q39" s="8">
        <f t="shared" si="0"/>
        <v>5750</v>
      </c>
      <c r="R39" s="8">
        <f t="shared" si="1"/>
        <v>5760</v>
      </c>
      <c r="S39" s="20">
        <v>5770</v>
      </c>
      <c r="T39" s="20">
        <v>5780</v>
      </c>
    </row>
    <row r="40" spans="1:20" x14ac:dyDescent="0.25">
      <c r="A40" s="1" t="s">
        <v>102</v>
      </c>
      <c r="B40" s="2" t="s">
        <v>103</v>
      </c>
      <c r="C40" s="2"/>
      <c r="D40" s="2"/>
      <c r="E40" s="2"/>
      <c r="F40" s="2"/>
      <c r="G40" s="2"/>
      <c r="H40" s="2"/>
      <c r="I40" s="1" t="s">
        <v>34</v>
      </c>
      <c r="J40" s="2" t="s">
        <v>104</v>
      </c>
      <c r="K40" s="1" t="s">
        <v>105</v>
      </c>
      <c r="L40" s="1" t="s">
        <v>13</v>
      </c>
      <c r="M40" s="2" t="s">
        <v>106</v>
      </c>
      <c r="N40" s="2" t="s">
        <v>15</v>
      </c>
      <c r="O40" s="20">
        <v>5841.87</v>
      </c>
      <c r="P40" s="20">
        <v>5858.01</v>
      </c>
      <c r="Q40" s="8">
        <f t="shared" si="0"/>
        <v>5871</v>
      </c>
      <c r="R40" s="8">
        <f t="shared" si="1"/>
        <v>5881</v>
      </c>
      <c r="S40" s="20">
        <v>5885.01</v>
      </c>
      <c r="T40" s="20">
        <v>5904.21</v>
      </c>
    </row>
    <row r="41" spans="1:20" x14ac:dyDescent="0.25">
      <c r="A41" s="1" t="s">
        <v>338</v>
      </c>
      <c r="B41" s="2" t="s">
        <v>339</v>
      </c>
      <c r="C41" s="2"/>
      <c r="D41" s="2"/>
      <c r="E41" s="2"/>
      <c r="F41" s="2"/>
      <c r="G41" s="2"/>
      <c r="H41" s="2"/>
      <c r="I41" s="1" t="s">
        <v>340</v>
      </c>
      <c r="J41" s="2" t="s">
        <v>341</v>
      </c>
      <c r="K41" s="1" t="s">
        <v>342</v>
      </c>
      <c r="L41" s="1" t="s">
        <v>21</v>
      </c>
      <c r="M41" s="2" t="s">
        <v>343</v>
      </c>
      <c r="N41" s="2" t="s">
        <v>15</v>
      </c>
      <c r="O41" s="20">
        <v>6274.06</v>
      </c>
      <c r="P41" s="20">
        <v>6292.71</v>
      </c>
      <c r="Q41" s="8">
        <f>B41 -5</f>
        <v>6295.3040000000001</v>
      </c>
      <c r="R41" s="8">
        <f>B41+5</f>
        <v>6305.3040000000001</v>
      </c>
      <c r="S41" s="20">
        <v>6316.5</v>
      </c>
      <c r="T41" s="20">
        <v>6331.39</v>
      </c>
    </row>
    <row r="42" spans="1:20" x14ac:dyDescent="0.25">
      <c r="A42" s="1" t="s">
        <v>107</v>
      </c>
      <c r="B42" s="2" t="s">
        <v>108</v>
      </c>
      <c r="C42" s="2"/>
      <c r="D42" s="2"/>
      <c r="E42" s="2"/>
      <c r="F42" s="2"/>
      <c r="G42" s="2"/>
      <c r="H42" s="2"/>
      <c r="I42" s="1" t="s">
        <v>109</v>
      </c>
      <c r="J42" s="2" t="s">
        <v>110</v>
      </c>
      <c r="K42" s="1" t="s">
        <v>111</v>
      </c>
      <c r="L42" s="1" t="s">
        <v>21</v>
      </c>
      <c r="M42" s="2" t="s">
        <v>112</v>
      </c>
      <c r="N42" s="2" t="s">
        <v>15</v>
      </c>
      <c r="O42" s="20">
        <v>6276.82</v>
      </c>
      <c r="P42" s="20">
        <v>6291.86</v>
      </c>
      <c r="Q42" s="8">
        <v>6308.15</v>
      </c>
      <c r="R42" s="8">
        <v>6317.25</v>
      </c>
      <c r="S42" s="20">
        <v>6320.36</v>
      </c>
      <c r="T42" s="20">
        <v>6331.97</v>
      </c>
    </row>
    <row r="43" spans="1:20" x14ac:dyDescent="0.25">
      <c r="A43" s="1" t="s">
        <v>344</v>
      </c>
      <c r="B43" s="2" t="s">
        <v>345</v>
      </c>
      <c r="C43" s="2"/>
      <c r="D43" s="2"/>
      <c r="E43" s="2"/>
      <c r="F43" s="2"/>
      <c r="G43" s="2"/>
      <c r="H43" s="2"/>
      <c r="I43" s="1" t="s">
        <v>340</v>
      </c>
      <c r="J43" s="2" t="s">
        <v>346</v>
      </c>
      <c r="K43" s="1" t="s">
        <v>347</v>
      </c>
      <c r="L43" s="1" t="s">
        <v>21</v>
      </c>
      <c r="M43" s="2" t="s">
        <v>348</v>
      </c>
      <c r="N43" s="2" t="s">
        <v>15</v>
      </c>
      <c r="O43" s="20">
        <v>6341.48</v>
      </c>
      <c r="P43" s="20">
        <v>6356.79</v>
      </c>
      <c r="Q43" s="8">
        <f>B43 -5</f>
        <v>6358.7759999999998</v>
      </c>
      <c r="R43" s="8">
        <f>B43+5</f>
        <v>6368.7759999999998</v>
      </c>
      <c r="S43" s="20">
        <v>6377.39</v>
      </c>
      <c r="T43" s="20">
        <v>6398.81</v>
      </c>
    </row>
    <row r="44" spans="1:20" x14ac:dyDescent="0.25">
      <c r="A44" s="1" t="s">
        <v>113</v>
      </c>
      <c r="B44" s="2" t="s">
        <v>114</v>
      </c>
      <c r="C44" s="2"/>
      <c r="D44" s="2"/>
      <c r="E44" s="2"/>
      <c r="F44" s="2"/>
      <c r="G44" s="2"/>
      <c r="H44" s="2"/>
      <c r="I44" s="1" t="s">
        <v>98</v>
      </c>
      <c r="J44" s="2" t="s">
        <v>115</v>
      </c>
      <c r="K44" s="1" t="s">
        <v>116</v>
      </c>
      <c r="L44" s="1" t="s">
        <v>21</v>
      </c>
      <c r="M44" s="2" t="s">
        <v>117</v>
      </c>
      <c r="N44" s="2" t="s">
        <v>15</v>
      </c>
      <c r="O44" s="20">
        <v>6497.69</v>
      </c>
      <c r="P44" s="20">
        <v>6524.89</v>
      </c>
      <c r="Q44" s="8">
        <f t="shared" si="0"/>
        <v>6543.05</v>
      </c>
      <c r="R44" s="8">
        <f t="shared" si="1"/>
        <v>6553.05</v>
      </c>
      <c r="S44" s="20">
        <v>6593.19</v>
      </c>
      <c r="T44" s="20">
        <v>6616.05</v>
      </c>
    </row>
    <row r="45" spans="1:20" x14ac:dyDescent="0.25">
      <c r="A45" s="1" t="s">
        <v>118</v>
      </c>
      <c r="B45" s="2" t="s">
        <v>119</v>
      </c>
      <c r="C45" s="2"/>
      <c r="D45" s="2"/>
      <c r="E45" s="2"/>
      <c r="F45" s="2"/>
      <c r="G45" s="2"/>
      <c r="H45" s="2"/>
      <c r="I45" s="1" t="s">
        <v>10</v>
      </c>
      <c r="J45" s="2" t="s">
        <v>120</v>
      </c>
      <c r="K45" s="1" t="s">
        <v>121</v>
      </c>
      <c r="L45" s="1" t="s">
        <v>13</v>
      </c>
      <c r="M45" s="2" t="s">
        <v>122</v>
      </c>
      <c r="N45" s="2" t="s">
        <v>15</v>
      </c>
      <c r="O45" s="20">
        <v>6497.69</v>
      </c>
      <c r="P45" s="20">
        <v>6524.89</v>
      </c>
      <c r="Q45" s="8">
        <f t="shared" si="0"/>
        <v>6557.8190000000004</v>
      </c>
      <c r="R45" s="8">
        <f t="shared" si="1"/>
        <v>6567.8190000000004</v>
      </c>
      <c r="S45" s="20">
        <v>6593.19</v>
      </c>
      <c r="T45" s="20">
        <v>6616.05</v>
      </c>
    </row>
    <row r="46" spans="1:20" x14ac:dyDescent="0.25">
      <c r="A46" s="1" t="s">
        <v>123</v>
      </c>
      <c r="B46" s="2" t="s">
        <v>124</v>
      </c>
      <c r="C46" s="2"/>
      <c r="D46" s="2"/>
      <c r="E46" s="2"/>
      <c r="F46" s="2"/>
      <c r="G46" s="2"/>
      <c r="H46" s="2"/>
      <c r="I46" s="1" t="s">
        <v>98</v>
      </c>
      <c r="J46" s="2" t="s">
        <v>125</v>
      </c>
      <c r="K46" s="1" t="s">
        <v>126</v>
      </c>
      <c r="L46" s="1" t="s">
        <v>21</v>
      </c>
      <c r="M46" s="2" t="s">
        <v>127</v>
      </c>
      <c r="N46" s="2" t="s">
        <v>15</v>
      </c>
      <c r="O46" s="20">
        <v>6497.69</v>
      </c>
      <c r="P46" s="20">
        <v>6524.89</v>
      </c>
      <c r="Q46" s="8">
        <f t="shared" si="0"/>
        <v>6578.46</v>
      </c>
      <c r="R46" s="8">
        <f t="shared" si="1"/>
        <v>6588.46</v>
      </c>
      <c r="S46" s="20">
        <v>6593.19</v>
      </c>
      <c r="T46" s="20">
        <v>6616.05</v>
      </c>
    </row>
    <row r="47" spans="1:20" x14ac:dyDescent="0.25">
      <c r="A47" s="1" t="s">
        <v>128</v>
      </c>
      <c r="B47" s="2" t="s">
        <v>129</v>
      </c>
      <c r="C47" s="2"/>
      <c r="D47" s="2"/>
      <c r="E47" s="2"/>
      <c r="F47" s="2"/>
      <c r="G47" s="2"/>
      <c r="H47" s="2"/>
      <c r="I47" s="1" t="s">
        <v>34</v>
      </c>
      <c r="J47" s="2" t="s">
        <v>130</v>
      </c>
      <c r="K47" s="1" t="s">
        <v>131</v>
      </c>
      <c r="L47" s="1" t="s">
        <v>13</v>
      </c>
      <c r="M47" s="2" t="s">
        <v>132</v>
      </c>
      <c r="N47" s="2" t="s">
        <v>15</v>
      </c>
      <c r="O47" s="20">
        <v>6630.93</v>
      </c>
      <c r="P47" s="20">
        <v>6658.07</v>
      </c>
      <c r="Q47" s="8">
        <f t="shared" si="0"/>
        <v>6673</v>
      </c>
      <c r="R47" s="8">
        <f t="shared" si="1"/>
        <v>6683</v>
      </c>
      <c r="S47" s="20">
        <v>6690.63</v>
      </c>
      <c r="T47" s="20">
        <v>6706.63</v>
      </c>
    </row>
    <row r="48" spans="1:20" x14ac:dyDescent="0.25">
      <c r="A48" s="1" t="s">
        <v>133</v>
      </c>
      <c r="B48" s="2" t="s">
        <v>134</v>
      </c>
      <c r="C48" s="2"/>
      <c r="D48" s="2"/>
      <c r="E48" s="2"/>
      <c r="F48" s="2"/>
      <c r="G48" s="2"/>
      <c r="H48" s="2"/>
      <c r="I48" s="1" t="s">
        <v>135</v>
      </c>
      <c r="J48" s="2" t="s">
        <v>136</v>
      </c>
      <c r="K48" s="1" t="s">
        <v>137</v>
      </c>
      <c r="L48" s="1" t="s">
        <v>21</v>
      </c>
      <c r="M48" s="2" t="s">
        <v>138</v>
      </c>
      <c r="N48" s="2" t="s">
        <v>15</v>
      </c>
      <c r="O48" s="20">
        <v>6685.68</v>
      </c>
      <c r="P48" s="20">
        <v>6705.3</v>
      </c>
      <c r="Q48" s="8">
        <f t="shared" si="0"/>
        <v>6711.44</v>
      </c>
      <c r="R48" s="8">
        <f t="shared" si="1"/>
        <v>6721.44</v>
      </c>
      <c r="S48" s="20">
        <v>6739.11</v>
      </c>
      <c r="T48" s="20">
        <v>6764.16</v>
      </c>
    </row>
    <row r="49" spans="1:40" x14ac:dyDescent="0.25">
      <c r="A49" s="1" t="s">
        <v>139</v>
      </c>
      <c r="B49" s="2" t="s">
        <v>140</v>
      </c>
      <c r="C49" s="2"/>
      <c r="D49" s="2"/>
      <c r="E49" s="2"/>
      <c r="F49" s="2"/>
      <c r="G49" s="2"/>
      <c r="H49" s="2"/>
      <c r="I49" s="1" t="s">
        <v>135</v>
      </c>
      <c r="J49" s="2" t="s">
        <v>141</v>
      </c>
      <c r="K49" s="1" t="s">
        <v>142</v>
      </c>
      <c r="L49" s="1" t="s">
        <v>21</v>
      </c>
      <c r="M49" s="2" t="s">
        <v>143</v>
      </c>
      <c r="N49" s="2" t="s">
        <v>15</v>
      </c>
      <c r="O49" s="20">
        <v>6685.59</v>
      </c>
      <c r="P49" s="20">
        <v>6705.49</v>
      </c>
      <c r="Q49" s="8">
        <f t="shared" si="0"/>
        <v>6725.81</v>
      </c>
      <c r="R49" s="8">
        <f t="shared" si="1"/>
        <v>6735.81</v>
      </c>
      <c r="S49" s="20">
        <v>6741.39</v>
      </c>
      <c r="T49" s="20">
        <v>6768.52</v>
      </c>
    </row>
    <row r="50" spans="1:40" x14ac:dyDescent="0.25">
      <c r="A50" s="1" t="s">
        <v>144</v>
      </c>
      <c r="B50" s="2" t="s">
        <v>145</v>
      </c>
      <c r="C50" s="2"/>
      <c r="D50" s="2"/>
      <c r="E50" s="2"/>
      <c r="F50" s="2"/>
      <c r="G50" s="2"/>
      <c r="H50" s="2"/>
      <c r="I50" s="1" t="s">
        <v>34</v>
      </c>
      <c r="J50" s="2" t="s">
        <v>146</v>
      </c>
      <c r="K50" s="1" t="s">
        <v>147</v>
      </c>
      <c r="L50" s="1" t="s">
        <v>13</v>
      </c>
      <c r="M50" s="2" t="s">
        <v>148</v>
      </c>
      <c r="N50" s="2" t="s">
        <v>15</v>
      </c>
      <c r="O50" s="20">
        <v>7028.33</v>
      </c>
      <c r="P50" s="20">
        <v>7050.74</v>
      </c>
      <c r="Q50" s="8">
        <f t="shared" si="0"/>
        <v>7060</v>
      </c>
      <c r="R50" s="8">
        <f t="shared" si="1"/>
        <v>7070</v>
      </c>
      <c r="S50" s="20">
        <v>7072.58</v>
      </c>
      <c r="T50" s="20">
        <v>7098.74</v>
      </c>
    </row>
    <row r="51" spans="1:40" x14ac:dyDescent="0.25">
      <c r="A51" s="1" t="s">
        <v>149</v>
      </c>
      <c r="B51" s="2" t="s">
        <v>150</v>
      </c>
      <c r="C51" s="2"/>
      <c r="D51" s="2"/>
      <c r="E51" s="2"/>
      <c r="F51" s="2"/>
      <c r="G51" s="2"/>
      <c r="H51" s="2"/>
      <c r="I51" s="1" t="s">
        <v>34</v>
      </c>
      <c r="J51" s="2" t="s">
        <v>151</v>
      </c>
      <c r="K51" s="1" t="s">
        <v>152</v>
      </c>
      <c r="L51" s="1" t="s">
        <v>13</v>
      </c>
      <c r="M51" s="2" t="s">
        <v>153</v>
      </c>
      <c r="N51" s="2" t="s">
        <v>15</v>
      </c>
      <c r="O51" s="20">
        <v>7237.95</v>
      </c>
      <c r="P51" s="20">
        <v>7258.27</v>
      </c>
      <c r="Q51" s="8">
        <f t="shared" si="0"/>
        <v>7276</v>
      </c>
      <c r="R51" s="8">
        <f t="shared" si="1"/>
        <v>7286</v>
      </c>
      <c r="S51" s="20">
        <v>7291.21</v>
      </c>
      <c r="T51" s="20">
        <v>7310.7</v>
      </c>
    </row>
    <row r="52" spans="1:40" x14ac:dyDescent="0.25">
      <c r="A52" s="1" t="s">
        <v>154</v>
      </c>
      <c r="B52" s="1">
        <v>7135.79</v>
      </c>
      <c r="I52" s="1" t="s">
        <v>155</v>
      </c>
      <c r="J52" s="1">
        <v>7136</v>
      </c>
      <c r="K52" s="1" t="s">
        <v>156</v>
      </c>
      <c r="L52" s="1" t="s">
        <v>21</v>
      </c>
      <c r="M52" s="2" t="s">
        <v>157</v>
      </c>
      <c r="N52" s="2" t="s">
        <v>15</v>
      </c>
      <c r="O52" s="20">
        <v>7094.32</v>
      </c>
      <c r="P52" s="20">
        <v>7118.25</v>
      </c>
      <c r="Q52" s="8">
        <f t="shared" si="0"/>
        <v>7130.79</v>
      </c>
      <c r="R52" s="8">
        <f t="shared" si="1"/>
        <v>7140.79</v>
      </c>
      <c r="S52" s="20">
        <v>7144.27</v>
      </c>
      <c r="T52" s="20">
        <v>7172.1</v>
      </c>
    </row>
    <row r="53" spans="1:40" x14ac:dyDescent="0.25">
      <c r="A53" s="1" t="s">
        <v>349</v>
      </c>
      <c r="B53" s="1">
        <v>7170</v>
      </c>
      <c r="I53" s="1" t="s">
        <v>67</v>
      </c>
      <c r="J53" s="1">
        <v>7170</v>
      </c>
      <c r="K53" s="1" t="s">
        <v>350</v>
      </c>
      <c r="L53" s="1" t="s">
        <v>21</v>
      </c>
      <c r="M53" s="2" t="s">
        <v>351</v>
      </c>
      <c r="N53" s="2" t="s">
        <v>15</v>
      </c>
      <c r="O53" s="20">
        <v>7094.32</v>
      </c>
      <c r="P53" s="20">
        <v>7118.25</v>
      </c>
      <c r="Q53" s="8">
        <f>B53 -3</f>
        <v>7167</v>
      </c>
      <c r="R53" s="8">
        <f>B53+3</f>
        <v>7173</v>
      </c>
      <c r="S53" s="20">
        <v>7179</v>
      </c>
      <c r="T53" s="20">
        <v>7205</v>
      </c>
    </row>
    <row r="54" spans="1:40" x14ac:dyDescent="0.25">
      <c r="A54" s="1" t="s">
        <v>158</v>
      </c>
      <c r="B54" s="2" t="s">
        <v>159</v>
      </c>
      <c r="C54" s="2"/>
      <c r="D54" s="2"/>
      <c r="E54" s="2"/>
      <c r="F54" s="2"/>
      <c r="G54" s="2"/>
      <c r="H54" s="2"/>
      <c r="I54" s="1" t="s">
        <v>18</v>
      </c>
      <c r="J54" s="2" t="s">
        <v>160</v>
      </c>
      <c r="K54" s="1" t="s">
        <v>161</v>
      </c>
      <c r="L54" s="1" t="s">
        <v>21</v>
      </c>
      <c r="M54" s="2" t="s">
        <v>162</v>
      </c>
      <c r="N54" s="2" t="s">
        <v>15</v>
      </c>
      <c r="O54" s="20">
        <v>7294.85</v>
      </c>
      <c r="P54" s="20">
        <v>7310</v>
      </c>
      <c r="Q54" s="8">
        <f t="shared" si="0"/>
        <v>7314</v>
      </c>
      <c r="R54" s="8">
        <f t="shared" si="1"/>
        <v>7324</v>
      </c>
      <c r="S54" s="20">
        <v>7338.59</v>
      </c>
      <c r="T54" s="20">
        <v>7365.31</v>
      </c>
      <c r="AN54" s="1" t="s">
        <v>163</v>
      </c>
    </row>
    <row r="55" spans="1:40" x14ac:dyDescent="0.25">
      <c r="A55" s="1" t="s">
        <v>164</v>
      </c>
      <c r="B55" s="2" t="s">
        <v>165</v>
      </c>
      <c r="C55" s="2"/>
      <c r="D55" s="2"/>
      <c r="E55" s="2"/>
      <c r="F55" s="2"/>
      <c r="G55" s="2"/>
      <c r="H55" s="2"/>
      <c r="I55" s="1" t="s">
        <v>18</v>
      </c>
      <c r="J55" s="2" t="s">
        <v>166</v>
      </c>
      <c r="K55" s="1" t="s">
        <v>167</v>
      </c>
      <c r="L55" s="1" t="s">
        <v>21</v>
      </c>
      <c r="M55" s="2" t="s">
        <v>168</v>
      </c>
      <c r="N55" s="2" t="s">
        <v>15</v>
      </c>
      <c r="O55" s="20">
        <v>7293.88</v>
      </c>
      <c r="P55" s="20">
        <v>7312.11</v>
      </c>
      <c r="Q55" s="8">
        <f t="shared" si="0"/>
        <v>7325</v>
      </c>
      <c r="R55" s="8">
        <f t="shared" si="1"/>
        <v>7335</v>
      </c>
      <c r="S55" s="20">
        <v>7343</v>
      </c>
      <c r="T55" s="20">
        <v>7370.56</v>
      </c>
      <c r="AN55" s="1" t="s">
        <v>169</v>
      </c>
    </row>
    <row r="56" spans="1:40" x14ac:dyDescent="0.25">
      <c r="A56" s="1" t="s">
        <v>170</v>
      </c>
      <c r="B56" s="1">
        <v>7751</v>
      </c>
      <c r="I56" s="1" t="s">
        <v>155</v>
      </c>
      <c r="J56" s="1">
        <v>7751</v>
      </c>
      <c r="K56" s="1" t="s">
        <v>171</v>
      </c>
      <c r="L56" s="1" t="s">
        <v>21</v>
      </c>
      <c r="M56" s="2" t="s">
        <v>441</v>
      </c>
      <c r="N56" s="2" t="s">
        <v>15</v>
      </c>
      <c r="O56" s="20">
        <v>7708.39</v>
      </c>
      <c r="P56" s="20">
        <v>7733.28</v>
      </c>
      <c r="Q56" s="8">
        <f t="shared" si="0"/>
        <v>7746</v>
      </c>
      <c r="R56" s="8">
        <f t="shared" si="1"/>
        <v>7756</v>
      </c>
      <c r="S56" s="20">
        <v>7763.17</v>
      </c>
      <c r="T56" s="20">
        <v>7779.58</v>
      </c>
    </row>
    <row r="57" spans="1:40" s="3" customFormat="1" x14ac:dyDescent="0.25">
      <c r="A57" s="1" t="s">
        <v>172</v>
      </c>
      <c r="B57" s="2" t="s">
        <v>173</v>
      </c>
      <c r="C57" s="2"/>
      <c r="D57" s="2"/>
      <c r="E57" s="2"/>
      <c r="F57" s="2"/>
      <c r="G57" s="2"/>
      <c r="H57" s="2"/>
      <c r="I57" s="1" t="s">
        <v>34</v>
      </c>
      <c r="J57" s="2" t="s">
        <v>151</v>
      </c>
      <c r="K57" s="1" t="s">
        <v>174</v>
      </c>
      <c r="L57" s="1" t="s">
        <v>13</v>
      </c>
      <c r="M57" s="2" t="s">
        <v>175</v>
      </c>
      <c r="N57" s="2" t="s">
        <v>15</v>
      </c>
      <c r="O57" s="20">
        <v>7774.16</v>
      </c>
      <c r="P57" s="20">
        <v>7798.16</v>
      </c>
      <c r="Q57" s="8">
        <f t="shared" si="0"/>
        <v>7811.16</v>
      </c>
      <c r="R57" s="8">
        <f t="shared" si="1"/>
        <v>7821.16</v>
      </c>
      <c r="S57" s="20">
        <v>7828.16</v>
      </c>
      <c r="T57" s="20">
        <v>7845.16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0" s="3" customFormat="1" ht="14.4" customHeight="1" x14ac:dyDescent="0.25">
      <c r="A58" s="4" t="s">
        <v>176</v>
      </c>
      <c r="B58" s="2" t="s">
        <v>177</v>
      </c>
      <c r="C58" s="2"/>
      <c r="D58" s="2"/>
      <c r="E58" s="2"/>
      <c r="F58" s="2"/>
      <c r="G58" s="2"/>
      <c r="H58" s="2"/>
      <c r="I58" s="1" t="s">
        <v>10</v>
      </c>
      <c r="J58" s="4">
        <v>8286.43</v>
      </c>
      <c r="K58" s="5" t="s">
        <v>178</v>
      </c>
      <c r="L58" s="1" t="s">
        <v>13</v>
      </c>
      <c r="M58" s="2" t="s">
        <v>179</v>
      </c>
      <c r="N58" s="2" t="s">
        <v>15</v>
      </c>
      <c r="O58" s="20">
        <v>8270</v>
      </c>
      <c r="P58" s="20">
        <v>8280</v>
      </c>
      <c r="Q58" s="8">
        <f t="shared" si="0"/>
        <v>8281.43</v>
      </c>
      <c r="R58" s="8">
        <f t="shared" si="1"/>
        <v>8291.43</v>
      </c>
      <c r="S58" s="20">
        <v>8380</v>
      </c>
      <c r="T58" s="20">
        <v>8389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40" x14ac:dyDescent="0.25">
      <c r="A59" s="4" t="s">
        <v>180</v>
      </c>
      <c r="B59" s="2" t="s">
        <v>181</v>
      </c>
      <c r="C59" s="2"/>
      <c r="D59" s="2"/>
      <c r="E59" s="2"/>
      <c r="F59" s="2"/>
      <c r="G59" s="2"/>
      <c r="H59" s="2"/>
      <c r="I59" s="1" t="s">
        <v>10</v>
      </c>
      <c r="J59" s="5">
        <v>8292.31</v>
      </c>
      <c r="K59" s="5" t="s">
        <v>182</v>
      </c>
      <c r="L59" s="1" t="s">
        <v>13</v>
      </c>
      <c r="M59" s="2" t="s">
        <v>183</v>
      </c>
      <c r="N59" s="2" t="s">
        <v>15</v>
      </c>
      <c r="O59" s="20">
        <v>8270</v>
      </c>
      <c r="P59" s="20">
        <v>8280</v>
      </c>
      <c r="Q59" s="8">
        <f t="shared" si="0"/>
        <v>8287.31</v>
      </c>
      <c r="R59" s="8">
        <f t="shared" si="1"/>
        <v>8297.31</v>
      </c>
      <c r="S59" s="20">
        <v>8380</v>
      </c>
      <c r="T59" s="20">
        <v>8389</v>
      </c>
    </row>
    <row r="60" spans="1:40" x14ac:dyDescent="0.25">
      <c r="A60" s="4" t="s">
        <v>184</v>
      </c>
      <c r="B60" s="2" t="s">
        <v>185</v>
      </c>
      <c r="C60" s="2"/>
      <c r="D60" s="2"/>
      <c r="E60" s="2"/>
      <c r="F60" s="2"/>
      <c r="G60" s="2"/>
      <c r="H60" s="2"/>
      <c r="I60" s="1" t="s">
        <v>10</v>
      </c>
      <c r="J60" s="5">
        <v>8298.84</v>
      </c>
      <c r="K60" s="5" t="s">
        <v>186</v>
      </c>
      <c r="L60" s="1" t="s">
        <v>13</v>
      </c>
      <c r="M60" s="2" t="s">
        <v>187</v>
      </c>
      <c r="N60" s="2" t="s">
        <v>15</v>
      </c>
      <c r="O60" s="20">
        <v>8270</v>
      </c>
      <c r="P60" s="20">
        <v>8280</v>
      </c>
      <c r="Q60" s="8">
        <f t="shared" si="0"/>
        <v>8293.84</v>
      </c>
      <c r="R60" s="8">
        <f t="shared" si="1"/>
        <v>8303.84</v>
      </c>
      <c r="S60" s="20">
        <v>8380</v>
      </c>
      <c r="T60" s="20">
        <v>8389</v>
      </c>
    </row>
    <row r="61" spans="1:40" x14ac:dyDescent="0.25">
      <c r="A61" s="4" t="s">
        <v>188</v>
      </c>
      <c r="B61" s="1">
        <v>8306.2199999999993</v>
      </c>
      <c r="I61" s="1" t="s">
        <v>10</v>
      </c>
      <c r="J61" s="5">
        <v>8306.2199999999993</v>
      </c>
      <c r="K61" s="5" t="s">
        <v>189</v>
      </c>
      <c r="L61" s="1" t="s">
        <v>13</v>
      </c>
      <c r="M61" s="2" t="s">
        <v>190</v>
      </c>
      <c r="N61" s="2" t="s">
        <v>15</v>
      </c>
      <c r="O61" s="20">
        <v>8270</v>
      </c>
      <c r="P61" s="20">
        <v>8280</v>
      </c>
      <c r="Q61" s="8">
        <f t="shared" si="0"/>
        <v>8301.2199999999993</v>
      </c>
      <c r="R61" s="8">
        <f t="shared" si="1"/>
        <v>8311.2199999999993</v>
      </c>
      <c r="S61" s="20">
        <v>8380</v>
      </c>
      <c r="T61" s="20">
        <v>8389</v>
      </c>
    </row>
    <row r="62" spans="1:40" x14ac:dyDescent="0.25">
      <c r="A62" s="4" t="s">
        <v>191</v>
      </c>
      <c r="B62" s="2" t="s">
        <v>192</v>
      </c>
      <c r="C62" s="2"/>
      <c r="D62" s="2"/>
      <c r="E62" s="2"/>
      <c r="F62" s="2"/>
      <c r="G62" s="2"/>
      <c r="H62" s="2"/>
      <c r="I62" s="1" t="s">
        <v>10</v>
      </c>
      <c r="J62" s="5">
        <v>8314.26</v>
      </c>
      <c r="K62" s="5" t="s">
        <v>193</v>
      </c>
      <c r="L62" s="1" t="s">
        <v>13</v>
      </c>
      <c r="M62" s="2" t="s">
        <v>194</v>
      </c>
      <c r="N62" s="2" t="s">
        <v>15</v>
      </c>
      <c r="O62" s="20">
        <v>8270</v>
      </c>
      <c r="P62" s="20">
        <v>8280</v>
      </c>
      <c r="Q62" s="8">
        <f t="shared" si="0"/>
        <v>8309.26</v>
      </c>
      <c r="R62" s="8">
        <f t="shared" si="1"/>
        <v>8319.26</v>
      </c>
      <c r="S62" s="20">
        <v>8380</v>
      </c>
      <c r="T62" s="20">
        <v>8389</v>
      </c>
    </row>
    <row r="63" spans="1:40" x14ac:dyDescent="0.25">
      <c r="A63" s="4" t="s">
        <v>195</v>
      </c>
      <c r="B63" s="2" t="s">
        <v>196</v>
      </c>
      <c r="C63" s="2"/>
      <c r="D63" s="2"/>
      <c r="E63" s="2"/>
      <c r="F63" s="2"/>
      <c r="G63" s="2"/>
      <c r="H63" s="2"/>
      <c r="I63" s="1" t="s">
        <v>10</v>
      </c>
      <c r="J63" s="5">
        <v>8323.43</v>
      </c>
      <c r="K63" s="5" t="s">
        <v>197</v>
      </c>
      <c r="L63" s="1" t="s">
        <v>13</v>
      </c>
      <c r="M63" s="2" t="s">
        <v>198</v>
      </c>
      <c r="N63" s="2" t="s">
        <v>15</v>
      </c>
      <c r="O63" s="20">
        <v>8270</v>
      </c>
      <c r="P63" s="20">
        <v>8280</v>
      </c>
      <c r="Q63" s="8">
        <f t="shared" si="0"/>
        <v>8318.43</v>
      </c>
      <c r="R63" s="8">
        <f t="shared" si="1"/>
        <v>8328.43</v>
      </c>
      <c r="S63" s="20">
        <v>8380</v>
      </c>
      <c r="T63" s="20">
        <v>8389</v>
      </c>
    </row>
    <row r="64" spans="1:40" x14ac:dyDescent="0.25">
      <c r="A64" s="4" t="s">
        <v>199</v>
      </c>
      <c r="B64" s="2" t="s">
        <v>200</v>
      </c>
      <c r="C64" s="2"/>
      <c r="D64" s="2"/>
      <c r="E64" s="2"/>
      <c r="F64" s="2"/>
      <c r="G64" s="2"/>
      <c r="H64" s="2"/>
      <c r="I64" s="1" t="s">
        <v>10</v>
      </c>
      <c r="J64" s="5">
        <v>8333.7800000000007</v>
      </c>
      <c r="K64" s="5" t="s">
        <v>201</v>
      </c>
      <c r="L64" s="1" t="s">
        <v>13</v>
      </c>
      <c r="M64" s="2" t="s">
        <v>202</v>
      </c>
      <c r="N64" s="2" t="s">
        <v>15</v>
      </c>
      <c r="O64" s="20">
        <v>8270</v>
      </c>
      <c r="P64" s="20">
        <v>8280</v>
      </c>
      <c r="Q64" s="8">
        <f t="shared" si="0"/>
        <v>8328.7800000000007</v>
      </c>
      <c r="R64" s="8">
        <f t="shared" si="1"/>
        <v>8338.7800000000007</v>
      </c>
      <c r="S64" s="20">
        <v>8380</v>
      </c>
      <c r="T64" s="20">
        <v>8389</v>
      </c>
    </row>
    <row r="65" spans="1:20" x14ac:dyDescent="0.25">
      <c r="A65" s="4" t="s">
        <v>203</v>
      </c>
      <c r="B65" s="2" t="s">
        <v>204</v>
      </c>
      <c r="C65" s="2"/>
      <c r="D65" s="2"/>
      <c r="E65" s="2"/>
      <c r="F65" s="2"/>
      <c r="G65" s="2"/>
      <c r="H65" s="2"/>
      <c r="I65" s="1" t="s">
        <v>10</v>
      </c>
      <c r="J65" s="5">
        <v>8345.5499999999993</v>
      </c>
      <c r="K65" s="5" t="s">
        <v>205</v>
      </c>
      <c r="L65" s="1" t="s">
        <v>13</v>
      </c>
      <c r="M65" s="2" t="s">
        <v>206</v>
      </c>
      <c r="N65" s="2" t="s">
        <v>15</v>
      </c>
      <c r="O65" s="20">
        <v>8270</v>
      </c>
      <c r="P65" s="20">
        <v>8280</v>
      </c>
      <c r="Q65" s="8">
        <f t="shared" si="0"/>
        <v>8340.5499999999993</v>
      </c>
      <c r="R65" s="8">
        <f t="shared" si="1"/>
        <v>8350.5499999999993</v>
      </c>
      <c r="S65" s="20">
        <v>8380</v>
      </c>
      <c r="T65" s="20">
        <v>8389</v>
      </c>
    </row>
    <row r="66" spans="1:20" x14ac:dyDescent="0.25">
      <c r="A66" s="4" t="s">
        <v>207</v>
      </c>
      <c r="B66" s="2" t="s">
        <v>208</v>
      </c>
      <c r="C66" s="2"/>
      <c r="D66" s="2"/>
      <c r="E66" s="2"/>
      <c r="F66" s="2"/>
      <c r="G66" s="2"/>
      <c r="H66" s="2"/>
      <c r="I66" s="1" t="s">
        <v>10</v>
      </c>
      <c r="J66" s="5">
        <v>8359.01</v>
      </c>
      <c r="K66" s="5" t="s">
        <v>209</v>
      </c>
      <c r="L66" s="1" t="s">
        <v>13</v>
      </c>
      <c r="M66" s="2" t="s">
        <v>210</v>
      </c>
      <c r="N66" s="2" t="s">
        <v>15</v>
      </c>
      <c r="O66" s="20">
        <v>8270</v>
      </c>
      <c r="P66" s="20">
        <v>8280</v>
      </c>
      <c r="Q66" s="8">
        <f t="shared" si="0"/>
        <v>8354.01</v>
      </c>
      <c r="R66" s="8">
        <f t="shared" si="1"/>
        <v>8364.01</v>
      </c>
      <c r="S66" s="20">
        <v>8380</v>
      </c>
      <c r="T66" s="20">
        <v>8389</v>
      </c>
    </row>
    <row r="67" spans="1:20" x14ac:dyDescent="0.25">
      <c r="A67" s="4" t="s">
        <v>211</v>
      </c>
      <c r="B67" s="2" t="s">
        <v>212</v>
      </c>
      <c r="C67" s="2"/>
      <c r="D67" s="2"/>
      <c r="E67" s="2"/>
      <c r="F67" s="2"/>
      <c r="G67" s="2"/>
      <c r="H67" s="2"/>
      <c r="I67" s="1" t="s">
        <v>10</v>
      </c>
      <c r="J67" s="5">
        <v>8374.48</v>
      </c>
      <c r="K67" s="5" t="s">
        <v>213</v>
      </c>
      <c r="L67" s="1" t="s">
        <v>13</v>
      </c>
      <c r="M67" s="2" t="s">
        <v>214</v>
      </c>
      <c r="N67" s="2" t="s">
        <v>15</v>
      </c>
      <c r="O67" s="20">
        <v>8270</v>
      </c>
      <c r="P67" s="20">
        <v>8280</v>
      </c>
      <c r="Q67" s="8">
        <f t="shared" si="0"/>
        <v>8369.48</v>
      </c>
      <c r="R67" s="8">
        <f t="shared" si="1"/>
        <v>8379.48</v>
      </c>
      <c r="S67" s="20">
        <v>8380</v>
      </c>
      <c r="T67" s="20">
        <v>8389</v>
      </c>
    </row>
    <row r="68" spans="1:20" x14ac:dyDescent="0.25">
      <c r="A68" s="4" t="s">
        <v>215</v>
      </c>
      <c r="B68" s="2" t="s">
        <v>216</v>
      </c>
      <c r="C68" s="2"/>
      <c r="D68" s="2"/>
      <c r="E68" s="2"/>
      <c r="F68" s="2"/>
      <c r="G68" s="2"/>
      <c r="H68" s="2"/>
      <c r="I68" s="1" t="s">
        <v>10</v>
      </c>
      <c r="J68" s="5">
        <v>8392.4</v>
      </c>
      <c r="K68" s="5" t="s">
        <v>217</v>
      </c>
      <c r="L68" s="1" t="s">
        <v>13</v>
      </c>
      <c r="M68" s="2" t="s">
        <v>218</v>
      </c>
      <c r="N68" s="2" t="s">
        <v>15</v>
      </c>
      <c r="O68" s="20">
        <v>8376.49</v>
      </c>
      <c r="P68" s="20">
        <v>8386.7800000000007</v>
      </c>
      <c r="Q68" s="8">
        <f t="shared" si="0"/>
        <v>8387.4</v>
      </c>
      <c r="R68" s="8">
        <f t="shared" si="1"/>
        <v>8397.4</v>
      </c>
      <c r="S68" s="20">
        <v>8397.76</v>
      </c>
      <c r="T68" s="20">
        <v>8410.83</v>
      </c>
    </row>
    <row r="69" spans="1:20" x14ac:dyDescent="0.25">
      <c r="A69" s="4" t="s">
        <v>219</v>
      </c>
      <c r="B69" s="2" t="s">
        <v>220</v>
      </c>
      <c r="C69" s="2"/>
      <c r="D69" s="2"/>
      <c r="E69" s="2"/>
      <c r="F69" s="2"/>
      <c r="G69" s="2"/>
      <c r="H69" s="2"/>
      <c r="I69" s="1" t="s">
        <v>10</v>
      </c>
      <c r="J69" s="5">
        <v>8413.32</v>
      </c>
      <c r="K69" s="5" t="s">
        <v>221</v>
      </c>
      <c r="L69" s="1" t="s">
        <v>13</v>
      </c>
      <c r="M69" s="2" t="s">
        <v>222</v>
      </c>
      <c r="N69" s="2" t="s">
        <v>15</v>
      </c>
      <c r="O69" s="20">
        <v>8396.9500000000007</v>
      </c>
      <c r="P69" s="20">
        <v>8408.07</v>
      </c>
      <c r="Q69" s="8">
        <f t="shared" si="0"/>
        <v>8408.32</v>
      </c>
      <c r="R69" s="8">
        <f t="shared" si="1"/>
        <v>8418.32</v>
      </c>
      <c r="S69" s="20">
        <v>8419.89</v>
      </c>
      <c r="T69" s="20">
        <v>8432.82</v>
      </c>
    </row>
    <row r="70" spans="1:20" x14ac:dyDescent="0.25">
      <c r="A70" s="4" t="s">
        <v>223</v>
      </c>
      <c r="B70" s="2" t="s">
        <v>224</v>
      </c>
      <c r="C70" s="2"/>
      <c r="D70" s="2"/>
      <c r="E70" s="2"/>
      <c r="F70" s="2"/>
      <c r="G70" s="2"/>
      <c r="H70" s="2"/>
      <c r="I70" s="1" t="s">
        <v>10</v>
      </c>
      <c r="J70" s="5">
        <v>8437.9599999999991</v>
      </c>
      <c r="K70" s="5" t="s">
        <v>225</v>
      </c>
      <c r="L70" s="1" t="s">
        <v>13</v>
      </c>
      <c r="M70" s="2" t="s">
        <v>226</v>
      </c>
      <c r="N70" s="2" t="s">
        <v>15</v>
      </c>
      <c r="O70" s="20">
        <v>8396.91</v>
      </c>
      <c r="P70" s="20">
        <v>8408.32</v>
      </c>
      <c r="Q70" s="8">
        <f t="shared" si="0"/>
        <v>8432.9599999999991</v>
      </c>
      <c r="R70" s="8">
        <f t="shared" si="1"/>
        <v>8442.9599999999991</v>
      </c>
      <c r="S70" s="20">
        <v>8472.83</v>
      </c>
      <c r="T70" s="20">
        <v>8493.9599999999991</v>
      </c>
    </row>
    <row r="71" spans="1:20" x14ac:dyDescent="0.25">
      <c r="A71" s="1" t="s">
        <v>352</v>
      </c>
      <c r="B71" s="2" t="s">
        <v>354</v>
      </c>
      <c r="C71" s="2"/>
      <c r="D71" s="2"/>
      <c r="E71" s="2"/>
      <c r="F71" s="2"/>
      <c r="G71" s="2"/>
      <c r="H71" s="2"/>
      <c r="I71" s="1" t="s">
        <v>34</v>
      </c>
      <c r="J71" s="2" t="s">
        <v>353</v>
      </c>
      <c r="K71" s="1" t="s">
        <v>355</v>
      </c>
      <c r="L71" s="1" t="s">
        <v>13</v>
      </c>
      <c r="M71" s="2" t="s">
        <v>356</v>
      </c>
      <c r="N71" s="2" t="s">
        <v>15</v>
      </c>
      <c r="O71" s="20">
        <v>8395.74</v>
      </c>
      <c r="P71" s="20">
        <v>8409.3700000000008</v>
      </c>
      <c r="Q71" s="8">
        <f t="shared" ref="Q71" si="2">B71 -5</f>
        <v>8441</v>
      </c>
      <c r="R71" s="8">
        <f t="shared" ref="R71" si="3">B71+5</f>
        <v>8451</v>
      </c>
      <c r="S71" s="20">
        <v>8472.6299999999992</v>
      </c>
      <c r="T71" s="20">
        <v>8493.76</v>
      </c>
    </row>
    <row r="72" spans="1:20" x14ac:dyDescent="0.25">
      <c r="A72" s="4" t="s">
        <v>227</v>
      </c>
      <c r="B72" s="2" t="s">
        <v>228</v>
      </c>
      <c r="C72" s="2"/>
      <c r="D72" s="2"/>
      <c r="E72" s="2"/>
      <c r="F72" s="2"/>
      <c r="G72" s="2"/>
      <c r="H72" s="2"/>
      <c r="I72" s="1" t="s">
        <v>10</v>
      </c>
      <c r="J72" s="5">
        <v>8467.26</v>
      </c>
      <c r="K72" s="5" t="s">
        <v>229</v>
      </c>
      <c r="L72" s="1" t="s">
        <v>13</v>
      </c>
      <c r="M72" s="2" t="s">
        <v>230</v>
      </c>
      <c r="N72" s="2" t="s">
        <v>15</v>
      </c>
      <c r="O72" s="20">
        <v>8449.7099999999991</v>
      </c>
      <c r="P72" s="20">
        <v>8459.58</v>
      </c>
      <c r="Q72" s="8">
        <f t="shared" si="0"/>
        <v>8462.26</v>
      </c>
      <c r="R72" s="8">
        <f t="shared" si="1"/>
        <v>8472.26</v>
      </c>
      <c r="S72" s="20">
        <v>8472.9500000000007</v>
      </c>
      <c r="T72" s="20">
        <v>8495.33</v>
      </c>
    </row>
    <row r="73" spans="1:20" x14ac:dyDescent="0.25">
      <c r="A73" s="4" t="s">
        <v>231</v>
      </c>
      <c r="B73" s="2" t="s">
        <v>232</v>
      </c>
      <c r="C73" s="2"/>
      <c r="D73" s="2"/>
      <c r="E73" s="2"/>
      <c r="F73" s="2"/>
      <c r="G73" s="2"/>
      <c r="H73" s="2"/>
      <c r="I73" s="1" t="s">
        <v>10</v>
      </c>
      <c r="J73" s="5">
        <v>8502.49</v>
      </c>
      <c r="K73" s="5" t="s">
        <v>233</v>
      </c>
      <c r="L73" s="1" t="s">
        <v>13</v>
      </c>
      <c r="M73" s="2" t="s">
        <v>234</v>
      </c>
      <c r="N73" s="2" t="s">
        <v>15</v>
      </c>
      <c r="O73" s="20">
        <v>8473.73</v>
      </c>
      <c r="P73" s="20">
        <v>8491.3799999999992</v>
      </c>
      <c r="Q73" s="8">
        <f t="shared" si="0"/>
        <v>8497.49</v>
      </c>
      <c r="R73" s="8">
        <f t="shared" si="1"/>
        <v>8507.49</v>
      </c>
      <c r="S73" s="20">
        <v>8510.7099999999991</v>
      </c>
      <c r="T73" s="20">
        <v>8534.48</v>
      </c>
    </row>
    <row r="74" spans="1:20" x14ac:dyDescent="0.25">
      <c r="A74" s="4" t="s">
        <v>235</v>
      </c>
      <c r="B74" s="2" t="s">
        <v>236</v>
      </c>
      <c r="C74" s="2"/>
      <c r="D74" s="2"/>
      <c r="E74" s="2"/>
      <c r="F74" s="2"/>
      <c r="G74" s="2"/>
      <c r="H74" s="2"/>
      <c r="I74" s="1" t="s">
        <v>10</v>
      </c>
      <c r="J74" s="5">
        <v>8545.3799999999992</v>
      </c>
      <c r="K74" s="5" t="s">
        <v>237</v>
      </c>
      <c r="L74" s="1" t="s">
        <v>13</v>
      </c>
      <c r="M74" s="2" t="s">
        <v>238</v>
      </c>
      <c r="N74" s="2" t="s">
        <v>15</v>
      </c>
      <c r="O74" s="20">
        <v>8514.07</v>
      </c>
      <c r="P74" s="20">
        <v>8536.18</v>
      </c>
      <c r="Q74" s="8">
        <f t="shared" si="0"/>
        <v>8540.3799999999992</v>
      </c>
      <c r="R74" s="8">
        <f t="shared" si="1"/>
        <v>8550.3799999999992</v>
      </c>
      <c r="S74" s="20">
        <v>8555.2199999999993</v>
      </c>
      <c r="T74" s="20">
        <v>8574.9699999999993</v>
      </c>
    </row>
    <row r="75" spans="1:20" x14ac:dyDescent="0.25">
      <c r="A75" s="4" t="s">
        <v>239</v>
      </c>
      <c r="B75" s="2" t="s">
        <v>240</v>
      </c>
      <c r="C75" s="2"/>
      <c r="D75" s="2"/>
      <c r="E75" s="2"/>
      <c r="F75" s="2"/>
      <c r="G75" s="2"/>
      <c r="H75" s="2"/>
      <c r="I75" s="1" t="s">
        <v>10</v>
      </c>
      <c r="J75" s="5">
        <v>8598.39</v>
      </c>
      <c r="K75" s="5" t="s">
        <v>241</v>
      </c>
      <c r="L75" s="1" t="s">
        <v>13</v>
      </c>
      <c r="M75" s="2" t="s">
        <v>242</v>
      </c>
      <c r="N75" s="2" t="s">
        <v>15</v>
      </c>
      <c r="O75" s="20">
        <v>8554.86</v>
      </c>
      <c r="P75" s="20">
        <v>8572.52</v>
      </c>
      <c r="Q75" s="8">
        <f t="shared" si="0"/>
        <v>8593.39</v>
      </c>
      <c r="R75" s="8">
        <f t="shared" si="1"/>
        <v>8603.39</v>
      </c>
      <c r="S75" s="20">
        <v>8607.11</v>
      </c>
      <c r="T75" s="20">
        <v>8622.34</v>
      </c>
    </row>
    <row r="76" spans="1:20" x14ac:dyDescent="0.25">
      <c r="A76" s="4" t="s">
        <v>243</v>
      </c>
      <c r="B76" s="2" t="s">
        <v>244</v>
      </c>
      <c r="C76" s="2"/>
      <c r="D76" s="2"/>
      <c r="E76" s="2"/>
      <c r="F76" s="2"/>
      <c r="G76" s="2"/>
      <c r="H76" s="2"/>
      <c r="I76" s="1" t="s">
        <v>10</v>
      </c>
      <c r="J76" s="5">
        <v>8665.02</v>
      </c>
      <c r="K76" s="5" t="s">
        <v>245</v>
      </c>
      <c r="L76" s="1" t="s">
        <v>13</v>
      </c>
      <c r="M76" s="2" t="s">
        <v>246</v>
      </c>
      <c r="N76" s="2" t="s">
        <v>15</v>
      </c>
      <c r="O76" s="20">
        <v>8634.64</v>
      </c>
      <c r="P76" s="20">
        <v>8656.6</v>
      </c>
      <c r="Q76" s="8">
        <f t="shared" si="0"/>
        <v>8660.02</v>
      </c>
      <c r="R76" s="8">
        <f t="shared" si="1"/>
        <v>8670.02</v>
      </c>
      <c r="S76" s="20">
        <v>8684.01</v>
      </c>
      <c r="T76" s="20">
        <v>8699.83</v>
      </c>
    </row>
    <row r="77" spans="1:20" x14ac:dyDescent="0.25">
      <c r="A77" s="4" t="s">
        <v>247</v>
      </c>
      <c r="B77" s="2" t="s">
        <v>248</v>
      </c>
      <c r="C77" s="2"/>
      <c r="D77" s="2"/>
      <c r="E77" s="2"/>
      <c r="F77" s="2"/>
      <c r="G77" s="2"/>
      <c r="H77" s="2"/>
      <c r="I77" s="1" t="s">
        <v>10</v>
      </c>
      <c r="J77" s="5">
        <v>8750.48</v>
      </c>
      <c r="K77" s="5" t="s">
        <v>249</v>
      </c>
      <c r="L77" s="1" t="s">
        <v>13</v>
      </c>
      <c r="M77" s="2" t="s">
        <v>250</v>
      </c>
      <c r="N77" s="2" t="s">
        <v>15</v>
      </c>
      <c r="O77" s="20">
        <v>8689.66</v>
      </c>
      <c r="P77" s="20">
        <v>8714.68</v>
      </c>
      <c r="Q77" s="8">
        <f t="shared" si="0"/>
        <v>8745.48</v>
      </c>
      <c r="R77" s="8">
        <f t="shared" si="1"/>
        <v>8755.48</v>
      </c>
      <c r="S77" s="20">
        <v>8757.7800000000007</v>
      </c>
      <c r="T77" s="20">
        <v>8775.58</v>
      </c>
    </row>
    <row r="78" spans="1:20" x14ac:dyDescent="0.25">
      <c r="A78" s="4" t="s">
        <v>251</v>
      </c>
      <c r="B78" s="2" t="s">
        <v>252</v>
      </c>
      <c r="C78" s="2"/>
      <c r="D78" s="2"/>
      <c r="E78" s="2"/>
      <c r="F78" s="2"/>
      <c r="G78" s="2"/>
      <c r="H78" s="2"/>
      <c r="I78" s="1" t="s">
        <v>10</v>
      </c>
      <c r="J78" s="5">
        <v>8862.7900000000009</v>
      </c>
      <c r="K78" s="5" t="s">
        <v>253</v>
      </c>
      <c r="L78" s="1" t="s">
        <v>13</v>
      </c>
      <c r="M78" s="2" t="s">
        <v>254</v>
      </c>
      <c r="N78" s="2" t="s">
        <v>15</v>
      </c>
      <c r="O78" s="20">
        <v>8815.86</v>
      </c>
      <c r="P78" s="20">
        <v>8836.7099999999991</v>
      </c>
      <c r="Q78" s="8">
        <f t="shared" si="0"/>
        <v>8857.7900000000009</v>
      </c>
      <c r="R78" s="8">
        <f t="shared" si="1"/>
        <v>8867.7900000000009</v>
      </c>
      <c r="S78" s="20">
        <v>8884.82</v>
      </c>
      <c r="T78" s="20">
        <v>8909.7000000000007</v>
      </c>
    </row>
    <row r="79" spans="1:20" x14ac:dyDescent="0.25">
      <c r="A79" s="4" t="s">
        <v>255</v>
      </c>
      <c r="B79" s="2" t="s">
        <v>256</v>
      </c>
      <c r="C79" s="2"/>
      <c r="D79" s="2"/>
      <c r="E79" s="2"/>
      <c r="F79" s="2"/>
      <c r="G79" s="2"/>
      <c r="H79" s="2"/>
      <c r="I79" s="1" t="s">
        <v>10</v>
      </c>
      <c r="J79" s="5">
        <v>9014.91</v>
      </c>
      <c r="K79" s="5" t="s">
        <v>257</v>
      </c>
      <c r="L79" s="1" t="s">
        <v>13</v>
      </c>
      <c r="M79" s="2" t="s">
        <v>258</v>
      </c>
      <c r="N79" s="2" t="s">
        <v>15</v>
      </c>
      <c r="O79" s="20">
        <v>8975.34</v>
      </c>
      <c r="P79" s="20">
        <v>9002.0300000000007</v>
      </c>
      <c r="Q79" s="8">
        <f t="shared" si="0"/>
        <v>9009.91</v>
      </c>
      <c r="R79" s="8">
        <f t="shared" si="1"/>
        <v>9019.91</v>
      </c>
      <c r="S79" s="20">
        <v>9023.58</v>
      </c>
      <c r="T79" s="20">
        <v>9052.92</v>
      </c>
    </row>
    <row r="80" spans="1:20" x14ac:dyDescent="0.25">
      <c r="A80" s="1" t="s">
        <v>259</v>
      </c>
      <c r="B80" s="2" t="s">
        <v>260</v>
      </c>
      <c r="C80" s="2"/>
      <c r="D80" s="2"/>
      <c r="E80" s="2"/>
      <c r="F80" s="2"/>
      <c r="G80" s="2"/>
      <c r="H80" s="2"/>
      <c r="I80" s="1" t="s">
        <v>109</v>
      </c>
      <c r="J80" s="2" t="s">
        <v>261</v>
      </c>
      <c r="K80" s="1" t="s">
        <v>262</v>
      </c>
      <c r="L80" s="1" t="s">
        <v>21</v>
      </c>
      <c r="M80" s="2" t="s">
        <v>263</v>
      </c>
      <c r="N80" s="2" t="s">
        <v>15</v>
      </c>
      <c r="O80" s="20">
        <v>9027.06</v>
      </c>
      <c r="P80" s="20">
        <v>9056.26</v>
      </c>
      <c r="Q80" s="8">
        <f t="shared" si="0"/>
        <v>9063.6</v>
      </c>
      <c r="R80" s="8">
        <f t="shared" si="1"/>
        <v>9073.6</v>
      </c>
      <c r="S80" s="20">
        <v>9077.67</v>
      </c>
      <c r="T80" s="20">
        <v>9102.9699999999993</v>
      </c>
    </row>
    <row r="81" spans="1:20" x14ac:dyDescent="0.25">
      <c r="A81" s="1" t="s">
        <v>264</v>
      </c>
      <c r="B81" s="2" t="s">
        <v>265</v>
      </c>
      <c r="C81" s="2"/>
      <c r="D81" s="2"/>
      <c r="E81" s="2"/>
      <c r="F81" s="2"/>
      <c r="G81" s="2"/>
      <c r="H81" s="2"/>
      <c r="I81" s="1" t="s">
        <v>10</v>
      </c>
      <c r="J81" s="2" t="s">
        <v>266</v>
      </c>
      <c r="K81" s="1" t="s">
        <v>267</v>
      </c>
      <c r="L81" s="1" t="s">
        <v>13</v>
      </c>
      <c r="M81" s="2" t="s">
        <v>268</v>
      </c>
      <c r="N81" s="2" t="s">
        <v>15</v>
      </c>
      <c r="O81" s="20">
        <v>9189.73</v>
      </c>
      <c r="P81" s="20">
        <v>9216.01</v>
      </c>
      <c r="Q81" s="8">
        <f t="shared" si="0"/>
        <v>9224</v>
      </c>
      <c r="R81" s="8">
        <f t="shared" si="1"/>
        <v>9234</v>
      </c>
      <c r="S81" s="20">
        <v>9235.06</v>
      </c>
      <c r="T81" s="20">
        <v>9254.11</v>
      </c>
    </row>
    <row r="82" spans="1:20" x14ac:dyDescent="0.25">
      <c r="A82" s="1" t="s">
        <v>269</v>
      </c>
      <c r="B82" s="2" t="s">
        <v>270</v>
      </c>
      <c r="C82" s="2"/>
      <c r="D82" s="2"/>
      <c r="E82" s="2"/>
      <c r="F82" s="2"/>
      <c r="G82" s="2"/>
      <c r="H82" s="2"/>
      <c r="I82" s="1" t="s">
        <v>109</v>
      </c>
      <c r="J82" s="2" t="s">
        <v>271</v>
      </c>
      <c r="K82" s="1" t="s">
        <v>272</v>
      </c>
      <c r="L82" s="1" t="s">
        <v>21</v>
      </c>
      <c r="M82" s="2" t="s">
        <v>273</v>
      </c>
      <c r="N82" s="2" t="s">
        <v>15</v>
      </c>
      <c r="O82" s="20">
        <v>9486.94</v>
      </c>
      <c r="P82" s="20">
        <v>9508.91</v>
      </c>
      <c r="Q82" s="8">
        <f t="shared" si="0"/>
        <v>9526.1</v>
      </c>
      <c r="R82" s="8">
        <f t="shared" si="1"/>
        <v>9536.1</v>
      </c>
      <c r="S82" s="20">
        <v>9552.98</v>
      </c>
      <c r="T82" s="20">
        <v>9575.92</v>
      </c>
    </row>
    <row r="83" spans="1:20" x14ac:dyDescent="0.25">
      <c r="A83" s="1" t="s">
        <v>274</v>
      </c>
      <c r="B83" s="2" t="s">
        <v>275</v>
      </c>
      <c r="C83" s="2"/>
      <c r="D83" s="2"/>
      <c r="E83" s="2"/>
      <c r="F83" s="2"/>
      <c r="G83" s="2"/>
      <c r="H83" s="2"/>
      <c r="I83" s="1" t="s">
        <v>10</v>
      </c>
      <c r="J83" s="2" t="s">
        <v>276</v>
      </c>
      <c r="K83" s="1" t="s">
        <v>277</v>
      </c>
      <c r="L83" s="1" t="s">
        <v>13</v>
      </c>
      <c r="M83" s="2" t="s">
        <v>278</v>
      </c>
      <c r="N83" s="2" t="s">
        <v>15</v>
      </c>
      <c r="O83" s="20">
        <v>9493.58</v>
      </c>
      <c r="P83" s="20">
        <v>9516.5300000000007</v>
      </c>
      <c r="Q83" s="8">
        <f t="shared" si="0"/>
        <v>9541</v>
      </c>
      <c r="R83" s="8">
        <f t="shared" si="1"/>
        <v>9551</v>
      </c>
      <c r="S83" s="20">
        <v>9561.18</v>
      </c>
      <c r="T83" s="20">
        <v>9590.01</v>
      </c>
    </row>
    <row r="84" spans="1:20" x14ac:dyDescent="0.25">
      <c r="A84" s="1" t="s">
        <v>279</v>
      </c>
      <c r="B84" s="2" t="s">
        <v>280</v>
      </c>
      <c r="C84" s="2"/>
      <c r="D84" s="2"/>
      <c r="E84" s="2"/>
      <c r="F84" s="2"/>
      <c r="G84" s="2"/>
      <c r="H84" s="2"/>
      <c r="I84" s="1" t="s">
        <v>34</v>
      </c>
      <c r="J84" s="2" t="s">
        <v>281</v>
      </c>
      <c r="K84" s="1" t="s">
        <v>282</v>
      </c>
      <c r="L84" s="1" t="s">
        <v>13</v>
      </c>
      <c r="M84" s="2" t="s">
        <v>283</v>
      </c>
      <c r="N84" s="2" t="s">
        <v>15</v>
      </c>
      <c r="Q84" s="8">
        <f t="shared" si="0"/>
        <v>10825</v>
      </c>
      <c r="R84" s="8">
        <f t="shared" si="1"/>
        <v>10835</v>
      </c>
    </row>
    <row r="88" spans="1:20" x14ac:dyDescent="0.25">
      <c r="B88" s="6"/>
      <c r="C88" s="6"/>
      <c r="D88" s="6"/>
      <c r="E88" s="6"/>
      <c r="F88" s="6"/>
      <c r="G88" s="6"/>
      <c r="H88" s="6"/>
      <c r="I88" s="2"/>
      <c r="M88" s="7"/>
    </row>
    <row r="89" spans="1:20" x14ac:dyDescent="0.25">
      <c r="B89" s="6"/>
      <c r="C89" s="6"/>
      <c r="D89" s="6"/>
      <c r="E89" s="6"/>
      <c r="F89" s="6"/>
      <c r="G89" s="6"/>
      <c r="H89" s="6"/>
      <c r="I89" s="2"/>
      <c r="K89" s="8"/>
      <c r="M89" s="7"/>
    </row>
    <row r="90" spans="1:20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1:20" x14ac:dyDescent="0.25">
      <c r="B91" s="6"/>
      <c r="C91" s="6"/>
      <c r="D91" s="6"/>
      <c r="E91" s="6"/>
      <c r="F91" s="6"/>
      <c r="G91" s="6"/>
      <c r="H91" s="6"/>
      <c r="I91" s="2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4"/>
      <c r="C109" s="4"/>
      <c r="D109" s="4"/>
      <c r="E109" s="4"/>
      <c r="F109" s="4"/>
      <c r="G109" s="4"/>
      <c r="H109" s="4"/>
      <c r="M109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284</v>
      </c>
      <c r="E1" s="9" t="s">
        <v>285</v>
      </c>
      <c r="F1" s="9" t="s">
        <v>286</v>
      </c>
    </row>
    <row r="2" spans="1:6" ht="17.399999999999999" x14ac:dyDescent="0.3">
      <c r="A2" s="11" t="s">
        <v>8</v>
      </c>
      <c r="B2" s="12" t="s">
        <v>9</v>
      </c>
      <c r="C2" s="9" t="s">
        <v>287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28</v>
      </c>
      <c r="B3" s="12" t="s">
        <v>29</v>
      </c>
      <c r="C3" s="9" t="s">
        <v>287</v>
      </c>
      <c r="D3" s="12" t="s">
        <v>30</v>
      </c>
      <c r="E3" s="13" t="s">
        <v>31</v>
      </c>
      <c r="F3" s="9" t="s">
        <v>13</v>
      </c>
    </row>
    <row r="4" spans="1:6" ht="17.399999999999999" x14ac:dyDescent="0.3">
      <c r="A4" s="11" t="s">
        <v>35</v>
      </c>
      <c r="B4" s="12" t="s">
        <v>36</v>
      </c>
      <c r="C4" s="9" t="s">
        <v>287</v>
      </c>
      <c r="D4" s="12" t="s">
        <v>37</v>
      </c>
      <c r="E4" s="13" t="s">
        <v>38</v>
      </c>
      <c r="F4" s="9" t="s">
        <v>13</v>
      </c>
    </row>
    <row r="5" spans="1:6" ht="17.399999999999999" x14ac:dyDescent="0.3">
      <c r="A5" s="14" t="s">
        <v>45</v>
      </c>
      <c r="B5" s="12" t="s">
        <v>288</v>
      </c>
      <c r="C5" s="9" t="s">
        <v>287</v>
      </c>
      <c r="D5" s="12" t="s">
        <v>47</v>
      </c>
      <c r="E5" s="13" t="s">
        <v>48</v>
      </c>
      <c r="F5" s="9" t="s">
        <v>13</v>
      </c>
    </row>
    <row r="6" spans="1:6" ht="17.399999999999999" x14ac:dyDescent="0.3">
      <c r="A6" s="14" t="s">
        <v>50</v>
      </c>
      <c r="B6" s="12" t="s">
        <v>289</v>
      </c>
      <c r="C6" s="9" t="s">
        <v>287</v>
      </c>
      <c r="D6" s="12" t="s">
        <v>52</v>
      </c>
      <c r="E6" s="13" t="s">
        <v>53</v>
      </c>
      <c r="F6" s="9" t="s">
        <v>13</v>
      </c>
    </row>
    <row r="7" spans="1:6" ht="17.399999999999999" x14ac:dyDescent="0.3">
      <c r="A7" s="11" t="s">
        <v>74</v>
      </c>
      <c r="B7" s="12" t="s">
        <v>75</v>
      </c>
      <c r="C7" s="9" t="s">
        <v>287</v>
      </c>
      <c r="D7" s="12" t="s">
        <v>76</v>
      </c>
      <c r="E7" s="13" t="s">
        <v>77</v>
      </c>
      <c r="F7" s="9" t="s">
        <v>13</v>
      </c>
    </row>
    <row r="8" spans="1:6" ht="17.399999999999999" x14ac:dyDescent="0.3">
      <c r="A8" s="11" t="s">
        <v>118</v>
      </c>
      <c r="B8" s="12" t="s">
        <v>290</v>
      </c>
      <c r="C8" s="9" t="s">
        <v>287</v>
      </c>
      <c r="D8" s="12" t="s">
        <v>120</v>
      </c>
      <c r="E8" s="13" t="s">
        <v>121</v>
      </c>
      <c r="F8" s="9" t="s">
        <v>13</v>
      </c>
    </row>
    <row r="9" spans="1:6" ht="17.399999999999999" x14ac:dyDescent="0.3">
      <c r="A9" s="11" t="s">
        <v>264</v>
      </c>
      <c r="B9" s="12" t="s">
        <v>265</v>
      </c>
      <c r="C9" s="9" t="s">
        <v>287</v>
      </c>
      <c r="D9" s="12" t="s">
        <v>291</v>
      </c>
      <c r="E9" s="13" t="s">
        <v>267</v>
      </c>
      <c r="F9" s="9" t="s">
        <v>13</v>
      </c>
    </row>
    <row r="10" spans="1:6" ht="17.399999999999999" x14ac:dyDescent="0.3">
      <c r="A10" s="11" t="s">
        <v>274</v>
      </c>
      <c r="B10" s="12" t="s">
        <v>275</v>
      </c>
      <c r="C10" s="9" t="s">
        <v>287</v>
      </c>
      <c r="D10" s="12" t="s">
        <v>292</v>
      </c>
      <c r="E10" s="13" t="s">
        <v>277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33</v>
      </c>
      <c r="B12" s="12" t="s">
        <v>29</v>
      </c>
      <c r="C12" s="9" t="s">
        <v>293</v>
      </c>
      <c r="D12" s="12" t="s">
        <v>30</v>
      </c>
      <c r="E12" s="13" t="s">
        <v>31</v>
      </c>
      <c r="F12" s="9" t="s">
        <v>13</v>
      </c>
    </row>
    <row r="13" spans="1:6" ht="17.399999999999999" x14ac:dyDescent="0.3">
      <c r="A13" s="15" t="s">
        <v>40</v>
      </c>
      <c r="B13" s="12" t="s">
        <v>41</v>
      </c>
      <c r="C13" s="9" t="s">
        <v>293</v>
      </c>
      <c r="D13" s="12" t="s">
        <v>42</v>
      </c>
      <c r="E13" s="13" t="s">
        <v>43</v>
      </c>
      <c r="F13" s="9" t="s">
        <v>13</v>
      </c>
    </row>
    <row r="14" spans="1:6" ht="17.399999999999999" x14ac:dyDescent="0.3">
      <c r="A14" s="13" t="s">
        <v>61</v>
      </c>
      <c r="B14" s="12" t="s">
        <v>62</v>
      </c>
      <c r="C14" s="9" t="s">
        <v>293</v>
      </c>
      <c r="D14" s="12" t="s">
        <v>63</v>
      </c>
      <c r="E14" s="13" t="s">
        <v>64</v>
      </c>
      <c r="F14" s="9" t="s">
        <v>13</v>
      </c>
    </row>
    <row r="15" spans="1:6" ht="17.399999999999999" x14ac:dyDescent="0.3">
      <c r="A15" s="13" t="s">
        <v>102</v>
      </c>
      <c r="B15" s="12" t="s">
        <v>103</v>
      </c>
      <c r="C15" s="9" t="s">
        <v>293</v>
      </c>
      <c r="D15" s="12" t="s">
        <v>104</v>
      </c>
      <c r="E15" s="13" t="s">
        <v>105</v>
      </c>
      <c r="F15" s="9" t="s">
        <v>13</v>
      </c>
    </row>
    <row r="16" spans="1:6" ht="17.399999999999999" x14ac:dyDescent="0.3">
      <c r="A16" s="13" t="s">
        <v>128</v>
      </c>
      <c r="B16" s="12" t="s">
        <v>129</v>
      </c>
      <c r="C16" s="9" t="s">
        <v>293</v>
      </c>
      <c r="D16" s="12" t="s">
        <v>130</v>
      </c>
      <c r="E16" s="13" t="s">
        <v>131</v>
      </c>
      <c r="F16" s="9" t="s">
        <v>13</v>
      </c>
    </row>
    <row r="17" spans="1:8" ht="17.399999999999999" x14ac:dyDescent="0.3">
      <c r="A17" s="13" t="s">
        <v>144</v>
      </c>
      <c r="B17" s="12" t="s">
        <v>145</v>
      </c>
      <c r="C17" s="9" t="s">
        <v>293</v>
      </c>
      <c r="D17" s="12" t="s">
        <v>146</v>
      </c>
      <c r="E17" s="13" t="s">
        <v>147</v>
      </c>
      <c r="F17" s="9" t="s">
        <v>13</v>
      </c>
    </row>
    <row r="18" spans="1:8" ht="17.399999999999999" x14ac:dyDescent="0.3">
      <c r="A18" s="13" t="s">
        <v>149</v>
      </c>
      <c r="B18" s="12" t="s">
        <v>150</v>
      </c>
      <c r="C18" s="9" t="s">
        <v>293</v>
      </c>
      <c r="D18" s="12" t="s">
        <v>151</v>
      </c>
      <c r="E18" s="13" t="s">
        <v>152</v>
      </c>
      <c r="F18" s="9" t="s">
        <v>13</v>
      </c>
    </row>
    <row r="19" spans="1:8" ht="17.399999999999999" x14ac:dyDescent="0.3">
      <c r="A19" s="13" t="s">
        <v>279</v>
      </c>
      <c r="B19" s="12" t="s">
        <v>280</v>
      </c>
      <c r="C19" s="9" t="s">
        <v>293</v>
      </c>
      <c r="D19" s="12" t="s">
        <v>294</v>
      </c>
      <c r="E19" s="13" t="s">
        <v>282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133</v>
      </c>
      <c r="B21" s="10" t="s">
        <v>134</v>
      </c>
      <c r="C21" s="9" t="s">
        <v>135</v>
      </c>
      <c r="D21" s="10" t="s">
        <v>136</v>
      </c>
      <c r="E21" s="9" t="s">
        <v>137</v>
      </c>
      <c r="F21" s="9" t="s">
        <v>21</v>
      </c>
    </row>
    <row r="22" spans="1:8" ht="17.399999999999999" x14ac:dyDescent="0.3">
      <c r="A22" s="17" t="s">
        <v>139</v>
      </c>
      <c r="B22" s="10" t="s">
        <v>140</v>
      </c>
      <c r="C22" s="9" t="s">
        <v>135</v>
      </c>
      <c r="D22" s="10" t="s">
        <v>141</v>
      </c>
      <c r="E22" s="9" t="s">
        <v>142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107</v>
      </c>
      <c r="B24" s="10" t="s">
        <v>108</v>
      </c>
      <c r="C24" s="9" t="s">
        <v>109</v>
      </c>
      <c r="D24" s="10" t="s">
        <v>110</v>
      </c>
      <c r="E24" s="16" t="s">
        <v>111</v>
      </c>
      <c r="F24" s="9" t="s">
        <v>21</v>
      </c>
      <c r="H24">
        <v>2</v>
      </c>
    </row>
    <row r="25" spans="1:8" ht="17.399999999999999" x14ac:dyDescent="0.3">
      <c r="A25" s="16" t="s">
        <v>259</v>
      </c>
      <c r="B25" s="10" t="s">
        <v>260</v>
      </c>
      <c r="C25" s="9" t="s">
        <v>109</v>
      </c>
      <c r="D25" s="10" t="s">
        <v>295</v>
      </c>
      <c r="E25" s="9" t="s">
        <v>262</v>
      </c>
      <c r="F25" s="9" t="s">
        <v>21</v>
      </c>
      <c r="H25">
        <f>H24+H23</f>
        <v>3</v>
      </c>
    </row>
    <row r="26" spans="1:8" ht="17.399999999999999" x14ac:dyDescent="0.3">
      <c r="A26" s="16" t="s">
        <v>269</v>
      </c>
      <c r="B26" s="10" t="s">
        <v>270</v>
      </c>
      <c r="C26" s="9" t="s">
        <v>109</v>
      </c>
      <c r="D26" s="10" t="s">
        <v>296</v>
      </c>
      <c r="E26" s="9" t="s">
        <v>272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23</v>
      </c>
      <c r="B29" s="10" t="s">
        <v>24</v>
      </c>
      <c r="C29" s="9" t="s">
        <v>18</v>
      </c>
      <c r="D29" s="10" t="s">
        <v>25</v>
      </c>
      <c r="E29" s="17" t="s">
        <v>26</v>
      </c>
      <c r="F29" s="9" t="s">
        <v>21</v>
      </c>
    </row>
    <row r="30" spans="1:8" ht="17.399999999999999" x14ac:dyDescent="0.3">
      <c r="A30" s="17" t="s">
        <v>158</v>
      </c>
      <c r="B30" s="10" t="s">
        <v>159</v>
      </c>
      <c r="C30" s="9" t="s">
        <v>18</v>
      </c>
      <c r="D30" s="10" t="s">
        <v>160</v>
      </c>
      <c r="E30" s="17" t="s">
        <v>161</v>
      </c>
      <c r="F30" s="9" t="s">
        <v>21</v>
      </c>
    </row>
    <row r="31" spans="1:8" ht="17.399999999999999" x14ac:dyDescent="0.3">
      <c r="A31" s="17" t="s">
        <v>164</v>
      </c>
      <c r="B31" s="10" t="s">
        <v>165</v>
      </c>
      <c r="C31" s="9" t="s">
        <v>18</v>
      </c>
      <c r="D31" s="10" t="s">
        <v>166</v>
      </c>
      <c r="E31" s="17" t="s">
        <v>167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55</v>
      </c>
      <c r="B33" s="10" t="s">
        <v>56</v>
      </c>
      <c r="C33" s="9" t="s">
        <v>57</v>
      </c>
      <c r="D33" s="10" t="s">
        <v>58</v>
      </c>
      <c r="E33" s="16" t="s">
        <v>59</v>
      </c>
      <c r="F33" s="9" t="s">
        <v>21</v>
      </c>
    </row>
    <row r="34" spans="1:6" ht="17.399999999999999" x14ac:dyDescent="0.3">
      <c r="A34" s="16" t="s">
        <v>79</v>
      </c>
      <c r="B34" s="10" t="s">
        <v>80</v>
      </c>
      <c r="C34" s="9" t="s">
        <v>57</v>
      </c>
      <c r="D34" s="10" t="s">
        <v>81</v>
      </c>
      <c r="E34" s="18" t="s">
        <v>82</v>
      </c>
      <c r="F34" s="9" t="s">
        <v>21</v>
      </c>
    </row>
    <row r="35" spans="1:6" ht="17.399999999999999" x14ac:dyDescent="0.3">
      <c r="A35" s="16" t="s">
        <v>84</v>
      </c>
      <c r="B35" s="10" t="s">
        <v>85</v>
      </c>
      <c r="C35" s="9" t="s">
        <v>57</v>
      </c>
      <c r="D35" s="10" t="s">
        <v>86</v>
      </c>
      <c r="E35" s="16" t="s">
        <v>87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96</v>
      </c>
      <c r="B37" s="10" t="s">
        <v>97</v>
      </c>
      <c r="C37" s="9" t="s">
        <v>98</v>
      </c>
      <c r="D37" s="10" t="s">
        <v>99</v>
      </c>
      <c r="E37" s="16" t="s">
        <v>100</v>
      </c>
      <c r="F37" s="9" t="s">
        <v>21</v>
      </c>
    </row>
    <row r="38" spans="1:6" ht="17.399999999999999" x14ac:dyDescent="0.3">
      <c r="A38" s="17" t="s">
        <v>113</v>
      </c>
      <c r="B38" s="10" t="s">
        <v>114</v>
      </c>
      <c r="C38" s="9" t="s">
        <v>98</v>
      </c>
      <c r="D38" s="10" t="s">
        <v>115</v>
      </c>
      <c r="E38" s="19" t="s">
        <v>116</v>
      </c>
      <c r="F38" s="9" t="s">
        <v>21</v>
      </c>
    </row>
    <row r="39" spans="1:6" ht="17.399999999999999" x14ac:dyDescent="0.3">
      <c r="A39" s="17" t="s">
        <v>123</v>
      </c>
      <c r="B39" s="10" t="s">
        <v>124</v>
      </c>
      <c r="C39" s="9" t="s">
        <v>98</v>
      </c>
      <c r="D39" s="10" t="s">
        <v>125</v>
      </c>
      <c r="E39" s="19" t="s">
        <v>126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154</v>
      </c>
      <c r="B41" s="9">
        <v>7135.79</v>
      </c>
      <c r="C41" s="9" t="s">
        <v>155</v>
      </c>
      <c r="D41" s="9">
        <v>7136</v>
      </c>
      <c r="E41" s="16" t="s">
        <v>156</v>
      </c>
      <c r="F41" s="9" t="s">
        <v>21</v>
      </c>
    </row>
    <row r="42" spans="1:6" ht="17.399999999999999" x14ac:dyDescent="0.3">
      <c r="A42" s="16" t="s">
        <v>170</v>
      </c>
      <c r="B42" s="9">
        <v>7751</v>
      </c>
      <c r="C42" s="9" t="s">
        <v>155</v>
      </c>
      <c r="D42" s="9">
        <v>7751</v>
      </c>
      <c r="E42" s="16" t="s">
        <v>171</v>
      </c>
      <c r="F42" s="9" t="s">
        <v>21</v>
      </c>
    </row>
    <row r="43" spans="1:6" ht="17.399999999999999" x14ac:dyDescent="0.3">
      <c r="A43" s="17" t="s">
        <v>66</v>
      </c>
      <c r="B43" s="9">
        <v>4740</v>
      </c>
      <c r="C43" s="9" t="s">
        <v>67</v>
      </c>
      <c r="D43" s="9">
        <v>4740</v>
      </c>
      <c r="E43" s="16" t="s">
        <v>68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2020-12-03T14:43:13Z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