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vital\OneDrive\Робочий стіл\DATA ANALYST\S2.L4\"/>
    </mc:Choice>
  </mc:AlternateContent>
  <xr:revisionPtr revIDLastSave="0" documentId="8_{3FDE355E-C0FC-4E5D-9330-8C868DB8E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a1" sheetId="1" r:id="rId1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0">Tabella1!$A$1:$E$500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G3" i="1" a="1"/>
  <c r="G3" i="1" s="1"/>
  <c r="H3" i="1" s="1"/>
  <c r="G4" i="1" a="1"/>
  <c r="G4" i="1" s="1"/>
  <c r="H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 s="1"/>
  <c r="H8" i="1" s="1"/>
  <c r="G9" i="1" a="1"/>
  <c r="G9" i="1" s="1"/>
  <c r="H9" i="1" s="1"/>
  <c r="G10" i="1" a="1"/>
  <c r="G10" i="1" s="1"/>
  <c r="H10" i="1" s="1"/>
  <c r="G11" i="1" a="1"/>
  <c r="G11" i="1" s="1"/>
  <c r="H11" i="1" s="1"/>
  <c r="G12" i="1" a="1"/>
  <c r="G12" i="1" s="1"/>
  <c r="H12" i="1" s="1"/>
  <c r="G13" i="1" a="1"/>
  <c r="G13" i="1" s="1"/>
  <c r="H13" i="1" s="1"/>
  <c r="G14" i="1" a="1"/>
  <c r="G14" i="1" s="1"/>
  <c r="H14" i="1" s="1"/>
  <c r="G15" i="1" a="1"/>
  <c r="G15" i="1" s="1"/>
  <c r="H15" i="1" s="1"/>
  <c r="G16" i="1" a="1"/>
  <c r="G16" i="1" s="1"/>
  <c r="H16" i="1" s="1"/>
  <c r="G17" i="1" a="1"/>
  <c r="G17" i="1" s="1"/>
  <c r="H17" i="1" s="1"/>
  <c r="G18" i="1" a="1"/>
  <c r="G18" i="1" s="1"/>
  <c r="H18" i="1" s="1"/>
  <c r="G19" i="1" a="1"/>
  <c r="G19" i="1" s="1"/>
  <c r="H19" i="1" s="1"/>
  <c r="G20" i="1" a="1"/>
  <c r="G20" i="1" s="1"/>
  <c r="H20" i="1" s="1"/>
  <c r="G21" i="1" a="1"/>
  <c r="G21" i="1" s="1"/>
  <c r="H21" i="1" s="1"/>
  <c r="G22" i="1" a="1"/>
  <c r="G22" i="1" s="1"/>
  <c r="H22" i="1" s="1"/>
  <c r="G23" i="1" a="1"/>
  <c r="G23" i="1" s="1"/>
  <c r="H23" i="1" s="1"/>
  <c r="G24" i="1" a="1"/>
  <c r="G24" i="1" s="1"/>
  <c r="H24" i="1" s="1"/>
  <c r="G25" i="1" a="1"/>
  <c r="G25" i="1" s="1"/>
  <c r="H25" i="1" s="1"/>
  <c r="G26" i="1" a="1"/>
  <c r="G26" i="1" s="1"/>
  <c r="H26" i="1" s="1"/>
  <c r="G27" i="1" a="1"/>
  <c r="G27" i="1" s="1"/>
  <c r="H27" i="1" s="1"/>
  <c r="G28" i="1" a="1"/>
  <c r="G28" i="1" s="1"/>
  <c r="H28" i="1" s="1"/>
  <c r="G29" i="1" a="1"/>
  <c r="G29" i="1" s="1"/>
  <c r="H29" i="1" s="1"/>
  <c r="G30" i="1" a="1"/>
  <c r="G30" i="1" s="1"/>
  <c r="H30" i="1" s="1"/>
  <c r="G31" i="1" a="1"/>
  <c r="G31" i="1" s="1"/>
  <c r="H31" i="1" s="1"/>
  <c r="G32" i="1" a="1"/>
  <c r="G32" i="1" s="1"/>
  <c r="H32" i="1" s="1"/>
  <c r="G33" i="1" a="1"/>
  <c r="G33" i="1" s="1"/>
  <c r="H33" i="1" s="1"/>
  <c r="G34" i="1" a="1"/>
  <c r="G34" i="1" s="1"/>
  <c r="H34" i="1" s="1"/>
  <c r="G35" i="1" a="1"/>
  <c r="G35" i="1" s="1"/>
  <c r="H35" i="1" s="1"/>
  <c r="G36" i="1" a="1"/>
  <c r="G36" i="1" s="1"/>
  <c r="H36" i="1" s="1"/>
  <c r="G37" i="1" a="1"/>
  <c r="G37" i="1" s="1"/>
  <c r="H37" i="1" s="1"/>
  <c r="G38" i="1" a="1"/>
  <c r="G38" i="1" s="1"/>
  <c r="H38" i="1" s="1"/>
  <c r="G39" i="1" a="1"/>
  <c r="G39" i="1" s="1"/>
  <c r="H39" i="1" s="1"/>
  <c r="G40" i="1" a="1"/>
  <c r="G40" i="1" s="1"/>
  <c r="H40" i="1" s="1"/>
  <c r="G41" i="1" a="1"/>
  <c r="G41" i="1" s="1"/>
  <c r="H41" i="1" s="1"/>
  <c r="G42" i="1" a="1"/>
  <c r="G42" i="1" s="1"/>
  <c r="H42" i="1" s="1"/>
  <c r="G43" i="1" a="1"/>
  <c r="G43" i="1" s="1"/>
  <c r="H43" i="1" s="1"/>
  <c r="G44" i="1" a="1"/>
  <c r="G44" i="1" s="1"/>
  <c r="H44" i="1" s="1"/>
  <c r="G45" i="1" a="1"/>
  <c r="G45" i="1" s="1"/>
  <c r="H45" i="1" s="1"/>
  <c r="G46" i="1" a="1"/>
  <c r="G46" i="1" s="1"/>
  <c r="H46" i="1" s="1"/>
  <c r="G47" i="1" a="1"/>
  <c r="G47" i="1" s="1"/>
  <c r="H47" i="1" s="1"/>
  <c r="G48" i="1" a="1"/>
  <c r="G48" i="1" s="1"/>
  <c r="H48" i="1" s="1"/>
  <c r="G49" i="1" a="1"/>
  <c r="G49" i="1" s="1"/>
  <c r="H49" i="1" s="1"/>
  <c r="G50" i="1" a="1"/>
  <c r="G50" i="1" s="1"/>
  <c r="H50" i="1" s="1"/>
  <c r="G51" i="1" a="1"/>
  <c r="G51" i="1" s="1"/>
  <c r="H51" i="1" s="1"/>
  <c r="G52" i="1" a="1"/>
  <c r="G52" i="1" s="1"/>
  <c r="H52" i="1" s="1"/>
  <c r="G53" i="1" a="1"/>
  <c r="G53" i="1" s="1"/>
  <c r="H53" i="1" s="1"/>
  <c r="G54" i="1" a="1"/>
  <c r="G54" i="1" s="1"/>
  <c r="H54" i="1" s="1"/>
  <c r="G55" i="1" a="1"/>
  <c r="G55" i="1" s="1"/>
  <c r="H55" i="1" s="1"/>
  <c r="G56" i="1" a="1"/>
  <c r="G56" i="1" s="1"/>
  <c r="H56" i="1" s="1"/>
  <c r="G57" i="1" a="1"/>
  <c r="G57" i="1" s="1"/>
  <c r="H57" i="1" s="1"/>
  <c r="G58" i="1" a="1"/>
  <c r="G58" i="1" s="1"/>
  <c r="H58" i="1" s="1"/>
  <c r="G59" i="1" a="1"/>
  <c r="G59" i="1" s="1"/>
  <c r="H59" i="1" s="1"/>
  <c r="G60" i="1" a="1"/>
  <c r="G60" i="1" s="1"/>
  <c r="H60" i="1" s="1"/>
  <c r="G61" i="1" a="1"/>
  <c r="G61" i="1" s="1"/>
  <c r="H61" i="1" s="1"/>
  <c r="G62" i="1" a="1"/>
  <c r="G62" i="1" s="1"/>
  <c r="H62" i="1" s="1"/>
  <c r="G63" i="1" a="1"/>
  <c r="G63" i="1" s="1"/>
  <c r="H63" i="1" s="1"/>
  <c r="G64" i="1" a="1"/>
  <c r="G64" i="1" s="1"/>
  <c r="H64" i="1" s="1"/>
  <c r="G65" i="1" a="1"/>
  <c r="G65" i="1" s="1"/>
  <c r="H65" i="1" s="1"/>
  <c r="G66" i="1" a="1"/>
  <c r="G66" i="1" s="1"/>
  <c r="H66" i="1" s="1"/>
  <c r="G67" i="1" a="1"/>
  <c r="G67" i="1" s="1"/>
  <c r="H67" i="1" s="1"/>
  <c r="G68" i="1" a="1"/>
  <c r="G68" i="1" s="1"/>
  <c r="H68" i="1" s="1"/>
  <c r="G69" i="1" a="1"/>
  <c r="G69" i="1" s="1"/>
  <c r="H69" i="1" s="1"/>
  <c r="G70" i="1" a="1"/>
  <c r="G70" i="1" s="1"/>
  <c r="H70" i="1" s="1"/>
  <c r="G71" i="1" a="1"/>
  <c r="G71" i="1" s="1"/>
  <c r="H71" i="1" s="1"/>
  <c r="G72" i="1" a="1"/>
  <c r="G72" i="1" s="1"/>
  <c r="H72" i="1" s="1"/>
  <c r="G73" i="1" a="1"/>
  <c r="G73" i="1" s="1"/>
  <c r="H73" i="1" s="1"/>
  <c r="G74" i="1" a="1"/>
  <c r="G74" i="1" s="1"/>
  <c r="H74" i="1" s="1"/>
  <c r="G75" i="1" a="1"/>
  <c r="G75" i="1" s="1"/>
  <c r="H75" i="1" s="1"/>
  <c r="G76" i="1" a="1"/>
  <c r="G76" i="1" s="1"/>
  <c r="H76" i="1" s="1"/>
  <c r="G77" i="1" a="1"/>
  <c r="G77" i="1" s="1"/>
  <c r="H77" i="1" s="1"/>
  <c r="G78" i="1" a="1"/>
  <c r="G78" i="1" s="1"/>
  <c r="H78" i="1" s="1"/>
  <c r="G79" i="1" a="1"/>
  <c r="G79" i="1" s="1"/>
  <c r="H79" i="1" s="1"/>
  <c r="G80" i="1" a="1"/>
  <c r="G80" i="1" s="1"/>
  <c r="H80" i="1" s="1"/>
  <c r="G81" i="1" a="1"/>
  <c r="G81" i="1" s="1"/>
  <c r="H81" i="1" s="1"/>
  <c r="G82" i="1" a="1"/>
  <c r="G82" i="1" s="1"/>
  <c r="H82" i="1" s="1"/>
  <c r="G83" i="1" a="1"/>
  <c r="G83" i="1" s="1"/>
  <c r="H83" i="1" s="1"/>
  <c r="G84" i="1" a="1"/>
  <c r="G84" i="1" s="1"/>
  <c r="H84" i="1" s="1"/>
  <c r="G85" i="1" a="1"/>
  <c r="G85" i="1" s="1"/>
  <c r="H85" i="1" s="1"/>
  <c r="G86" i="1" a="1"/>
  <c r="G86" i="1" s="1"/>
  <c r="H86" i="1" s="1"/>
  <c r="G87" i="1" a="1"/>
  <c r="G87" i="1" s="1"/>
  <c r="H87" i="1" s="1"/>
  <c r="G88" i="1" a="1"/>
  <c r="G88" i="1" s="1"/>
  <c r="H88" i="1" s="1"/>
  <c r="G89" i="1" a="1"/>
  <c r="G89" i="1" s="1"/>
  <c r="H89" i="1" s="1"/>
  <c r="G90" i="1" a="1"/>
  <c r="G90" i="1" s="1"/>
  <c r="H90" i="1" s="1"/>
  <c r="G91" i="1" a="1"/>
  <c r="G91" i="1" s="1"/>
  <c r="H91" i="1" s="1"/>
  <c r="G92" i="1" a="1"/>
  <c r="G92" i="1" s="1"/>
  <c r="H92" i="1" s="1"/>
  <c r="G93" i="1" a="1"/>
  <c r="G93" i="1" s="1"/>
  <c r="H93" i="1" s="1"/>
  <c r="G94" i="1" a="1"/>
  <c r="G94" i="1" s="1"/>
  <c r="H94" i="1" s="1"/>
  <c r="G95" i="1" a="1"/>
  <c r="G95" i="1" s="1"/>
  <c r="H95" i="1" s="1"/>
  <c r="G96" i="1" a="1"/>
  <c r="G96" i="1" s="1"/>
  <c r="H96" i="1" s="1"/>
  <c r="G97" i="1" a="1"/>
  <c r="G97" i="1" s="1"/>
  <c r="H97" i="1" s="1"/>
  <c r="G98" i="1" a="1"/>
  <c r="G98" i="1" s="1"/>
  <c r="H98" i="1" s="1"/>
  <c r="G99" i="1" a="1"/>
  <c r="G99" i="1" s="1"/>
  <c r="H99" i="1" s="1"/>
  <c r="G100" i="1" a="1"/>
  <c r="G100" i="1" s="1"/>
  <c r="H100" i="1" s="1"/>
  <c r="G101" i="1" a="1"/>
  <c r="G101" i="1" s="1"/>
  <c r="H101" i="1" s="1"/>
  <c r="G102" i="1" a="1"/>
  <c r="G102" i="1" s="1"/>
  <c r="H102" i="1" s="1"/>
  <c r="G103" i="1" a="1"/>
  <c r="G103" i="1" s="1"/>
  <c r="H103" i="1" s="1"/>
  <c r="G104" i="1" a="1"/>
  <c r="G104" i="1" s="1"/>
  <c r="H104" i="1" s="1"/>
  <c r="G105" i="1" a="1"/>
  <c r="G105" i="1" s="1"/>
  <c r="H105" i="1" s="1"/>
  <c r="G106" i="1" a="1"/>
  <c r="G106" i="1" s="1"/>
  <c r="H106" i="1" s="1"/>
  <c r="G107" i="1" a="1"/>
  <c r="G107" i="1" s="1"/>
  <c r="H107" i="1" s="1"/>
  <c r="G108" i="1" a="1"/>
  <c r="G108" i="1" s="1"/>
  <c r="H108" i="1" s="1"/>
  <c r="G109" i="1" a="1"/>
  <c r="G109" i="1" s="1"/>
  <c r="H109" i="1" s="1"/>
  <c r="G110" i="1" a="1"/>
  <c r="G110" i="1" s="1"/>
  <c r="H110" i="1" s="1"/>
  <c r="G111" i="1" a="1"/>
  <c r="G111" i="1" s="1"/>
  <c r="H111" i="1" s="1"/>
  <c r="G112" i="1" a="1"/>
  <c r="G112" i="1" s="1"/>
  <c r="H112" i="1" s="1"/>
  <c r="G113" i="1" a="1"/>
  <c r="G113" i="1" s="1"/>
  <c r="H113" i="1" s="1"/>
  <c r="G114" i="1" a="1"/>
  <c r="G114" i="1" s="1"/>
  <c r="H114" i="1" s="1"/>
  <c r="G115" i="1" a="1"/>
  <c r="G115" i="1" s="1"/>
  <c r="H115" i="1" s="1"/>
  <c r="G116" i="1" a="1"/>
  <c r="G116" i="1" s="1"/>
  <c r="H116" i="1" s="1"/>
  <c r="G117" i="1" a="1"/>
  <c r="G117" i="1" s="1"/>
  <c r="H117" i="1" s="1"/>
  <c r="G118" i="1" a="1"/>
  <c r="G118" i="1" s="1"/>
  <c r="H118" i="1" s="1"/>
  <c r="G119" i="1" a="1"/>
  <c r="G119" i="1" s="1"/>
  <c r="H119" i="1" s="1"/>
  <c r="G120" i="1" a="1"/>
  <c r="G120" i="1" s="1"/>
  <c r="H120" i="1" s="1"/>
  <c r="G121" i="1" a="1"/>
  <c r="G121" i="1" s="1"/>
  <c r="H121" i="1" s="1"/>
  <c r="G122" i="1" a="1"/>
  <c r="G122" i="1" s="1"/>
  <c r="H122" i="1" s="1"/>
  <c r="G123" i="1" a="1"/>
  <c r="G123" i="1" s="1"/>
  <c r="H123" i="1" s="1"/>
  <c r="G124" i="1" a="1"/>
  <c r="G124" i="1" s="1"/>
  <c r="H124" i="1" s="1"/>
  <c r="G125" i="1" a="1"/>
  <c r="G125" i="1" s="1"/>
  <c r="H125" i="1" s="1"/>
  <c r="G126" i="1" a="1"/>
  <c r="G126" i="1" s="1"/>
  <c r="H126" i="1" s="1"/>
  <c r="G127" i="1" a="1"/>
  <c r="G127" i="1" s="1"/>
  <c r="H127" i="1" s="1"/>
  <c r="G128" i="1" a="1"/>
  <c r="G128" i="1" s="1"/>
  <c r="H128" i="1" s="1"/>
  <c r="G129" i="1" a="1"/>
  <c r="G129" i="1" s="1"/>
  <c r="H129" i="1" s="1"/>
  <c r="G130" i="1" a="1"/>
  <c r="G130" i="1" s="1"/>
  <c r="H130" i="1" s="1"/>
  <c r="G131" i="1" a="1"/>
  <c r="G131" i="1" s="1"/>
  <c r="H131" i="1" s="1"/>
  <c r="G132" i="1" a="1"/>
  <c r="G132" i="1" s="1"/>
  <c r="H132" i="1" s="1"/>
  <c r="G133" i="1" a="1"/>
  <c r="G133" i="1" s="1"/>
  <c r="H133" i="1" s="1"/>
  <c r="G134" i="1" a="1"/>
  <c r="G134" i="1" s="1"/>
  <c r="H134" i="1" s="1"/>
  <c r="G135" i="1" a="1"/>
  <c r="G135" i="1" s="1"/>
  <c r="H135" i="1" s="1"/>
  <c r="G136" i="1" a="1"/>
  <c r="G136" i="1" s="1"/>
  <c r="H136" i="1" s="1"/>
  <c r="G137" i="1" a="1"/>
  <c r="G137" i="1" s="1"/>
  <c r="H137" i="1" s="1"/>
  <c r="G138" i="1" a="1"/>
  <c r="G138" i="1" s="1"/>
  <c r="H138" i="1" s="1"/>
  <c r="G139" i="1" a="1"/>
  <c r="G139" i="1" s="1"/>
  <c r="H139" i="1" s="1"/>
  <c r="G140" i="1" a="1"/>
  <c r="G140" i="1" s="1"/>
  <c r="H140" i="1" s="1"/>
  <c r="G141" i="1" a="1"/>
  <c r="G141" i="1" s="1"/>
  <c r="H141" i="1" s="1"/>
  <c r="G142" i="1" a="1"/>
  <c r="G142" i="1" s="1"/>
  <c r="H142" i="1" s="1"/>
  <c r="G143" i="1" a="1"/>
  <c r="G143" i="1" s="1"/>
  <c r="H143" i="1" s="1"/>
  <c r="G144" i="1" a="1"/>
  <c r="G144" i="1" s="1"/>
  <c r="H144" i="1" s="1"/>
  <c r="G145" i="1" a="1"/>
  <c r="G145" i="1" s="1"/>
  <c r="H145" i="1" s="1"/>
  <c r="G146" i="1" a="1"/>
  <c r="G146" i="1" s="1"/>
  <c r="H146" i="1" s="1"/>
  <c r="G147" i="1" a="1"/>
  <c r="G147" i="1" s="1"/>
  <c r="H147" i="1" s="1"/>
  <c r="G148" i="1" a="1"/>
  <c r="G148" i="1" s="1"/>
  <c r="H148" i="1" s="1"/>
  <c r="G149" i="1" a="1"/>
  <c r="G149" i="1" s="1"/>
  <c r="H149" i="1" s="1"/>
  <c r="G150" i="1" a="1"/>
  <c r="G150" i="1" s="1"/>
  <c r="H150" i="1" s="1"/>
  <c r="G151" i="1" a="1"/>
  <c r="G151" i="1" s="1"/>
  <c r="H151" i="1" s="1"/>
  <c r="G152" i="1" a="1"/>
  <c r="G152" i="1" s="1"/>
  <c r="H152" i="1" s="1"/>
  <c r="G153" i="1" a="1"/>
  <c r="G153" i="1" s="1"/>
  <c r="H153" i="1" s="1"/>
  <c r="G154" i="1" a="1"/>
  <c r="G154" i="1" s="1"/>
  <c r="H154" i="1" s="1"/>
  <c r="G155" i="1" a="1"/>
  <c r="G155" i="1" s="1"/>
  <c r="H155" i="1" s="1"/>
  <c r="G156" i="1" a="1"/>
  <c r="G156" i="1" s="1"/>
  <c r="H156" i="1" s="1"/>
  <c r="G157" i="1" a="1"/>
  <c r="G157" i="1" s="1"/>
  <c r="H157" i="1" s="1"/>
  <c r="G158" i="1" a="1"/>
  <c r="G158" i="1" s="1"/>
  <c r="H158" i="1" s="1"/>
  <c r="G159" i="1" a="1"/>
  <c r="G159" i="1" s="1"/>
  <c r="H159" i="1" s="1"/>
  <c r="G160" i="1" a="1"/>
  <c r="G160" i="1" s="1"/>
  <c r="H160" i="1" s="1"/>
  <c r="G161" i="1" a="1"/>
  <c r="G161" i="1" s="1"/>
  <c r="H161" i="1" s="1"/>
  <c r="G162" i="1" a="1"/>
  <c r="G162" i="1" s="1"/>
  <c r="H162" i="1" s="1"/>
  <c r="G163" i="1" a="1"/>
  <c r="G163" i="1" s="1"/>
  <c r="H163" i="1" s="1"/>
  <c r="G164" i="1" a="1"/>
  <c r="G164" i="1" s="1"/>
  <c r="H164" i="1" s="1"/>
  <c r="G165" i="1" a="1"/>
  <c r="G165" i="1" s="1"/>
  <c r="H165" i="1" s="1"/>
  <c r="G166" i="1" a="1"/>
  <c r="G166" i="1" s="1"/>
  <c r="H166" i="1" s="1"/>
  <c r="G167" i="1" a="1"/>
  <c r="G167" i="1" s="1"/>
  <c r="H167" i="1" s="1"/>
  <c r="G168" i="1" a="1"/>
  <c r="G168" i="1" s="1"/>
  <c r="H168" i="1" s="1"/>
  <c r="G169" i="1" a="1"/>
  <c r="G169" i="1" s="1"/>
  <c r="H169" i="1" s="1"/>
  <c r="G170" i="1" a="1"/>
  <c r="G170" i="1" s="1"/>
  <c r="H170" i="1" s="1"/>
  <c r="G171" i="1" a="1"/>
  <c r="G171" i="1" s="1"/>
  <c r="H171" i="1" s="1"/>
  <c r="G172" i="1" a="1"/>
  <c r="G172" i="1" s="1"/>
  <c r="H172" i="1" s="1"/>
  <c r="G173" i="1" a="1"/>
  <c r="G173" i="1" s="1"/>
  <c r="H173" i="1" s="1"/>
  <c r="G174" i="1" a="1"/>
  <c r="G174" i="1" s="1"/>
  <c r="H174" i="1" s="1"/>
  <c r="G175" i="1" a="1"/>
  <c r="G175" i="1" s="1"/>
  <c r="H175" i="1" s="1"/>
  <c r="G176" i="1" a="1"/>
  <c r="G176" i="1" s="1"/>
  <c r="H176" i="1" s="1"/>
  <c r="G177" i="1" a="1"/>
  <c r="G177" i="1" s="1"/>
  <c r="H177" i="1" s="1"/>
  <c r="G178" i="1" a="1"/>
  <c r="G178" i="1" s="1"/>
  <c r="H178" i="1" s="1"/>
  <c r="G179" i="1" a="1"/>
  <c r="G179" i="1" s="1"/>
  <c r="H179" i="1" s="1"/>
  <c r="G180" i="1" a="1"/>
  <c r="G180" i="1" s="1"/>
  <c r="H180" i="1" s="1"/>
  <c r="G181" i="1" a="1"/>
  <c r="G181" i="1" s="1"/>
  <c r="H181" i="1" s="1"/>
  <c r="G182" i="1" a="1"/>
  <c r="G182" i="1" s="1"/>
  <c r="H182" i="1" s="1"/>
  <c r="G183" i="1" a="1"/>
  <c r="G183" i="1" s="1"/>
  <c r="H183" i="1" s="1"/>
  <c r="G184" i="1" a="1"/>
  <c r="G184" i="1" s="1"/>
  <c r="H184" i="1" s="1"/>
  <c r="G185" i="1" a="1"/>
  <c r="G185" i="1" s="1"/>
  <c r="H185" i="1" s="1"/>
  <c r="G186" i="1" a="1"/>
  <c r="G186" i="1" s="1"/>
  <c r="H186" i="1" s="1"/>
  <c r="G187" i="1" a="1"/>
  <c r="G187" i="1" s="1"/>
  <c r="H187" i="1" s="1"/>
  <c r="G188" i="1" a="1"/>
  <c r="G188" i="1" s="1"/>
  <c r="H188" i="1" s="1"/>
  <c r="G189" i="1" a="1"/>
  <c r="G189" i="1" s="1"/>
  <c r="H189" i="1" s="1"/>
  <c r="G190" i="1" a="1"/>
  <c r="G190" i="1" s="1"/>
  <c r="H190" i="1" s="1"/>
  <c r="G191" i="1" a="1"/>
  <c r="G191" i="1" s="1"/>
  <c r="H191" i="1" s="1"/>
  <c r="G192" i="1" a="1"/>
  <c r="G192" i="1" s="1"/>
  <c r="H192" i="1" s="1"/>
  <c r="G193" i="1" a="1"/>
  <c r="G193" i="1" s="1"/>
  <c r="H193" i="1" s="1"/>
  <c r="G194" i="1" a="1"/>
  <c r="G194" i="1" s="1"/>
  <c r="H194" i="1" s="1"/>
  <c r="G195" i="1" a="1"/>
  <c r="G195" i="1" s="1"/>
  <c r="H195" i="1" s="1"/>
  <c r="G196" i="1" a="1"/>
  <c r="G196" i="1" s="1"/>
  <c r="H196" i="1" s="1"/>
  <c r="G197" i="1" a="1"/>
  <c r="G197" i="1" s="1"/>
  <c r="H197" i="1" s="1"/>
  <c r="G198" i="1" a="1"/>
  <c r="G198" i="1" s="1"/>
  <c r="H198" i="1" s="1"/>
  <c r="G199" i="1" a="1"/>
  <c r="G199" i="1" s="1"/>
  <c r="H199" i="1" s="1"/>
  <c r="G200" i="1" a="1"/>
  <c r="G200" i="1" s="1"/>
  <c r="H200" i="1" s="1"/>
  <c r="G201" i="1" a="1"/>
  <c r="G201" i="1" s="1"/>
  <c r="H201" i="1" s="1"/>
  <c r="G202" i="1" a="1"/>
  <c r="G202" i="1" s="1"/>
  <c r="H202" i="1" s="1"/>
  <c r="G203" i="1" a="1"/>
  <c r="G203" i="1" s="1"/>
  <c r="H203" i="1" s="1"/>
  <c r="G204" i="1" a="1"/>
  <c r="G204" i="1" s="1"/>
  <c r="H204" i="1" s="1"/>
  <c r="G205" i="1" a="1"/>
  <c r="G205" i="1" s="1"/>
  <c r="H205" i="1" s="1"/>
  <c r="G206" i="1" a="1"/>
  <c r="G206" i="1" s="1"/>
  <c r="H206" i="1" s="1"/>
  <c r="G207" i="1" a="1"/>
  <c r="G207" i="1" s="1"/>
  <c r="H207" i="1" s="1"/>
  <c r="G208" i="1" a="1"/>
  <c r="G208" i="1" s="1"/>
  <c r="H208" i="1" s="1"/>
  <c r="G209" i="1" a="1"/>
  <c r="G209" i="1" s="1"/>
  <c r="H209" i="1" s="1"/>
  <c r="G210" i="1" a="1"/>
  <c r="G210" i="1" s="1"/>
  <c r="H210" i="1" s="1"/>
  <c r="G211" i="1" a="1"/>
  <c r="G211" i="1" s="1"/>
  <c r="H211" i="1" s="1"/>
  <c r="G212" i="1" a="1"/>
  <c r="G212" i="1" s="1"/>
  <c r="H212" i="1" s="1"/>
  <c r="G213" i="1" a="1"/>
  <c r="G213" i="1" s="1"/>
  <c r="H213" i="1" s="1"/>
  <c r="G214" i="1" a="1"/>
  <c r="G214" i="1" s="1"/>
  <c r="H214" i="1" s="1"/>
  <c r="G215" i="1" a="1"/>
  <c r="G215" i="1" s="1"/>
  <c r="H215" i="1" s="1"/>
  <c r="G216" i="1" a="1"/>
  <c r="G216" i="1" s="1"/>
  <c r="H216" i="1" s="1"/>
  <c r="G217" i="1" a="1"/>
  <c r="G217" i="1" s="1"/>
  <c r="H217" i="1" s="1"/>
  <c r="G218" i="1" a="1"/>
  <c r="G218" i="1" s="1"/>
  <c r="H218" i="1" s="1"/>
  <c r="G219" i="1" a="1"/>
  <c r="G219" i="1" s="1"/>
  <c r="H219" i="1" s="1"/>
  <c r="G220" i="1" a="1"/>
  <c r="G220" i="1" s="1"/>
  <c r="H220" i="1" s="1"/>
  <c r="G221" i="1" a="1"/>
  <c r="G221" i="1" s="1"/>
  <c r="H221" i="1" s="1"/>
  <c r="G222" i="1" a="1"/>
  <c r="G222" i="1" s="1"/>
  <c r="H222" i="1" s="1"/>
  <c r="G223" i="1" a="1"/>
  <c r="G223" i="1" s="1"/>
  <c r="H223" i="1" s="1"/>
  <c r="G224" i="1" a="1"/>
  <c r="G224" i="1" s="1"/>
  <c r="H224" i="1" s="1"/>
  <c r="G225" i="1" a="1"/>
  <c r="G225" i="1" s="1"/>
  <c r="H225" i="1" s="1"/>
  <c r="G226" i="1" a="1"/>
  <c r="G226" i="1" s="1"/>
  <c r="H226" i="1" s="1"/>
  <c r="G227" i="1" a="1"/>
  <c r="G227" i="1" s="1"/>
  <c r="H227" i="1" s="1"/>
  <c r="G228" i="1" a="1"/>
  <c r="G228" i="1" s="1"/>
  <c r="H228" i="1" s="1"/>
  <c r="G229" i="1" a="1"/>
  <c r="G229" i="1" s="1"/>
  <c r="H229" i="1" s="1"/>
  <c r="G230" i="1" a="1"/>
  <c r="G230" i="1" s="1"/>
  <c r="H230" i="1" s="1"/>
  <c r="G231" i="1" a="1"/>
  <c r="G231" i="1" s="1"/>
  <c r="H231" i="1" s="1"/>
  <c r="G232" i="1" a="1"/>
  <c r="G232" i="1" s="1"/>
  <c r="H232" i="1" s="1"/>
  <c r="G233" i="1" a="1"/>
  <c r="G233" i="1" s="1"/>
  <c r="H233" i="1" s="1"/>
  <c r="G234" i="1" a="1"/>
  <c r="G234" i="1" s="1"/>
  <c r="H234" i="1" s="1"/>
  <c r="G235" i="1" a="1"/>
  <c r="G235" i="1" s="1"/>
  <c r="H235" i="1" s="1"/>
  <c r="G236" i="1" a="1"/>
  <c r="G236" i="1" s="1"/>
  <c r="H236" i="1" s="1"/>
  <c r="G237" i="1" a="1"/>
  <c r="G237" i="1" s="1"/>
  <c r="H237" i="1" s="1"/>
  <c r="G238" i="1" a="1"/>
  <c r="G238" i="1" s="1"/>
  <c r="H238" i="1" s="1"/>
  <c r="G239" i="1" a="1"/>
  <c r="G239" i="1" s="1"/>
  <c r="H239" i="1" s="1"/>
  <c r="G240" i="1" a="1"/>
  <c r="G240" i="1" s="1"/>
  <c r="H240" i="1" s="1"/>
  <c r="G241" i="1" a="1"/>
  <c r="G241" i="1" s="1"/>
  <c r="H241" i="1" s="1"/>
  <c r="G242" i="1" a="1"/>
  <c r="G242" i="1" s="1"/>
  <c r="H242" i="1" s="1"/>
  <c r="G243" i="1" a="1"/>
  <c r="G243" i="1" s="1"/>
  <c r="H243" i="1" s="1"/>
  <c r="G244" i="1" a="1"/>
  <c r="G244" i="1" s="1"/>
  <c r="H244" i="1" s="1"/>
  <c r="G245" i="1" a="1"/>
  <c r="G245" i="1" s="1"/>
  <c r="H245" i="1" s="1"/>
  <c r="G246" i="1" a="1"/>
  <c r="G246" i="1" s="1"/>
  <c r="H246" i="1" s="1"/>
  <c r="G247" i="1" a="1"/>
  <c r="G247" i="1" s="1"/>
  <c r="H247" i="1" s="1"/>
  <c r="G248" i="1" a="1"/>
  <c r="G248" i="1" s="1"/>
  <c r="H248" i="1" s="1"/>
  <c r="G249" i="1" a="1"/>
  <c r="G249" i="1" s="1"/>
  <c r="H249" i="1" s="1"/>
  <c r="G250" i="1" a="1"/>
  <c r="G250" i="1" s="1"/>
  <c r="H250" i="1" s="1"/>
  <c r="G251" i="1" a="1"/>
  <c r="G251" i="1" s="1"/>
  <c r="H251" i="1" s="1"/>
  <c r="G252" i="1" a="1"/>
  <c r="G252" i="1" s="1"/>
  <c r="H252" i="1" s="1"/>
  <c r="G253" i="1" a="1"/>
  <c r="G253" i="1" s="1"/>
  <c r="H253" i="1" s="1"/>
  <c r="G254" i="1" a="1"/>
  <c r="G254" i="1" s="1"/>
  <c r="H254" i="1" s="1"/>
  <c r="G255" i="1" a="1"/>
  <c r="G255" i="1" s="1"/>
  <c r="H255" i="1" s="1"/>
  <c r="G256" i="1" a="1"/>
  <c r="G256" i="1" s="1"/>
  <c r="H256" i="1" s="1"/>
  <c r="G257" i="1" a="1"/>
  <c r="G257" i="1" s="1"/>
  <c r="H257" i="1" s="1"/>
  <c r="G258" i="1" a="1"/>
  <c r="G258" i="1" s="1"/>
  <c r="H258" i="1" s="1"/>
  <c r="G259" i="1" a="1"/>
  <c r="G259" i="1" s="1"/>
  <c r="H259" i="1" s="1"/>
  <c r="G260" i="1" a="1"/>
  <c r="G260" i="1" s="1"/>
  <c r="H260" i="1" s="1"/>
  <c r="G261" i="1" a="1"/>
  <c r="G261" i="1" s="1"/>
  <c r="H261" i="1" s="1"/>
  <c r="G262" i="1" a="1"/>
  <c r="G262" i="1" s="1"/>
  <c r="H262" i="1" s="1"/>
  <c r="G263" i="1" a="1"/>
  <c r="G263" i="1" s="1"/>
  <c r="H263" i="1" s="1"/>
  <c r="G264" i="1" a="1"/>
  <c r="G264" i="1" s="1"/>
  <c r="H264" i="1" s="1"/>
  <c r="G265" i="1" a="1"/>
  <c r="G265" i="1" s="1"/>
  <c r="H265" i="1" s="1"/>
  <c r="G266" i="1" a="1"/>
  <c r="G266" i="1" s="1"/>
  <c r="H266" i="1" s="1"/>
  <c r="G267" i="1" a="1"/>
  <c r="G267" i="1" s="1"/>
  <c r="H267" i="1" s="1"/>
  <c r="G268" i="1" a="1"/>
  <c r="G268" i="1" s="1"/>
  <c r="H268" i="1" s="1"/>
  <c r="G269" i="1" a="1"/>
  <c r="G269" i="1" s="1"/>
  <c r="H269" i="1" s="1"/>
  <c r="G270" i="1" a="1"/>
  <c r="G270" i="1" s="1"/>
  <c r="H270" i="1" s="1"/>
  <c r="G271" i="1" a="1"/>
  <c r="G271" i="1" s="1"/>
  <c r="H271" i="1" s="1"/>
  <c r="G272" i="1" a="1"/>
  <c r="G272" i="1" s="1"/>
  <c r="H272" i="1" s="1"/>
  <c r="G273" i="1" a="1"/>
  <c r="G273" i="1" s="1"/>
  <c r="H273" i="1" s="1"/>
  <c r="G274" i="1" a="1"/>
  <c r="G274" i="1" s="1"/>
  <c r="H274" i="1" s="1"/>
  <c r="G275" i="1" a="1"/>
  <c r="G275" i="1" s="1"/>
  <c r="H275" i="1" s="1"/>
  <c r="G276" i="1" a="1"/>
  <c r="G276" i="1" s="1"/>
  <c r="H276" i="1" s="1"/>
  <c r="G277" i="1" a="1"/>
  <c r="G277" i="1" s="1"/>
  <c r="H277" i="1" s="1"/>
  <c r="G278" i="1" a="1"/>
  <c r="G278" i="1" s="1"/>
  <c r="H278" i="1" s="1"/>
  <c r="G279" i="1" a="1"/>
  <c r="G279" i="1" s="1"/>
  <c r="H279" i="1" s="1"/>
  <c r="G280" i="1" a="1"/>
  <c r="G280" i="1" s="1"/>
  <c r="H280" i="1" s="1"/>
  <c r="G281" i="1" a="1"/>
  <c r="G281" i="1" s="1"/>
  <c r="H281" i="1" s="1"/>
  <c r="G282" i="1" a="1"/>
  <c r="G282" i="1" s="1"/>
  <c r="H282" i="1" s="1"/>
  <c r="G283" i="1" a="1"/>
  <c r="G283" i="1" s="1"/>
  <c r="H283" i="1" s="1"/>
  <c r="G284" i="1" a="1"/>
  <c r="G284" i="1" s="1"/>
  <c r="H284" i="1" s="1"/>
  <c r="G285" i="1" a="1"/>
  <c r="G285" i="1" s="1"/>
  <c r="H285" i="1" s="1"/>
  <c r="G286" i="1" a="1"/>
  <c r="G286" i="1" s="1"/>
  <c r="H286" i="1" s="1"/>
  <c r="G287" i="1" a="1"/>
  <c r="G287" i="1" s="1"/>
  <c r="H287" i="1" s="1"/>
  <c r="G288" i="1" a="1"/>
  <c r="G288" i="1" s="1"/>
  <c r="H288" i="1" s="1"/>
  <c r="G289" i="1" a="1"/>
  <c r="G289" i="1" s="1"/>
  <c r="H289" i="1" s="1"/>
  <c r="G290" i="1" a="1"/>
  <c r="G290" i="1" s="1"/>
  <c r="H290" i="1" s="1"/>
  <c r="G291" i="1" a="1"/>
  <c r="G291" i="1" s="1"/>
  <c r="H291" i="1" s="1"/>
  <c r="G292" i="1" a="1"/>
  <c r="G292" i="1" s="1"/>
  <c r="H292" i="1" s="1"/>
  <c r="G293" i="1" a="1"/>
  <c r="G293" i="1" s="1"/>
  <c r="H293" i="1" s="1"/>
  <c r="G294" i="1" a="1"/>
  <c r="G294" i="1" s="1"/>
  <c r="H294" i="1" s="1"/>
  <c r="G295" i="1" a="1"/>
  <c r="G295" i="1" s="1"/>
  <c r="H295" i="1" s="1"/>
  <c r="G296" i="1" a="1"/>
  <c r="G296" i="1" s="1"/>
  <c r="H296" i="1" s="1"/>
  <c r="G297" i="1" a="1"/>
  <c r="G297" i="1" s="1"/>
  <c r="H297" i="1" s="1"/>
  <c r="G298" i="1" a="1"/>
  <c r="G298" i="1" s="1"/>
  <c r="H298" i="1" s="1"/>
  <c r="G299" i="1" a="1"/>
  <c r="G299" i="1" s="1"/>
  <c r="H299" i="1" s="1"/>
  <c r="G300" i="1" a="1"/>
  <c r="G300" i="1" s="1"/>
  <c r="H300" i="1" s="1"/>
  <c r="G301" i="1" a="1"/>
  <c r="G301" i="1" s="1"/>
  <c r="H301" i="1" s="1"/>
  <c r="G302" i="1" a="1"/>
  <c r="G302" i="1" s="1"/>
  <c r="H302" i="1" s="1"/>
  <c r="G303" i="1" a="1"/>
  <c r="G303" i="1" s="1"/>
  <c r="H303" i="1" s="1"/>
  <c r="G304" i="1" a="1"/>
  <c r="G304" i="1" s="1"/>
  <c r="H304" i="1" s="1"/>
  <c r="G305" i="1" a="1"/>
  <c r="G305" i="1" s="1"/>
  <c r="H305" i="1" s="1"/>
  <c r="G306" i="1" a="1"/>
  <c r="G306" i="1" s="1"/>
  <c r="H306" i="1" s="1"/>
  <c r="G307" i="1" a="1"/>
  <c r="G307" i="1" s="1"/>
  <c r="H307" i="1" s="1"/>
  <c r="G308" i="1" a="1"/>
  <c r="G308" i="1" s="1"/>
  <c r="H308" i="1" s="1"/>
  <c r="G309" i="1" a="1"/>
  <c r="G309" i="1" s="1"/>
  <c r="H309" i="1" s="1"/>
  <c r="G310" i="1" a="1"/>
  <c r="G310" i="1" s="1"/>
  <c r="H310" i="1" s="1"/>
  <c r="G311" i="1" a="1"/>
  <c r="G311" i="1" s="1"/>
  <c r="H311" i="1" s="1"/>
  <c r="G312" i="1" a="1"/>
  <c r="G312" i="1" s="1"/>
  <c r="H312" i="1" s="1"/>
  <c r="G313" i="1" a="1"/>
  <c r="G313" i="1" s="1"/>
  <c r="H313" i="1" s="1"/>
  <c r="G314" i="1" a="1"/>
  <c r="G314" i="1" s="1"/>
  <c r="H314" i="1" s="1"/>
  <c r="G315" i="1" a="1"/>
  <c r="G315" i="1" s="1"/>
  <c r="H315" i="1" s="1"/>
  <c r="G316" i="1" a="1"/>
  <c r="G316" i="1" s="1"/>
  <c r="H316" i="1" s="1"/>
  <c r="G317" i="1" a="1"/>
  <c r="G317" i="1" s="1"/>
  <c r="H317" i="1" s="1"/>
  <c r="G318" i="1" a="1"/>
  <c r="G318" i="1" s="1"/>
  <c r="H318" i="1" s="1"/>
  <c r="G319" i="1" a="1"/>
  <c r="G319" i="1" s="1"/>
  <c r="H319" i="1" s="1"/>
  <c r="G320" i="1" a="1"/>
  <c r="G320" i="1" s="1"/>
  <c r="H320" i="1" s="1"/>
  <c r="G321" i="1" a="1"/>
  <c r="G321" i="1" s="1"/>
  <c r="H321" i="1" s="1"/>
  <c r="G322" i="1" a="1"/>
  <c r="G322" i="1" s="1"/>
  <c r="H322" i="1" s="1"/>
  <c r="G323" i="1" a="1"/>
  <c r="G323" i="1" s="1"/>
  <c r="H323" i="1" s="1"/>
  <c r="G324" i="1" a="1"/>
  <c r="G324" i="1" s="1"/>
  <c r="H324" i="1" s="1"/>
  <c r="G325" i="1" a="1"/>
  <c r="G325" i="1" s="1"/>
  <c r="H325" i="1" s="1"/>
  <c r="G326" i="1" a="1"/>
  <c r="G326" i="1" s="1"/>
  <c r="H326" i="1" s="1"/>
  <c r="G327" i="1" a="1"/>
  <c r="G327" i="1" s="1"/>
  <c r="H327" i="1" s="1"/>
  <c r="G328" i="1" a="1"/>
  <c r="G328" i="1" s="1"/>
  <c r="H328" i="1" s="1"/>
  <c r="G329" i="1" a="1"/>
  <c r="G329" i="1" s="1"/>
  <c r="H329" i="1" s="1"/>
  <c r="G330" i="1" a="1"/>
  <c r="G330" i="1" s="1"/>
  <c r="H330" i="1" s="1"/>
  <c r="G331" i="1" a="1"/>
  <c r="G331" i="1" s="1"/>
  <c r="H331" i="1" s="1"/>
  <c r="G332" i="1" a="1"/>
  <c r="G332" i="1" s="1"/>
  <c r="H332" i="1" s="1"/>
  <c r="G333" i="1" a="1"/>
  <c r="G333" i="1" s="1"/>
  <c r="H333" i="1" s="1"/>
  <c r="G334" i="1" a="1"/>
  <c r="G334" i="1" s="1"/>
  <c r="H334" i="1" s="1"/>
  <c r="G335" i="1" a="1"/>
  <c r="G335" i="1" s="1"/>
  <c r="H335" i="1" s="1"/>
  <c r="G336" i="1" a="1"/>
  <c r="G336" i="1" s="1"/>
  <c r="H336" i="1" s="1"/>
  <c r="G337" i="1" a="1"/>
  <c r="G337" i="1" s="1"/>
  <c r="H337" i="1" s="1"/>
  <c r="G338" i="1" a="1"/>
  <c r="G338" i="1" s="1"/>
  <c r="H338" i="1" s="1"/>
  <c r="G339" i="1" a="1"/>
  <c r="G339" i="1" s="1"/>
  <c r="H339" i="1" s="1"/>
  <c r="G340" i="1" a="1"/>
  <c r="G340" i="1" s="1"/>
  <c r="H340" i="1" s="1"/>
  <c r="G341" i="1" a="1"/>
  <c r="G341" i="1" s="1"/>
  <c r="H341" i="1" s="1"/>
  <c r="G342" i="1" a="1"/>
  <c r="G342" i="1" s="1"/>
  <c r="H342" i="1" s="1"/>
  <c r="G343" i="1" a="1"/>
  <c r="G343" i="1" s="1"/>
  <c r="H343" i="1" s="1"/>
  <c r="G344" i="1" a="1"/>
  <c r="G344" i="1" s="1"/>
  <c r="H344" i="1" s="1"/>
  <c r="G345" i="1" a="1"/>
  <c r="G345" i="1" s="1"/>
  <c r="H345" i="1" s="1"/>
  <c r="G346" i="1" a="1"/>
  <c r="G346" i="1" s="1"/>
  <c r="H346" i="1" s="1"/>
  <c r="G347" i="1" a="1"/>
  <c r="G347" i="1" s="1"/>
  <c r="H347" i="1" s="1"/>
  <c r="G348" i="1" a="1"/>
  <c r="G348" i="1" s="1"/>
  <c r="H348" i="1" s="1"/>
  <c r="G349" i="1" a="1"/>
  <c r="G349" i="1" s="1"/>
  <c r="H349" i="1" s="1"/>
  <c r="G350" i="1" a="1"/>
  <c r="G350" i="1" s="1"/>
  <c r="H350" i="1" s="1"/>
  <c r="G351" i="1" a="1"/>
  <c r="G351" i="1" s="1"/>
  <c r="H351" i="1" s="1"/>
  <c r="G352" i="1" a="1"/>
  <c r="G352" i="1" s="1"/>
  <c r="H352" i="1" s="1"/>
  <c r="G353" i="1" a="1"/>
  <c r="G353" i="1" s="1"/>
  <c r="H353" i="1" s="1"/>
  <c r="G354" i="1" a="1"/>
  <c r="G354" i="1" s="1"/>
  <c r="H354" i="1" s="1"/>
  <c r="G355" i="1" a="1"/>
  <c r="G355" i="1" s="1"/>
  <c r="H355" i="1" s="1"/>
  <c r="G356" i="1" a="1"/>
  <c r="G356" i="1" s="1"/>
  <c r="H356" i="1" s="1"/>
  <c r="G357" i="1" a="1"/>
  <c r="G357" i="1" s="1"/>
  <c r="H357" i="1" s="1"/>
  <c r="G358" i="1" a="1"/>
  <c r="G358" i="1" s="1"/>
  <c r="H358" i="1" s="1"/>
  <c r="G359" i="1" a="1"/>
  <c r="G359" i="1" s="1"/>
  <c r="H359" i="1" s="1"/>
  <c r="G360" i="1" a="1"/>
  <c r="G360" i="1" s="1"/>
  <c r="H360" i="1" s="1"/>
  <c r="G361" i="1" a="1"/>
  <c r="G361" i="1" s="1"/>
  <c r="H361" i="1" s="1"/>
  <c r="G362" i="1" a="1"/>
  <c r="G362" i="1" s="1"/>
  <c r="H362" i="1" s="1"/>
  <c r="G363" i="1" a="1"/>
  <c r="G363" i="1" s="1"/>
  <c r="H363" i="1" s="1"/>
  <c r="G364" i="1" a="1"/>
  <c r="G364" i="1" s="1"/>
  <c r="H364" i="1" s="1"/>
  <c r="G365" i="1" a="1"/>
  <c r="G365" i="1" s="1"/>
  <c r="H365" i="1" s="1"/>
  <c r="G366" i="1" a="1"/>
  <c r="G366" i="1" s="1"/>
  <c r="H366" i="1" s="1"/>
  <c r="G367" i="1" a="1"/>
  <c r="G367" i="1" s="1"/>
  <c r="H367" i="1" s="1"/>
  <c r="G368" i="1" a="1"/>
  <c r="G368" i="1" s="1"/>
  <c r="H368" i="1" s="1"/>
  <c r="G369" i="1" a="1"/>
  <c r="G369" i="1" s="1"/>
  <c r="H369" i="1" s="1"/>
  <c r="G370" i="1" a="1"/>
  <c r="G370" i="1" s="1"/>
  <c r="H370" i="1" s="1"/>
  <c r="G371" i="1" a="1"/>
  <c r="G371" i="1" s="1"/>
  <c r="H371" i="1" s="1"/>
  <c r="G372" i="1" a="1"/>
  <c r="G372" i="1" s="1"/>
  <c r="H372" i="1" s="1"/>
  <c r="G373" i="1" a="1"/>
  <c r="G373" i="1" s="1"/>
  <c r="H373" i="1" s="1"/>
  <c r="G374" i="1" a="1"/>
  <c r="G374" i="1" s="1"/>
  <c r="H374" i="1" s="1"/>
  <c r="G375" i="1" a="1"/>
  <c r="G375" i="1" s="1"/>
  <c r="H375" i="1" s="1"/>
  <c r="G376" i="1" a="1"/>
  <c r="G376" i="1" s="1"/>
  <c r="H376" i="1" s="1"/>
  <c r="G377" i="1" a="1"/>
  <c r="G377" i="1" s="1"/>
  <c r="H377" i="1" s="1"/>
  <c r="G378" i="1" a="1"/>
  <c r="G378" i="1" s="1"/>
  <c r="H378" i="1" s="1"/>
  <c r="G379" i="1" a="1"/>
  <c r="G379" i="1" s="1"/>
  <c r="H379" i="1" s="1"/>
  <c r="G380" i="1" a="1"/>
  <c r="G380" i="1" s="1"/>
  <c r="H380" i="1" s="1"/>
  <c r="G381" i="1" a="1"/>
  <c r="G381" i="1" s="1"/>
  <c r="H381" i="1" s="1"/>
  <c r="G382" i="1" a="1"/>
  <c r="G382" i="1" s="1"/>
  <c r="H382" i="1" s="1"/>
  <c r="G383" i="1" a="1"/>
  <c r="G383" i="1" s="1"/>
  <c r="H383" i="1" s="1"/>
  <c r="G384" i="1" a="1"/>
  <c r="G384" i="1" s="1"/>
  <c r="H384" i="1" s="1"/>
  <c r="G385" i="1" a="1"/>
  <c r="G385" i="1" s="1"/>
  <c r="H385" i="1" s="1"/>
  <c r="G386" i="1" a="1"/>
  <c r="G386" i="1" s="1"/>
  <c r="H386" i="1" s="1"/>
  <c r="G387" i="1" a="1"/>
  <c r="G387" i="1" s="1"/>
  <c r="H387" i="1" s="1"/>
  <c r="G388" i="1" a="1"/>
  <c r="G388" i="1" s="1"/>
  <c r="H388" i="1" s="1"/>
  <c r="G389" i="1" a="1"/>
  <c r="G389" i="1" s="1"/>
  <c r="H389" i="1" s="1"/>
  <c r="G390" i="1" a="1"/>
  <c r="G390" i="1" s="1"/>
  <c r="H390" i="1" s="1"/>
  <c r="G391" i="1" a="1"/>
  <c r="G391" i="1" s="1"/>
  <c r="H391" i="1" s="1"/>
  <c r="G392" i="1" a="1"/>
  <c r="G392" i="1" s="1"/>
  <c r="H392" i="1" s="1"/>
  <c r="G393" i="1" a="1"/>
  <c r="G393" i="1" s="1"/>
  <c r="H393" i="1" s="1"/>
  <c r="G394" i="1" a="1"/>
  <c r="G394" i="1" s="1"/>
  <c r="H394" i="1" s="1"/>
  <c r="G395" i="1" a="1"/>
  <c r="G395" i="1" s="1"/>
  <c r="H395" i="1" s="1"/>
  <c r="G396" i="1" a="1"/>
  <c r="G396" i="1" s="1"/>
  <c r="H396" i="1" s="1"/>
  <c r="G397" i="1" a="1"/>
  <c r="G397" i="1" s="1"/>
  <c r="H397" i="1" s="1"/>
  <c r="G398" i="1" a="1"/>
  <c r="G398" i="1" s="1"/>
  <c r="H398" i="1" s="1"/>
  <c r="G399" i="1" a="1"/>
  <c r="G399" i="1" s="1"/>
  <c r="H399" i="1" s="1"/>
  <c r="G400" i="1" a="1"/>
  <c r="G400" i="1" s="1"/>
  <c r="H400" i="1" s="1"/>
  <c r="G401" i="1" a="1"/>
  <c r="G401" i="1" s="1"/>
  <c r="H401" i="1" s="1"/>
  <c r="G402" i="1" a="1"/>
  <c r="G402" i="1" s="1"/>
  <c r="H402" i="1" s="1"/>
  <c r="G403" i="1" a="1"/>
  <c r="G403" i="1" s="1"/>
  <c r="H403" i="1" s="1"/>
  <c r="G404" i="1" a="1"/>
  <c r="G404" i="1" s="1"/>
  <c r="H404" i="1" s="1"/>
  <c r="G405" i="1" a="1"/>
  <c r="G405" i="1" s="1"/>
  <c r="H405" i="1" s="1"/>
  <c r="G406" i="1" a="1"/>
  <c r="G406" i="1" s="1"/>
  <c r="H406" i="1" s="1"/>
  <c r="G407" i="1" a="1"/>
  <c r="G407" i="1" s="1"/>
  <c r="H407" i="1" s="1"/>
  <c r="G408" i="1" a="1"/>
  <c r="G408" i="1" s="1"/>
  <c r="H408" i="1" s="1"/>
  <c r="G409" i="1" a="1"/>
  <c r="G409" i="1" s="1"/>
  <c r="H409" i="1" s="1"/>
  <c r="G410" i="1" a="1"/>
  <c r="G410" i="1" s="1"/>
  <c r="H410" i="1" s="1"/>
  <c r="G411" i="1" a="1"/>
  <c r="G411" i="1" s="1"/>
  <c r="H411" i="1" s="1"/>
  <c r="G412" i="1" a="1"/>
  <c r="G412" i="1" s="1"/>
  <c r="H412" i="1" s="1"/>
  <c r="G413" i="1" a="1"/>
  <c r="G413" i="1" s="1"/>
  <c r="H413" i="1" s="1"/>
  <c r="G414" i="1" a="1"/>
  <c r="G414" i="1" s="1"/>
  <c r="H414" i="1" s="1"/>
  <c r="G415" i="1" a="1"/>
  <c r="G415" i="1" s="1"/>
  <c r="H415" i="1" s="1"/>
  <c r="G416" i="1" a="1"/>
  <c r="G416" i="1" s="1"/>
  <c r="H416" i="1" s="1"/>
  <c r="G417" i="1" a="1"/>
  <c r="G417" i="1" s="1"/>
  <c r="H417" i="1" s="1"/>
  <c r="G418" i="1" a="1"/>
  <c r="G418" i="1" s="1"/>
  <c r="H418" i="1" s="1"/>
  <c r="G419" i="1" a="1"/>
  <c r="G419" i="1" s="1"/>
  <c r="H419" i="1" s="1"/>
  <c r="G420" i="1" a="1"/>
  <c r="G420" i="1" s="1"/>
  <c r="H420" i="1" s="1"/>
  <c r="G421" i="1" a="1"/>
  <c r="G421" i="1" s="1"/>
  <c r="H421" i="1" s="1"/>
  <c r="G422" i="1" a="1"/>
  <c r="G422" i="1" s="1"/>
  <c r="H422" i="1" s="1"/>
  <c r="G423" i="1" a="1"/>
  <c r="G423" i="1" s="1"/>
  <c r="H423" i="1" s="1"/>
  <c r="G424" i="1" a="1"/>
  <c r="G424" i="1" s="1"/>
  <c r="H424" i="1" s="1"/>
  <c r="G425" i="1" a="1"/>
  <c r="G425" i="1" s="1"/>
  <c r="H425" i="1" s="1"/>
  <c r="G426" i="1" a="1"/>
  <c r="G426" i="1" s="1"/>
  <c r="H426" i="1" s="1"/>
  <c r="G427" i="1" a="1"/>
  <c r="G427" i="1" s="1"/>
  <c r="H427" i="1" s="1"/>
  <c r="G428" i="1" a="1"/>
  <c r="G428" i="1" s="1"/>
  <c r="H428" i="1" s="1"/>
  <c r="G429" i="1" a="1"/>
  <c r="G429" i="1" s="1"/>
  <c r="H429" i="1" s="1"/>
  <c r="G430" i="1" a="1"/>
  <c r="G430" i="1" s="1"/>
  <c r="H430" i="1" s="1"/>
  <c r="G431" i="1" a="1"/>
  <c r="G431" i="1" s="1"/>
  <c r="H431" i="1" s="1"/>
  <c r="G432" i="1" a="1"/>
  <c r="G432" i="1" s="1"/>
  <c r="H432" i="1" s="1"/>
  <c r="G433" i="1" a="1"/>
  <c r="G433" i="1" s="1"/>
  <c r="H433" i="1" s="1"/>
  <c r="G434" i="1" a="1"/>
  <c r="G434" i="1" s="1"/>
  <c r="H434" i="1" s="1"/>
  <c r="G435" i="1" a="1"/>
  <c r="G435" i="1" s="1"/>
  <c r="H435" i="1" s="1"/>
  <c r="G436" i="1" a="1"/>
  <c r="G436" i="1" s="1"/>
  <c r="H436" i="1" s="1"/>
  <c r="G437" i="1" a="1"/>
  <c r="G437" i="1" s="1"/>
  <c r="H437" i="1" s="1"/>
  <c r="G438" i="1" a="1"/>
  <c r="G438" i="1" s="1"/>
  <c r="H438" i="1" s="1"/>
  <c r="G439" i="1" a="1"/>
  <c r="G439" i="1" s="1"/>
  <c r="H439" i="1" s="1"/>
  <c r="G440" i="1" a="1"/>
  <c r="G440" i="1" s="1"/>
  <c r="H440" i="1" s="1"/>
  <c r="G441" i="1" a="1"/>
  <c r="G441" i="1" s="1"/>
  <c r="H441" i="1" s="1"/>
  <c r="G442" i="1" a="1"/>
  <c r="G442" i="1" s="1"/>
  <c r="H442" i="1" s="1"/>
  <c r="G443" i="1" a="1"/>
  <c r="G443" i="1" s="1"/>
  <c r="H443" i="1" s="1"/>
  <c r="G444" i="1" a="1"/>
  <c r="G444" i="1" s="1"/>
  <c r="H444" i="1" s="1"/>
  <c r="G445" i="1" a="1"/>
  <c r="G445" i="1" s="1"/>
  <c r="H445" i="1" s="1"/>
  <c r="G446" i="1" a="1"/>
  <c r="G446" i="1" s="1"/>
  <c r="H446" i="1" s="1"/>
  <c r="G447" i="1" a="1"/>
  <c r="G447" i="1" s="1"/>
  <c r="H447" i="1" s="1"/>
  <c r="G448" i="1" a="1"/>
  <c r="G448" i="1" s="1"/>
  <c r="H448" i="1" s="1"/>
  <c r="G449" i="1" a="1"/>
  <c r="G449" i="1" s="1"/>
  <c r="H449" i="1" s="1"/>
  <c r="G450" i="1" a="1"/>
  <c r="G450" i="1" s="1"/>
  <c r="H450" i="1" s="1"/>
  <c r="G451" i="1" a="1"/>
  <c r="G451" i="1" s="1"/>
  <c r="H451" i="1" s="1"/>
  <c r="G452" i="1" a="1"/>
  <c r="G452" i="1" s="1"/>
  <c r="H452" i="1" s="1"/>
  <c r="G453" i="1" a="1"/>
  <c r="G453" i="1" s="1"/>
  <c r="H453" i="1" s="1"/>
  <c r="G454" i="1" a="1"/>
  <c r="G454" i="1" s="1"/>
  <c r="H454" i="1" s="1"/>
  <c r="G455" i="1" a="1"/>
  <c r="G455" i="1" s="1"/>
  <c r="H455" i="1" s="1"/>
  <c r="G456" i="1" a="1"/>
  <c r="G456" i="1" s="1"/>
  <c r="H456" i="1" s="1"/>
  <c r="G457" i="1" a="1"/>
  <c r="G457" i="1" s="1"/>
  <c r="H457" i="1" s="1"/>
  <c r="G458" i="1" a="1"/>
  <c r="G458" i="1" s="1"/>
  <c r="H458" i="1" s="1"/>
  <c r="G459" i="1" a="1"/>
  <c r="G459" i="1" s="1"/>
  <c r="H459" i="1" s="1"/>
  <c r="G460" i="1" a="1"/>
  <c r="G460" i="1" s="1"/>
  <c r="H460" i="1" s="1"/>
  <c r="G461" i="1" a="1"/>
  <c r="G461" i="1" s="1"/>
  <c r="H461" i="1" s="1"/>
  <c r="G462" i="1" a="1"/>
  <c r="G462" i="1" s="1"/>
  <c r="H462" i="1" s="1"/>
  <c r="G463" i="1" a="1"/>
  <c r="G463" i="1" s="1"/>
  <c r="H463" i="1" s="1"/>
  <c r="G464" i="1" a="1"/>
  <c r="G464" i="1" s="1"/>
  <c r="H464" i="1" s="1"/>
  <c r="G465" i="1" a="1"/>
  <c r="G465" i="1" s="1"/>
  <c r="H465" i="1" s="1"/>
  <c r="G466" i="1" a="1"/>
  <c r="G466" i="1" s="1"/>
  <c r="H466" i="1" s="1"/>
  <c r="G467" i="1" a="1"/>
  <c r="G467" i="1" s="1"/>
  <c r="H467" i="1" s="1"/>
  <c r="G468" i="1" a="1"/>
  <c r="G468" i="1" s="1"/>
  <c r="H468" i="1" s="1"/>
  <c r="G469" i="1" a="1"/>
  <c r="G469" i="1" s="1"/>
  <c r="H469" i="1" s="1"/>
  <c r="G470" i="1" a="1"/>
  <c r="G470" i="1" s="1"/>
  <c r="H470" i="1" s="1"/>
  <c r="G471" i="1" a="1"/>
  <c r="G471" i="1" s="1"/>
  <c r="H471" i="1" s="1"/>
  <c r="G472" i="1" a="1"/>
  <c r="G472" i="1" s="1"/>
  <c r="H472" i="1" s="1"/>
  <c r="G473" i="1" a="1"/>
  <c r="G473" i="1" s="1"/>
  <c r="H473" i="1" s="1"/>
  <c r="G474" i="1" a="1"/>
  <c r="G474" i="1" s="1"/>
  <c r="H474" i="1" s="1"/>
  <c r="G475" i="1" a="1"/>
  <c r="G475" i="1" s="1"/>
  <c r="H475" i="1" s="1"/>
  <c r="G476" i="1" a="1"/>
  <c r="G476" i="1" s="1"/>
  <c r="H476" i="1" s="1"/>
  <c r="G477" i="1" a="1"/>
  <c r="G477" i="1" s="1"/>
  <c r="H477" i="1" s="1"/>
  <c r="G478" i="1" a="1"/>
  <c r="G478" i="1" s="1"/>
  <c r="H478" i="1" s="1"/>
  <c r="G479" i="1" a="1"/>
  <c r="G479" i="1" s="1"/>
  <c r="H479" i="1" s="1"/>
  <c r="G480" i="1" a="1"/>
  <c r="G480" i="1" s="1"/>
  <c r="H480" i="1" s="1"/>
  <c r="G481" i="1" a="1"/>
  <c r="G481" i="1" s="1"/>
  <c r="H481" i="1" s="1"/>
  <c r="G482" i="1" a="1"/>
  <c r="G482" i="1" s="1"/>
  <c r="H482" i="1" s="1"/>
  <c r="G483" i="1" a="1"/>
  <c r="G483" i="1" s="1"/>
  <c r="H483" i="1" s="1"/>
  <c r="G484" i="1" a="1"/>
  <c r="G484" i="1" s="1"/>
  <c r="H484" i="1" s="1"/>
  <c r="G485" i="1" a="1"/>
  <c r="G485" i="1" s="1"/>
  <c r="H485" i="1" s="1"/>
  <c r="G486" i="1" a="1"/>
  <c r="G486" i="1" s="1"/>
  <c r="H486" i="1" s="1"/>
  <c r="G487" i="1" a="1"/>
  <c r="G487" i="1" s="1"/>
  <c r="H487" i="1" s="1"/>
  <c r="G488" i="1" a="1"/>
  <c r="G488" i="1" s="1"/>
  <c r="H488" i="1" s="1"/>
  <c r="G489" i="1" a="1"/>
  <c r="G489" i="1" s="1"/>
  <c r="H489" i="1" s="1"/>
  <c r="G490" i="1" a="1"/>
  <c r="G490" i="1" s="1"/>
  <c r="H490" i="1" s="1"/>
  <c r="G491" i="1" a="1"/>
  <c r="G491" i="1" s="1"/>
  <c r="H491" i="1" s="1"/>
  <c r="G492" i="1" a="1"/>
  <c r="G492" i="1" s="1"/>
  <c r="H492" i="1" s="1"/>
  <c r="G493" i="1" a="1"/>
  <c r="G493" i="1" s="1"/>
  <c r="H493" i="1" s="1"/>
  <c r="G494" i="1" a="1"/>
  <c r="G494" i="1" s="1"/>
  <c r="H494" i="1" s="1"/>
  <c r="G495" i="1" a="1"/>
  <c r="G495" i="1" s="1"/>
  <c r="H495" i="1" s="1"/>
  <c r="G496" i="1" a="1"/>
  <c r="G496" i="1" s="1"/>
  <c r="H496" i="1" s="1"/>
  <c r="G497" i="1" a="1"/>
  <c r="G497" i="1" s="1"/>
  <c r="H497" i="1" s="1"/>
  <c r="G498" i="1" a="1"/>
  <c r="G498" i="1" s="1"/>
  <c r="H498" i="1" s="1"/>
  <c r="G499" i="1" a="1"/>
  <c r="G499" i="1" s="1"/>
  <c r="H499" i="1" s="1"/>
  <c r="G500" i="1" a="1"/>
  <c r="G500" i="1" s="1"/>
  <c r="H500" i="1" s="1"/>
  <c r="F2" i="1" l="1"/>
  <c r="I2" i="1" s="1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<sst xmlns="http://schemas.openxmlformats.org/spreadsheetml/2006/main" count="1007" uniqueCount="21">
  <si>
    <t>N° FATTURA</t>
  </si>
  <si>
    <t>DATA FATTURA</t>
  </si>
  <si>
    <t>IMPORTO NETTO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</si>
  <si>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</si>
  <si>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</si>
  <si>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</si>
  <si>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</si>
  <si>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</si>
  <si>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</si>
  <si>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</si>
  <si>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</si>
  <si>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</si>
  <si>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</si>
  <si>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</si>
  <si>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FORMAZIONE</t>
  </si>
  <si>
    <t>GAMMA</t>
  </si>
  <si>
    <t>DATA SCADENZA</t>
  </si>
  <si>
    <t>IVA</t>
  </si>
  <si>
    <t>LORDO</t>
  </si>
  <si>
    <t>IOTA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</si>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</sst>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;@"/>
    <numFmt numFmtId="165" formatCode="[$€-2]\ #,##0.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2" xfId="0" applyFont="1" applyBorder="1"/>
    <xf numFmtId="14" fontId="1" fillId="0" borderId="3" xfId="0" applyNumberFormat="1" applyFont="1" applyBorder="1"/>
    <xf numFmtId="165" fontId="1" fillId="0" borderId="3" xfId="0" applyNumberFormat="1" applyFont="1" applyBorder="1"/>
    <xf numFmtId="0" fontId="1" fillId="0" borderId="3" xfId="0" applyFont="1" applyBorder="1"/>
    <xf numFmtId="164" fontId="3" fillId="0" borderId="3" xfId="0" applyNumberFormat="1" applyFont="1" applyBorder="1"/>
    <xf numFmtId="10" fontId="3" fillId="0" borderId="3" xfId="0" applyNumberFormat="1" applyFont="1" applyBorder="1"/>
    <xf numFmtId="165" fontId="3" fillId="0" borderId="4" xfId="0" applyNumberFormat="1" applyFont="1" applyBorder="1"/>
    <xf numFmtId="0" fontId="1" fillId="0" borderId="5" xfId="0" applyFont="1" applyBorder="1"/>
    <xf numFmtId="14" fontId="0" fillId="0" borderId="1" xfId="0" applyNumberFormat="1" applyBorder="1"/>
    <xf numFmtId="165" fontId="1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10" fontId="0" fillId="0" borderId="1" xfId="0" applyNumberFormat="1" applyBorder="1"/>
    <xf numFmtId="165" fontId="0" fillId="0" borderId="6" xfId="0" applyNumberFormat="1" applyBorder="1"/>
    <xf numFmtId="0" fontId="1" fillId="0" borderId="7" xfId="0" applyFont="1" applyBorder="1"/>
    <xf numFmtId="14" fontId="0" fillId="0" borderId="8" xfId="0" applyNumberFormat="1" applyBorder="1"/>
    <xf numFmtId="165" fontId="1" fillId="0" borderId="8" xfId="0" applyNumberFormat="1" applyFont="1" applyBorder="1"/>
    <xf numFmtId="0" fontId="2" fillId="0" borderId="8" xfId="0" applyFont="1" applyBorder="1"/>
    <xf numFmtId="164" fontId="0" fillId="0" borderId="8" xfId="0" applyNumberFormat="1" applyBorder="1"/>
    <xf numFmtId="10" fontId="0" fillId="0" borderId="8" xfId="0" applyNumberFormat="1" applyBorder="1"/>
    <xf numFmtId="165" fontId="0" fillId="0" borderId="9" xfId="0" applyNumberFormat="1" applyBorder="1"/>
    <xf numFmtId="0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0" xfId="0" applyNumberFormat="1"/>
  </cellXfs>
  <cellStyles count="1">
    <cellStyle name="Normale" xfId="0" builtinId="0"/>
  </cellStyles>
  <dxfs count="1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numFmt numFmtId="165" formatCode="[$€-2]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€-2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D9CCC273-9604-4081-A751-25F2F89FA091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500" headerRowDxfId="14" totalsRowDxfId="11" headerRowBorderDxfId="13" tableBorderDxfId="12">
  <tableColumns count="9">
    <tableColumn id="1" xr3:uid="{00000000-0010-0000-0000-000001000000}" name="N° FATTURA" dataDxfId="10"/>
    <tableColumn id="2" xr3:uid="{00000000-0010-0000-0000-000002000000}" name="DATA FATTURA" dataDxfId="9"/>
    <tableColumn id="3" xr3:uid="{00000000-0010-0000-0000-000003000000}" name="IMPORTO NETTO" dataDxfId="8"/>
    <tableColumn id="4" xr3:uid="{00000000-0010-0000-0000-000004000000}" name="CLIENTE" dataDxfId="7"/>
    <tableColumn id="5" xr3:uid="{00000000-0010-0000-0000-000005000000}" name="OGGETTO" dataDxfId="6"/>
    <tableColumn id="6" xr3:uid="{00000000-0010-0000-0000-000006000000}" name="DATA SCADENZA" dataDxfId="5">
      <calculatedColumnFormula>TODAY()</calculatedColumnFormula>
    </tableColumn>
    <tableColumn id="8" xr3:uid="{6E854FE0-E183-45D8-8D85-C808E90999C3}" name="IVA" dataDxfId="4">
      <calculatedColumnFormula array="1">_xlfn.IFS(E2="INTERVENTO",0.4,E2="CONSULENZA",0.2,E2="VENDITA",0.3,Table_1[[#This Row],[OGGETTO]]="FORMAZIONE",0.15)</calculatedColumnFormula>
    </tableColumn>
    <tableColumn id="9" xr3:uid="{87006EDA-7D5E-415B-A4B1-33CF54D06FF8}" name="LORDO" dataDxfId="3">
      <calculatedColumnFormula>Table_1[[#This Row],[IVA]]*Table_1[[#This Row],[IMPORTO NETTO]]+Table_1[[#This Row],[IMPORTO NETTO]]</calculatedColumnFormula>
    </tableColumn>
    <tableColumn id="7" xr3:uid="{8A0C224D-2F7D-4C94-9CE9-A3AE638F51A2}" name="Colonna1" dataDxfId="0" totalsRowDxfId="1">
      <calculatedColumnFormula>IF(Table_1[[#This Row],[DATA FATTURA]]-Table_1[[#This Row],[DATA SCADENZA]]&gt;=60,"PAGATO","DA PAGARE")</calculatedColumnFormula>
    </tableColumn>
  </tableColumns>
  <tableStyleInfo name="Tabell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I2" sqref="I2"/>
    </sheetView>
  </sheetViews>
  <sheetFormatPr defaultColWidth="14.44140625" defaultRowHeight="15" customHeight="1"/>
  <cols>
    <col min="1" max="1" width="12.44140625" customWidth="1"/>
    <col min="2" max="2" width="15" style="4" customWidth="1"/>
    <col min="3" max="3" width="10.77734375" style="3" customWidth="1"/>
    <col min="4" max="4" width="9.33203125" customWidth="1"/>
    <col min="5" max="5" width="11.44140625" customWidth="1"/>
    <col min="6" max="6" width="16" style="1" customWidth="1"/>
    <col min="7" max="7" width="8.6640625" style="2" customWidth="1"/>
    <col min="8" max="8" width="10.109375" style="3" customWidth="1"/>
    <col min="9" max="9" width="11.21875" style="29" customWidth="1"/>
    <col min="10" max="17" width="8.6640625" customWidth="1"/>
  </cols>
  <sheetData>
    <row r="1" spans="1:9" ht="15" customHeight="1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16</v>
      </c>
      <c r="G1" s="10" t="s">
        <v>17</v>
      </c>
      <c r="H1" s="11" t="s">
        <v>18</v>
      </c>
      <c r="I1" s="26" t="s">
        <v>20</v>
      </c>
    </row>
    <row r="2" spans="1:9" ht="15" customHeight="1">
      <c r="A2" s="12">
        <v>137</v>
      </c>
      <c r="B2" s="13">
        <v>45216</v>
      </c>
      <c r="C2" s="14">
        <v>2820</v>
      </c>
      <c r="D2" s="15" t="s">
        <v>5</v>
      </c>
      <c r="E2" s="15" t="s">
        <v>6</v>
      </c>
      <c r="F2" s="16">
        <f t="shared" ref="F2:F65" ca="1" si="0">TODAY()</f>
        <v>45276</v>
      </c>
      <c r="G2" s="17" cm="1">
        <f t="array" ref="G2">_xlfn.IFS(E2="INTERVENTO",0.4,E2="CONSULENZA",0.2,E2="VENDITA",0.3,Table_1[[#This Row],[OGGETTO]]="FORMAZIONE",0.15)</f>
        <v>0.4</v>
      </c>
      <c r="H2" s="18">
        <f>Table_1[[#This Row],[IVA]]*Table_1[[#This Row],[IMPORTO NETTO]]+Table_1[[#This Row],[IMPORTO NETTO]]</f>
        <v>3948</v>
      </c>
      <c r="I2" s="27" t="str">
        <f ca="1">IF(Table_1[[#This Row],[DATA FATTURA]]-Table_1[[#This Row],[DATA SCADENZA]]&gt;=60,"PAGATO","DA PAGARE")</f>
        <v>DA PAGARE</v>
      </c>
    </row>
    <row r="3" spans="1:9" ht="15" customHeight="1">
      <c r="A3" s="12">
        <v>83</v>
      </c>
      <c r="B3" s="13">
        <v>45216</v>
      </c>
      <c r="C3" s="14">
        <v>1740</v>
      </c>
      <c r="D3" s="15" t="s">
        <v>7</v>
      </c>
      <c r="E3" s="15" t="s">
        <v>8</v>
      </c>
      <c r="F3" s="16">
        <f t="shared" ca="1" si="0"/>
        <v>45276</v>
      </c>
      <c r="G3" s="17" cm="1">
        <f t="array" ref="G3">_xlfn.IFS(E3="INTERVENTO",0.4,E3="CONSULENZA",0.2,E3="VENDITA",0.3,Table_1[[#This Row],[OGGETTO]]="FORMAZIONE",0.15)</f>
        <v>0.2</v>
      </c>
      <c r="H3" s="18">
        <f>Table_1[[#This Row],[IVA]]*Table_1[[#This Row],[IMPORTO NETTO]]+Table_1[[#This Row],[IMPORTO NETTO]]</f>
        <v>2088</v>
      </c>
      <c r="I3" s="27" t="str">
        <f ca="1">IF(Table_1[[#This Row],[DATA FATTURA]]-Table_1[[#This Row],[DATA SCADENZA]]&gt;=60,"PAGATO","DA PAGARE")</f>
        <v>DA PAGARE</v>
      </c>
    </row>
    <row r="4" spans="1:9" ht="15" customHeight="1">
      <c r="A4" s="12">
        <v>467</v>
      </c>
      <c r="B4" s="13">
        <v>45216</v>
      </c>
      <c r="C4" s="14">
        <v>7300</v>
      </c>
      <c r="D4" s="15" t="s">
        <v>9</v>
      </c>
      <c r="E4" s="15" t="s">
        <v>8</v>
      </c>
      <c r="F4" s="16">
        <f t="shared" ca="1" si="0"/>
        <v>45276</v>
      </c>
      <c r="G4" s="17" cm="1">
        <f t="array" ref="G4">_xlfn.IFS(E4="INTERVENTO",0.4,E4="CONSULENZA",0.2,E4="VENDITA",0.3,Table_1[[#This Row],[OGGETTO]]="FORMAZIONE",0.15)</f>
        <v>0.2</v>
      </c>
      <c r="H4" s="18">
        <f>Table_1[[#This Row],[IVA]]*Table_1[[#This Row],[IMPORTO NETTO]]+Table_1[[#This Row],[IMPORTO NETTO]]</f>
        <v>8760</v>
      </c>
      <c r="I4" s="27" t="str">
        <f ca="1">IF(Table_1[[#This Row],[DATA FATTURA]]-Table_1[[#This Row],[DATA SCADENZA]]&gt;=60,"PAGATO","DA PAGARE")</f>
        <v>DA PAGARE</v>
      </c>
    </row>
    <row r="5" spans="1:9" ht="15" customHeight="1">
      <c r="A5" s="12">
        <v>131</v>
      </c>
      <c r="B5" s="13">
        <v>45216</v>
      </c>
      <c r="C5" s="14">
        <v>2700</v>
      </c>
      <c r="D5" s="15" t="s">
        <v>7</v>
      </c>
      <c r="E5" s="15" t="s">
        <v>8</v>
      </c>
      <c r="F5" s="16">
        <f t="shared" ca="1" si="0"/>
        <v>45276</v>
      </c>
      <c r="G5" s="17" cm="1">
        <f t="array" ref="G5">_xlfn.IFS(E5="INTERVENTO",0.4,E5="CONSULENZA",0.2,E5="VENDITA",0.3,Table_1[[#This Row],[OGGETTO]]="FORMAZIONE",0.15)</f>
        <v>0.2</v>
      </c>
      <c r="H5" s="18">
        <f>Table_1[[#This Row],[IVA]]*Table_1[[#This Row],[IMPORTO NETTO]]+Table_1[[#This Row],[IMPORTO NETTO]]</f>
        <v>3240</v>
      </c>
      <c r="I5" s="27" t="str">
        <f ca="1">IF(Table_1[[#This Row],[DATA FATTURA]]-Table_1[[#This Row],[DATA SCADENZA]]&gt;=60,"PAGATO","DA PAGARE")</f>
        <v>DA PAGARE</v>
      </c>
    </row>
    <row r="6" spans="1:9" ht="15" customHeight="1">
      <c r="A6" s="12">
        <v>420</v>
      </c>
      <c r="B6" s="13">
        <v>45216</v>
      </c>
      <c r="C6" s="14">
        <v>5750</v>
      </c>
      <c r="D6" s="15" t="s">
        <v>7</v>
      </c>
      <c r="E6" s="15" t="s">
        <v>8</v>
      </c>
      <c r="F6" s="16">
        <f t="shared" ca="1" si="0"/>
        <v>45276</v>
      </c>
      <c r="G6" s="17" cm="1">
        <f t="array" ref="G6">_xlfn.IFS(E6="INTERVENTO",0.4,E6="CONSULENZA",0.2,E6="VENDITA",0.3,Table_1[[#This Row],[OGGETTO]]="FORMAZIONE",0.15)</f>
        <v>0.2</v>
      </c>
      <c r="H6" s="18">
        <f>Table_1[[#This Row],[IVA]]*Table_1[[#This Row],[IMPORTO NETTO]]+Table_1[[#This Row],[IMPORTO NETTO]]</f>
        <v>6900</v>
      </c>
      <c r="I6" s="27" t="str">
        <f ca="1">IF(Table_1[[#This Row],[DATA FATTURA]]-Table_1[[#This Row],[DATA SCADENZA]]&gt;=60,"PAGATO","DA PAGARE")</f>
        <v>DA PAGARE</v>
      </c>
    </row>
    <row r="7" spans="1:9" ht="15" customHeight="1">
      <c r="A7" s="12">
        <v>172</v>
      </c>
      <c r="B7" s="13">
        <v>45216</v>
      </c>
      <c r="C7" s="14">
        <v>3520</v>
      </c>
      <c r="D7" s="15" t="s">
        <v>10</v>
      </c>
      <c r="E7" s="15" t="s">
        <v>11</v>
      </c>
      <c r="F7" s="16">
        <f t="shared" ca="1" si="0"/>
        <v>45276</v>
      </c>
      <c r="G7" s="17" cm="1">
        <f t="array" ref="G7">_xlfn.IFS(E7="INTERVENTO",0.4,E7="CONSULENZA",0.2,E7="VENDITA",0.3,Table_1[[#This Row],[OGGETTO]]="FORMAZIONE",0.15)</f>
        <v>0.3</v>
      </c>
      <c r="H7" s="18">
        <f>Table_1[[#This Row],[IVA]]*Table_1[[#This Row],[IMPORTO NETTO]]+Table_1[[#This Row],[IMPORTO NETTO]]</f>
        <v>4576</v>
      </c>
      <c r="I7" s="27" t="str">
        <f ca="1">IF(Table_1[[#This Row],[DATA FATTURA]]-Table_1[[#This Row],[DATA SCADENZA]]&gt;=60,"PAGATO","DA PAGARE")</f>
        <v>DA PAGARE</v>
      </c>
    </row>
    <row r="8" spans="1:9" ht="15" customHeight="1">
      <c r="A8" s="12">
        <v>482</v>
      </c>
      <c r="B8" s="13">
        <v>45216</v>
      </c>
      <c r="C8" s="14">
        <v>5800</v>
      </c>
      <c r="D8" s="15" t="s">
        <v>12</v>
      </c>
      <c r="E8" s="15" t="s">
        <v>8</v>
      </c>
      <c r="F8" s="16">
        <f t="shared" ca="1" si="0"/>
        <v>45276</v>
      </c>
      <c r="G8" s="17" cm="1">
        <f t="array" ref="G8">_xlfn.IFS(E8="INTERVENTO",0.4,E8="CONSULENZA",0.2,E8="VENDITA",0.3,Table_1[[#This Row],[OGGETTO]]="FORMAZIONE",0.15)</f>
        <v>0.2</v>
      </c>
      <c r="H8" s="18">
        <f>Table_1[[#This Row],[IVA]]*Table_1[[#This Row],[IMPORTO NETTO]]+Table_1[[#This Row],[IMPORTO NETTO]]</f>
        <v>6960</v>
      </c>
      <c r="I8" s="27" t="str">
        <f ca="1">IF(Table_1[[#This Row],[DATA FATTURA]]-Table_1[[#This Row],[DATA SCADENZA]]&gt;=60,"PAGATO","DA PAGARE")</f>
        <v>DA PAGARE</v>
      </c>
    </row>
    <row r="9" spans="1:9" ht="15" customHeight="1">
      <c r="A9" s="12">
        <v>170</v>
      </c>
      <c r="B9" s="13">
        <v>45216</v>
      </c>
      <c r="C9" s="14">
        <v>3480</v>
      </c>
      <c r="D9" s="15" t="s">
        <v>13</v>
      </c>
      <c r="E9" s="15" t="s">
        <v>8</v>
      </c>
      <c r="F9" s="16">
        <f t="shared" ca="1" si="0"/>
        <v>45276</v>
      </c>
      <c r="G9" s="17" cm="1">
        <f t="array" ref="G9">_xlfn.IFS(E9="INTERVENTO",0.4,E9="CONSULENZA",0.2,E9="VENDITA",0.3,Table_1[[#This Row],[OGGETTO]]="FORMAZIONE",0.15)</f>
        <v>0.2</v>
      </c>
      <c r="H9" s="18">
        <f>Table_1[[#This Row],[IVA]]*Table_1[[#This Row],[IMPORTO NETTO]]+Table_1[[#This Row],[IMPORTO NETTO]]</f>
        <v>4176</v>
      </c>
      <c r="I9" s="27" t="str">
        <f ca="1">IF(Table_1[[#This Row],[DATA FATTURA]]-Table_1[[#This Row],[DATA SCADENZA]]&gt;=60,"PAGATO","DA PAGARE")</f>
        <v>DA PAGARE</v>
      </c>
    </row>
    <row r="10" spans="1:9" ht="15" customHeight="1">
      <c r="A10" s="12">
        <v>196</v>
      </c>
      <c r="B10" s="13">
        <v>45216</v>
      </c>
      <c r="C10" s="14">
        <v>4000</v>
      </c>
      <c r="D10" s="15" t="s">
        <v>7</v>
      </c>
      <c r="E10" s="15" t="s">
        <v>8</v>
      </c>
      <c r="F10" s="16">
        <f t="shared" ca="1" si="0"/>
        <v>45276</v>
      </c>
      <c r="G10" s="17" cm="1">
        <f t="array" ref="G10">_xlfn.IFS(E10="INTERVENTO",0.4,E10="CONSULENZA",0.2,E10="VENDITA",0.3,Table_1[[#This Row],[OGGETTO]]="FORMAZIONE",0.15)</f>
        <v>0.2</v>
      </c>
      <c r="H10" s="18">
        <f>Table_1[[#This Row],[IVA]]*Table_1[[#This Row],[IMPORTO NETTO]]+Table_1[[#This Row],[IMPORTO NETTO]]</f>
        <v>4800</v>
      </c>
      <c r="I10" s="27" t="str">
        <f ca="1">IF(Table_1[[#This Row],[DATA FATTURA]]-Table_1[[#This Row],[DATA SCADENZA]]&gt;=60,"PAGATO","DA PAGARE")</f>
        <v>DA PAGARE</v>
      </c>
    </row>
    <row r="11" spans="1:9" ht="15" customHeight="1">
      <c r="A11" s="12">
        <v>305</v>
      </c>
      <c r="B11" s="13">
        <v>45216</v>
      </c>
      <c r="C11" s="14">
        <v>2300</v>
      </c>
      <c r="D11" s="15" t="s">
        <v>19</v>
      </c>
      <c r="E11" s="15" t="s">
        <v>6</v>
      </c>
      <c r="F11" s="16">
        <f t="shared" ca="1" si="0"/>
        <v>45276</v>
      </c>
      <c r="G11" s="17" cm="1">
        <f t="array" ref="G11">_xlfn.IFS(E11="INTERVENTO",0.4,E11="CONSULENZA",0.2,E11="VENDITA",0.3,Table_1[[#This Row],[OGGETTO]]="FORMAZIONE",0.15)</f>
        <v>0.4</v>
      </c>
      <c r="H11" s="18">
        <f>Table_1[[#This Row],[IVA]]*Table_1[[#This Row],[IMPORTO NETTO]]+Table_1[[#This Row],[IMPORTO NETTO]]</f>
        <v>3220</v>
      </c>
      <c r="I11" s="27" t="str">
        <f ca="1">IF(Table_1[[#This Row],[DATA FATTURA]]-Table_1[[#This Row],[DATA SCADENZA]]&gt;=60,"PAGATO","DA PAGARE")</f>
        <v>DA PAGARE</v>
      </c>
    </row>
    <row r="12" spans="1:9" ht="15" customHeight="1">
      <c r="A12" s="12">
        <v>432</v>
      </c>
      <c r="B12" s="13">
        <v>45216</v>
      </c>
      <c r="C12" s="14">
        <v>6350</v>
      </c>
      <c r="D12" s="15" t="s">
        <v>5</v>
      </c>
      <c r="E12" s="15" t="s">
        <v>14</v>
      </c>
      <c r="F12" s="16">
        <f t="shared" ca="1" si="0"/>
        <v>45276</v>
      </c>
      <c r="G12" s="17" cm="1">
        <f t="array" ref="G12">_xlfn.IFS(E12="INTERVENTO",0.4,E12="CONSULENZA",0.2,E12="VENDITA",0.3,Table_1[[#This Row],[OGGETTO]]="FORMAZIONE",0.15)</f>
        <v>0.15</v>
      </c>
      <c r="H12" s="18">
        <f>Table_1[[#This Row],[IVA]]*Table_1[[#This Row],[IMPORTO NETTO]]+Table_1[[#This Row],[IMPORTO NETTO]]</f>
        <v>7302.5</v>
      </c>
      <c r="I12" s="27" t="str">
        <f ca="1">IF(Table_1[[#This Row],[DATA FATTURA]]-Table_1[[#This Row],[DATA SCADENZA]]&gt;=60,"PAGATO","DA PAGARE")</f>
        <v>DA PAGARE</v>
      </c>
    </row>
    <row r="13" spans="1:9" ht="15" customHeight="1">
      <c r="A13" s="12">
        <v>154</v>
      </c>
      <c r="B13" s="13">
        <v>45216</v>
      </c>
      <c r="C13" s="14">
        <v>3160</v>
      </c>
      <c r="D13" s="15" t="s">
        <v>5</v>
      </c>
      <c r="E13" s="15" t="s">
        <v>8</v>
      </c>
      <c r="F13" s="16">
        <f t="shared" ca="1" si="0"/>
        <v>45276</v>
      </c>
      <c r="G13" s="17" cm="1">
        <f t="array" ref="G13">_xlfn.IFS(E13="INTERVENTO",0.4,E13="CONSULENZA",0.2,E13="VENDITA",0.3,Table_1[[#This Row],[OGGETTO]]="FORMAZIONE",0.15)</f>
        <v>0.2</v>
      </c>
      <c r="H13" s="18">
        <f>Table_1[[#This Row],[IVA]]*Table_1[[#This Row],[IMPORTO NETTO]]+Table_1[[#This Row],[IMPORTO NETTO]]</f>
        <v>3792</v>
      </c>
      <c r="I13" s="27" t="str">
        <f ca="1">IF(Table_1[[#This Row],[DATA FATTURA]]-Table_1[[#This Row],[DATA SCADENZA]]&gt;=60,"PAGATO","DA PAGARE")</f>
        <v>DA PAGARE</v>
      </c>
    </row>
    <row r="14" spans="1:9" ht="15" customHeight="1">
      <c r="A14" s="12">
        <v>37</v>
      </c>
      <c r="B14" s="13">
        <v>45216</v>
      </c>
      <c r="C14" s="14">
        <v>820</v>
      </c>
      <c r="D14" s="15" t="s">
        <v>15</v>
      </c>
      <c r="E14" s="15" t="s">
        <v>6</v>
      </c>
      <c r="F14" s="16">
        <f t="shared" ca="1" si="0"/>
        <v>45276</v>
      </c>
      <c r="G14" s="17" cm="1">
        <f t="array" ref="G14">_xlfn.IFS(E14="INTERVENTO",0.4,E14="CONSULENZA",0.2,E14="VENDITA",0.3,Table_1[[#This Row],[OGGETTO]]="FORMAZIONE",0.15)</f>
        <v>0.4</v>
      </c>
      <c r="H14" s="18">
        <f>Table_1[[#This Row],[IVA]]*Table_1[[#This Row],[IMPORTO NETTO]]+Table_1[[#This Row],[IMPORTO NETTO]]</f>
        <v>1148</v>
      </c>
      <c r="I14" s="27" t="str">
        <f ca="1">IF(Table_1[[#This Row],[DATA FATTURA]]-Table_1[[#This Row],[DATA SCADENZA]]&gt;=60,"PAGATO","DA PAGARE")</f>
        <v>DA PAGARE</v>
      </c>
    </row>
    <row r="15" spans="1:9" ht="15" customHeight="1">
      <c r="A15" s="12">
        <v>314</v>
      </c>
      <c r="B15" s="13">
        <v>45216</v>
      </c>
      <c r="C15" s="14">
        <v>450</v>
      </c>
      <c r="D15" s="15" t="s">
        <v>9</v>
      </c>
      <c r="E15" s="15" t="s">
        <v>8</v>
      </c>
      <c r="F15" s="16">
        <f t="shared" ca="1" si="0"/>
        <v>45276</v>
      </c>
      <c r="G15" s="17" cm="1">
        <f t="array" ref="G15">_xlfn.IFS(E15="INTERVENTO",0.4,E15="CONSULENZA",0.2,E15="VENDITA",0.3,Table_1[[#This Row],[OGGETTO]]="FORMAZIONE",0.15)</f>
        <v>0.2</v>
      </c>
      <c r="H15" s="18">
        <f>Table_1[[#This Row],[IVA]]*Table_1[[#This Row],[IMPORTO NETTO]]+Table_1[[#This Row],[IMPORTO NETTO]]</f>
        <v>540</v>
      </c>
      <c r="I15" s="27" t="str">
        <f ca="1">IF(Table_1[[#This Row],[DATA FATTURA]]-Table_1[[#This Row],[DATA SCADENZA]]&gt;=60,"PAGATO","DA PAGARE")</f>
        <v>DA PAGARE</v>
      </c>
    </row>
    <row r="16" spans="1:9" ht="15" customHeight="1">
      <c r="A16" s="12">
        <v>195</v>
      </c>
      <c r="B16" s="13">
        <v>45216</v>
      </c>
      <c r="C16" s="14">
        <v>3980</v>
      </c>
      <c r="D16" s="15" t="s">
        <v>9</v>
      </c>
      <c r="E16" s="15" t="s">
        <v>8</v>
      </c>
      <c r="F16" s="16">
        <f t="shared" ca="1" si="0"/>
        <v>45276</v>
      </c>
      <c r="G16" s="17" cm="1">
        <f t="array" ref="G16">_xlfn.IFS(E16="INTERVENTO",0.4,E16="CONSULENZA",0.2,E16="VENDITA",0.3,Table_1[[#This Row],[OGGETTO]]="FORMAZIONE",0.15)</f>
        <v>0.2</v>
      </c>
      <c r="H16" s="18">
        <f>Table_1[[#This Row],[IVA]]*Table_1[[#This Row],[IMPORTO NETTO]]+Table_1[[#This Row],[IMPORTO NETTO]]</f>
        <v>4776</v>
      </c>
      <c r="I16" s="27" t="str">
        <f ca="1">IF(Table_1[[#This Row],[DATA FATTURA]]-Table_1[[#This Row],[DATA SCADENZA]]&gt;=60,"PAGATO","DA PAGARE")</f>
        <v>DA PAGARE</v>
      </c>
    </row>
    <row r="17" spans="1:9" ht="15" customHeight="1">
      <c r="A17" s="12">
        <v>111</v>
      </c>
      <c r="B17" s="13">
        <v>45216</v>
      </c>
      <c r="C17" s="14">
        <v>2300</v>
      </c>
      <c r="D17" s="15" t="s">
        <v>7</v>
      </c>
      <c r="E17" s="15" t="s">
        <v>8</v>
      </c>
      <c r="F17" s="16">
        <f t="shared" ca="1" si="0"/>
        <v>45276</v>
      </c>
      <c r="G17" s="17" cm="1">
        <f t="array" ref="G17">_xlfn.IFS(E17="INTERVENTO",0.4,E17="CONSULENZA",0.2,E17="VENDITA",0.3,Table_1[[#This Row],[OGGETTO]]="FORMAZIONE",0.15)</f>
        <v>0.2</v>
      </c>
      <c r="H17" s="18">
        <f>Table_1[[#This Row],[IVA]]*Table_1[[#This Row],[IMPORTO NETTO]]+Table_1[[#This Row],[IMPORTO NETTO]]</f>
        <v>2760</v>
      </c>
      <c r="I17" s="27" t="str">
        <f ca="1">IF(Table_1[[#This Row],[DATA FATTURA]]-Table_1[[#This Row],[DATA SCADENZA]]&gt;=60,"PAGATO","DA PAGARE")</f>
        <v>DA PAGARE</v>
      </c>
    </row>
    <row r="18" spans="1:9" ht="15" customHeight="1">
      <c r="A18" s="12">
        <v>486</v>
      </c>
      <c r="B18" s="13">
        <v>45216</v>
      </c>
      <c r="C18" s="14">
        <v>5400</v>
      </c>
      <c r="D18" s="15" t="s">
        <v>19</v>
      </c>
      <c r="E18" s="15" t="s">
        <v>6</v>
      </c>
      <c r="F18" s="16">
        <f t="shared" ca="1" si="0"/>
        <v>45276</v>
      </c>
      <c r="G18" s="17" cm="1">
        <f t="array" ref="G18">_xlfn.IFS(E18="INTERVENTO",0.4,E18="CONSULENZA",0.2,E18="VENDITA",0.3,Table_1[[#This Row],[OGGETTO]]="FORMAZIONE",0.15)</f>
        <v>0.4</v>
      </c>
      <c r="H18" s="18">
        <f>Table_1[[#This Row],[IVA]]*Table_1[[#This Row],[IMPORTO NETTO]]+Table_1[[#This Row],[IMPORTO NETTO]]</f>
        <v>7560</v>
      </c>
      <c r="I18" s="27" t="str">
        <f ca="1">IF(Table_1[[#This Row],[DATA FATTURA]]-Table_1[[#This Row],[DATA SCADENZA]]&gt;=60,"PAGATO","DA PAGARE")</f>
        <v>DA PAGARE</v>
      </c>
    </row>
    <row r="19" spans="1:9" ht="15" customHeight="1">
      <c r="A19" s="12">
        <v>16</v>
      </c>
      <c r="B19" s="13">
        <v>45216</v>
      </c>
      <c r="C19" s="14">
        <v>400</v>
      </c>
      <c r="D19" s="15" t="s">
        <v>19</v>
      </c>
      <c r="E19" s="15" t="s">
        <v>8</v>
      </c>
      <c r="F19" s="16">
        <f t="shared" ca="1" si="0"/>
        <v>45276</v>
      </c>
      <c r="G19" s="17" cm="1">
        <f t="array" ref="G19">_xlfn.IFS(E19="INTERVENTO",0.4,E19="CONSULENZA",0.2,E19="VENDITA",0.3,Table_1[[#This Row],[OGGETTO]]="FORMAZIONE",0.15)</f>
        <v>0.2</v>
      </c>
      <c r="H19" s="18">
        <f>Table_1[[#This Row],[IVA]]*Table_1[[#This Row],[IMPORTO NETTO]]+Table_1[[#This Row],[IMPORTO NETTO]]</f>
        <v>480</v>
      </c>
      <c r="I19" s="27" t="str">
        <f ca="1">IF(Table_1[[#This Row],[DATA FATTURA]]-Table_1[[#This Row],[DATA SCADENZA]]&gt;=60,"PAGATO","DA PAGARE")</f>
        <v>DA PAGARE</v>
      </c>
    </row>
    <row r="20" spans="1:9" ht="15" customHeight="1">
      <c r="A20" s="12">
        <v>184</v>
      </c>
      <c r="B20" s="13">
        <v>45216</v>
      </c>
      <c r="C20" s="14">
        <v>3760</v>
      </c>
      <c r="D20" s="15" t="s">
        <v>15</v>
      </c>
      <c r="E20" s="15" t="s">
        <v>8</v>
      </c>
      <c r="F20" s="16">
        <f t="shared" ca="1" si="0"/>
        <v>45276</v>
      </c>
      <c r="G20" s="17" cm="1">
        <f t="array" ref="G20">_xlfn.IFS(E20="INTERVENTO",0.4,E20="CONSULENZA",0.2,E20="VENDITA",0.3,Table_1[[#This Row],[OGGETTO]]="FORMAZIONE",0.15)</f>
        <v>0.2</v>
      </c>
      <c r="H20" s="18">
        <f>Table_1[[#This Row],[IVA]]*Table_1[[#This Row],[IMPORTO NETTO]]+Table_1[[#This Row],[IMPORTO NETTO]]</f>
        <v>4512</v>
      </c>
      <c r="I20" s="27" t="str">
        <f ca="1">IF(Table_1[[#This Row],[DATA FATTURA]]-Table_1[[#This Row],[DATA SCADENZA]]&gt;=60,"PAGATO","DA PAGARE")</f>
        <v>DA PAGARE</v>
      </c>
    </row>
    <row r="21" spans="1:9" ht="15" customHeight="1">
      <c r="A21" s="12">
        <v>2</v>
      </c>
      <c r="B21" s="13">
        <v>45216</v>
      </c>
      <c r="C21" s="14">
        <v>120</v>
      </c>
      <c r="D21" s="15" t="s">
        <v>10</v>
      </c>
      <c r="E21" s="15" t="s">
        <v>8</v>
      </c>
      <c r="F21" s="16">
        <f t="shared" ca="1" si="0"/>
        <v>45276</v>
      </c>
      <c r="G21" s="17" cm="1">
        <f t="array" ref="G21">_xlfn.IFS(E21="INTERVENTO",0.4,E21="CONSULENZA",0.2,E21="VENDITA",0.3,Table_1[[#This Row],[OGGETTO]]="FORMAZIONE",0.15)</f>
        <v>0.2</v>
      </c>
      <c r="H21" s="18">
        <f>Table_1[[#This Row],[IVA]]*Table_1[[#This Row],[IMPORTO NETTO]]+Table_1[[#This Row],[IMPORTO NETTO]]</f>
        <v>144</v>
      </c>
      <c r="I21" s="27" t="str">
        <f ca="1">IF(Table_1[[#This Row],[DATA FATTURA]]-Table_1[[#This Row],[DATA SCADENZA]]&gt;=60,"PAGATO","DA PAGARE")</f>
        <v>DA PAGARE</v>
      </c>
    </row>
    <row r="22" spans="1:9" ht="15" customHeight="1">
      <c r="A22" s="12">
        <v>228</v>
      </c>
      <c r="B22" s="13">
        <v>45216</v>
      </c>
      <c r="C22" s="14">
        <v>4640</v>
      </c>
      <c r="D22" s="15" t="s">
        <v>5</v>
      </c>
      <c r="E22" s="15" t="s">
        <v>11</v>
      </c>
      <c r="F22" s="16">
        <f t="shared" ca="1" si="0"/>
        <v>45276</v>
      </c>
      <c r="G22" s="17" cm="1">
        <f t="array" ref="G22">_xlfn.IFS(E22="INTERVENTO",0.4,E22="CONSULENZA",0.2,E22="VENDITA",0.3,Table_1[[#This Row],[OGGETTO]]="FORMAZIONE",0.15)</f>
        <v>0.3</v>
      </c>
      <c r="H22" s="18">
        <f>Table_1[[#This Row],[IVA]]*Table_1[[#This Row],[IMPORTO NETTO]]+Table_1[[#This Row],[IMPORTO NETTO]]</f>
        <v>6032</v>
      </c>
      <c r="I22" s="27" t="str">
        <f ca="1">IF(Table_1[[#This Row],[DATA FATTURA]]-Table_1[[#This Row],[DATA SCADENZA]]&gt;=60,"PAGATO","DA PAGARE")</f>
        <v>DA PAGARE</v>
      </c>
    </row>
    <row r="23" spans="1:9" ht="15" customHeight="1">
      <c r="A23" s="12">
        <v>109</v>
      </c>
      <c r="B23" s="13">
        <v>45216</v>
      </c>
      <c r="C23" s="14">
        <v>2260</v>
      </c>
      <c r="D23" s="15" t="s">
        <v>5</v>
      </c>
      <c r="E23" s="15" t="s">
        <v>6</v>
      </c>
      <c r="F23" s="16">
        <f t="shared" ca="1" si="0"/>
        <v>45276</v>
      </c>
      <c r="G23" s="17" cm="1">
        <f t="array" ref="G23">_xlfn.IFS(E23="INTERVENTO",0.4,E23="CONSULENZA",0.2,E23="VENDITA",0.3,Table_1[[#This Row],[OGGETTO]]="FORMAZIONE",0.15)</f>
        <v>0.4</v>
      </c>
      <c r="H23" s="18">
        <f>Table_1[[#This Row],[IVA]]*Table_1[[#This Row],[IMPORTO NETTO]]+Table_1[[#This Row],[IMPORTO NETTO]]</f>
        <v>3164</v>
      </c>
      <c r="I23" s="27" t="str">
        <f ca="1">IF(Table_1[[#This Row],[DATA FATTURA]]-Table_1[[#This Row],[DATA SCADENZA]]&gt;=60,"PAGATO","DA PAGARE")</f>
        <v>DA PAGARE</v>
      </c>
    </row>
    <row r="24" spans="1:9" ht="15" customHeight="1">
      <c r="A24" s="12">
        <v>271</v>
      </c>
      <c r="B24" s="13">
        <v>45216</v>
      </c>
      <c r="C24" s="14">
        <v>5500</v>
      </c>
      <c r="D24" s="15" t="s">
        <v>19</v>
      </c>
      <c r="E24" s="15" t="s">
        <v>8</v>
      </c>
      <c r="F24" s="16">
        <f t="shared" ca="1" si="0"/>
        <v>45276</v>
      </c>
      <c r="G24" s="17" cm="1">
        <f t="array" ref="G24">_xlfn.IFS(E24="INTERVENTO",0.4,E24="CONSULENZA",0.2,E24="VENDITA",0.3,Table_1[[#This Row],[OGGETTO]]="FORMAZIONE",0.15)</f>
        <v>0.2</v>
      </c>
      <c r="H24" s="18">
        <f>Table_1[[#This Row],[IVA]]*Table_1[[#This Row],[IMPORTO NETTO]]+Table_1[[#This Row],[IMPORTO NETTO]]</f>
        <v>6600</v>
      </c>
      <c r="I24" s="27" t="str">
        <f ca="1">IF(Table_1[[#This Row],[DATA FATTURA]]-Table_1[[#This Row],[DATA SCADENZA]]&gt;=60,"PAGATO","DA PAGARE")</f>
        <v>DA PAGARE</v>
      </c>
    </row>
    <row r="25" spans="1:9" ht="15" customHeight="1">
      <c r="A25" s="12">
        <v>447</v>
      </c>
      <c r="B25" s="13">
        <v>45216</v>
      </c>
      <c r="C25" s="14">
        <v>7100</v>
      </c>
      <c r="D25" s="15" t="s">
        <v>5</v>
      </c>
      <c r="E25" s="15" t="s">
        <v>8</v>
      </c>
      <c r="F25" s="16">
        <f t="shared" ca="1" si="0"/>
        <v>45276</v>
      </c>
      <c r="G25" s="17" cm="1">
        <f t="array" ref="G25">_xlfn.IFS(E25="INTERVENTO",0.4,E25="CONSULENZA",0.2,E25="VENDITA",0.3,Table_1[[#This Row],[OGGETTO]]="FORMAZIONE",0.15)</f>
        <v>0.2</v>
      </c>
      <c r="H25" s="18">
        <f>Table_1[[#This Row],[IVA]]*Table_1[[#This Row],[IMPORTO NETTO]]+Table_1[[#This Row],[IMPORTO NETTO]]</f>
        <v>8520</v>
      </c>
      <c r="I25" s="27" t="str">
        <f ca="1">IF(Table_1[[#This Row],[DATA FATTURA]]-Table_1[[#This Row],[DATA SCADENZA]]&gt;=60,"PAGATO","DA PAGARE")</f>
        <v>DA PAGARE</v>
      </c>
    </row>
    <row r="26" spans="1:9" ht="15" customHeight="1">
      <c r="A26" s="12">
        <v>45</v>
      </c>
      <c r="B26" s="13">
        <v>45216</v>
      </c>
      <c r="C26" s="14">
        <v>980</v>
      </c>
      <c r="D26" s="15" t="s">
        <v>19</v>
      </c>
      <c r="E26" s="15" t="s">
        <v>6</v>
      </c>
      <c r="F26" s="16">
        <f t="shared" ca="1" si="0"/>
        <v>45276</v>
      </c>
      <c r="G26" s="17" cm="1">
        <f t="array" ref="G26">_xlfn.IFS(E26="INTERVENTO",0.4,E26="CONSULENZA",0.2,E26="VENDITA",0.3,Table_1[[#This Row],[OGGETTO]]="FORMAZIONE",0.15)</f>
        <v>0.4</v>
      </c>
      <c r="H26" s="18">
        <f>Table_1[[#This Row],[IVA]]*Table_1[[#This Row],[IMPORTO NETTO]]+Table_1[[#This Row],[IMPORTO NETTO]]</f>
        <v>1372</v>
      </c>
      <c r="I26" s="27" t="str">
        <f ca="1">IF(Table_1[[#This Row],[DATA FATTURA]]-Table_1[[#This Row],[DATA SCADENZA]]&gt;=60,"PAGATO","DA PAGARE")</f>
        <v>DA PAGARE</v>
      </c>
    </row>
    <row r="27" spans="1:9" ht="15" customHeight="1">
      <c r="A27" s="12">
        <v>182</v>
      </c>
      <c r="B27" s="13">
        <v>45216</v>
      </c>
      <c r="C27" s="14">
        <v>3720</v>
      </c>
      <c r="D27" s="15" t="s">
        <v>7</v>
      </c>
      <c r="E27" s="15" t="s">
        <v>8</v>
      </c>
      <c r="F27" s="16">
        <f t="shared" ca="1" si="0"/>
        <v>45276</v>
      </c>
      <c r="G27" s="17" cm="1">
        <f t="array" ref="G27">_xlfn.IFS(E27="INTERVENTO",0.4,E27="CONSULENZA",0.2,E27="VENDITA",0.3,Table_1[[#This Row],[OGGETTO]]="FORMAZIONE",0.15)</f>
        <v>0.2</v>
      </c>
      <c r="H27" s="18">
        <f>Table_1[[#This Row],[IVA]]*Table_1[[#This Row],[IMPORTO NETTO]]+Table_1[[#This Row],[IMPORTO NETTO]]</f>
        <v>4464</v>
      </c>
      <c r="I27" s="27" t="str">
        <f ca="1">IF(Table_1[[#This Row],[DATA FATTURA]]-Table_1[[#This Row],[DATA SCADENZA]]&gt;=60,"PAGATO","DA PAGARE")</f>
        <v>DA PAGARE</v>
      </c>
    </row>
    <row r="28" spans="1:9" ht="15" customHeight="1">
      <c r="A28" s="12">
        <v>96</v>
      </c>
      <c r="B28" s="13">
        <v>45216</v>
      </c>
      <c r="C28" s="14">
        <v>2000</v>
      </c>
      <c r="D28" s="15" t="s">
        <v>19</v>
      </c>
      <c r="E28" s="15" t="s">
        <v>14</v>
      </c>
      <c r="F28" s="16">
        <f t="shared" ca="1" si="0"/>
        <v>45276</v>
      </c>
      <c r="G28" s="17" cm="1">
        <f t="array" ref="G28">_xlfn.IFS(E28="INTERVENTO",0.4,E28="CONSULENZA",0.2,E28="VENDITA",0.3,Table_1[[#This Row],[OGGETTO]]="FORMAZIONE",0.15)</f>
        <v>0.15</v>
      </c>
      <c r="H28" s="18">
        <f>Table_1[[#This Row],[IVA]]*Table_1[[#This Row],[IMPORTO NETTO]]+Table_1[[#This Row],[IMPORTO NETTO]]</f>
        <v>2300</v>
      </c>
      <c r="I28" s="27" t="str">
        <f ca="1">IF(Table_1[[#This Row],[DATA FATTURA]]-Table_1[[#This Row],[DATA SCADENZA]]&gt;=60,"PAGATO","DA PAGARE")</f>
        <v>DA PAGARE</v>
      </c>
    </row>
    <row r="29" spans="1:9" ht="15" customHeight="1">
      <c r="A29" s="12">
        <v>11</v>
      </c>
      <c r="B29" s="13">
        <v>45216</v>
      </c>
      <c r="C29" s="14">
        <v>300</v>
      </c>
      <c r="D29" s="15" t="s">
        <v>19</v>
      </c>
      <c r="E29" s="15" t="s">
        <v>6</v>
      </c>
      <c r="F29" s="16">
        <f t="shared" ca="1" si="0"/>
        <v>45276</v>
      </c>
      <c r="G29" s="17" cm="1">
        <f t="array" ref="G29">_xlfn.IFS(E29="INTERVENTO",0.4,E29="CONSULENZA",0.2,E29="VENDITA",0.3,Table_1[[#This Row],[OGGETTO]]="FORMAZIONE",0.15)</f>
        <v>0.4</v>
      </c>
      <c r="H29" s="18">
        <f>Table_1[[#This Row],[IVA]]*Table_1[[#This Row],[IMPORTO NETTO]]+Table_1[[#This Row],[IMPORTO NETTO]]</f>
        <v>420</v>
      </c>
      <c r="I29" s="27" t="str">
        <f ca="1">IF(Table_1[[#This Row],[DATA FATTURA]]-Table_1[[#This Row],[DATA SCADENZA]]&gt;=60,"PAGATO","DA PAGARE")</f>
        <v>DA PAGARE</v>
      </c>
    </row>
    <row r="30" spans="1:9" ht="15" customHeight="1">
      <c r="A30" s="12">
        <v>279</v>
      </c>
      <c r="B30" s="13">
        <v>45215</v>
      </c>
      <c r="C30" s="14">
        <v>5660</v>
      </c>
      <c r="D30" s="15" t="s">
        <v>5</v>
      </c>
      <c r="E30" s="15" t="s">
        <v>8</v>
      </c>
      <c r="F30" s="16">
        <f t="shared" ca="1" si="0"/>
        <v>45276</v>
      </c>
      <c r="G30" s="17" cm="1">
        <f t="array" ref="G30">_xlfn.IFS(E30="INTERVENTO",0.4,E30="CONSULENZA",0.2,E30="VENDITA",0.3,Table_1[[#This Row],[OGGETTO]]="FORMAZIONE",0.15)</f>
        <v>0.2</v>
      </c>
      <c r="H30" s="18">
        <f>Table_1[[#This Row],[IVA]]*Table_1[[#This Row],[IMPORTO NETTO]]+Table_1[[#This Row],[IMPORTO NETTO]]</f>
        <v>6792</v>
      </c>
      <c r="I30" s="27" t="str">
        <f ca="1">IF(Table_1[[#This Row],[DATA FATTURA]]-Table_1[[#This Row],[DATA SCADENZA]]&gt;=60,"PAGATO","DA PAGARE")</f>
        <v>DA PAGARE</v>
      </c>
    </row>
    <row r="31" spans="1:9" ht="15" customHeight="1">
      <c r="A31" s="12">
        <v>438</v>
      </c>
      <c r="B31" s="13">
        <v>45215</v>
      </c>
      <c r="C31" s="14">
        <v>6650</v>
      </c>
      <c r="D31" s="15" t="s">
        <v>10</v>
      </c>
      <c r="E31" s="15" t="s">
        <v>11</v>
      </c>
      <c r="F31" s="16">
        <f t="shared" ca="1" si="0"/>
        <v>45276</v>
      </c>
      <c r="G31" s="17" cm="1">
        <f t="array" ref="G31">_xlfn.IFS(E31="INTERVENTO",0.4,E31="CONSULENZA",0.2,E31="VENDITA",0.3,Table_1[[#This Row],[OGGETTO]]="FORMAZIONE",0.15)</f>
        <v>0.3</v>
      </c>
      <c r="H31" s="18">
        <f>Table_1[[#This Row],[IVA]]*Table_1[[#This Row],[IMPORTO NETTO]]+Table_1[[#This Row],[IMPORTO NETTO]]</f>
        <v>8645</v>
      </c>
      <c r="I31" s="27" t="str">
        <f ca="1">IF(Table_1[[#This Row],[DATA FATTURA]]-Table_1[[#This Row],[DATA SCADENZA]]&gt;=60,"PAGATO","DA PAGARE")</f>
        <v>DA PAGARE</v>
      </c>
    </row>
    <row r="32" spans="1:9" ht="15" customHeight="1">
      <c r="A32" s="12">
        <v>368</v>
      </c>
      <c r="B32" s="13">
        <v>45215</v>
      </c>
      <c r="C32" s="14">
        <v>3150</v>
      </c>
      <c r="D32" s="15" t="s">
        <v>19</v>
      </c>
      <c r="E32" s="15" t="s">
        <v>11</v>
      </c>
      <c r="F32" s="16">
        <f t="shared" ca="1" si="0"/>
        <v>45276</v>
      </c>
      <c r="G32" s="17" cm="1">
        <f t="array" ref="G32">_xlfn.IFS(E32="INTERVENTO",0.4,E32="CONSULENZA",0.2,E32="VENDITA",0.3,Table_1[[#This Row],[OGGETTO]]="FORMAZIONE",0.15)</f>
        <v>0.3</v>
      </c>
      <c r="H32" s="18">
        <f>Table_1[[#This Row],[IVA]]*Table_1[[#This Row],[IMPORTO NETTO]]+Table_1[[#This Row],[IMPORTO NETTO]]</f>
        <v>4095</v>
      </c>
      <c r="I32" s="27" t="str">
        <f ca="1">IF(Table_1[[#This Row],[DATA FATTURA]]-Table_1[[#This Row],[DATA SCADENZA]]&gt;=60,"PAGATO","DA PAGARE")</f>
        <v>DA PAGARE</v>
      </c>
    </row>
    <row r="33" spans="1:9" ht="15" customHeight="1">
      <c r="A33" s="12">
        <v>297</v>
      </c>
      <c r="B33" s="13">
        <v>45215</v>
      </c>
      <c r="C33" s="14">
        <v>700</v>
      </c>
      <c r="D33" s="15" t="s">
        <v>9</v>
      </c>
      <c r="E33" s="15" t="s">
        <v>6</v>
      </c>
      <c r="F33" s="16">
        <f t="shared" ca="1" si="0"/>
        <v>45276</v>
      </c>
      <c r="G33" s="17" cm="1">
        <f t="array" ref="G33">_xlfn.IFS(E33="INTERVENTO",0.4,E33="CONSULENZA",0.2,E33="VENDITA",0.3,Table_1[[#This Row],[OGGETTO]]="FORMAZIONE",0.15)</f>
        <v>0.4</v>
      </c>
      <c r="H33" s="18">
        <f>Table_1[[#This Row],[IVA]]*Table_1[[#This Row],[IMPORTO NETTO]]+Table_1[[#This Row],[IMPORTO NETTO]]</f>
        <v>980</v>
      </c>
      <c r="I33" s="27" t="str">
        <f ca="1">IF(Table_1[[#This Row],[DATA FATTURA]]-Table_1[[#This Row],[DATA SCADENZA]]&gt;=60,"PAGATO","DA PAGARE")</f>
        <v>DA PAGARE</v>
      </c>
    </row>
    <row r="34" spans="1:9" ht="15" customHeight="1">
      <c r="A34" s="12">
        <v>93</v>
      </c>
      <c r="B34" s="13">
        <v>45215</v>
      </c>
      <c r="C34" s="14">
        <v>1940</v>
      </c>
      <c r="D34" s="15" t="s">
        <v>9</v>
      </c>
      <c r="E34" s="15" t="s">
        <v>6</v>
      </c>
      <c r="F34" s="16">
        <f t="shared" ca="1" si="0"/>
        <v>45276</v>
      </c>
      <c r="G34" s="17" cm="1">
        <f t="array" ref="G34">_xlfn.IFS(E34="INTERVENTO",0.4,E34="CONSULENZA",0.2,E34="VENDITA",0.3,Table_1[[#This Row],[OGGETTO]]="FORMAZIONE",0.15)</f>
        <v>0.4</v>
      </c>
      <c r="H34" s="18">
        <f>Table_1[[#This Row],[IVA]]*Table_1[[#This Row],[IMPORTO NETTO]]+Table_1[[#This Row],[IMPORTO NETTO]]</f>
        <v>2716</v>
      </c>
      <c r="I34" s="27" t="str">
        <f ca="1">IF(Table_1[[#This Row],[DATA FATTURA]]-Table_1[[#This Row],[DATA SCADENZA]]&gt;=60,"PAGATO","DA PAGARE")</f>
        <v>DA PAGARE</v>
      </c>
    </row>
    <row r="35" spans="1:9" ht="15" customHeight="1">
      <c r="A35" s="12">
        <v>360</v>
      </c>
      <c r="B35" s="13">
        <v>45215</v>
      </c>
      <c r="C35" s="14">
        <v>2750</v>
      </c>
      <c r="D35" s="15" t="s">
        <v>15</v>
      </c>
      <c r="E35" s="15" t="s">
        <v>6</v>
      </c>
      <c r="F35" s="16">
        <f t="shared" ca="1" si="0"/>
        <v>45276</v>
      </c>
      <c r="G35" s="17" cm="1">
        <f t="array" ref="G35">_xlfn.IFS(E35="INTERVENTO",0.4,E35="CONSULENZA",0.2,E35="VENDITA",0.3,Table_1[[#This Row],[OGGETTO]]="FORMAZIONE",0.15)</f>
        <v>0.4</v>
      </c>
      <c r="H35" s="18">
        <f>Table_1[[#This Row],[IVA]]*Table_1[[#This Row],[IMPORTO NETTO]]+Table_1[[#This Row],[IMPORTO NETTO]]</f>
        <v>3850</v>
      </c>
      <c r="I35" s="27" t="str">
        <f ca="1">IF(Table_1[[#This Row],[DATA FATTURA]]-Table_1[[#This Row],[DATA SCADENZA]]&gt;=60,"PAGATO","DA PAGARE")</f>
        <v>DA PAGARE</v>
      </c>
    </row>
    <row r="36" spans="1:9" ht="15" customHeight="1">
      <c r="A36" s="12">
        <v>89</v>
      </c>
      <c r="B36" s="13">
        <v>45215</v>
      </c>
      <c r="C36" s="14">
        <v>1860</v>
      </c>
      <c r="D36" s="15" t="s">
        <v>9</v>
      </c>
      <c r="E36" s="15" t="s">
        <v>8</v>
      </c>
      <c r="F36" s="16">
        <f t="shared" ca="1" si="0"/>
        <v>45276</v>
      </c>
      <c r="G36" s="17" cm="1">
        <f t="array" ref="G36">_xlfn.IFS(E36="INTERVENTO",0.4,E36="CONSULENZA",0.2,E36="VENDITA",0.3,Table_1[[#This Row],[OGGETTO]]="FORMAZIONE",0.15)</f>
        <v>0.2</v>
      </c>
      <c r="H36" s="18">
        <f>Table_1[[#This Row],[IVA]]*Table_1[[#This Row],[IMPORTO NETTO]]+Table_1[[#This Row],[IMPORTO NETTO]]</f>
        <v>2232</v>
      </c>
      <c r="I36" s="27" t="str">
        <f ca="1">IF(Table_1[[#This Row],[DATA FATTURA]]-Table_1[[#This Row],[DATA SCADENZA]]&gt;=60,"PAGATO","DA PAGARE")</f>
        <v>DA PAGARE</v>
      </c>
    </row>
    <row r="37" spans="1:9" ht="15" customHeight="1">
      <c r="A37" s="12">
        <v>362</v>
      </c>
      <c r="B37" s="13">
        <v>45215</v>
      </c>
      <c r="C37" s="14">
        <v>2850</v>
      </c>
      <c r="D37" s="15" t="s">
        <v>5</v>
      </c>
      <c r="E37" s="15" t="s">
        <v>14</v>
      </c>
      <c r="F37" s="16">
        <f t="shared" ca="1" si="0"/>
        <v>45276</v>
      </c>
      <c r="G37" s="17" cm="1">
        <f t="array" ref="G37">_xlfn.IFS(E37="INTERVENTO",0.4,E37="CONSULENZA",0.2,E37="VENDITA",0.3,Table_1[[#This Row],[OGGETTO]]="FORMAZIONE",0.15)</f>
        <v>0.15</v>
      </c>
      <c r="H37" s="18">
        <f>Table_1[[#This Row],[IVA]]*Table_1[[#This Row],[IMPORTO NETTO]]+Table_1[[#This Row],[IMPORTO NETTO]]</f>
        <v>3277.5</v>
      </c>
      <c r="I37" s="27" t="str">
        <f ca="1">IF(Table_1[[#This Row],[DATA FATTURA]]-Table_1[[#This Row],[DATA SCADENZA]]&gt;=60,"PAGATO","DA PAGARE")</f>
        <v>DA PAGARE</v>
      </c>
    </row>
    <row r="38" spans="1:9" ht="15" customHeight="1">
      <c r="A38" s="12">
        <v>108</v>
      </c>
      <c r="B38" s="13">
        <v>45215</v>
      </c>
      <c r="C38" s="14">
        <v>2240</v>
      </c>
      <c r="D38" s="15" t="s">
        <v>12</v>
      </c>
      <c r="E38" s="15" t="s">
        <v>6</v>
      </c>
      <c r="F38" s="16">
        <f t="shared" ca="1" si="0"/>
        <v>45276</v>
      </c>
      <c r="G38" s="17" cm="1">
        <f t="array" ref="G38">_xlfn.IFS(E38="INTERVENTO",0.4,E38="CONSULENZA",0.2,E38="VENDITA",0.3,Table_1[[#This Row],[OGGETTO]]="FORMAZIONE",0.15)</f>
        <v>0.4</v>
      </c>
      <c r="H38" s="18">
        <f>Table_1[[#This Row],[IVA]]*Table_1[[#This Row],[IMPORTO NETTO]]+Table_1[[#This Row],[IMPORTO NETTO]]</f>
        <v>3136</v>
      </c>
      <c r="I38" s="27" t="str">
        <f ca="1">IF(Table_1[[#This Row],[DATA FATTURA]]-Table_1[[#This Row],[DATA SCADENZA]]&gt;=60,"PAGATO","DA PAGARE")</f>
        <v>DA PAGARE</v>
      </c>
    </row>
    <row r="39" spans="1:9" ht="15" customHeight="1">
      <c r="A39" s="12">
        <v>100</v>
      </c>
      <c r="B39" s="13">
        <v>45215</v>
      </c>
      <c r="C39" s="14">
        <v>2080</v>
      </c>
      <c r="D39" s="15" t="s">
        <v>7</v>
      </c>
      <c r="E39" s="15" t="s">
        <v>8</v>
      </c>
      <c r="F39" s="16">
        <f t="shared" ca="1" si="0"/>
        <v>45276</v>
      </c>
      <c r="G39" s="17" cm="1">
        <f t="array" ref="G39">_xlfn.IFS(E39="INTERVENTO",0.4,E39="CONSULENZA",0.2,E39="VENDITA",0.3,Table_1[[#This Row],[OGGETTO]]="FORMAZIONE",0.15)</f>
        <v>0.2</v>
      </c>
      <c r="H39" s="18">
        <f>Table_1[[#This Row],[IVA]]*Table_1[[#This Row],[IMPORTO NETTO]]+Table_1[[#This Row],[IMPORTO NETTO]]</f>
        <v>2496</v>
      </c>
      <c r="I39" s="27" t="str">
        <f ca="1">IF(Table_1[[#This Row],[DATA FATTURA]]-Table_1[[#This Row],[DATA SCADENZA]]&gt;=60,"PAGATO","DA PAGARE")</f>
        <v>DA PAGARE</v>
      </c>
    </row>
    <row r="40" spans="1:9" ht="15" customHeight="1">
      <c r="A40" s="12">
        <v>377</v>
      </c>
      <c r="B40" s="13">
        <v>45215</v>
      </c>
      <c r="C40" s="14">
        <v>3600</v>
      </c>
      <c r="D40" s="15" t="s">
        <v>15</v>
      </c>
      <c r="E40" s="15" t="s">
        <v>8</v>
      </c>
      <c r="F40" s="16">
        <f t="shared" ca="1" si="0"/>
        <v>45276</v>
      </c>
      <c r="G40" s="17" cm="1">
        <f t="array" ref="G40">_xlfn.IFS(E40="INTERVENTO",0.4,E40="CONSULENZA",0.2,E40="VENDITA",0.3,Table_1[[#This Row],[OGGETTO]]="FORMAZIONE",0.15)</f>
        <v>0.2</v>
      </c>
      <c r="H40" s="18">
        <f>Table_1[[#This Row],[IVA]]*Table_1[[#This Row],[IMPORTO NETTO]]+Table_1[[#This Row],[IMPORTO NETTO]]</f>
        <v>4320</v>
      </c>
      <c r="I40" s="27" t="str">
        <f ca="1">IF(Table_1[[#This Row],[DATA FATTURA]]-Table_1[[#This Row],[DATA SCADENZA]]&gt;=60,"PAGATO","DA PAGARE")</f>
        <v>DA PAGARE</v>
      </c>
    </row>
    <row r="41" spans="1:9" ht="15" customHeight="1">
      <c r="A41" s="12">
        <v>353</v>
      </c>
      <c r="B41" s="13">
        <v>45215</v>
      </c>
      <c r="C41" s="14">
        <v>2400</v>
      </c>
      <c r="D41" s="15" t="s">
        <v>10</v>
      </c>
      <c r="E41" s="15" t="s">
        <v>6</v>
      </c>
      <c r="F41" s="16">
        <f t="shared" ca="1" si="0"/>
        <v>45276</v>
      </c>
      <c r="G41" s="17" cm="1">
        <f t="array" ref="G41">_xlfn.IFS(E41="INTERVENTO",0.4,E41="CONSULENZA",0.2,E41="VENDITA",0.3,Table_1[[#This Row],[OGGETTO]]="FORMAZIONE",0.15)</f>
        <v>0.4</v>
      </c>
      <c r="H41" s="18">
        <f>Table_1[[#This Row],[IVA]]*Table_1[[#This Row],[IMPORTO NETTO]]+Table_1[[#This Row],[IMPORTO NETTO]]</f>
        <v>3360</v>
      </c>
      <c r="I41" s="27" t="str">
        <f ca="1">IF(Table_1[[#This Row],[DATA FATTURA]]-Table_1[[#This Row],[DATA SCADENZA]]&gt;=60,"PAGATO","DA PAGARE")</f>
        <v>DA PAGARE</v>
      </c>
    </row>
    <row r="42" spans="1:9" ht="15" customHeight="1">
      <c r="A42" s="12">
        <v>310</v>
      </c>
      <c r="B42" s="13">
        <v>45215</v>
      </c>
      <c r="C42" s="14">
        <v>250</v>
      </c>
      <c r="D42" s="15" t="s">
        <v>9</v>
      </c>
      <c r="E42" s="15" t="s">
        <v>8</v>
      </c>
      <c r="F42" s="16">
        <f t="shared" ca="1" si="0"/>
        <v>45276</v>
      </c>
      <c r="G42" s="17" cm="1">
        <f t="array" ref="G42">_xlfn.IFS(E42="INTERVENTO",0.4,E42="CONSULENZA",0.2,E42="VENDITA",0.3,Table_1[[#This Row],[OGGETTO]]="FORMAZIONE",0.15)</f>
        <v>0.2</v>
      </c>
      <c r="H42" s="18">
        <f>Table_1[[#This Row],[IVA]]*Table_1[[#This Row],[IMPORTO NETTO]]+Table_1[[#This Row],[IMPORTO NETTO]]</f>
        <v>300</v>
      </c>
      <c r="I42" s="27" t="str">
        <f ca="1">IF(Table_1[[#This Row],[DATA FATTURA]]-Table_1[[#This Row],[DATA SCADENZA]]&gt;=60,"PAGATO","DA PAGARE")</f>
        <v>DA PAGARE</v>
      </c>
    </row>
    <row r="43" spans="1:9" ht="15" customHeight="1">
      <c r="A43" s="12">
        <v>414</v>
      </c>
      <c r="B43" s="13">
        <v>45215</v>
      </c>
      <c r="C43" s="14">
        <v>5450</v>
      </c>
      <c r="D43" s="15" t="s">
        <v>12</v>
      </c>
      <c r="E43" s="15" t="s">
        <v>14</v>
      </c>
      <c r="F43" s="16">
        <f t="shared" ca="1" si="0"/>
        <v>45276</v>
      </c>
      <c r="G43" s="17" cm="1">
        <f t="array" ref="G43">_xlfn.IFS(E43="INTERVENTO",0.4,E43="CONSULENZA",0.2,E43="VENDITA",0.3,Table_1[[#This Row],[OGGETTO]]="FORMAZIONE",0.15)</f>
        <v>0.15</v>
      </c>
      <c r="H43" s="18">
        <f>Table_1[[#This Row],[IVA]]*Table_1[[#This Row],[IMPORTO NETTO]]+Table_1[[#This Row],[IMPORTO NETTO]]</f>
        <v>6267.5</v>
      </c>
      <c r="I43" s="27" t="str">
        <f ca="1">IF(Table_1[[#This Row],[DATA FATTURA]]-Table_1[[#This Row],[DATA SCADENZA]]&gt;=60,"PAGATO","DA PAGARE")</f>
        <v>DA PAGARE</v>
      </c>
    </row>
    <row r="44" spans="1:9" ht="15" customHeight="1">
      <c r="A44" s="12">
        <v>164</v>
      </c>
      <c r="B44" s="13">
        <v>45215</v>
      </c>
      <c r="C44" s="14">
        <v>3360</v>
      </c>
      <c r="D44" s="15" t="s">
        <v>19</v>
      </c>
      <c r="E44" s="15" t="s">
        <v>6</v>
      </c>
      <c r="F44" s="16">
        <f t="shared" ca="1" si="0"/>
        <v>45276</v>
      </c>
      <c r="G44" s="17" cm="1">
        <f t="array" ref="G44">_xlfn.IFS(E44="INTERVENTO",0.4,E44="CONSULENZA",0.2,E44="VENDITA",0.3,Table_1[[#This Row],[OGGETTO]]="FORMAZIONE",0.15)</f>
        <v>0.4</v>
      </c>
      <c r="H44" s="18">
        <f>Table_1[[#This Row],[IVA]]*Table_1[[#This Row],[IMPORTO NETTO]]+Table_1[[#This Row],[IMPORTO NETTO]]</f>
        <v>4704</v>
      </c>
      <c r="I44" s="27" t="str">
        <f ca="1">IF(Table_1[[#This Row],[DATA FATTURA]]-Table_1[[#This Row],[DATA SCADENZA]]&gt;=60,"PAGATO","DA PAGARE")</f>
        <v>DA PAGARE</v>
      </c>
    </row>
    <row r="45" spans="1:9" ht="15" customHeight="1">
      <c r="A45" s="12">
        <v>153</v>
      </c>
      <c r="B45" s="13">
        <v>45215</v>
      </c>
      <c r="C45" s="14">
        <v>3140</v>
      </c>
      <c r="D45" s="15" t="s">
        <v>13</v>
      </c>
      <c r="E45" s="15" t="s">
        <v>8</v>
      </c>
      <c r="F45" s="16">
        <f t="shared" ca="1" si="0"/>
        <v>45276</v>
      </c>
      <c r="G45" s="17" cm="1">
        <f t="array" ref="G45">_xlfn.IFS(E45="INTERVENTO",0.4,E45="CONSULENZA",0.2,E45="VENDITA",0.3,Table_1[[#This Row],[OGGETTO]]="FORMAZIONE",0.15)</f>
        <v>0.2</v>
      </c>
      <c r="H45" s="18">
        <f>Table_1[[#This Row],[IVA]]*Table_1[[#This Row],[IMPORTO NETTO]]+Table_1[[#This Row],[IMPORTO NETTO]]</f>
        <v>3768</v>
      </c>
      <c r="I45" s="27" t="str">
        <f ca="1">IF(Table_1[[#This Row],[DATA FATTURA]]-Table_1[[#This Row],[DATA SCADENZA]]&gt;=60,"PAGATO","DA PAGARE")</f>
        <v>DA PAGARE</v>
      </c>
    </row>
    <row r="46" spans="1:9" ht="15" customHeight="1">
      <c r="A46" s="12">
        <v>130</v>
      </c>
      <c r="B46" s="13">
        <v>45215</v>
      </c>
      <c r="C46" s="14">
        <v>2680</v>
      </c>
      <c r="D46" s="15" t="s">
        <v>19</v>
      </c>
      <c r="E46" s="15" t="s">
        <v>11</v>
      </c>
      <c r="F46" s="16">
        <f t="shared" ca="1" si="0"/>
        <v>45276</v>
      </c>
      <c r="G46" s="17" cm="1">
        <f t="array" ref="G46">_xlfn.IFS(E46="INTERVENTO",0.4,E46="CONSULENZA",0.2,E46="VENDITA",0.3,Table_1[[#This Row],[OGGETTO]]="FORMAZIONE",0.15)</f>
        <v>0.3</v>
      </c>
      <c r="H46" s="18">
        <f>Table_1[[#This Row],[IVA]]*Table_1[[#This Row],[IMPORTO NETTO]]+Table_1[[#This Row],[IMPORTO NETTO]]</f>
        <v>3484</v>
      </c>
      <c r="I46" s="27" t="str">
        <f ca="1">IF(Table_1[[#This Row],[DATA FATTURA]]-Table_1[[#This Row],[DATA SCADENZA]]&gt;=60,"PAGATO","DA PAGARE")</f>
        <v>DA PAGARE</v>
      </c>
    </row>
    <row r="47" spans="1:9" ht="15" customHeight="1">
      <c r="A47" s="12">
        <v>388</v>
      </c>
      <c r="B47" s="13">
        <v>45215</v>
      </c>
      <c r="C47" s="14">
        <v>4150</v>
      </c>
      <c r="D47" s="15" t="s">
        <v>15</v>
      </c>
      <c r="E47" s="15" t="s">
        <v>6</v>
      </c>
      <c r="F47" s="16">
        <f t="shared" ca="1" si="0"/>
        <v>45276</v>
      </c>
      <c r="G47" s="17" cm="1">
        <f t="array" ref="G47">_xlfn.IFS(E47="INTERVENTO",0.4,E47="CONSULENZA",0.2,E47="VENDITA",0.3,Table_1[[#This Row],[OGGETTO]]="FORMAZIONE",0.15)</f>
        <v>0.4</v>
      </c>
      <c r="H47" s="18">
        <f>Table_1[[#This Row],[IVA]]*Table_1[[#This Row],[IMPORTO NETTO]]+Table_1[[#This Row],[IMPORTO NETTO]]</f>
        <v>5810</v>
      </c>
      <c r="I47" s="27" t="str">
        <f ca="1">IF(Table_1[[#This Row],[DATA FATTURA]]-Table_1[[#This Row],[DATA SCADENZA]]&gt;=60,"PAGATO","DA PAGARE")</f>
        <v>DA PAGARE</v>
      </c>
    </row>
    <row r="48" spans="1:9" ht="15" customHeight="1">
      <c r="A48" s="12">
        <v>391</v>
      </c>
      <c r="B48" s="13">
        <v>45215</v>
      </c>
      <c r="C48" s="14">
        <v>4300</v>
      </c>
      <c r="D48" s="15" t="s">
        <v>13</v>
      </c>
      <c r="E48" s="15" t="s">
        <v>8</v>
      </c>
      <c r="F48" s="16">
        <f t="shared" ca="1" si="0"/>
        <v>45276</v>
      </c>
      <c r="G48" s="17" cm="1">
        <f t="array" ref="G48">_xlfn.IFS(E48="INTERVENTO",0.4,E48="CONSULENZA",0.2,E48="VENDITA",0.3,Table_1[[#This Row],[OGGETTO]]="FORMAZIONE",0.15)</f>
        <v>0.2</v>
      </c>
      <c r="H48" s="18">
        <f>Table_1[[#This Row],[IVA]]*Table_1[[#This Row],[IMPORTO NETTO]]+Table_1[[#This Row],[IMPORTO NETTO]]</f>
        <v>5160</v>
      </c>
      <c r="I48" s="27" t="str">
        <f ca="1">IF(Table_1[[#This Row],[DATA FATTURA]]-Table_1[[#This Row],[DATA SCADENZA]]&gt;=60,"PAGATO","DA PAGARE")</f>
        <v>DA PAGARE</v>
      </c>
    </row>
    <row r="49" spans="1:9" ht="15" customHeight="1">
      <c r="A49" s="12">
        <v>48</v>
      </c>
      <c r="B49" s="13">
        <v>45215</v>
      </c>
      <c r="C49" s="14">
        <v>1040</v>
      </c>
      <c r="D49" s="15" t="s">
        <v>15</v>
      </c>
      <c r="E49" s="15" t="s">
        <v>8</v>
      </c>
      <c r="F49" s="16">
        <f t="shared" ca="1" si="0"/>
        <v>45276</v>
      </c>
      <c r="G49" s="17" cm="1">
        <f t="array" ref="G49">_xlfn.IFS(E49="INTERVENTO",0.4,E49="CONSULENZA",0.2,E49="VENDITA",0.3,Table_1[[#This Row],[OGGETTO]]="FORMAZIONE",0.15)</f>
        <v>0.2</v>
      </c>
      <c r="H49" s="18">
        <f>Table_1[[#This Row],[IVA]]*Table_1[[#This Row],[IMPORTO NETTO]]+Table_1[[#This Row],[IMPORTO NETTO]]</f>
        <v>1248</v>
      </c>
      <c r="I49" s="27" t="str">
        <f ca="1">IF(Table_1[[#This Row],[DATA FATTURA]]-Table_1[[#This Row],[DATA SCADENZA]]&gt;=60,"PAGATO","DA PAGARE")</f>
        <v>DA PAGARE</v>
      </c>
    </row>
    <row r="50" spans="1:9" ht="15" customHeight="1">
      <c r="A50" s="12">
        <v>12</v>
      </c>
      <c r="B50" s="13">
        <v>45215</v>
      </c>
      <c r="C50" s="14">
        <v>320</v>
      </c>
      <c r="D50" s="15" t="s">
        <v>7</v>
      </c>
      <c r="E50" s="15" t="s">
        <v>14</v>
      </c>
      <c r="F50" s="16">
        <f t="shared" ca="1" si="0"/>
        <v>45276</v>
      </c>
      <c r="G50" s="17" cm="1">
        <f t="array" ref="G50">_xlfn.IFS(E50="INTERVENTO",0.4,E50="CONSULENZA",0.2,E50="VENDITA",0.3,Table_1[[#This Row],[OGGETTO]]="FORMAZIONE",0.15)</f>
        <v>0.15</v>
      </c>
      <c r="H50" s="18">
        <f>Table_1[[#This Row],[IVA]]*Table_1[[#This Row],[IMPORTO NETTO]]+Table_1[[#This Row],[IMPORTO NETTO]]</f>
        <v>368</v>
      </c>
      <c r="I50" s="27" t="str">
        <f ca="1">IF(Table_1[[#This Row],[DATA FATTURA]]-Table_1[[#This Row],[DATA SCADENZA]]&gt;=60,"PAGATO","DA PAGARE")</f>
        <v>DA PAGARE</v>
      </c>
    </row>
    <row r="51" spans="1:9" ht="15" customHeight="1">
      <c r="A51" s="12">
        <v>29</v>
      </c>
      <c r="B51" s="13">
        <v>45215</v>
      </c>
      <c r="C51" s="14">
        <v>660</v>
      </c>
      <c r="D51" s="15" t="s">
        <v>7</v>
      </c>
      <c r="E51" s="15" t="s">
        <v>14</v>
      </c>
      <c r="F51" s="16">
        <f t="shared" ca="1" si="0"/>
        <v>45276</v>
      </c>
      <c r="G51" s="17" cm="1">
        <f t="array" ref="G51">_xlfn.IFS(E51="INTERVENTO",0.4,E51="CONSULENZA",0.2,E51="VENDITA",0.3,Table_1[[#This Row],[OGGETTO]]="FORMAZIONE",0.15)</f>
        <v>0.15</v>
      </c>
      <c r="H51" s="18">
        <f>Table_1[[#This Row],[IVA]]*Table_1[[#This Row],[IMPORTO NETTO]]+Table_1[[#This Row],[IMPORTO NETTO]]</f>
        <v>759</v>
      </c>
      <c r="I51" s="27" t="str">
        <f ca="1">IF(Table_1[[#This Row],[DATA FATTURA]]-Table_1[[#This Row],[DATA SCADENZA]]&gt;=60,"PAGATO","DA PAGARE")</f>
        <v>DA PAGARE</v>
      </c>
    </row>
    <row r="52" spans="1:9" ht="15" customHeight="1">
      <c r="A52" s="12">
        <v>453</v>
      </c>
      <c r="B52" s="13">
        <v>45215</v>
      </c>
      <c r="C52" s="14">
        <v>7400</v>
      </c>
      <c r="D52" s="15" t="s">
        <v>19</v>
      </c>
      <c r="E52" s="15" t="s">
        <v>8</v>
      </c>
      <c r="F52" s="16">
        <f t="shared" ca="1" si="0"/>
        <v>45276</v>
      </c>
      <c r="G52" s="17" cm="1">
        <f t="array" ref="G52">_xlfn.IFS(E52="INTERVENTO",0.4,E52="CONSULENZA",0.2,E52="VENDITA",0.3,Table_1[[#This Row],[OGGETTO]]="FORMAZIONE",0.15)</f>
        <v>0.2</v>
      </c>
      <c r="H52" s="18">
        <f>Table_1[[#This Row],[IVA]]*Table_1[[#This Row],[IMPORTO NETTO]]+Table_1[[#This Row],[IMPORTO NETTO]]</f>
        <v>8880</v>
      </c>
      <c r="I52" s="27" t="str">
        <f ca="1">IF(Table_1[[#This Row],[DATA FATTURA]]-Table_1[[#This Row],[DATA SCADENZA]]&gt;=60,"PAGATO","DA PAGARE")</f>
        <v>DA PAGARE</v>
      </c>
    </row>
    <row r="53" spans="1:9" ht="15" customHeight="1">
      <c r="A53" s="12">
        <v>224</v>
      </c>
      <c r="B53" s="13">
        <v>45215</v>
      </c>
      <c r="C53" s="14">
        <v>4560</v>
      </c>
      <c r="D53" s="15" t="s">
        <v>15</v>
      </c>
      <c r="E53" s="15" t="s">
        <v>8</v>
      </c>
      <c r="F53" s="16">
        <f t="shared" ca="1" si="0"/>
        <v>45276</v>
      </c>
      <c r="G53" s="17" cm="1">
        <f t="array" ref="G53">_xlfn.IFS(E53="INTERVENTO",0.4,E53="CONSULENZA",0.2,E53="VENDITA",0.3,Table_1[[#This Row],[OGGETTO]]="FORMAZIONE",0.15)</f>
        <v>0.2</v>
      </c>
      <c r="H53" s="18">
        <f>Table_1[[#This Row],[IVA]]*Table_1[[#This Row],[IMPORTO NETTO]]+Table_1[[#This Row],[IMPORTO NETTO]]</f>
        <v>5472</v>
      </c>
      <c r="I53" s="27" t="str">
        <f ca="1">IF(Table_1[[#This Row],[DATA FATTURA]]-Table_1[[#This Row],[DATA SCADENZA]]&gt;=60,"PAGATO","DA PAGARE")</f>
        <v>DA PAGARE</v>
      </c>
    </row>
    <row r="54" spans="1:9" ht="15" customHeight="1">
      <c r="A54" s="12">
        <v>28</v>
      </c>
      <c r="B54" s="13">
        <v>45215</v>
      </c>
      <c r="C54" s="14">
        <v>640</v>
      </c>
      <c r="D54" s="15" t="s">
        <v>19</v>
      </c>
      <c r="E54" s="15" t="s">
        <v>8</v>
      </c>
      <c r="F54" s="16">
        <f t="shared" ca="1" si="0"/>
        <v>45276</v>
      </c>
      <c r="G54" s="17" cm="1">
        <f t="array" ref="G54">_xlfn.IFS(E54="INTERVENTO",0.4,E54="CONSULENZA",0.2,E54="VENDITA",0.3,Table_1[[#This Row],[OGGETTO]]="FORMAZIONE",0.15)</f>
        <v>0.2</v>
      </c>
      <c r="H54" s="18">
        <f>Table_1[[#This Row],[IVA]]*Table_1[[#This Row],[IMPORTO NETTO]]+Table_1[[#This Row],[IMPORTO NETTO]]</f>
        <v>768</v>
      </c>
      <c r="I54" s="27" t="str">
        <f ca="1">IF(Table_1[[#This Row],[DATA FATTURA]]-Table_1[[#This Row],[DATA SCADENZA]]&gt;=60,"PAGATO","DA PAGARE")</f>
        <v>DA PAGARE</v>
      </c>
    </row>
    <row r="55" spans="1:9" ht="15" customHeight="1">
      <c r="A55" s="12">
        <v>457</v>
      </c>
      <c r="B55" s="13">
        <v>45215</v>
      </c>
      <c r="C55" s="14">
        <v>2350</v>
      </c>
      <c r="D55" s="15" t="s">
        <v>7</v>
      </c>
      <c r="E55" s="15" t="s">
        <v>6</v>
      </c>
      <c r="F55" s="16">
        <f t="shared" ca="1" si="0"/>
        <v>45276</v>
      </c>
      <c r="G55" s="17" cm="1">
        <f t="array" ref="G55">_xlfn.IFS(E55="INTERVENTO",0.4,E55="CONSULENZA",0.2,E55="VENDITA",0.3,Table_1[[#This Row],[OGGETTO]]="FORMAZIONE",0.15)</f>
        <v>0.4</v>
      </c>
      <c r="H55" s="18">
        <f>Table_1[[#This Row],[IVA]]*Table_1[[#This Row],[IMPORTO NETTO]]+Table_1[[#This Row],[IMPORTO NETTO]]</f>
        <v>3290</v>
      </c>
      <c r="I55" s="27" t="str">
        <f ca="1">IF(Table_1[[#This Row],[DATA FATTURA]]-Table_1[[#This Row],[DATA SCADENZA]]&gt;=60,"PAGATO","DA PAGARE")</f>
        <v>DA PAGARE</v>
      </c>
    </row>
    <row r="56" spans="1:9" ht="15" customHeight="1">
      <c r="A56" s="12">
        <v>499</v>
      </c>
      <c r="B56" s="13">
        <v>45215</v>
      </c>
      <c r="C56" s="14">
        <v>4100</v>
      </c>
      <c r="D56" s="15" t="s">
        <v>12</v>
      </c>
      <c r="E56" s="15" t="s">
        <v>6</v>
      </c>
      <c r="F56" s="16">
        <f t="shared" ca="1" si="0"/>
        <v>45276</v>
      </c>
      <c r="G56" s="17" cm="1">
        <f t="array" ref="G56">_xlfn.IFS(E56="INTERVENTO",0.4,E56="CONSULENZA",0.2,E56="VENDITA",0.3,Table_1[[#This Row],[OGGETTO]]="FORMAZIONE",0.15)</f>
        <v>0.4</v>
      </c>
      <c r="H56" s="18">
        <f>Table_1[[#This Row],[IVA]]*Table_1[[#This Row],[IMPORTO NETTO]]+Table_1[[#This Row],[IMPORTO NETTO]]</f>
        <v>5740</v>
      </c>
      <c r="I56" s="27" t="str">
        <f ca="1">IF(Table_1[[#This Row],[DATA FATTURA]]-Table_1[[#This Row],[DATA SCADENZA]]&gt;=60,"PAGATO","DA PAGARE")</f>
        <v>DA PAGARE</v>
      </c>
    </row>
    <row r="57" spans="1:9" ht="15" customHeight="1">
      <c r="A57" s="12">
        <v>188</v>
      </c>
      <c r="B57" s="13">
        <v>45215</v>
      </c>
      <c r="C57" s="14">
        <v>3840</v>
      </c>
      <c r="D57" s="15" t="s">
        <v>5</v>
      </c>
      <c r="E57" s="15" t="s">
        <v>8</v>
      </c>
      <c r="F57" s="16">
        <f t="shared" ca="1" si="0"/>
        <v>45276</v>
      </c>
      <c r="G57" s="17" cm="1">
        <f t="array" ref="G57">_xlfn.IFS(E57="INTERVENTO",0.4,E57="CONSULENZA",0.2,E57="VENDITA",0.3,Table_1[[#This Row],[OGGETTO]]="FORMAZIONE",0.15)</f>
        <v>0.2</v>
      </c>
      <c r="H57" s="18">
        <f>Table_1[[#This Row],[IVA]]*Table_1[[#This Row],[IMPORTO NETTO]]+Table_1[[#This Row],[IMPORTO NETTO]]</f>
        <v>4608</v>
      </c>
      <c r="I57" s="27" t="str">
        <f ca="1">IF(Table_1[[#This Row],[DATA FATTURA]]-Table_1[[#This Row],[DATA SCADENZA]]&gt;=60,"PAGATO","DA PAGARE")</f>
        <v>DA PAGARE</v>
      </c>
    </row>
    <row r="58" spans="1:9" ht="15" customHeight="1">
      <c r="A58" s="12">
        <v>209</v>
      </c>
      <c r="B58" s="13">
        <v>45215</v>
      </c>
      <c r="C58" s="14">
        <v>4260</v>
      </c>
      <c r="D58" s="15" t="s">
        <v>5</v>
      </c>
      <c r="E58" s="15" t="s">
        <v>8</v>
      </c>
      <c r="F58" s="16">
        <f t="shared" ca="1" si="0"/>
        <v>45276</v>
      </c>
      <c r="G58" s="17" cm="1">
        <f t="array" ref="G58">_xlfn.IFS(E58="INTERVENTO",0.4,E58="CONSULENZA",0.2,E58="VENDITA",0.3,Table_1[[#This Row],[OGGETTO]]="FORMAZIONE",0.15)</f>
        <v>0.2</v>
      </c>
      <c r="H58" s="18">
        <f>Table_1[[#This Row],[IVA]]*Table_1[[#This Row],[IMPORTO NETTO]]+Table_1[[#This Row],[IMPORTO NETTO]]</f>
        <v>5112</v>
      </c>
      <c r="I58" s="27" t="str">
        <f ca="1">IF(Table_1[[#This Row],[DATA FATTURA]]-Table_1[[#This Row],[DATA SCADENZA]]&gt;=60,"PAGATO","DA PAGARE")</f>
        <v>DA PAGARE</v>
      </c>
    </row>
    <row r="59" spans="1:9" ht="15" customHeight="1">
      <c r="A59" s="12">
        <v>117</v>
      </c>
      <c r="B59" s="13">
        <v>45214</v>
      </c>
      <c r="C59" s="14">
        <v>2420</v>
      </c>
      <c r="D59" s="15" t="s">
        <v>7</v>
      </c>
      <c r="E59" s="15" t="s">
        <v>8</v>
      </c>
      <c r="F59" s="16">
        <f t="shared" ca="1" si="0"/>
        <v>45276</v>
      </c>
      <c r="G59" s="17" cm="1">
        <f t="array" ref="G59">_xlfn.IFS(E59="INTERVENTO",0.4,E59="CONSULENZA",0.2,E59="VENDITA",0.3,Table_1[[#This Row],[OGGETTO]]="FORMAZIONE",0.15)</f>
        <v>0.2</v>
      </c>
      <c r="H59" s="18">
        <f>Table_1[[#This Row],[IVA]]*Table_1[[#This Row],[IMPORTO NETTO]]+Table_1[[#This Row],[IMPORTO NETTO]]</f>
        <v>2904</v>
      </c>
      <c r="I59" s="27" t="str">
        <f ca="1">IF(Table_1[[#This Row],[DATA FATTURA]]-Table_1[[#This Row],[DATA SCADENZA]]&gt;=60,"PAGATO","DA PAGARE")</f>
        <v>DA PAGARE</v>
      </c>
    </row>
    <row r="60" spans="1:9" ht="15" customHeight="1">
      <c r="A60" s="12">
        <v>411</v>
      </c>
      <c r="B60" s="13">
        <v>45214</v>
      </c>
      <c r="C60" s="14">
        <v>5300</v>
      </c>
      <c r="D60" s="15" t="s">
        <v>15</v>
      </c>
      <c r="E60" s="15" t="s">
        <v>8</v>
      </c>
      <c r="F60" s="16">
        <f t="shared" ca="1" si="0"/>
        <v>45276</v>
      </c>
      <c r="G60" s="17" cm="1">
        <f t="array" ref="G60">_xlfn.IFS(E60="INTERVENTO",0.4,E60="CONSULENZA",0.2,E60="VENDITA",0.3,Table_1[[#This Row],[OGGETTO]]="FORMAZIONE",0.15)</f>
        <v>0.2</v>
      </c>
      <c r="H60" s="18">
        <f>Table_1[[#This Row],[IVA]]*Table_1[[#This Row],[IMPORTO NETTO]]+Table_1[[#This Row],[IMPORTO NETTO]]</f>
        <v>6360</v>
      </c>
      <c r="I60" s="27" t="str">
        <f ca="1">IF(Table_1[[#This Row],[DATA FATTURA]]-Table_1[[#This Row],[DATA SCADENZA]]&gt;=60,"PAGATO","DA PAGARE")</f>
        <v>DA PAGARE</v>
      </c>
    </row>
    <row r="61" spans="1:9" ht="15" customHeight="1">
      <c r="A61" s="12">
        <v>244</v>
      </c>
      <c r="B61" s="13">
        <v>45214</v>
      </c>
      <c r="C61" s="14">
        <v>4960</v>
      </c>
      <c r="D61" s="15" t="s">
        <v>12</v>
      </c>
      <c r="E61" s="15" t="s">
        <v>8</v>
      </c>
      <c r="F61" s="16">
        <f t="shared" ca="1" si="0"/>
        <v>45276</v>
      </c>
      <c r="G61" s="17" cm="1">
        <f t="array" ref="G61">_xlfn.IFS(E61="INTERVENTO",0.4,E61="CONSULENZA",0.2,E61="VENDITA",0.3,Table_1[[#This Row],[OGGETTO]]="FORMAZIONE",0.15)</f>
        <v>0.2</v>
      </c>
      <c r="H61" s="18">
        <f>Table_1[[#This Row],[IVA]]*Table_1[[#This Row],[IMPORTO NETTO]]+Table_1[[#This Row],[IMPORTO NETTO]]</f>
        <v>5952</v>
      </c>
      <c r="I61" s="27" t="str">
        <f ca="1">IF(Table_1[[#This Row],[DATA FATTURA]]-Table_1[[#This Row],[DATA SCADENZA]]&gt;=60,"PAGATO","DA PAGARE")</f>
        <v>DA PAGARE</v>
      </c>
    </row>
    <row r="62" spans="1:9" ht="15" customHeight="1">
      <c r="A62" s="12">
        <v>483</v>
      </c>
      <c r="B62" s="13">
        <v>45214</v>
      </c>
      <c r="C62" s="14">
        <v>5700</v>
      </c>
      <c r="D62" s="15" t="s">
        <v>5</v>
      </c>
      <c r="E62" s="15" t="s">
        <v>11</v>
      </c>
      <c r="F62" s="16">
        <f t="shared" ca="1" si="0"/>
        <v>45276</v>
      </c>
      <c r="G62" s="17" cm="1">
        <f t="array" ref="G62">_xlfn.IFS(E62="INTERVENTO",0.4,E62="CONSULENZA",0.2,E62="VENDITA",0.3,Table_1[[#This Row],[OGGETTO]]="FORMAZIONE",0.15)</f>
        <v>0.3</v>
      </c>
      <c r="H62" s="18">
        <f>Table_1[[#This Row],[IVA]]*Table_1[[#This Row],[IMPORTO NETTO]]+Table_1[[#This Row],[IMPORTO NETTO]]</f>
        <v>7410</v>
      </c>
      <c r="I62" s="27" t="str">
        <f ca="1">IF(Table_1[[#This Row],[DATA FATTURA]]-Table_1[[#This Row],[DATA SCADENZA]]&gt;=60,"PAGATO","DA PAGARE")</f>
        <v>DA PAGARE</v>
      </c>
    </row>
    <row r="63" spans="1:9" ht="15" customHeight="1">
      <c r="A63" s="12">
        <v>339</v>
      </c>
      <c r="B63" s="13">
        <v>45214</v>
      </c>
      <c r="C63" s="14">
        <v>1700</v>
      </c>
      <c r="D63" s="15" t="s">
        <v>19</v>
      </c>
      <c r="E63" s="15" t="s">
        <v>6</v>
      </c>
      <c r="F63" s="16">
        <f t="shared" ca="1" si="0"/>
        <v>45276</v>
      </c>
      <c r="G63" s="17" cm="1">
        <f t="array" ref="G63">_xlfn.IFS(E63="INTERVENTO",0.4,E63="CONSULENZA",0.2,E63="VENDITA",0.3,Table_1[[#This Row],[OGGETTO]]="FORMAZIONE",0.15)</f>
        <v>0.4</v>
      </c>
      <c r="H63" s="18">
        <f>Table_1[[#This Row],[IVA]]*Table_1[[#This Row],[IMPORTO NETTO]]+Table_1[[#This Row],[IMPORTO NETTO]]</f>
        <v>2380</v>
      </c>
      <c r="I63" s="27" t="str">
        <f ca="1">IF(Table_1[[#This Row],[DATA FATTURA]]-Table_1[[#This Row],[DATA SCADENZA]]&gt;=60,"PAGATO","DA PAGARE")</f>
        <v>DA PAGARE</v>
      </c>
    </row>
    <row r="64" spans="1:9" ht="15" customHeight="1">
      <c r="A64" s="12">
        <v>251</v>
      </c>
      <c r="B64" s="13">
        <v>45214</v>
      </c>
      <c r="C64" s="14">
        <v>5100</v>
      </c>
      <c r="D64" s="15" t="s">
        <v>10</v>
      </c>
      <c r="E64" s="15" t="s">
        <v>8</v>
      </c>
      <c r="F64" s="16">
        <f t="shared" ca="1" si="0"/>
        <v>45276</v>
      </c>
      <c r="G64" s="17" cm="1">
        <f t="array" ref="G64">_xlfn.IFS(E64="INTERVENTO",0.4,E64="CONSULENZA",0.2,E64="VENDITA",0.3,Table_1[[#This Row],[OGGETTO]]="FORMAZIONE",0.15)</f>
        <v>0.2</v>
      </c>
      <c r="H64" s="18">
        <f>Table_1[[#This Row],[IVA]]*Table_1[[#This Row],[IMPORTO NETTO]]+Table_1[[#This Row],[IMPORTO NETTO]]</f>
        <v>6120</v>
      </c>
      <c r="I64" s="27" t="str">
        <f ca="1">IF(Table_1[[#This Row],[DATA FATTURA]]-Table_1[[#This Row],[DATA SCADENZA]]&gt;=60,"PAGATO","DA PAGARE")</f>
        <v>DA PAGARE</v>
      </c>
    </row>
    <row r="65" spans="1:9" ht="15" customHeight="1">
      <c r="A65" s="12">
        <v>141</v>
      </c>
      <c r="B65" s="13">
        <v>45214</v>
      </c>
      <c r="C65" s="14">
        <v>2900</v>
      </c>
      <c r="D65" s="15" t="s">
        <v>5</v>
      </c>
      <c r="E65" s="15" t="s">
        <v>14</v>
      </c>
      <c r="F65" s="16">
        <f t="shared" ca="1" si="0"/>
        <v>45276</v>
      </c>
      <c r="G65" s="17" cm="1">
        <f t="array" ref="G65">_xlfn.IFS(E65="INTERVENTO",0.4,E65="CONSULENZA",0.2,E65="VENDITA",0.3,Table_1[[#This Row],[OGGETTO]]="FORMAZIONE",0.15)</f>
        <v>0.15</v>
      </c>
      <c r="H65" s="18">
        <f>Table_1[[#This Row],[IVA]]*Table_1[[#This Row],[IMPORTO NETTO]]+Table_1[[#This Row],[IMPORTO NETTO]]</f>
        <v>3335</v>
      </c>
      <c r="I65" s="27" t="str">
        <f ca="1">IF(Table_1[[#This Row],[DATA FATTURA]]-Table_1[[#This Row],[DATA SCADENZA]]&gt;=60,"PAGATO","DA PAGARE")</f>
        <v>DA PAGARE</v>
      </c>
    </row>
    <row r="66" spans="1:9" ht="15" customHeight="1">
      <c r="A66" s="12">
        <v>242</v>
      </c>
      <c r="B66" s="13">
        <v>45214</v>
      </c>
      <c r="C66" s="14">
        <v>4920</v>
      </c>
      <c r="D66" s="15" t="s">
        <v>9</v>
      </c>
      <c r="E66" s="15" t="s">
        <v>11</v>
      </c>
      <c r="F66" s="16">
        <f t="shared" ref="F66:F129" ca="1" si="1">TODAY()</f>
        <v>45276</v>
      </c>
      <c r="G66" s="17" cm="1">
        <f t="array" ref="G66">_xlfn.IFS(E66="INTERVENTO",0.4,E66="CONSULENZA",0.2,E66="VENDITA",0.3,Table_1[[#This Row],[OGGETTO]]="FORMAZIONE",0.15)</f>
        <v>0.3</v>
      </c>
      <c r="H66" s="18">
        <f>Table_1[[#This Row],[IVA]]*Table_1[[#This Row],[IMPORTO NETTO]]+Table_1[[#This Row],[IMPORTO NETTO]]</f>
        <v>6396</v>
      </c>
      <c r="I66" s="27" t="str">
        <f ca="1">IF(Table_1[[#This Row],[DATA FATTURA]]-Table_1[[#This Row],[DATA SCADENZA]]&gt;=60,"PAGATO","DA PAGARE")</f>
        <v>DA PAGARE</v>
      </c>
    </row>
    <row r="67" spans="1:9" ht="15" customHeight="1">
      <c r="A67" s="12">
        <v>152</v>
      </c>
      <c r="B67" s="13">
        <v>45214</v>
      </c>
      <c r="C67" s="14">
        <v>3120</v>
      </c>
      <c r="D67" s="15" t="s">
        <v>19</v>
      </c>
      <c r="E67" s="15" t="s">
        <v>14</v>
      </c>
      <c r="F67" s="16">
        <f t="shared" ca="1" si="1"/>
        <v>45276</v>
      </c>
      <c r="G67" s="17" cm="1">
        <f t="array" ref="G67">_xlfn.IFS(E67="INTERVENTO",0.4,E67="CONSULENZA",0.2,E67="VENDITA",0.3,Table_1[[#This Row],[OGGETTO]]="FORMAZIONE",0.15)</f>
        <v>0.15</v>
      </c>
      <c r="H67" s="18">
        <f>Table_1[[#This Row],[IVA]]*Table_1[[#This Row],[IMPORTO NETTO]]+Table_1[[#This Row],[IMPORTO NETTO]]</f>
        <v>3588</v>
      </c>
      <c r="I67" s="27" t="str">
        <f ca="1">IF(Table_1[[#This Row],[DATA FATTURA]]-Table_1[[#This Row],[DATA SCADENZA]]&gt;=60,"PAGATO","DA PAGARE")</f>
        <v>DA PAGARE</v>
      </c>
    </row>
    <row r="68" spans="1:9" ht="15" customHeight="1">
      <c r="A68" s="12">
        <v>223</v>
      </c>
      <c r="B68" s="13">
        <v>45214</v>
      </c>
      <c r="C68" s="14">
        <v>4540</v>
      </c>
      <c r="D68" s="15" t="s">
        <v>10</v>
      </c>
      <c r="E68" s="15" t="s">
        <v>8</v>
      </c>
      <c r="F68" s="16">
        <f t="shared" ca="1" si="1"/>
        <v>45276</v>
      </c>
      <c r="G68" s="17" cm="1">
        <f t="array" ref="G68">_xlfn.IFS(E68="INTERVENTO",0.4,E68="CONSULENZA",0.2,E68="VENDITA",0.3,Table_1[[#This Row],[OGGETTO]]="FORMAZIONE",0.15)</f>
        <v>0.2</v>
      </c>
      <c r="H68" s="18">
        <f>Table_1[[#This Row],[IVA]]*Table_1[[#This Row],[IMPORTO NETTO]]+Table_1[[#This Row],[IMPORTO NETTO]]</f>
        <v>5448</v>
      </c>
      <c r="I68" s="27" t="str">
        <f ca="1">IF(Table_1[[#This Row],[DATA FATTURA]]-Table_1[[#This Row],[DATA SCADENZA]]&gt;=60,"PAGATO","DA PAGARE")</f>
        <v>DA PAGARE</v>
      </c>
    </row>
    <row r="69" spans="1:9" ht="15" customHeight="1">
      <c r="A69" s="12">
        <v>427</v>
      </c>
      <c r="B69" s="13">
        <v>45214</v>
      </c>
      <c r="C69" s="14">
        <v>6100</v>
      </c>
      <c r="D69" s="15" t="s">
        <v>10</v>
      </c>
      <c r="E69" s="15" t="s">
        <v>11</v>
      </c>
      <c r="F69" s="16">
        <f t="shared" ca="1" si="1"/>
        <v>45276</v>
      </c>
      <c r="G69" s="17" cm="1">
        <f t="array" ref="G69">_xlfn.IFS(E69="INTERVENTO",0.4,E69="CONSULENZA",0.2,E69="VENDITA",0.3,Table_1[[#This Row],[OGGETTO]]="FORMAZIONE",0.15)</f>
        <v>0.3</v>
      </c>
      <c r="H69" s="18">
        <f>Table_1[[#This Row],[IVA]]*Table_1[[#This Row],[IMPORTO NETTO]]+Table_1[[#This Row],[IMPORTO NETTO]]</f>
        <v>7930</v>
      </c>
      <c r="I69" s="27" t="str">
        <f ca="1">IF(Table_1[[#This Row],[DATA FATTURA]]-Table_1[[#This Row],[DATA SCADENZA]]&gt;=60,"PAGATO","DA PAGARE")</f>
        <v>DA PAGARE</v>
      </c>
    </row>
    <row r="70" spans="1:9" ht="15" customHeight="1">
      <c r="A70" s="12">
        <v>187</v>
      </c>
      <c r="B70" s="13">
        <v>45214</v>
      </c>
      <c r="C70" s="14">
        <v>3820</v>
      </c>
      <c r="D70" s="15" t="s">
        <v>13</v>
      </c>
      <c r="E70" s="15" t="s">
        <v>8</v>
      </c>
      <c r="F70" s="16">
        <f t="shared" ca="1" si="1"/>
        <v>45276</v>
      </c>
      <c r="G70" s="17" cm="1">
        <f t="array" ref="G70">_xlfn.IFS(E70="INTERVENTO",0.4,E70="CONSULENZA",0.2,E70="VENDITA",0.3,Table_1[[#This Row],[OGGETTO]]="FORMAZIONE",0.15)</f>
        <v>0.2</v>
      </c>
      <c r="H70" s="18">
        <f>Table_1[[#This Row],[IVA]]*Table_1[[#This Row],[IMPORTO NETTO]]+Table_1[[#This Row],[IMPORTO NETTO]]</f>
        <v>4584</v>
      </c>
      <c r="I70" s="27" t="str">
        <f ca="1">IF(Table_1[[#This Row],[DATA FATTURA]]-Table_1[[#This Row],[DATA SCADENZA]]&gt;=60,"PAGATO","DA PAGARE")</f>
        <v>DA PAGARE</v>
      </c>
    </row>
    <row r="71" spans="1:9" ht="15" customHeight="1">
      <c r="A71" s="12">
        <v>292</v>
      </c>
      <c r="B71" s="13">
        <v>45214</v>
      </c>
      <c r="C71" s="14">
        <v>5920</v>
      </c>
      <c r="D71" s="15" t="s">
        <v>15</v>
      </c>
      <c r="E71" s="15" t="s">
        <v>14</v>
      </c>
      <c r="F71" s="16">
        <f t="shared" ca="1" si="1"/>
        <v>45276</v>
      </c>
      <c r="G71" s="17" cm="1">
        <f t="array" ref="G71">_xlfn.IFS(E71="INTERVENTO",0.4,E71="CONSULENZA",0.2,E71="VENDITA",0.3,Table_1[[#This Row],[OGGETTO]]="FORMAZIONE",0.15)</f>
        <v>0.15</v>
      </c>
      <c r="H71" s="18">
        <f>Table_1[[#This Row],[IVA]]*Table_1[[#This Row],[IMPORTO NETTO]]+Table_1[[#This Row],[IMPORTO NETTO]]</f>
        <v>6808</v>
      </c>
      <c r="I71" s="27" t="str">
        <f ca="1">IF(Table_1[[#This Row],[DATA FATTURA]]-Table_1[[#This Row],[DATA SCADENZA]]&gt;=60,"PAGATO","DA PAGARE")</f>
        <v>DA PAGARE</v>
      </c>
    </row>
    <row r="72" spans="1:9" ht="15" customHeight="1">
      <c r="A72" s="12">
        <v>445</v>
      </c>
      <c r="B72" s="13">
        <v>45214</v>
      </c>
      <c r="C72" s="14">
        <v>7000</v>
      </c>
      <c r="D72" s="15" t="s">
        <v>15</v>
      </c>
      <c r="E72" s="15" t="s">
        <v>6</v>
      </c>
      <c r="F72" s="16">
        <f t="shared" ca="1" si="1"/>
        <v>45276</v>
      </c>
      <c r="G72" s="17" cm="1">
        <f t="array" ref="G72">_xlfn.IFS(E72="INTERVENTO",0.4,E72="CONSULENZA",0.2,E72="VENDITA",0.3,Table_1[[#This Row],[OGGETTO]]="FORMAZIONE",0.15)</f>
        <v>0.4</v>
      </c>
      <c r="H72" s="18">
        <f>Table_1[[#This Row],[IVA]]*Table_1[[#This Row],[IMPORTO NETTO]]+Table_1[[#This Row],[IMPORTO NETTO]]</f>
        <v>9800</v>
      </c>
      <c r="I72" s="27" t="str">
        <f ca="1">IF(Table_1[[#This Row],[DATA FATTURA]]-Table_1[[#This Row],[DATA SCADENZA]]&gt;=60,"PAGATO","DA PAGARE")</f>
        <v>DA PAGARE</v>
      </c>
    </row>
    <row r="73" spans="1:9" ht="15" customHeight="1">
      <c r="A73" s="12">
        <v>270</v>
      </c>
      <c r="B73" s="13">
        <v>45214</v>
      </c>
      <c r="C73" s="14">
        <v>5480</v>
      </c>
      <c r="D73" s="15" t="s">
        <v>7</v>
      </c>
      <c r="E73" s="15" t="s">
        <v>11</v>
      </c>
      <c r="F73" s="16">
        <f t="shared" ca="1" si="1"/>
        <v>45276</v>
      </c>
      <c r="G73" s="17" cm="1">
        <f t="array" ref="G73">_xlfn.IFS(E73="INTERVENTO",0.4,E73="CONSULENZA",0.2,E73="VENDITA",0.3,Table_1[[#This Row],[OGGETTO]]="FORMAZIONE",0.15)</f>
        <v>0.3</v>
      </c>
      <c r="H73" s="18">
        <f>Table_1[[#This Row],[IVA]]*Table_1[[#This Row],[IMPORTO NETTO]]+Table_1[[#This Row],[IMPORTO NETTO]]</f>
        <v>7124</v>
      </c>
      <c r="I73" s="27" t="str">
        <f ca="1">IF(Table_1[[#This Row],[DATA FATTURA]]-Table_1[[#This Row],[DATA SCADENZA]]&gt;=60,"PAGATO","DA PAGARE")</f>
        <v>DA PAGARE</v>
      </c>
    </row>
    <row r="74" spans="1:9" ht="15" customHeight="1">
      <c r="A74" s="12">
        <v>448</v>
      </c>
      <c r="B74" s="13">
        <v>45214</v>
      </c>
      <c r="C74" s="14">
        <v>7150</v>
      </c>
      <c r="D74" s="15" t="s">
        <v>12</v>
      </c>
      <c r="E74" s="15" t="s">
        <v>8</v>
      </c>
      <c r="F74" s="16">
        <f t="shared" ca="1" si="1"/>
        <v>45276</v>
      </c>
      <c r="G74" s="17" cm="1">
        <f t="array" ref="G74">_xlfn.IFS(E74="INTERVENTO",0.4,E74="CONSULENZA",0.2,E74="VENDITA",0.3,Table_1[[#This Row],[OGGETTO]]="FORMAZIONE",0.15)</f>
        <v>0.2</v>
      </c>
      <c r="H74" s="18">
        <f>Table_1[[#This Row],[IVA]]*Table_1[[#This Row],[IMPORTO NETTO]]+Table_1[[#This Row],[IMPORTO NETTO]]</f>
        <v>8580</v>
      </c>
      <c r="I74" s="27" t="str">
        <f ca="1">IF(Table_1[[#This Row],[DATA FATTURA]]-Table_1[[#This Row],[DATA SCADENZA]]&gt;=60,"PAGATO","DA PAGARE")</f>
        <v>DA PAGARE</v>
      </c>
    </row>
    <row r="75" spans="1:9" ht="15" customHeight="1">
      <c r="A75" s="12">
        <v>9</v>
      </c>
      <c r="B75" s="13">
        <v>45214</v>
      </c>
      <c r="C75" s="14">
        <v>260</v>
      </c>
      <c r="D75" s="15" t="s">
        <v>7</v>
      </c>
      <c r="E75" s="15" t="s">
        <v>6</v>
      </c>
      <c r="F75" s="16">
        <f t="shared" ca="1" si="1"/>
        <v>45276</v>
      </c>
      <c r="G75" s="17" cm="1">
        <f t="array" ref="G75">_xlfn.IFS(E75="INTERVENTO",0.4,E75="CONSULENZA",0.2,E75="VENDITA",0.3,Table_1[[#This Row],[OGGETTO]]="FORMAZIONE",0.15)</f>
        <v>0.4</v>
      </c>
      <c r="H75" s="18">
        <f>Table_1[[#This Row],[IVA]]*Table_1[[#This Row],[IMPORTO NETTO]]+Table_1[[#This Row],[IMPORTO NETTO]]</f>
        <v>364</v>
      </c>
      <c r="I75" s="27" t="str">
        <f ca="1">IF(Table_1[[#This Row],[DATA FATTURA]]-Table_1[[#This Row],[DATA SCADENZA]]&gt;=60,"PAGATO","DA PAGARE")</f>
        <v>DA PAGARE</v>
      </c>
    </row>
    <row r="76" spans="1:9" ht="15" customHeight="1">
      <c r="A76" s="12">
        <v>484</v>
      </c>
      <c r="B76" s="13">
        <v>45214</v>
      </c>
      <c r="C76" s="14">
        <v>5600</v>
      </c>
      <c r="D76" s="15" t="s">
        <v>9</v>
      </c>
      <c r="E76" s="15" t="s">
        <v>14</v>
      </c>
      <c r="F76" s="16">
        <f t="shared" ca="1" si="1"/>
        <v>45276</v>
      </c>
      <c r="G76" s="17" cm="1">
        <f t="array" ref="G76">_xlfn.IFS(E76="INTERVENTO",0.4,E76="CONSULENZA",0.2,E76="VENDITA",0.3,Table_1[[#This Row],[OGGETTO]]="FORMAZIONE",0.15)</f>
        <v>0.15</v>
      </c>
      <c r="H76" s="18">
        <f>Table_1[[#This Row],[IVA]]*Table_1[[#This Row],[IMPORTO NETTO]]+Table_1[[#This Row],[IMPORTO NETTO]]</f>
        <v>6440</v>
      </c>
      <c r="I76" s="27" t="str">
        <f ca="1">IF(Table_1[[#This Row],[DATA FATTURA]]-Table_1[[#This Row],[DATA SCADENZA]]&gt;=60,"PAGATO","DA PAGARE")</f>
        <v>DA PAGARE</v>
      </c>
    </row>
    <row r="77" spans="1:9" ht="15" customHeight="1">
      <c r="A77" s="12">
        <v>374</v>
      </c>
      <c r="B77" s="13">
        <v>45214</v>
      </c>
      <c r="C77" s="14">
        <v>3450</v>
      </c>
      <c r="D77" s="15" t="s">
        <v>13</v>
      </c>
      <c r="E77" s="15" t="s">
        <v>6</v>
      </c>
      <c r="F77" s="16">
        <f t="shared" ca="1" si="1"/>
        <v>45276</v>
      </c>
      <c r="G77" s="17" cm="1">
        <f t="array" ref="G77">_xlfn.IFS(E77="INTERVENTO",0.4,E77="CONSULENZA",0.2,E77="VENDITA",0.3,Table_1[[#This Row],[OGGETTO]]="FORMAZIONE",0.15)</f>
        <v>0.4</v>
      </c>
      <c r="H77" s="18">
        <f>Table_1[[#This Row],[IVA]]*Table_1[[#This Row],[IMPORTO NETTO]]+Table_1[[#This Row],[IMPORTO NETTO]]</f>
        <v>4830</v>
      </c>
      <c r="I77" s="27" t="str">
        <f ca="1">IF(Table_1[[#This Row],[DATA FATTURA]]-Table_1[[#This Row],[DATA SCADENZA]]&gt;=60,"PAGATO","DA PAGARE")</f>
        <v>DA PAGARE</v>
      </c>
    </row>
    <row r="78" spans="1:9" ht="15" customHeight="1">
      <c r="A78" s="12">
        <v>285</v>
      </c>
      <c r="B78" s="13">
        <v>45213</v>
      </c>
      <c r="C78" s="14">
        <v>5780</v>
      </c>
      <c r="D78" s="15" t="s">
        <v>10</v>
      </c>
      <c r="E78" s="15" t="s">
        <v>8</v>
      </c>
      <c r="F78" s="16">
        <f t="shared" ca="1" si="1"/>
        <v>45276</v>
      </c>
      <c r="G78" s="17" cm="1">
        <f t="array" ref="G78">_xlfn.IFS(E78="INTERVENTO",0.4,E78="CONSULENZA",0.2,E78="VENDITA",0.3,Table_1[[#This Row],[OGGETTO]]="FORMAZIONE",0.15)</f>
        <v>0.2</v>
      </c>
      <c r="H78" s="18">
        <f>Table_1[[#This Row],[IVA]]*Table_1[[#This Row],[IMPORTO NETTO]]+Table_1[[#This Row],[IMPORTO NETTO]]</f>
        <v>6936</v>
      </c>
      <c r="I78" s="27" t="str">
        <f ca="1">IF(Table_1[[#This Row],[DATA FATTURA]]-Table_1[[#This Row],[DATA SCADENZA]]&gt;=60,"PAGATO","DA PAGARE")</f>
        <v>DA PAGARE</v>
      </c>
    </row>
    <row r="79" spans="1:9" ht="15" customHeight="1">
      <c r="A79" s="12">
        <v>231</v>
      </c>
      <c r="B79" s="13">
        <v>45213</v>
      </c>
      <c r="C79" s="14">
        <v>4700</v>
      </c>
      <c r="D79" s="15" t="s">
        <v>19</v>
      </c>
      <c r="E79" s="15" t="s">
        <v>11</v>
      </c>
      <c r="F79" s="16">
        <f t="shared" ca="1" si="1"/>
        <v>45276</v>
      </c>
      <c r="G79" s="17" cm="1">
        <f t="array" ref="G79">_xlfn.IFS(E79="INTERVENTO",0.4,E79="CONSULENZA",0.2,E79="VENDITA",0.3,Table_1[[#This Row],[OGGETTO]]="FORMAZIONE",0.15)</f>
        <v>0.3</v>
      </c>
      <c r="H79" s="18">
        <f>Table_1[[#This Row],[IVA]]*Table_1[[#This Row],[IMPORTO NETTO]]+Table_1[[#This Row],[IMPORTO NETTO]]</f>
        <v>6110</v>
      </c>
      <c r="I79" s="27" t="str">
        <f ca="1">IF(Table_1[[#This Row],[DATA FATTURA]]-Table_1[[#This Row],[DATA SCADENZA]]&gt;=60,"PAGATO","DA PAGARE")</f>
        <v>DA PAGARE</v>
      </c>
    </row>
    <row r="80" spans="1:9" ht="15" customHeight="1">
      <c r="A80" s="12">
        <v>119</v>
      </c>
      <c r="B80" s="13">
        <v>45213</v>
      </c>
      <c r="C80" s="14">
        <v>2460</v>
      </c>
      <c r="D80" s="15" t="s">
        <v>13</v>
      </c>
      <c r="E80" s="15" t="s">
        <v>11</v>
      </c>
      <c r="F80" s="16">
        <f t="shared" ca="1" si="1"/>
        <v>45276</v>
      </c>
      <c r="G80" s="17" cm="1">
        <f t="array" ref="G80">_xlfn.IFS(E80="INTERVENTO",0.4,E80="CONSULENZA",0.2,E80="VENDITA",0.3,Table_1[[#This Row],[OGGETTO]]="FORMAZIONE",0.15)</f>
        <v>0.3</v>
      </c>
      <c r="H80" s="18">
        <f>Table_1[[#This Row],[IVA]]*Table_1[[#This Row],[IMPORTO NETTO]]+Table_1[[#This Row],[IMPORTO NETTO]]</f>
        <v>3198</v>
      </c>
      <c r="I80" s="27" t="str">
        <f ca="1">IF(Table_1[[#This Row],[DATA FATTURA]]-Table_1[[#This Row],[DATA SCADENZA]]&gt;=60,"PAGATO","DA PAGARE")</f>
        <v>DA PAGARE</v>
      </c>
    </row>
    <row r="81" spans="1:9" ht="15" customHeight="1">
      <c r="A81" s="12">
        <v>233</v>
      </c>
      <c r="B81" s="13">
        <v>45213</v>
      </c>
      <c r="C81" s="14">
        <v>4740</v>
      </c>
      <c r="D81" s="15" t="s">
        <v>7</v>
      </c>
      <c r="E81" s="15" t="s">
        <v>6</v>
      </c>
      <c r="F81" s="16">
        <f t="shared" ca="1" si="1"/>
        <v>45276</v>
      </c>
      <c r="G81" s="17" cm="1">
        <f t="array" ref="G81">_xlfn.IFS(E81="INTERVENTO",0.4,E81="CONSULENZA",0.2,E81="VENDITA",0.3,Table_1[[#This Row],[OGGETTO]]="FORMAZIONE",0.15)</f>
        <v>0.4</v>
      </c>
      <c r="H81" s="18">
        <f>Table_1[[#This Row],[IVA]]*Table_1[[#This Row],[IMPORTO NETTO]]+Table_1[[#This Row],[IMPORTO NETTO]]</f>
        <v>6636</v>
      </c>
      <c r="I81" s="27" t="str">
        <f ca="1">IF(Table_1[[#This Row],[DATA FATTURA]]-Table_1[[#This Row],[DATA SCADENZA]]&gt;=60,"PAGATO","DA PAGARE")</f>
        <v>DA PAGARE</v>
      </c>
    </row>
    <row r="82" spans="1:9" ht="15" customHeight="1">
      <c r="A82" s="12">
        <v>110</v>
      </c>
      <c r="B82" s="13">
        <v>45213</v>
      </c>
      <c r="C82" s="14">
        <v>2280</v>
      </c>
      <c r="D82" s="15" t="s">
        <v>9</v>
      </c>
      <c r="E82" s="15" t="s">
        <v>14</v>
      </c>
      <c r="F82" s="16">
        <f t="shared" ca="1" si="1"/>
        <v>45276</v>
      </c>
      <c r="G82" s="17" cm="1">
        <f t="array" ref="G82">_xlfn.IFS(E82="INTERVENTO",0.4,E82="CONSULENZA",0.2,E82="VENDITA",0.3,Table_1[[#This Row],[OGGETTO]]="FORMAZIONE",0.15)</f>
        <v>0.15</v>
      </c>
      <c r="H82" s="18">
        <f>Table_1[[#This Row],[IVA]]*Table_1[[#This Row],[IMPORTO NETTO]]+Table_1[[#This Row],[IMPORTO NETTO]]</f>
        <v>2622</v>
      </c>
      <c r="I82" s="27" t="str">
        <f ca="1">IF(Table_1[[#This Row],[DATA FATTURA]]-Table_1[[#This Row],[DATA SCADENZA]]&gt;=60,"PAGATO","DA PAGARE")</f>
        <v>DA PAGARE</v>
      </c>
    </row>
    <row r="83" spans="1:9" ht="15" customHeight="1">
      <c r="A83" s="12">
        <v>361</v>
      </c>
      <c r="B83" s="13">
        <v>45213</v>
      </c>
      <c r="C83" s="14">
        <v>2800</v>
      </c>
      <c r="D83" s="15" t="s">
        <v>9</v>
      </c>
      <c r="E83" s="15" t="s">
        <v>6</v>
      </c>
      <c r="F83" s="16">
        <f t="shared" ca="1" si="1"/>
        <v>45276</v>
      </c>
      <c r="G83" s="17" cm="1">
        <f t="array" ref="G83">_xlfn.IFS(E83="INTERVENTO",0.4,E83="CONSULENZA",0.2,E83="VENDITA",0.3,Table_1[[#This Row],[OGGETTO]]="FORMAZIONE",0.15)</f>
        <v>0.4</v>
      </c>
      <c r="H83" s="18">
        <f>Table_1[[#This Row],[IVA]]*Table_1[[#This Row],[IMPORTO NETTO]]+Table_1[[#This Row],[IMPORTO NETTO]]</f>
        <v>3920</v>
      </c>
      <c r="I83" s="27" t="str">
        <f ca="1">IF(Table_1[[#This Row],[DATA FATTURA]]-Table_1[[#This Row],[DATA SCADENZA]]&gt;=60,"PAGATO","DA PAGARE")</f>
        <v>DA PAGARE</v>
      </c>
    </row>
    <row r="84" spans="1:9" ht="15" customHeight="1">
      <c r="A84" s="12">
        <v>222</v>
      </c>
      <c r="B84" s="13">
        <v>45213</v>
      </c>
      <c r="C84" s="14">
        <v>4520</v>
      </c>
      <c r="D84" s="15" t="s">
        <v>5</v>
      </c>
      <c r="E84" s="15" t="s">
        <v>14</v>
      </c>
      <c r="F84" s="16">
        <f t="shared" ca="1" si="1"/>
        <v>45276</v>
      </c>
      <c r="G84" s="17" cm="1">
        <f t="array" ref="G84">_xlfn.IFS(E84="INTERVENTO",0.4,E84="CONSULENZA",0.2,E84="VENDITA",0.3,Table_1[[#This Row],[OGGETTO]]="FORMAZIONE",0.15)</f>
        <v>0.15</v>
      </c>
      <c r="H84" s="18">
        <f>Table_1[[#This Row],[IVA]]*Table_1[[#This Row],[IMPORTO NETTO]]+Table_1[[#This Row],[IMPORTO NETTO]]</f>
        <v>5198</v>
      </c>
      <c r="I84" s="27" t="str">
        <f ca="1">IF(Table_1[[#This Row],[DATA FATTURA]]-Table_1[[#This Row],[DATA SCADENZA]]&gt;=60,"PAGATO","DA PAGARE")</f>
        <v>DA PAGARE</v>
      </c>
    </row>
    <row r="85" spans="1:9" ht="15" customHeight="1">
      <c r="A85" s="12">
        <v>240</v>
      </c>
      <c r="B85" s="13">
        <v>45213</v>
      </c>
      <c r="C85" s="14">
        <v>4880</v>
      </c>
      <c r="D85" s="15" t="s">
        <v>10</v>
      </c>
      <c r="E85" s="15" t="s">
        <v>8</v>
      </c>
      <c r="F85" s="16">
        <f t="shared" ca="1" si="1"/>
        <v>45276</v>
      </c>
      <c r="G85" s="17" cm="1">
        <f t="array" ref="G85">_xlfn.IFS(E85="INTERVENTO",0.4,E85="CONSULENZA",0.2,E85="VENDITA",0.3,Table_1[[#This Row],[OGGETTO]]="FORMAZIONE",0.15)</f>
        <v>0.2</v>
      </c>
      <c r="H85" s="18">
        <f>Table_1[[#This Row],[IVA]]*Table_1[[#This Row],[IMPORTO NETTO]]+Table_1[[#This Row],[IMPORTO NETTO]]</f>
        <v>5856</v>
      </c>
      <c r="I85" s="27" t="str">
        <f ca="1">IF(Table_1[[#This Row],[DATA FATTURA]]-Table_1[[#This Row],[DATA SCADENZA]]&gt;=60,"PAGATO","DA PAGARE")</f>
        <v>DA PAGARE</v>
      </c>
    </row>
    <row r="86" spans="1:9" ht="15" customHeight="1">
      <c r="A86" s="12">
        <v>238</v>
      </c>
      <c r="B86" s="13">
        <v>45213</v>
      </c>
      <c r="C86" s="14">
        <v>4840</v>
      </c>
      <c r="D86" s="15" t="s">
        <v>13</v>
      </c>
      <c r="E86" s="15" t="s">
        <v>8</v>
      </c>
      <c r="F86" s="16">
        <f t="shared" ca="1" si="1"/>
        <v>45276</v>
      </c>
      <c r="G86" s="17" cm="1">
        <f t="array" ref="G86">_xlfn.IFS(E86="INTERVENTO",0.4,E86="CONSULENZA",0.2,E86="VENDITA",0.3,Table_1[[#This Row],[OGGETTO]]="FORMAZIONE",0.15)</f>
        <v>0.2</v>
      </c>
      <c r="H86" s="18">
        <f>Table_1[[#This Row],[IVA]]*Table_1[[#This Row],[IMPORTO NETTO]]+Table_1[[#This Row],[IMPORTO NETTO]]</f>
        <v>5808</v>
      </c>
      <c r="I86" s="27" t="str">
        <f ca="1">IF(Table_1[[#This Row],[DATA FATTURA]]-Table_1[[#This Row],[DATA SCADENZA]]&gt;=60,"PAGATO","DA PAGARE")</f>
        <v>DA PAGARE</v>
      </c>
    </row>
    <row r="87" spans="1:9" ht="15" customHeight="1">
      <c r="A87" s="12">
        <v>162</v>
      </c>
      <c r="B87" s="13">
        <v>45213</v>
      </c>
      <c r="C87" s="14">
        <v>3320</v>
      </c>
      <c r="D87" s="15" t="s">
        <v>7</v>
      </c>
      <c r="E87" s="15" t="s">
        <v>14</v>
      </c>
      <c r="F87" s="16">
        <f t="shared" ca="1" si="1"/>
        <v>45276</v>
      </c>
      <c r="G87" s="17" cm="1">
        <f t="array" ref="G87">_xlfn.IFS(E87="INTERVENTO",0.4,E87="CONSULENZA",0.2,E87="VENDITA",0.3,Table_1[[#This Row],[OGGETTO]]="FORMAZIONE",0.15)</f>
        <v>0.15</v>
      </c>
      <c r="H87" s="18">
        <f>Table_1[[#This Row],[IVA]]*Table_1[[#This Row],[IMPORTO NETTO]]+Table_1[[#This Row],[IMPORTO NETTO]]</f>
        <v>3818</v>
      </c>
      <c r="I87" s="27" t="str">
        <f ca="1">IF(Table_1[[#This Row],[DATA FATTURA]]-Table_1[[#This Row],[DATA SCADENZA]]&gt;=60,"PAGATO","DA PAGARE")</f>
        <v>DA PAGARE</v>
      </c>
    </row>
    <row r="88" spans="1:9" ht="15" customHeight="1">
      <c r="A88" s="12">
        <v>257</v>
      </c>
      <c r="B88" s="13">
        <v>45213</v>
      </c>
      <c r="C88" s="14">
        <v>5220</v>
      </c>
      <c r="D88" s="15" t="s">
        <v>10</v>
      </c>
      <c r="E88" s="15" t="s">
        <v>8</v>
      </c>
      <c r="F88" s="16">
        <f t="shared" ca="1" si="1"/>
        <v>45276</v>
      </c>
      <c r="G88" s="17" cm="1">
        <f t="array" ref="G88">_xlfn.IFS(E88="INTERVENTO",0.4,E88="CONSULENZA",0.2,E88="VENDITA",0.3,Table_1[[#This Row],[OGGETTO]]="FORMAZIONE",0.15)</f>
        <v>0.2</v>
      </c>
      <c r="H88" s="18">
        <f>Table_1[[#This Row],[IVA]]*Table_1[[#This Row],[IMPORTO NETTO]]+Table_1[[#This Row],[IMPORTO NETTO]]</f>
        <v>6264</v>
      </c>
      <c r="I88" s="27" t="str">
        <f ca="1">IF(Table_1[[#This Row],[DATA FATTURA]]-Table_1[[#This Row],[DATA SCADENZA]]&gt;=60,"PAGATO","DA PAGARE")</f>
        <v>DA PAGARE</v>
      </c>
    </row>
    <row r="89" spans="1:9" ht="15" customHeight="1">
      <c r="A89" s="12">
        <v>160</v>
      </c>
      <c r="B89" s="13">
        <v>45213</v>
      </c>
      <c r="C89" s="14">
        <v>3280</v>
      </c>
      <c r="D89" s="15" t="s">
        <v>5</v>
      </c>
      <c r="E89" s="15" t="s">
        <v>8</v>
      </c>
      <c r="F89" s="16">
        <f t="shared" ca="1" si="1"/>
        <v>45276</v>
      </c>
      <c r="G89" s="17" cm="1">
        <f t="array" ref="G89">_xlfn.IFS(E89="INTERVENTO",0.4,E89="CONSULENZA",0.2,E89="VENDITA",0.3,Table_1[[#This Row],[OGGETTO]]="FORMAZIONE",0.15)</f>
        <v>0.2</v>
      </c>
      <c r="H89" s="18">
        <f>Table_1[[#This Row],[IVA]]*Table_1[[#This Row],[IMPORTO NETTO]]+Table_1[[#This Row],[IMPORTO NETTO]]</f>
        <v>3936</v>
      </c>
      <c r="I89" s="27" t="str">
        <f ca="1">IF(Table_1[[#This Row],[DATA FATTURA]]-Table_1[[#This Row],[DATA SCADENZA]]&gt;=60,"PAGATO","DA PAGARE")</f>
        <v>DA PAGARE</v>
      </c>
    </row>
    <row r="90" spans="1:9" ht="15" customHeight="1">
      <c r="A90" s="12">
        <v>301</v>
      </c>
      <c r="B90" s="13">
        <v>45213</v>
      </c>
      <c r="C90" s="14">
        <v>1500</v>
      </c>
      <c r="D90" s="15" t="s">
        <v>7</v>
      </c>
      <c r="E90" s="15" t="s">
        <v>11</v>
      </c>
      <c r="F90" s="16">
        <f t="shared" ca="1" si="1"/>
        <v>45276</v>
      </c>
      <c r="G90" s="17" cm="1">
        <f t="array" ref="G90">_xlfn.IFS(E90="INTERVENTO",0.4,E90="CONSULENZA",0.2,E90="VENDITA",0.3,Table_1[[#This Row],[OGGETTO]]="FORMAZIONE",0.15)</f>
        <v>0.3</v>
      </c>
      <c r="H90" s="18">
        <f>Table_1[[#This Row],[IVA]]*Table_1[[#This Row],[IMPORTO NETTO]]+Table_1[[#This Row],[IMPORTO NETTO]]</f>
        <v>1950</v>
      </c>
      <c r="I90" s="27" t="str">
        <f ca="1">IF(Table_1[[#This Row],[DATA FATTURA]]-Table_1[[#This Row],[DATA SCADENZA]]&gt;=60,"PAGATO","DA PAGARE")</f>
        <v>DA PAGARE</v>
      </c>
    </row>
    <row r="91" spans="1:9" ht="15" customHeight="1">
      <c r="A91" s="12">
        <v>256</v>
      </c>
      <c r="B91" s="13">
        <v>45213</v>
      </c>
      <c r="C91" s="14">
        <v>5200</v>
      </c>
      <c r="D91" s="15" t="s">
        <v>5</v>
      </c>
      <c r="E91" s="15" t="s">
        <v>11</v>
      </c>
      <c r="F91" s="16">
        <f t="shared" ca="1" si="1"/>
        <v>45276</v>
      </c>
      <c r="G91" s="17" cm="1">
        <f t="array" ref="G91">_xlfn.IFS(E91="INTERVENTO",0.4,E91="CONSULENZA",0.2,E91="VENDITA",0.3,Table_1[[#This Row],[OGGETTO]]="FORMAZIONE",0.15)</f>
        <v>0.3</v>
      </c>
      <c r="H91" s="18">
        <f>Table_1[[#This Row],[IVA]]*Table_1[[#This Row],[IMPORTO NETTO]]+Table_1[[#This Row],[IMPORTO NETTO]]</f>
        <v>6760</v>
      </c>
      <c r="I91" s="27" t="str">
        <f ca="1">IF(Table_1[[#This Row],[DATA FATTURA]]-Table_1[[#This Row],[DATA SCADENZA]]&gt;=60,"PAGATO","DA PAGARE")</f>
        <v>DA PAGARE</v>
      </c>
    </row>
    <row r="92" spans="1:9" ht="15" customHeight="1">
      <c r="A92" s="12">
        <v>192</v>
      </c>
      <c r="B92" s="13">
        <v>45213</v>
      </c>
      <c r="C92" s="14">
        <v>3920</v>
      </c>
      <c r="D92" s="15" t="s">
        <v>5</v>
      </c>
      <c r="E92" s="15" t="s">
        <v>6</v>
      </c>
      <c r="F92" s="16">
        <f t="shared" ca="1" si="1"/>
        <v>45276</v>
      </c>
      <c r="G92" s="17" cm="1">
        <f t="array" ref="G92">_xlfn.IFS(E92="INTERVENTO",0.4,E92="CONSULENZA",0.2,E92="VENDITA",0.3,Table_1[[#This Row],[OGGETTO]]="FORMAZIONE",0.15)</f>
        <v>0.4</v>
      </c>
      <c r="H92" s="18">
        <f>Table_1[[#This Row],[IVA]]*Table_1[[#This Row],[IMPORTO NETTO]]+Table_1[[#This Row],[IMPORTO NETTO]]</f>
        <v>5488</v>
      </c>
      <c r="I92" s="27" t="str">
        <f ca="1">IF(Table_1[[#This Row],[DATA FATTURA]]-Table_1[[#This Row],[DATA SCADENZA]]&gt;=60,"PAGATO","DA PAGARE")</f>
        <v>DA PAGARE</v>
      </c>
    </row>
    <row r="93" spans="1:9" ht="15" customHeight="1">
      <c r="A93" s="12">
        <v>177</v>
      </c>
      <c r="B93" s="13">
        <v>45213</v>
      </c>
      <c r="C93" s="14">
        <v>3620</v>
      </c>
      <c r="D93" s="15" t="s">
        <v>5</v>
      </c>
      <c r="E93" s="15" t="s">
        <v>6</v>
      </c>
      <c r="F93" s="16">
        <f t="shared" ca="1" si="1"/>
        <v>45276</v>
      </c>
      <c r="G93" s="17" cm="1">
        <f t="array" ref="G93">_xlfn.IFS(E93="INTERVENTO",0.4,E93="CONSULENZA",0.2,E93="VENDITA",0.3,Table_1[[#This Row],[OGGETTO]]="FORMAZIONE",0.15)</f>
        <v>0.4</v>
      </c>
      <c r="H93" s="18">
        <f>Table_1[[#This Row],[IVA]]*Table_1[[#This Row],[IMPORTO NETTO]]+Table_1[[#This Row],[IMPORTO NETTO]]</f>
        <v>5068</v>
      </c>
      <c r="I93" s="27" t="str">
        <f ca="1">IF(Table_1[[#This Row],[DATA FATTURA]]-Table_1[[#This Row],[DATA SCADENZA]]&gt;=60,"PAGATO","DA PAGARE")</f>
        <v>DA PAGARE</v>
      </c>
    </row>
    <row r="94" spans="1:9" ht="15" customHeight="1">
      <c r="A94" s="12">
        <v>199</v>
      </c>
      <c r="B94" s="13">
        <v>45213</v>
      </c>
      <c r="C94" s="14">
        <v>4060</v>
      </c>
      <c r="D94" s="15" t="s">
        <v>7</v>
      </c>
      <c r="E94" s="15" t="s">
        <v>6</v>
      </c>
      <c r="F94" s="16">
        <f t="shared" ca="1" si="1"/>
        <v>45276</v>
      </c>
      <c r="G94" s="17" cm="1">
        <f t="array" ref="G94">_xlfn.IFS(E94="INTERVENTO",0.4,E94="CONSULENZA",0.2,E94="VENDITA",0.3,Table_1[[#This Row],[OGGETTO]]="FORMAZIONE",0.15)</f>
        <v>0.4</v>
      </c>
      <c r="H94" s="18">
        <f>Table_1[[#This Row],[IVA]]*Table_1[[#This Row],[IMPORTO NETTO]]+Table_1[[#This Row],[IMPORTO NETTO]]</f>
        <v>5684</v>
      </c>
      <c r="I94" s="27" t="str">
        <f ca="1">IF(Table_1[[#This Row],[DATA FATTURA]]-Table_1[[#This Row],[DATA SCADENZA]]&gt;=60,"PAGATO","DA PAGARE")</f>
        <v>DA PAGARE</v>
      </c>
    </row>
    <row r="95" spans="1:9" ht="15" customHeight="1">
      <c r="A95" s="12">
        <v>258</v>
      </c>
      <c r="B95" s="13">
        <v>45213</v>
      </c>
      <c r="C95" s="14">
        <v>5240</v>
      </c>
      <c r="D95" s="15" t="s">
        <v>15</v>
      </c>
      <c r="E95" s="15" t="s">
        <v>8</v>
      </c>
      <c r="F95" s="16">
        <f t="shared" ca="1" si="1"/>
        <v>45276</v>
      </c>
      <c r="G95" s="17" cm="1">
        <f t="array" ref="G95">_xlfn.IFS(E95="INTERVENTO",0.4,E95="CONSULENZA",0.2,E95="VENDITA",0.3,Table_1[[#This Row],[OGGETTO]]="FORMAZIONE",0.15)</f>
        <v>0.2</v>
      </c>
      <c r="H95" s="18">
        <f>Table_1[[#This Row],[IVA]]*Table_1[[#This Row],[IMPORTO NETTO]]+Table_1[[#This Row],[IMPORTO NETTO]]</f>
        <v>6288</v>
      </c>
      <c r="I95" s="27" t="str">
        <f ca="1">IF(Table_1[[#This Row],[DATA FATTURA]]-Table_1[[#This Row],[DATA SCADENZA]]&gt;=60,"PAGATO","DA PAGARE")</f>
        <v>DA PAGARE</v>
      </c>
    </row>
    <row r="96" spans="1:9" ht="15" customHeight="1">
      <c r="A96" s="12">
        <v>293</v>
      </c>
      <c r="B96" s="13">
        <v>45213</v>
      </c>
      <c r="C96" s="14">
        <v>5940</v>
      </c>
      <c r="D96" s="15" t="s">
        <v>9</v>
      </c>
      <c r="E96" s="15" t="s">
        <v>8</v>
      </c>
      <c r="F96" s="16">
        <f t="shared" ca="1" si="1"/>
        <v>45276</v>
      </c>
      <c r="G96" s="17" cm="1">
        <f t="array" ref="G96">_xlfn.IFS(E96="INTERVENTO",0.4,E96="CONSULENZA",0.2,E96="VENDITA",0.3,Table_1[[#This Row],[OGGETTO]]="FORMAZIONE",0.15)</f>
        <v>0.2</v>
      </c>
      <c r="H96" s="18">
        <f>Table_1[[#This Row],[IVA]]*Table_1[[#This Row],[IMPORTO NETTO]]+Table_1[[#This Row],[IMPORTO NETTO]]</f>
        <v>7128</v>
      </c>
      <c r="I96" s="27" t="str">
        <f ca="1">IF(Table_1[[#This Row],[DATA FATTURA]]-Table_1[[#This Row],[DATA SCADENZA]]&gt;=60,"PAGATO","DA PAGARE")</f>
        <v>DA PAGARE</v>
      </c>
    </row>
    <row r="97" spans="1:9" ht="15" customHeight="1">
      <c r="A97" s="12">
        <v>139</v>
      </c>
      <c r="B97" s="13">
        <v>45213</v>
      </c>
      <c r="C97" s="14">
        <v>2860</v>
      </c>
      <c r="D97" s="15" t="s">
        <v>15</v>
      </c>
      <c r="E97" s="15" t="s">
        <v>8</v>
      </c>
      <c r="F97" s="16">
        <f t="shared" ca="1" si="1"/>
        <v>45276</v>
      </c>
      <c r="G97" s="17" cm="1">
        <f t="array" ref="G97">_xlfn.IFS(E97="INTERVENTO",0.4,E97="CONSULENZA",0.2,E97="VENDITA",0.3,Table_1[[#This Row],[OGGETTO]]="FORMAZIONE",0.15)</f>
        <v>0.2</v>
      </c>
      <c r="H97" s="18">
        <f>Table_1[[#This Row],[IVA]]*Table_1[[#This Row],[IMPORTO NETTO]]+Table_1[[#This Row],[IMPORTO NETTO]]</f>
        <v>3432</v>
      </c>
      <c r="I97" s="27" t="str">
        <f ca="1">IF(Table_1[[#This Row],[DATA FATTURA]]-Table_1[[#This Row],[DATA SCADENZA]]&gt;=60,"PAGATO","DA PAGARE")</f>
        <v>DA PAGARE</v>
      </c>
    </row>
    <row r="98" spans="1:9" ht="15" customHeight="1">
      <c r="A98" s="12">
        <v>324</v>
      </c>
      <c r="B98" s="13">
        <v>45213</v>
      </c>
      <c r="C98" s="14">
        <v>950</v>
      </c>
      <c r="D98" s="15" t="s">
        <v>5</v>
      </c>
      <c r="E98" s="15" t="s">
        <v>8</v>
      </c>
      <c r="F98" s="16">
        <f t="shared" ca="1" si="1"/>
        <v>45276</v>
      </c>
      <c r="G98" s="17" cm="1">
        <f t="array" ref="G98">_xlfn.IFS(E98="INTERVENTO",0.4,E98="CONSULENZA",0.2,E98="VENDITA",0.3,Table_1[[#This Row],[OGGETTO]]="FORMAZIONE",0.15)</f>
        <v>0.2</v>
      </c>
      <c r="H98" s="18">
        <f>Table_1[[#This Row],[IVA]]*Table_1[[#This Row],[IMPORTO NETTO]]+Table_1[[#This Row],[IMPORTO NETTO]]</f>
        <v>1140</v>
      </c>
      <c r="I98" s="27" t="str">
        <f ca="1">IF(Table_1[[#This Row],[DATA FATTURA]]-Table_1[[#This Row],[DATA SCADENZA]]&gt;=60,"PAGATO","DA PAGARE")</f>
        <v>DA PAGARE</v>
      </c>
    </row>
    <row r="99" spans="1:9" ht="15" customHeight="1">
      <c r="A99" s="12">
        <v>249</v>
      </c>
      <c r="B99" s="13">
        <v>45213</v>
      </c>
      <c r="C99" s="14">
        <v>5060</v>
      </c>
      <c r="D99" s="15" t="s">
        <v>19</v>
      </c>
      <c r="E99" s="15" t="s">
        <v>6</v>
      </c>
      <c r="F99" s="16">
        <f t="shared" ca="1" si="1"/>
        <v>45276</v>
      </c>
      <c r="G99" s="17" cm="1">
        <f t="array" ref="G99">_xlfn.IFS(E99="INTERVENTO",0.4,E99="CONSULENZA",0.2,E99="VENDITA",0.3,Table_1[[#This Row],[OGGETTO]]="FORMAZIONE",0.15)</f>
        <v>0.4</v>
      </c>
      <c r="H99" s="18">
        <f>Table_1[[#This Row],[IVA]]*Table_1[[#This Row],[IMPORTO NETTO]]+Table_1[[#This Row],[IMPORTO NETTO]]</f>
        <v>7084</v>
      </c>
      <c r="I99" s="27" t="str">
        <f ca="1">IF(Table_1[[#This Row],[DATA FATTURA]]-Table_1[[#This Row],[DATA SCADENZA]]&gt;=60,"PAGATO","DA PAGARE")</f>
        <v>DA PAGARE</v>
      </c>
    </row>
    <row r="100" spans="1:9" ht="15" customHeight="1">
      <c r="A100" s="12">
        <v>347</v>
      </c>
      <c r="B100" s="13">
        <v>45213</v>
      </c>
      <c r="C100" s="14">
        <v>2100</v>
      </c>
      <c r="D100" s="15" t="s">
        <v>5</v>
      </c>
      <c r="E100" s="15" t="s">
        <v>6</v>
      </c>
      <c r="F100" s="16">
        <f t="shared" ca="1" si="1"/>
        <v>45276</v>
      </c>
      <c r="G100" s="17" cm="1">
        <f t="array" ref="G100">_xlfn.IFS(E100="INTERVENTO",0.4,E100="CONSULENZA",0.2,E100="VENDITA",0.3,Table_1[[#This Row],[OGGETTO]]="FORMAZIONE",0.15)</f>
        <v>0.4</v>
      </c>
      <c r="H100" s="18">
        <f>Table_1[[#This Row],[IVA]]*Table_1[[#This Row],[IMPORTO NETTO]]+Table_1[[#This Row],[IMPORTO NETTO]]</f>
        <v>2940</v>
      </c>
      <c r="I100" s="27" t="str">
        <f ca="1">IF(Table_1[[#This Row],[DATA FATTURA]]-Table_1[[#This Row],[DATA SCADENZA]]&gt;=60,"PAGATO","DA PAGARE")</f>
        <v>DA PAGARE</v>
      </c>
    </row>
    <row r="101" spans="1:9" ht="15" customHeight="1">
      <c r="A101" s="12">
        <v>248</v>
      </c>
      <c r="B101" s="13">
        <v>45213</v>
      </c>
      <c r="C101" s="14">
        <v>5040</v>
      </c>
      <c r="D101" s="15" t="s">
        <v>19</v>
      </c>
      <c r="E101" s="15" t="s">
        <v>6</v>
      </c>
      <c r="F101" s="16">
        <f t="shared" ca="1" si="1"/>
        <v>45276</v>
      </c>
      <c r="G101" s="17" cm="1">
        <f t="array" ref="G101">_xlfn.IFS(E101="INTERVENTO",0.4,E101="CONSULENZA",0.2,E101="VENDITA",0.3,Table_1[[#This Row],[OGGETTO]]="FORMAZIONE",0.15)</f>
        <v>0.4</v>
      </c>
      <c r="H101" s="18">
        <f>Table_1[[#This Row],[IVA]]*Table_1[[#This Row],[IMPORTO NETTO]]+Table_1[[#This Row],[IMPORTO NETTO]]</f>
        <v>7056</v>
      </c>
      <c r="I101" s="27" t="str">
        <f ca="1">IF(Table_1[[#This Row],[DATA FATTURA]]-Table_1[[#This Row],[DATA SCADENZA]]&gt;=60,"PAGATO","DA PAGARE")</f>
        <v>DA PAGARE</v>
      </c>
    </row>
    <row r="102" spans="1:9" ht="15" customHeight="1">
      <c r="A102" s="12">
        <v>205</v>
      </c>
      <c r="B102" s="13">
        <v>45213</v>
      </c>
      <c r="C102" s="14">
        <v>4180</v>
      </c>
      <c r="D102" s="15" t="s">
        <v>5</v>
      </c>
      <c r="E102" s="15" t="s">
        <v>6</v>
      </c>
      <c r="F102" s="16">
        <f t="shared" ca="1" si="1"/>
        <v>45276</v>
      </c>
      <c r="G102" s="17" cm="1">
        <f t="array" ref="G102">_xlfn.IFS(E102="INTERVENTO",0.4,E102="CONSULENZA",0.2,E102="VENDITA",0.3,Table_1[[#This Row],[OGGETTO]]="FORMAZIONE",0.15)</f>
        <v>0.4</v>
      </c>
      <c r="H102" s="18">
        <f>Table_1[[#This Row],[IVA]]*Table_1[[#This Row],[IMPORTO NETTO]]+Table_1[[#This Row],[IMPORTO NETTO]]</f>
        <v>5852</v>
      </c>
      <c r="I102" s="27" t="str">
        <f ca="1">IF(Table_1[[#This Row],[DATA FATTURA]]-Table_1[[#This Row],[DATA SCADENZA]]&gt;=60,"PAGATO","DA PAGARE")</f>
        <v>DA PAGARE</v>
      </c>
    </row>
    <row r="103" spans="1:9" ht="15" customHeight="1">
      <c r="A103" s="12">
        <v>309</v>
      </c>
      <c r="B103" s="13">
        <v>45213</v>
      </c>
      <c r="C103" s="14">
        <v>200</v>
      </c>
      <c r="D103" s="15" t="s">
        <v>15</v>
      </c>
      <c r="E103" s="15" t="s">
        <v>14</v>
      </c>
      <c r="F103" s="16">
        <f t="shared" ca="1" si="1"/>
        <v>45276</v>
      </c>
      <c r="G103" s="17" cm="1">
        <f t="array" ref="G103">_xlfn.IFS(E103="INTERVENTO",0.4,E103="CONSULENZA",0.2,E103="VENDITA",0.3,Table_1[[#This Row],[OGGETTO]]="FORMAZIONE",0.15)</f>
        <v>0.15</v>
      </c>
      <c r="H103" s="18">
        <f>Table_1[[#This Row],[IVA]]*Table_1[[#This Row],[IMPORTO NETTO]]+Table_1[[#This Row],[IMPORTO NETTO]]</f>
        <v>230</v>
      </c>
      <c r="I103" s="27" t="str">
        <f ca="1">IF(Table_1[[#This Row],[DATA FATTURA]]-Table_1[[#This Row],[DATA SCADENZA]]&gt;=60,"PAGATO","DA PAGARE")</f>
        <v>DA PAGARE</v>
      </c>
    </row>
    <row r="104" spans="1:9" ht="15" customHeight="1">
      <c r="A104" s="12">
        <v>206</v>
      </c>
      <c r="B104" s="13">
        <v>45213</v>
      </c>
      <c r="C104" s="14">
        <v>4200</v>
      </c>
      <c r="D104" s="15" t="s">
        <v>10</v>
      </c>
      <c r="E104" s="15" t="s">
        <v>6</v>
      </c>
      <c r="F104" s="16">
        <f t="shared" ca="1" si="1"/>
        <v>45276</v>
      </c>
      <c r="G104" s="17" cm="1">
        <f t="array" ref="G104">_xlfn.IFS(E104="INTERVENTO",0.4,E104="CONSULENZA",0.2,E104="VENDITA",0.3,Table_1[[#This Row],[OGGETTO]]="FORMAZIONE",0.15)</f>
        <v>0.4</v>
      </c>
      <c r="H104" s="18">
        <f>Table_1[[#This Row],[IVA]]*Table_1[[#This Row],[IMPORTO NETTO]]+Table_1[[#This Row],[IMPORTO NETTO]]</f>
        <v>5880</v>
      </c>
      <c r="I104" s="27" t="str">
        <f ca="1">IF(Table_1[[#This Row],[DATA FATTURA]]-Table_1[[#This Row],[DATA SCADENZA]]&gt;=60,"PAGATO","DA PAGARE")</f>
        <v>DA PAGARE</v>
      </c>
    </row>
    <row r="105" spans="1:9" ht="15" customHeight="1">
      <c r="A105" s="12">
        <v>318</v>
      </c>
      <c r="B105" s="13">
        <v>45213</v>
      </c>
      <c r="C105" s="14">
        <v>650</v>
      </c>
      <c r="D105" s="15" t="s">
        <v>7</v>
      </c>
      <c r="E105" s="15" t="s">
        <v>6</v>
      </c>
      <c r="F105" s="16">
        <f t="shared" ca="1" si="1"/>
        <v>45276</v>
      </c>
      <c r="G105" s="17" cm="1">
        <f t="array" ref="G105">_xlfn.IFS(E105="INTERVENTO",0.4,E105="CONSULENZA",0.2,E105="VENDITA",0.3,Table_1[[#This Row],[OGGETTO]]="FORMAZIONE",0.15)</f>
        <v>0.4</v>
      </c>
      <c r="H105" s="18">
        <f>Table_1[[#This Row],[IVA]]*Table_1[[#This Row],[IMPORTO NETTO]]+Table_1[[#This Row],[IMPORTO NETTO]]</f>
        <v>910</v>
      </c>
      <c r="I105" s="27" t="str">
        <f ca="1">IF(Table_1[[#This Row],[DATA FATTURA]]-Table_1[[#This Row],[DATA SCADENZA]]&gt;=60,"PAGATO","DA PAGARE")</f>
        <v>DA PAGARE</v>
      </c>
    </row>
    <row r="106" spans="1:9" ht="15" customHeight="1">
      <c r="A106" s="12">
        <v>254</v>
      </c>
      <c r="B106" s="13">
        <v>45213</v>
      </c>
      <c r="C106" s="14">
        <v>5160</v>
      </c>
      <c r="D106" s="15" t="s">
        <v>19</v>
      </c>
      <c r="E106" s="15" t="s">
        <v>8</v>
      </c>
      <c r="F106" s="16">
        <f t="shared" ca="1" si="1"/>
        <v>45276</v>
      </c>
      <c r="G106" s="17" cm="1">
        <f t="array" ref="G106">_xlfn.IFS(E106="INTERVENTO",0.4,E106="CONSULENZA",0.2,E106="VENDITA",0.3,Table_1[[#This Row],[OGGETTO]]="FORMAZIONE",0.15)</f>
        <v>0.2</v>
      </c>
      <c r="H106" s="18">
        <f>Table_1[[#This Row],[IVA]]*Table_1[[#This Row],[IMPORTO NETTO]]+Table_1[[#This Row],[IMPORTO NETTO]]</f>
        <v>6192</v>
      </c>
      <c r="I106" s="27" t="str">
        <f ca="1">IF(Table_1[[#This Row],[DATA FATTURA]]-Table_1[[#This Row],[DATA SCADENZA]]&gt;=60,"PAGATO","DA PAGARE")</f>
        <v>DA PAGARE</v>
      </c>
    </row>
    <row r="107" spans="1:9" ht="15" customHeight="1">
      <c r="A107" s="12">
        <v>379</v>
      </c>
      <c r="B107" s="13">
        <v>45213</v>
      </c>
      <c r="C107" s="14">
        <v>3700</v>
      </c>
      <c r="D107" s="15" t="s">
        <v>5</v>
      </c>
      <c r="E107" s="15" t="s">
        <v>14</v>
      </c>
      <c r="F107" s="16">
        <f t="shared" ca="1" si="1"/>
        <v>45276</v>
      </c>
      <c r="G107" s="17" cm="1">
        <f t="array" ref="G107">_xlfn.IFS(E107="INTERVENTO",0.4,E107="CONSULENZA",0.2,E107="VENDITA",0.3,Table_1[[#This Row],[OGGETTO]]="FORMAZIONE",0.15)</f>
        <v>0.15</v>
      </c>
      <c r="H107" s="18">
        <f>Table_1[[#This Row],[IVA]]*Table_1[[#This Row],[IMPORTO NETTO]]+Table_1[[#This Row],[IMPORTO NETTO]]</f>
        <v>4255</v>
      </c>
      <c r="I107" s="27" t="str">
        <f ca="1">IF(Table_1[[#This Row],[DATA FATTURA]]-Table_1[[#This Row],[DATA SCADENZA]]&gt;=60,"PAGATO","DA PAGARE")</f>
        <v>DA PAGARE</v>
      </c>
    </row>
    <row r="108" spans="1:9" ht="15" customHeight="1">
      <c r="A108" s="12">
        <v>72</v>
      </c>
      <c r="B108" s="13">
        <v>45213</v>
      </c>
      <c r="C108" s="14">
        <v>1520</v>
      </c>
      <c r="D108" s="15" t="s">
        <v>9</v>
      </c>
      <c r="E108" s="15" t="s">
        <v>8</v>
      </c>
      <c r="F108" s="16">
        <f t="shared" ca="1" si="1"/>
        <v>45276</v>
      </c>
      <c r="G108" s="17" cm="1">
        <f t="array" ref="G108">_xlfn.IFS(E108="INTERVENTO",0.4,E108="CONSULENZA",0.2,E108="VENDITA",0.3,Table_1[[#This Row],[OGGETTO]]="FORMAZIONE",0.15)</f>
        <v>0.2</v>
      </c>
      <c r="H108" s="18">
        <f>Table_1[[#This Row],[IVA]]*Table_1[[#This Row],[IMPORTO NETTO]]+Table_1[[#This Row],[IMPORTO NETTO]]</f>
        <v>1824</v>
      </c>
      <c r="I108" s="27" t="str">
        <f ca="1">IF(Table_1[[#This Row],[DATA FATTURA]]-Table_1[[#This Row],[DATA SCADENZA]]&gt;=60,"PAGATO","DA PAGARE")</f>
        <v>DA PAGARE</v>
      </c>
    </row>
    <row r="109" spans="1:9" ht="15" customHeight="1">
      <c r="A109" s="12">
        <v>406</v>
      </c>
      <c r="B109" s="13">
        <v>45213</v>
      </c>
      <c r="C109" s="14">
        <v>5050</v>
      </c>
      <c r="D109" s="15" t="s">
        <v>7</v>
      </c>
      <c r="E109" s="15" t="s">
        <v>8</v>
      </c>
      <c r="F109" s="16">
        <f t="shared" ca="1" si="1"/>
        <v>45276</v>
      </c>
      <c r="G109" s="17" cm="1">
        <f t="array" ref="G109">_xlfn.IFS(E109="INTERVENTO",0.4,E109="CONSULENZA",0.2,E109="VENDITA",0.3,Table_1[[#This Row],[OGGETTO]]="FORMAZIONE",0.15)</f>
        <v>0.2</v>
      </c>
      <c r="H109" s="18">
        <f>Table_1[[#This Row],[IVA]]*Table_1[[#This Row],[IMPORTO NETTO]]+Table_1[[#This Row],[IMPORTO NETTO]]</f>
        <v>6060</v>
      </c>
      <c r="I109" s="27" t="str">
        <f ca="1">IF(Table_1[[#This Row],[DATA FATTURA]]-Table_1[[#This Row],[DATA SCADENZA]]&gt;=60,"PAGATO","DA PAGARE")</f>
        <v>DA PAGARE</v>
      </c>
    </row>
    <row r="110" spans="1:9" ht="15" customHeight="1">
      <c r="A110" s="12">
        <v>393</v>
      </c>
      <c r="B110" s="13">
        <v>45213</v>
      </c>
      <c r="C110" s="14">
        <v>4400</v>
      </c>
      <c r="D110" s="15" t="s">
        <v>10</v>
      </c>
      <c r="E110" s="15" t="s">
        <v>14</v>
      </c>
      <c r="F110" s="16">
        <f t="shared" ca="1" si="1"/>
        <v>45276</v>
      </c>
      <c r="G110" s="17" cm="1">
        <f t="array" ref="G110">_xlfn.IFS(E110="INTERVENTO",0.4,E110="CONSULENZA",0.2,E110="VENDITA",0.3,Table_1[[#This Row],[OGGETTO]]="FORMAZIONE",0.15)</f>
        <v>0.15</v>
      </c>
      <c r="H110" s="18">
        <f>Table_1[[#This Row],[IVA]]*Table_1[[#This Row],[IMPORTO NETTO]]+Table_1[[#This Row],[IMPORTO NETTO]]</f>
        <v>5060</v>
      </c>
      <c r="I110" s="27" t="str">
        <f ca="1">IF(Table_1[[#This Row],[DATA FATTURA]]-Table_1[[#This Row],[DATA SCADENZA]]&gt;=60,"PAGATO","DA PAGARE")</f>
        <v>DA PAGARE</v>
      </c>
    </row>
    <row r="111" spans="1:9" ht="15" customHeight="1">
      <c r="A111" s="12">
        <v>23</v>
      </c>
      <c r="B111" s="13">
        <v>45213</v>
      </c>
      <c r="C111" s="14">
        <v>540</v>
      </c>
      <c r="D111" s="15" t="s">
        <v>12</v>
      </c>
      <c r="E111" s="15" t="s">
        <v>6</v>
      </c>
      <c r="F111" s="16">
        <f t="shared" ca="1" si="1"/>
        <v>45276</v>
      </c>
      <c r="G111" s="17" cm="1">
        <f t="array" ref="G111">_xlfn.IFS(E111="INTERVENTO",0.4,E111="CONSULENZA",0.2,E111="VENDITA",0.3,Table_1[[#This Row],[OGGETTO]]="FORMAZIONE",0.15)</f>
        <v>0.4</v>
      </c>
      <c r="H111" s="18">
        <f>Table_1[[#This Row],[IVA]]*Table_1[[#This Row],[IMPORTO NETTO]]+Table_1[[#This Row],[IMPORTO NETTO]]</f>
        <v>756</v>
      </c>
      <c r="I111" s="27" t="str">
        <f ca="1">IF(Table_1[[#This Row],[DATA FATTURA]]-Table_1[[#This Row],[DATA SCADENZA]]&gt;=60,"PAGATO","DA PAGARE")</f>
        <v>DA PAGARE</v>
      </c>
    </row>
    <row r="112" spans="1:9" ht="15" customHeight="1">
      <c r="A112" s="12">
        <v>401</v>
      </c>
      <c r="B112" s="13">
        <v>45213</v>
      </c>
      <c r="C112" s="14">
        <v>4800</v>
      </c>
      <c r="D112" s="15" t="s">
        <v>19</v>
      </c>
      <c r="E112" s="15" t="s">
        <v>6</v>
      </c>
      <c r="F112" s="16">
        <f t="shared" ca="1" si="1"/>
        <v>45276</v>
      </c>
      <c r="G112" s="17" cm="1">
        <f t="array" ref="G112">_xlfn.IFS(E112="INTERVENTO",0.4,E112="CONSULENZA",0.2,E112="VENDITA",0.3,Table_1[[#This Row],[OGGETTO]]="FORMAZIONE",0.15)</f>
        <v>0.4</v>
      </c>
      <c r="H112" s="18">
        <f>Table_1[[#This Row],[IVA]]*Table_1[[#This Row],[IMPORTO NETTO]]+Table_1[[#This Row],[IMPORTO NETTO]]</f>
        <v>6720</v>
      </c>
      <c r="I112" s="27" t="str">
        <f ca="1">IF(Table_1[[#This Row],[DATA FATTURA]]-Table_1[[#This Row],[DATA SCADENZA]]&gt;=60,"PAGATO","DA PAGARE")</f>
        <v>DA PAGARE</v>
      </c>
    </row>
    <row r="113" spans="1:9" ht="15" customHeight="1">
      <c r="A113" s="12">
        <v>30</v>
      </c>
      <c r="B113" s="13">
        <v>45213</v>
      </c>
      <c r="C113" s="14">
        <v>680</v>
      </c>
      <c r="D113" s="15" t="s">
        <v>10</v>
      </c>
      <c r="E113" s="15" t="s">
        <v>8</v>
      </c>
      <c r="F113" s="16">
        <f t="shared" ca="1" si="1"/>
        <v>45276</v>
      </c>
      <c r="G113" s="17" cm="1">
        <f t="array" ref="G113">_xlfn.IFS(E113="INTERVENTO",0.4,E113="CONSULENZA",0.2,E113="VENDITA",0.3,Table_1[[#This Row],[OGGETTO]]="FORMAZIONE",0.15)</f>
        <v>0.2</v>
      </c>
      <c r="H113" s="18">
        <f>Table_1[[#This Row],[IVA]]*Table_1[[#This Row],[IMPORTO NETTO]]+Table_1[[#This Row],[IMPORTO NETTO]]</f>
        <v>816</v>
      </c>
      <c r="I113" s="27" t="str">
        <f ca="1">IF(Table_1[[#This Row],[DATA FATTURA]]-Table_1[[#This Row],[DATA SCADENZA]]&gt;=60,"PAGATO","DA PAGARE")</f>
        <v>DA PAGARE</v>
      </c>
    </row>
    <row r="114" spans="1:9" ht="15" customHeight="1">
      <c r="A114" s="12">
        <v>385</v>
      </c>
      <c r="B114" s="13">
        <v>45213</v>
      </c>
      <c r="C114" s="14">
        <v>4000</v>
      </c>
      <c r="D114" s="15" t="s">
        <v>19</v>
      </c>
      <c r="E114" s="15" t="s">
        <v>11</v>
      </c>
      <c r="F114" s="16">
        <f t="shared" ca="1" si="1"/>
        <v>45276</v>
      </c>
      <c r="G114" s="17" cm="1">
        <f t="array" ref="G114">_xlfn.IFS(E114="INTERVENTO",0.4,E114="CONSULENZA",0.2,E114="VENDITA",0.3,Table_1[[#This Row],[OGGETTO]]="FORMAZIONE",0.15)</f>
        <v>0.3</v>
      </c>
      <c r="H114" s="18">
        <f>Table_1[[#This Row],[IVA]]*Table_1[[#This Row],[IMPORTO NETTO]]+Table_1[[#This Row],[IMPORTO NETTO]]</f>
        <v>5200</v>
      </c>
      <c r="I114" s="27" t="str">
        <f ca="1">IF(Table_1[[#This Row],[DATA FATTURA]]-Table_1[[#This Row],[DATA SCADENZA]]&gt;=60,"PAGATO","DA PAGARE")</f>
        <v>DA PAGARE</v>
      </c>
    </row>
    <row r="115" spans="1:9" ht="15" customHeight="1">
      <c r="A115" s="12">
        <v>51</v>
      </c>
      <c r="B115" s="13">
        <v>45213</v>
      </c>
      <c r="C115" s="14">
        <v>1100</v>
      </c>
      <c r="D115" s="15" t="s">
        <v>13</v>
      </c>
      <c r="E115" s="15" t="s">
        <v>6</v>
      </c>
      <c r="F115" s="16">
        <f t="shared" ca="1" si="1"/>
        <v>45276</v>
      </c>
      <c r="G115" s="17" cm="1">
        <f t="array" ref="G115">_xlfn.IFS(E115="INTERVENTO",0.4,E115="CONSULENZA",0.2,E115="VENDITA",0.3,Table_1[[#This Row],[OGGETTO]]="FORMAZIONE",0.15)</f>
        <v>0.4</v>
      </c>
      <c r="H115" s="18">
        <f>Table_1[[#This Row],[IVA]]*Table_1[[#This Row],[IMPORTO NETTO]]+Table_1[[#This Row],[IMPORTO NETTO]]</f>
        <v>1540</v>
      </c>
      <c r="I115" s="27" t="str">
        <f ca="1">IF(Table_1[[#This Row],[DATA FATTURA]]-Table_1[[#This Row],[DATA SCADENZA]]&gt;=60,"PAGATO","DA PAGARE")</f>
        <v>DA PAGARE</v>
      </c>
    </row>
    <row r="116" spans="1:9" ht="15" customHeight="1">
      <c r="A116" s="12">
        <v>95</v>
      </c>
      <c r="B116" s="13">
        <v>45213</v>
      </c>
      <c r="C116" s="14">
        <v>1980</v>
      </c>
      <c r="D116" s="15" t="s">
        <v>19</v>
      </c>
      <c r="E116" s="15" t="s">
        <v>6</v>
      </c>
      <c r="F116" s="16">
        <f t="shared" ca="1" si="1"/>
        <v>45276</v>
      </c>
      <c r="G116" s="17" cm="1">
        <f t="array" ref="G116">_xlfn.IFS(E116="INTERVENTO",0.4,E116="CONSULENZA",0.2,E116="VENDITA",0.3,Table_1[[#This Row],[OGGETTO]]="FORMAZIONE",0.15)</f>
        <v>0.4</v>
      </c>
      <c r="H116" s="18">
        <f>Table_1[[#This Row],[IVA]]*Table_1[[#This Row],[IMPORTO NETTO]]+Table_1[[#This Row],[IMPORTO NETTO]]</f>
        <v>2772</v>
      </c>
      <c r="I116" s="27" t="str">
        <f ca="1">IF(Table_1[[#This Row],[DATA FATTURA]]-Table_1[[#This Row],[DATA SCADENZA]]&gt;=60,"PAGATO","DA PAGARE")</f>
        <v>DA PAGARE</v>
      </c>
    </row>
    <row r="117" spans="1:9" ht="15" customHeight="1">
      <c r="A117" s="12">
        <v>495</v>
      </c>
      <c r="B117" s="13">
        <v>45213</v>
      </c>
      <c r="C117" s="14">
        <v>4500</v>
      </c>
      <c r="D117" s="15" t="s">
        <v>10</v>
      </c>
      <c r="E117" s="15" t="s">
        <v>8</v>
      </c>
      <c r="F117" s="16">
        <f t="shared" ca="1" si="1"/>
        <v>45276</v>
      </c>
      <c r="G117" s="17" cm="1">
        <f t="array" ref="G117">_xlfn.IFS(E117="INTERVENTO",0.4,E117="CONSULENZA",0.2,E117="VENDITA",0.3,Table_1[[#This Row],[OGGETTO]]="FORMAZIONE",0.15)</f>
        <v>0.2</v>
      </c>
      <c r="H117" s="18">
        <f>Table_1[[#This Row],[IVA]]*Table_1[[#This Row],[IMPORTO NETTO]]+Table_1[[#This Row],[IMPORTO NETTO]]</f>
        <v>5400</v>
      </c>
      <c r="I117" s="27" t="str">
        <f ca="1">IF(Table_1[[#This Row],[DATA FATTURA]]-Table_1[[#This Row],[DATA SCADENZA]]&gt;=60,"PAGATO","DA PAGARE")</f>
        <v>DA PAGARE</v>
      </c>
    </row>
    <row r="118" spans="1:9" ht="15" customHeight="1">
      <c r="A118" s="12">
        <v>101</v>
      </c>
      <c r="B118" s="13">
        <v>45213</v>
      </c>
      <c r="C118" s="14">
        <v>2100</v>
      </c>
      <c r="D118" s="15" t="s">
        <v>19</v>
      </c>
      <c r="E118" s="15" t="s">
        <v>6</v>
      </c>
      <c r="F118" s="16">
        <f t="shared" ca="1" si="1"/>
        <v>45276</v>
      </c>
      <c r="G118" s="17" cm="1">
        <f t="array" ref="G118">_xlfn.IFS(E118="INTERVENTO",0.4,E118="CONSULENZA",0.2,E118="VENDITA",0.3,Table_1[[#This Row],[OGGETTO]]="FORMAZIONE",0.15)</f>
        <v>0.4</v>
      </c>
      <c r="H118" s="18">
        <f>Table_1[[#This Row],[IVA]]*Table_1[[#This Row],[IMPORTO NETTO]]+Table_1[[#This Row],[IMPORTO NETTO]]</f>
        <v>2940</v>
      </c>
      <c r="I118" s="27" t="str">
        <f ca="1">IF(Table_1[[#This Row],[DATA FATTURA]]-Table_1[[#This Row],[DATA SCADENZA]]&gt;=60,"PAGATO","DA PAGARE")</f>
        <v>DA PAGARE</v>
      </c>
    </row>
    <row r="119" spans="1:9" ht="15" customHeight="1">
      <c r="A119" s="12">
        <v>15</v>
      </c>
      <c r="B119" s="13">
        <v>45213</v>
      </c>
      <c r="C119" s="14">
        <v>380</v>
      </c>
      <c r="D119" s="15" t="s">
        <v>7</v>
      </c>
      <c r="E119" s="15" t="s">
        <v>14</v>
      </c>
      <c r="F119" s="16">
        <f t="shared" ca="1" si="1"/>
        <v>45276</v>
      </c>
      <c r="G119" s="17" cm="1">
        <f t="array" ref="G119">_xlfn.IFS(E119="INTERVENTO",0.4,E119="CONSULENZA",0.2,E119="VENDITA",0.3,Table_1[[#This Row],[OGGETTO]]="FORMAZIONE",0.15)</f>
        <v>0.15</v>
      </c>
      <c r="H119" s="18">
        <f>Table_1[[#This Row],[IVA]]*Table_1[[#This Row],[IMPORTO NETTO]]+Table_1[[#This Row],[IMPORTO NETTO]]</f>
        <v>437</v>
      </c>
      <c r="I119" s="27" t="str">
        <f ca="1">IF(Table_1[[#This Row],[DATA FATTURA]]-Table_1[[#This Row],[DATA SCADENZA]]&gt;=60,"PAGATO","DA PAGARE")</f>
        <v>DA PAGARE</v>
      </c>
    </row>
    <row r="120" spans="1:9" ht="15" customHeight="1">
      <c r="A120" s="12">
        <v>3</v>
      </c>
      <c r="B120" s="13">
        <v>45213</v>
      </c>
      <c r="C120" s="14">
        <v>140</v>
      </c>
      <c r="D120" s="15" t="s">
        <v>15</v>
      </c>
      <c r="E120" s="15" t="s">
        <v>6</v>
      </c>
      <c r="F120" s="16">
        <f t="shared" ca="1" si="1"/>
        <v>45276</v>
      </c>
      <c r="G120" s="17" cm="1">
        <f t="array" ref="G120">_xlfn.IFS(E120="INTERVENTO",0.4,E120="CONSULENZA",0.2,E120="VENDITA",0.3,Table_1[[#This Row],[OGGETTO]]="FORMAZIONE",0.15)</f>
        <v>0.4</v>
      </c>
      <c r="H120" s="18">
        <f>Table_1[[#This Row],[IVA]]*Table_1[[#This Row],[IMPORTO NETTO]]+Table_1[[#This Row],[IMPORTO NETTO]]</f>
        <v>196</v>
      </c>
      <c r="I120" s="27" t="str">
        <f ca="1">IF(Table_1[[#This Row],[DATA FATTURA]]-Table_1[[#This Row],[DATA SCADENZA]]&gt;=60,"PAGATO","DA PAGARE")</f>
        <v>DA PAGARE</v>
      </c>
    </row>
    <row r="121" spans="1:9" ht="15" customHeight="1">
      <c r="A121" s="12">
        <v>424</v>
      </c>
      <c r="B121" s="13">
        <v>45213</v>
      </c>
      <c r="C121" s="14">
        <v>5950</v>
      </c>
      <c r="D121" s="15" t="s">
        <v>19</v>
      </c>
      <c r="E121" s="15" t="s">
        <v>11</v>
      </c>
      <c r="F121" s="16">
        <f t="shared" ca="1" si="1"/>
        <v>45276</v>
      </c>
      <c r="G121" s="17" cm="1">
        <f t="array" ref="G121">_xlfn.IFS(E121="INTERVENTO",0.4,E121="CONSULENZA",0.2,E121="VENDITA",0.3,Table_1[[#This Row],[OGGETTO]]="FORMAZIONE",0.15)</f>
        <v>0.3</v>
      </c>
      <c r="H121" s="18">
        <f>Table_1[[#This Row],[IVA]]*Table_1[[#This Row],[IMPORTO NETTO]]+Table_1[[#This Row],[IMPORTO NETTO]]</f>
        <v>7735</v>
      </c>
      <c r="I121" s="27" t="str">
        <f ca="1">IF(Table_1[[#This Row],[DATA FATTURA]]-Table_1[[#This Row],[DATA SCADENZA]]&gt;=60,"PAGATO","DA PAGARE")</f>
        <v>DA PAGARE</v>
      </c>
    </row>
    <row r="122" spans="1:9" ht="15" customHeight="1">
      <c r="A122" s="12">
        <v>43</v>
      </c>
      <c r="B122" s="13">
        <v>45213</v>
      </c>
      <c r="C122" s="14">
        <v>940</v>
      </c>
      <c r="D122" s="15" t="s">
        <v>7</v>
      </c>
      <c r="E122" s="15" t="s">
        <v>14</v>
      </c>
      <c r="F122" s="16">
        <f t="shared" ca="1" si="1"/>
        <v>45276</v>
      </c>
      <c r="G122" s="17" cm="1">
        <f t="array" ref="G122">_xlfn.IFS(E122="INTERVENTO",0.4,E122="CONSULENZA",0.2,E122="VENDITA",0.3,Table_1[[#This Row],[OGGETTO]]="FORMAZIONE",0.15)</f>
        <v>0.15</v>
      </c>
      <c r="H122" s="18">
        <f>Table_1[[#This Row],[IVA]]*Table_1[[#This Row],[IMPORTO NETTO]]+Table_1[[#This Row],[IMPORTO NETTO]]</f>
        <v>1081</v>
      </c>
      <c r="I122" s="27" t="str">
        <f ca="1">IF(Table_1[[#This Row],[DATA FATTURA]]-Table_1[[#This Row],[DATA SCADENZA]]&gt;=60,"PAGATO","DA PAGARE")</f>
        <v>DA PAGARE</v>
      </c>
    </row>
    <row r="123" spans="1:9" ht="15" customHeight="1">
      <c r="A123" s="12">
        <v>376</v>
      </c>
      <c r="B123" s="13">
        <v>45213</v>
      </c>
      <c r="C123" s="14">
        <v>3550</v>
      </c>
      <c r="D123" s="15" t="s">
        <v>10</v>
      </c>
      <c r="E123" s="15" t="s">
        <v>14</v>
      </c>
      <c r="F123" s="16">
        <f t="shared" ca="1" si="1"/>
        <v>45276</v>
      </c>
      <c r="G123" s="17" cm="1">
        <f t="array" ref="G123">_xlfn.IFS(E123="INTERVENTO",0.4,E123="CONSULENZA",0.2,E123="VENDITA",0.3,Table_1[[#This Row],[OGGETTO]]="FORMAZIONE",0.15)</f>
        <v>0.15</v>
      </c>
      <c r="H123" s="18">
        <f>Table_1[[#This Row],[IVA]]*Table_1[[#This Row],[IMPORTO NETTO]]+Table_1[[#This Row],[IMPORTO NETTO]]</f>
        <v>4082.5</v>
      </c>
      <c r="I123" s="27" t="str">
        <f ca="1">IF(Table_1[[#This Row],[DATA FATTURA]]-Table_1[[#This Row],[DATA SCADENZA]]&gt;=60,"PAGATO","DA PAGARE")</f>
        <v>DA PAGARE</v>
      </c>
    </row>
    <row r="124" spans="1:9" ht="15" customHeight="1">
      <c r="A124" s="12">
        <v>329</v>
      </c>
      <c r="B124" s="13">
        <v>45212</v>
      </c>
      <c r="C124" s="14">
        <v>1200</v>
      </c>
      <c r="D124" s="15" t="s">
        <v>12</v>
      </c>
      <c r="E124" s="15" t="s">
        <v>11</v>
      </c>
      <c r="F124" s="16">
        <f t="shared" ca="1" si="1"/>
        <v>45276</v>
      </c>
      <c r="G124" s="17" cm="1">
        <f t="array" ref="G124">_xlfn.IFS(E124="INTERVENTO",0.4,E124="CONSULENZA",0.2,E124="VENDITA",0.3,Table_1[[#This Row],[OGGETTO]]="FORMAZIONE",0.15)</f>
        <v>0.3</v>
      </c>
      <c r="H124" s="18">
        <f>Table_1[[#This Row],[IVA]]*Table_1[[#This Row],[IMPORTO NETTO]]+Table_1[[#This Row],[IMPORTO NETTO]]</f>
        <v>1560</v>
      </c>
      <c r="I124" s="27" t="str">
        <f ca="1">IF(Table_1[[#This Row],[DATA FATTURA]]-Table_1[[#This Row],[DATA SCADENZA]]&gt;=60,"PAGATO","DA PAGARE")</f>
        <v>DA PAGARE</v>
      </c>
    </row>
    <row r="125" spans="1:9" ht="15" customHeight="1">
      <c r="A125" s="12">
        <v>84</v>
      </c>
      <c r="B125" s="13">
        <v>45212</v>
      </c>
      <c r="C125" s="14">
        <v>1760</v>
      </c>
      <c r="D125" s="15" t="s">
        <v>19</v>
      </c>
      <c r="E125" s="15" t="s">
        <v>8</v>
      </c>
      <c r="F125" s="16">
        <f t="shared" ca="1" si="1"/>
        <v>45276</v>
      </c>
      <c r="G125" s="17" cm="1">
        <f t="array" ref="G125">_xlfn.IFS(E125="INTERVENTO",0.4,E125="CONSULENZA",0.2,E125="VENDITA",0.3,Table_1[[#This Row],[OGGETTO]]="FORMAZIONE",0.15)</f>
        <v>0.2</v>
      </c>
      <c r="H125" s="18">
        <f>Table_1[[#This Row],[IVA]]*Table_1[[#This Row],[IMPORTO NETTO]]+Table_1[[#This Row],[IMPORTO NETTO]]</f>
        <v>2112</v>
      </c>
      <c r="I125" s="27" t="str">
        <f ca="1">IF(Table_1[[#This Row],[DATA FATTURA]]-Table_1[[#This Row],[DATA SCADENZA]]&gt;=60,"PAGATO","DA PAGARE")</f>
        <v>DA PAGARE</v>
      </c>
    </row>
    <row r="126" spans="1:9" ht="15" customHeight="1">
      <c r="A126" s="12">
        <v>330</v>
      </c>
      <c r="B126" s="13">
        <v>45212</v>
      </c>
      <c r="C126" s="14">
        <v>1250</v>
      </c>
      <c r="D126" s="15" t="s">
        <v>5</v>
      </c>
      <c r="E126" s="15" t="s">
        <v>14</v>
      </c>
      <c r="F126" s="16">
        <f t="shared" ca="1" si="1"/>
        <v>45276</v>
      </c>
      <c r="G126" s="17" cm="1">
        <f t="array" ref="G126">_xlfn.IFS(E126="INTERVENTO",0.4,E126="CONSULENZA",0.2,E126="VENDITA",0.3,Table_1[[#This Row],[OGGETTO]]="FORMAZIONE",0.15)</f>
        <v>0.15</v>
      </c>
      <c r="H126" s="18">
        <f>Table_1[[#This Row],[IVA]]*Table_1[[#This Row],[IMPORTO NETTO]]+Table_1[[#This Row],[IMPORTO NETTO]]</f>
        <v>1437.5</v>
      </c>
      <c r="I126" s="27" t="str">
        <f ca="1">IF(Table_1[[#This Row],[DATA FATTURA]]-Table_1[[#This Row],[DATA SCADENZA]]&gt;=60,"PAGATO","DA PAGARE")</f>
        <v>DA PAGARE</v>
      </c>
    </row>
    <row r="127" spans="1:9" ht="15" customHeight="1">
      <c r="A127" s="12">
        <v>140</v>
      </c>
      <c r="B127" s="13">
        <v>45212</v>
      </c>
      <c r="C127" s="14">
        <v>2880</v>
      </c>
      <c r="D127" s="15" t="s">
        <v>9</v>
      </c>
      <c r="E127" s="15" t="s">
        <v>8</v>
      </c>
      <c r="F127" s="16">
        <f t="shared" ca="1" si="1"/>
        <v>45276</v>
      </c>
      <c r="G127" s="17" cm="1">
        <f t="array" ref="G127">_xlfn.IFS(E127="INTERVENTO",0.4,E127="CONSULENZA",0.2,E127="VENDITA",0.3,Table_1[[#This Row],[OGGETTO]]="FORMAZIONE",0.15)</f>
        <v>0.2</v>
      </c>
      <c r="H127" s="18">
        <f>Table_1[[#This Row],[IVA]]*Table_1[[#This Row],[IMPORTO NETTO]]+Table_1[[#This Row],[IMPORTO NETTO]]</f>
        <v>3456</v>
      </c>
      <c r="I127" s="27" t="str">
        <f ca="1">IF(Table_1[[#This Row],[DATA FATTURA]]-Table_1[[#This Row],[DATA SCADENZA]]&gt;=60,"PAGATO","DA PAGARE")</f>
        <v>DA PAGARE</v>
      </c>
    </row>
    <row r="128" spans="1:9" ht="15" customHeight="1">
      <c r="A128" s="12">
        <v>78</v>
      </c>
      <c r="B128" s="13">
        <v>45212</v>
      </c>
      <c r="C128" s="14">
        <v>1640</v>
      </c>
      <c r="D128" s="15" t="s">
        <v>19</v>
      </c>
      <c r="E128" s="15" t="s">
        <v>14</v>
      </c>
      <c r="F128" s="16">
        <f t="shared" ca="1" si="1"/>
        <v>45276</v>
      </c>
      <c r="G128" s="17" cm="1">
        <f t="array" ref="G128">_xlfn.IFS(E128="INTERVENTO",0.4,E128="CONSULENZA",0.2,E128="VENDITA",0.3,Table_1[[#This Row],[OGGETTO]]="FORMAZIONE",0.15)</f>
        <v>0.15</v>
      </c>
      <c r="H128" s="18">
        <f>Table_1[[#This Row],[IVA]]*Table_1[[#This Row],[IMPORTO NETTO]]+Table_1[[#This Row],[IMPORTO NETTO]]</f>
        <v>1886</v>
      </c>
      <c r="I128" s="27" t="str">
        <f ca="1">IF(Table_1[[#This Row],[DATA FATTURA]]-Table_1[[#This Row],[DATA SCADENZA]]&gt;=60,"PAGATO","DA PAGARE")</f>
        <v>DA PAGARE</v>
      </c>
    </row>
    <row r="129" spans="1:9" ht="15" customHeight="1">
      <c r="A129" s="12">
        <v>331</v>
      </c>
      <c r="B129" s="13">
        <v>45212</v>
      </c>
      <c r="C129" s="14">
        <v>1300</v>
      </c>
      <c r="D129" s="15" t="s">
        <v>9</v>
      </c>
      <c r="E129" s="15" t="s">
        <v>6</v>
      </c>
      <c r="F129" s="16">
        <f t="shared" ca="1" si="1"/>
        <v>45276</v>
      </c>
      <c r="G129" s="17" cm="1">
        <f t="array" ref="G129">_xlfn.IFS(E129="INTERVENTO",0.4,E129="CONSULENZA",0.2,E129="VENDITA",0.3,Table_1[[#This Row],[OGGETTO]]="FORMAZIONE",0.15)</f>
        <v>0.4</v>
      </c>
      <c r="H129" s="18">
        <f>Table_1[[#This Row],[IVA]]*Table_1[[#This Row],[IMPORTO NETTO]]+Table_1[[#This Row],[IMPORTO NETTO]]</f>
        <v>1820</v>
      </c>
      <c r="I129" s="27" t="str">
        <f ca="1">IF(Table_1[[#This Row],[DATA FATTURA]]-Table_1[[#This Row],[DATA SCADENZA]]&gt;=60,"PAGATO","DA PAGARE")</f>
        <v>DA PAGARE</v>
      </c>
    </row>
    <row r="130" spans="1:9" ht="15" customHeight="1">
      <c r="A130" s="12">
        <v>288</v>
      </c>
      <c r="B130" s="13">
        <v>45212</v>
      </c>
      <c r="C130" s="14">
        <v>5840</v>
      </c>
      <c r="D130" s="15" t="s">
        <v>19</v>
      </c>
      <c r="E130" s="15" t="s">
        <v>14</v>
      </c>
      <c r="F130" s="16">
        <f t="shared" ref="F130:F193" ca="1" si="2">TODAY()</f>
        <v>45276</v>
      </c>
      <c r="G130" s="17" cm="1">
        <f t="array" ref="G130">_xlfn.IFS(E130="INTERVENTO",0.4,E130="CONSULENZA",0.2,E130="VENDITA",0.3,Table_1[[#This Row],[OGGETTO]]="FORMAZIONE",0.15)</f>
        <v>0.15</v>
      </c>
      <c r="H130" s="18">
        <f>Table_1[[#This Row],[IVA]]*Table_1[[#This Row],[IMPORTO NETTO]]+Table_1[[#This Row],[IMPORTO NETTO]]</f>
        <v>6716</v>
      </c>
      <c r="I130" s="27" t="str">
        <f ca="1">IF(Table_1[[#This Row],[DATA FATTURA]]-Table_1[[#This Row],[DATA SCADENZA]]&gt;=60,"PAGATO","DA PAGARE")</f>
        <v>DA PAGARE</v>
      </c>
    </row>
    <row r="131" spans="1:9" ht="15" customHeight="1">
      <c r="A131" s="12">
        <v>287</v>
      </c>
      <c r="B131" s="13">
        <v>45212</v>
      </c>
      <c r="C131" s="14">
        <v>5820</v>
      </c>
      <c r="D131" s="15" t="s">
        <v>7</v>
      </c>
      <c r="E131" s="15" t="s">
        <v>11</v>
      </c>
      <c r="F131" s="16">
        <f t="shared" ca="1" si="2"/>
        <v>45276</v>
      </c>
      <c r="G131" s="17" cm="1">
        <f t="array" ref="G131">_xlfn.IFS(E131="INTERVENTO",0.4,E131="CONSULENZA",0.2,E131="VENDITA",0.3,Table_1[[#This Row],[OGGETTO]]="FORMAZIONE",0.15)</f>
        <v>0.3</v>
      </c>
      <c r="H131" s="18">
        <f>Table_1[[#This Row],[IVA]]*Table_1[[#This Row],[IMPORTO NETTO]]+Table_1[[#This Row],[IMPORTO NETTO]]</f>
        <v>7566</v>
      </c>
      <c r="I131" s="27" t="str">
        <f ca="1">IF(Table_1[[#This Row],[DATA FATTURA]]-Table_1[[#This Row],[DATA SCADENZA]]&gt;=60,"PAGATO","DA PAGARE")</f>
        <v>DA PAGARE</v>
      </c>
    </row>
    <row r="132" spans="1:9" ht="15" customHeight="1">
      <c r="A132" s="12">
        <v>60</v>
      </c>
      <c r="B132" s="13">
        <v>45212</v>
      </c>
      <c r="C132" s="14">
        <v>1280</v>
      </c>
      <c r="D132" s="15" t="s">
        <v>7</v>
      </c>
      <c r="E132" s="15" t="s">
        <v>11</v>
      </c>
      <c r="F132" s="16">
        <f t="shared" ca="1" si="2"/>
        <v>45276</v>
      </c>
      <c r="G132" s="17" cm="1">
        <f t="array" ref="G132">_xlfn.IFS(E132="INTERVENTO",0.4,E132="CONSULENZA",0.2,E132="VENDITA",0.3,Table_1[[#This Row],[OGGETTO]]="FORMAZIONE",0.15)</f>
        <v>0.3</v>
      </c>
      <c r="H132" s="18">
        <f>Table_1[[#This Row],[IVA]]*Table_1[[#This Row],[IMPORTO NETTO]]+Table_1[[#This Row],[IMPORTO NETTO]]</f>
        <v>1664</v>
      </c>
      <c r="I132" s="27" t="str">
        <f ca="1">IF(Table_1[[#This Row],[DATA FATTURA]]-Table_1[[#This Row],[DATA SCADENZA]]&gt;=60,"PAGATO","DA PAGARE")</f>
        <v>DA PAGARE</v>
      </c>
    </row>
    <row r="133" spans="1:9" ht="15" customHeight="1">
      <c r="A133" s="12">
        <v>418</v>
      </c>
      <c r="B133" s="13">
        <v>45212</v>
      </c>
      <c r="C133" s="14">
        <v>5650</v>
      </c>
      <c r="D133" s="15" t="s">
        <v>19</v>
      </c>
      <c r="E133" s="15" t="s">
        <v>14</v>
      </c>
      <c r="F133" s="16">
        <f t="shared" ca="1" si="2"/>
        <v>45276</v>
      </c>
      <c r="G133" s="17" cm="1">
        <f t="array" ref="G133">_xlfn.IFS(E133="INTERVENTO",0.4,E133="CONSULENZA",0.2,E133="VENDITA",0.3,Table_1[[#This Row],[OGGETTO]]="FORMAZIONE",0.15)</f>
        <v>0.15</v>
      </c>
      <c r="H133" s="18">
        <f>Table_1[[#This Row],[IVA]]*Table_1[[#This Row],[IMPORTO NETTO]]+Table_1[[#This Row],[IMPORTO NETTO]]</f>
        <v>6497.5</v>
      </c>
      <c r="I133" s="27" t="str">
        <f ca="1">IF(Table_1[[#This Row],[DATA FATTURA]]-Table_1[[#This Row],[DATA SCADENZA]]&gt;=60,"PAGATO","DA PAGARE")</f>
        <v>DA PAGARE</v>
      </c>
    </row>
    <row r="134" spans="1:9" ht="15" customHeight="1">
      <c r="A134" s="12">
        <v>439</v>
      </c>
      <c r="B134" s="13">
        <v>45212</v>
      </c>
      <c r="C134" s="14">
        <v>6700</v>
      </c>
      <c r="D134" s="15" t="s">
        <v>15</v>
      </c>
      <c r="E134" s="15" t="s">
        <v>8</v>
      </c>
      <c r="F134" s="16">
        <f t="shared" ca="1" si="2"/>
        <v>45276</v>
      </c>
      <c r="G134" s="17" cm="1">
        <f t="array" ref="G134">_xlfn.IFS(E134="INTERVENTO",0.4,E134="CONSULENZA",0.2,E134="VENDITA",0.3,Table_1[[#This Row],[OGGETTO]]="FORMAZIONE",0.15)</f>
        <v>0.2</v>
      </c>
      <c r="H134" s="18">
        <f>Table_1[[#This Row],[IVA]]*Table_1[[#This Row],[IMPORTO NETTO]]+Table_1[[#This Row],[IMPORTO NETTO]]</f>
        <v>8040</v>
      </c>
      <c r="I134" s="27" t="str">
        <f ca="1">IF(Table_1[[#This Row],[DATA FATTURA]]-Table_1[[#This Row],[DATA SCADENZA]]&gt;=60,"PAGATO","DA PAGARE")</f>
        <v>DA PAGARE</v>
      </c>
    </row>
    <row r="135" spans="1:9" ht="15" customHeight="1">
      <c r="A135" s="12">
        <v>277</v>
      </c>
      <c r="B135" s="13">
        <v>45212</v>
      </c>
      <c r="C135" s="14">
        <v>5620</v>
      </c>
      <c r="D135" s="15" t="s">
        <v>5</v>
      </c>
      <c r="E135" s="15" t="s">
        <v>6</v>
      </c>
      <c r="F135" s="16">
        <f t="shared" ca="1" si="2"/>
        <v>45276</v>
      </c>
      <c r="G135" s="17" cm="1">
        <f t="array" ref="G135">_xlfn.IFS(E135="INTERVENTO",0.4,E135="CONSULENZA",0.2,E135="VENDITA",0.3,Table_1[[#This Row],[OGGETTO]]="FORMAZIONE",0.15)</f>
        <v>0.4</v>
      </c>
      <c r="H135" s="18">
        <f>Table_1[[#This Row],[IVA]]*Table_1[[#This Row],[IMPORTO NETTO]]+Table_1[[#This Row],[IMPORTO NETTO]]</f>
        <v>7868</v>
      </c>
      <c r="I135" s="27" t="str">
        <f ca="1">IF(Table_1[[#This Row],[DATA FATTURA]]-Table_1[[#This Row],[DATA SCADENZA]]&gt;=60,"PAGATO","DA PAGARE")</f>
        <v>DA PAGARE</v>
      </c>
    </row>
    <row r="136" spans="1:9" ht="15" customHeight="1">
      <c r="A136" s="12">
        <v>283</v>
      </c>
      <c r="B136" s="13">
        <v>45212</v>
      </c>
      <c r="C136" s="14">
        <v>5740</v>
      </c>
      <c r="D136" s="15" t="s">
        <v>19</v>
      </c>
      <c r="E136" s="15" t="s">
        <v>6</v>
      </c>
      <c r="F136" s="16">
        <f t="shared" ca="1" si="2"/>
        <v>45276</v>
      </c>
      <c r="G136" s="17" cm="1">
        <f t="array" ref="G136">_xlfn.IFS(E136="INTERVENTO",0.4,E136="CONSULENZA",0.2,E136="VENDITA",0.3,Table_1[[#This Row],[OGGETTO]]="FORMAZIONE",0.15)</f>
        <v>0.4</v>
      </c>
      <c r="H136" s="18">
        <f>Table_1[[#This Row],[IVA]]*Table_1[[#This Row],[IMPORTO NETTO]]+Table_1[[#This Row],[IMPORTO NETTO]]</f>
        <v>8036</v>
      </c>
      <c r="I136" s="27" t="str">
        <f ca="1">IF(Table_1[[#This Row],[DATA FATTURA]]-Table_1[[#This Row],[DATA SCADENZA]]&gt;=60,"PAGATO","DA PAGARE")</f>
        <v>DA PAGARE</v>
      </c>
    </row>
    <row r="137" spans="1:9" ht="15" customHeight="1">
      <c r="A137" s="12">
        <v>151</v>
      </c>
      <c r="B137" s="13">
        <v>45212</v>
      </c>
      <c r="C137" s="14">
        <v>3100</v>
      </c>
      <c r="D137" s="15" t="s">
        <v>7</v>
      </c>
      <c r="E137" s="15" t="s">
        <v>6</v>
      </c>
      <c r="F137" s="16">
        <f t="shared" ca="1" si="2"/>
        <v>45276</v>
      </c>
      <c r="G137" s="17" cm="1">
        <f t="array" ref="G137">_xlfn.IFS(E137="INTERVENTO",0.4,E137="CONSULENZA",0.2,E137="VENDITA",0.3,Table_1[[#This Row],[OGGETTO]]="FORMAZIONE",0.15)</f>
        <v>0.4</v>
      </c>
      <c r="H137" s="18">
        <f>Table_1[[#This Row],[IVA]]*Table_1[[#This Row],[IMPORTO NETTO]]+Table_1[[#This Row],[IMPORTO NETTO]]</f>
        <v>4340</v>
      </c>
      <c r="I137" s="27" t="str">
        <f ca="1">IF(Table_1[[#This Row],[DATA FATTURA]]-Table_1[[#This Row],[DATA SCADENZA]]&gt;=60,"PAGATO","DA PAGARE")</f>
        <v>DA PAGARE</v>
      </c>
    </row>
    <row r="138" spans="1:9" ht="15" customHeight="1">
      <c r="A138" s="12">
        <v>123</v>
      </c>
      <c r="B138" s="13">
        <v>45212</v>
      </c>
      <c r="C138" s="14">
        <v>2540</v>
      </c>
      <c r="D138" s="15" t="s">
        <v>9</v>
      </c>
      <c r="E138" s="15" t="s">
        <v>6</v>
      </c>
      <c r="F138" s="16">
        <f t="shared" ca="1" si="2"/>
        <v>45276</v>
      </c>
      <c r="G138" s="17" cm="1">
        <f t="array" ref="G138">_xlfn.IFS(E138="INTERVENTO",0.4,E138="CONSULENZA",0.2,E138="VENDITA",0.3,Table_1[[#This Row],[OGGETTO]]="FORMAZIONE",0.15)</f>
        <v>0.4</v>
      </c>
      <c r="H138" s="18">
        <f>Table_1[[#This Row],[IVA]]*Table_1[[#This Row],[IMPORTO NETTO]]+Table_1[[#This Row],[IMPORTO NETTO]]</f>
        <v>3556</v>
      </c>
      <c r="I138" s="27" t="str">
        <f ca="1">IF(Table_1[[#This Row],[DATA FATTURA]]-Table_1[[#This Row],[DATA SCADENZA]]&gt;=60,"PAGATO","DA PAGARE")</f>
        <v>DA PAGARE</v>
      </c>
    </row>
    <row r="139" spans="1:9" ht="15" customHeight="1">
      <c r="A139" s="12">
        <v>88</v>
      </c>
      <c r="B139" s="13">
        <v>45212</v>
      </c>
      <c r="C139" s="14">
        <v>1840</v>
      </c>
      <c r="D139" s="15" t="s">
        <v>15</v>
      </c>
      <c r="E139" s="15" t="s">
        <v>11</v>
      </c>
      <c r="F139" s="16">
        <f t="shared" ca="1" si="2"/>
        <v>45276</v>
      </c>
      <c r="G139" s="17" cm="1">
        <f t="array" ref="G139">_xlfn.IFS(E139="INTERVENTO",0.4,E139="CONSULENZA",0.2,E139="VENDITA",0.3,Table_1[[#This Row],[OGGETTO]]="FORMAZIONE",0.15)</f>
        <v>0.3</v>
      </c>
      <c r="H139" s="18">
        <f>Table_1[[#This Row],[IVA]]*Table_1[[#This Row],[IMPORTO NETTO]]+Table_1[[#This Row],[IMPORTO NETTO]]</f>
        <v>2392</v>
      </c>
      <c r="I139" s="27" t="str">
        <f ca="1">IF(Table_1[[#This Row],[DATA FATTURA]]-Table_1[[#This Row],[DATA SCADENZA]]&gt;=60,"PAGATO","DA PAGARE")</f>
        <v>DA PAGARE</v>
      </c>
    </row>
    <row r="140" spans="1:9" ht="15" customHeight="1">
      <c r="A140" s="12">
        <v>349</v>
      </c>
      <c r="B140" s="13">
        <v>45212</v>
      </c>
      <c r="C140" s="14">
        <v>2200</v>
      </c>
      <c r="D140" s="15" t="s">
        <v>7</v>
      </c>
      <c r="E140" s="15" t="s">
        <v>8</v>
      </c>
      <c r="F140" s="16">
        <f t="shared" ca="1" si="2"/>
        <v>45276</v>
      </c>
      <c r="G140" s="17" cm="1">
        <f t="array" ref="G140">_xlfn.IFS(E140="INTERVENTO",0.4,E140="CONSULENZA",0.2,E140="VENDITA",0.3,Table_1[[#This Row],[OGGETTO]]="FORMAZIONE",0.15)</f>
        <v>0.2</v>
      </c>
      <c r="H140" s="18">
        <f>Table_1[[#This Row],[IVA]]*Table_1[[#This Row],[IMPORTO NETTO]]+Table_1[[#This Row],[IMPORTO NETTO]]</f>
        <v>2640</v>
      </c>
      <c r="I140" s="27" t="str">
        <f ca="1">IF(Table_1[[#This Row],[DATA FATTURA]]-Table_1[[#This Row],[DATA SCADENZA]]&gt;=60,"PAGATO","DA PAGARE")</f>
        <v>DA PAGARE</v>
      </c>
    </row>
    <row r="141" spans="1:9" ht="15" customHeight="1">
      <c r="A141" s="12">
        <v>458</v>
      </c>
      <c r="B141" s="13">
        <v>45212</v>
      </c>
      <c r="C141" s="14">
        <v>190</v>
      </c>
      <c r="D141" s="15" t="s">
        <v>19</v>
      </c>
      <c r="E141" s="15" t="s">
        <v>6</v>
      </c>
      <c r="F141" s="16">
        <f t="shared" ca="1" si="2"/>
        <v>45276</v>
      </c>
      <c r="G141" s="17" cm="1">
        <f t="array" ref="G141">_xlfn.IFS(E141="INTERVENTO",0.4,E141="CONSULENZA",0.2,E141="VENDITA",0.3,Table_1[[#This Row],[OGGETTO]]="FORMAZIONE",0.15)</f>
        <v>0.4</v>
      </c>
      <c r="H141" s="18">
        <f>Table_1[[#This Row],[IVA]]*Table_1[[#This Row],[IMPORTO NETTO]]+Table_1[[#This Row],[IMPORTO NETTO]]</f>
        <v>266</v>
      </c>
      <c r="I141" s="27" t="str">
        <f ca="1">IF(Table_1[[#This Row],[DATA FATTURA]]-Table_1[[#This Row],[DATA SCADENZA]]&gt;=60,"PAGATO","DA PAGARE")</f>
        <v>DA PAGARE</v>
      </c>
    </row>
    <row r="142" spans="1:9" ht="15" customHeight="1">
      <c r="A142" s="12">
        <v>14</v>
      </c>
      <c r="B142" s="13">
        <v>45212</v>
      </c>
      <c r="C142" s="14">
        <v>360</v>
      </c>
      <c r="D142" s="15" t="s">
        <v>15</v>
      </c>
      <c r="E142" s="15" t="s">
        <v>8</v>
      </c>
      <c r="F142" s="16">
        <f t="shared" ca="1" si="2"/>
        <v>45276</v>
      </c>
      <c r="G142" s="17" cm="1">
        <f t="array" ref="G142">_xlfn.IFS(E142="INTERVENTO",0.4,E142="CONSULENZA",0.2,E142="VENDITA",0.3,Table_1[[#This Row],[OGGETTO]]="FORMAZIONE",0.15)</f>
        <v>0.2</v>
      </c>
      <c r="H142" s="18">
        <f>Table_1[[#This Row],[IVA]]*Table_1[[#This Row],[IMPORTO NETTO]]+Table_1[[#This Row],[IMPORTO NETTO]]</f>
        <v>432</v>
      </c>
      <c r="I142" s="27" t="str">
        <f ca="1">IF(Table_1[[#This Row],[DATA FATTURA]]-Table_1[[#This Row],[DATA SCADENZA]]&gt;=60,"PAGATO","DA PAGARE")</f>
        <v>DA PAGARE</v>
      </c>
    </row>
    <row r="143" spans="1:9" ht="15" customHeight="1">
      <c r="A143" s="12">
        <v>370</v>
      </c>
      <c r="B143" s="13">
        <v>45212</v>
      </c>
      <c r="C143" s="14">
        <v>3250</v>
      </c>
      <c r="D143" s="15" t="s">
        <v>10</v>
      </c>
      <c r="E143" s="15" t="s">
        <v>8</v>
      </c>
      <c r="F143" s="16">
        <f t="shared" ca="1" si="2"/>
        <v>45276</v>
      </c>
      <c r="G143" s="17" cm="1">
        <f t="array" ref="G143">_xlfn.IFS(E143="INTERVENTO",0.4,E143="CONSULENZA",0.2,E143="VENDITA",0.3,Table_1[[#This Row],[OGGETTO]]="FORMAZIONE",0.15)</f>
        <v>0.2</v>
      </c>
      <c r="H143" s="18">
        <f>Table_1[[#This Row],[IVA]]*Table_1[[#This Row],[IMPORTO NETTO]]+Table_1[[#This Row],[IMPORTO NETTO]]</f>
        <v>3900</v>
      </c>
      <c r="I143" s="27" t="str">
        <f ca="1">IF(Table_1[[#This Row],[DATA FATTURA]]-Table_1[[#This Row],[DATA SCADENZA]]&gt;=60,"PAGATO","DA PAGARE")</f>
        <v>DA PAGARE</v>
      </c>
    </row>
    <row r="144" spans="1:9" ht="15" customHeight="1">
      <c r="A144" s="12">
        <v>167</v>
      </c>
      <c r="B144" s="13">
        <v>45212</v>
      </c>
      <c r="C144" s="14">
        <v>3420</v>
      </c>
      <c r="D144" s="15" t="s">
        <v>15</v>
      </c>
      <c r="E144" s="15" t="s">
        <v>8</v>
      </c>
      <c r="F144" s="16">
        <f t="shared" ca="1" si="2"/>
        <v>45276</v>
      </c>
      <c r="G144" s="17" cm="1">
        <f t="array" ref="G144">_xlfn.IFS(E144="INTERVENTO",0.4,E144="CONSULENZA",0.2,E144="VENDITA",0.3,Table_1[[#This Row],[OGGETTO]]="FORMAZIONE",0.15)</f>
        <v>0.2</v>
      </c>
      <c r="H144" s="18">
        <f>Table_1[[#This Row],[IVA]]*Table_1[[#This Row],[IMPORTO NETTO]]+Table_1[[#This Row],[IMPORTO NETTO]]</f>
        <v>4104</v>
      </c>
      <c r="I144" s="27" t="str">
        <f ca="1">IF(Table_1[[#This Row],[DATA FATTURA]]-Table_1[[#This Row],[DATA SCADENZA]]&gt;=60,"PAGATO","DA PAGARE")</f>
        <v>DA PAGARE</v>
      </c>
    </row>
    <row r="145" spans="1:9" ht="15" customHeight="1">
      <c r="A145" s="12">
        <v>97</v>
      </c>
      <c r="B145" s="13">
        <v>45212</v>
      </c>
      <c r="C145" s="14">
        <v>2020</v>
      </c>
      <c r="D145" s="15" t="s">
        <v>7</v>
      </c>
      <c r="E145" s="15" t="s">
        <v>8</v>
      </c>
      <c r="F145" s="16">
        <f t="shared" ca="1" si="2"/>
        <v>45276</v>
      </c>
      <c r="G145" s="17" cm="1">
        <f t="array" ref="G145">_xlfn.IFS(E145="INTERVENTO",0.4,E145="CONSULENZA",0.2,E145="VENDITA",0.3,Table_1[[#This Row],[OGGETTO]]="FORMAZIONE",0.15)</f>
        <v>0.2</v>
      </c>
      <c r="H145" s="18">
        <f>Table_1[[#This Row],[IVA]]*Table_1[[#This Row],[IMPORTO NETTO]]+Table_1[[#This Row],[IMPORTO NETTO]]</f>
        <v>2424</v>
      </c>
      <c r="I145" s="27" t="str">
        <f ca="1">IF(Table_1[[#This Row],[DATA FATTURA]]-Table_1[[#This Row],[DATA SCADENZA]]&gt;=60,"PAGATO","DA PAGARE")</f>
        <v>DA PAGARE</v>
      </c>
    </row>
    <row r="146" spans="1:9" ht="15" customHeight="1">
      <c r="A146" s="12">
        <v>10</v>
      </c>
      <c r="B146" s="13">
        <v>45212</v>
      </c>
      <c r="C146" s="14">
        <v>280</v>
      </c>
      <c r="D146" s="15" t="s">
        <v>19</v>
      </c>
      <c r="E146" s="15" t="s">
        <v>6</v>
      </c>
      <c r="F146" s="16">
        <f t="shared" ca="1" si="2"/>
        <v>45276</v>
      </c>
      <c r="G146" s="17" cm="1">
        <f t="array" ref="G146">_xlfn.IFS(E146="INTERVENTO",0.4,E146="CONSULENZA",0.2,E146="VENDITA",0.3,Table_1[[#This Row],[OGGETTO]]="FORMAZIONE",0.15)</f>
        <v>0.4</v>
      </c>
      <c r="H146" s="18">
        <f>Table_1[[#This Row],[IVA]]*Table_1[[#This Row],[IMPORTO NETTO]]+Table_1[[#This Row],[IMPORTO NETTO]]</f>
        <v>392</v>
      </c>
      <c r="I146" s="27" t="str">
        <f ca="1">IF(Table_1[[#This Row],[DATA FATTURA]]-Table_1[[#This Row],[DATA SCADENZA]]&gt;=60,"PAGATO","DA PAGARE")</f>
        <v>DA PAGARE</v>
      </c>
    </row>
    <row r="147" spans="1:9" ht="15" customHeight="1">
      <c r="A147" s="12">
        <v>194</v>
      </c>
      <c r="B147" s="13">
        <v>45212</v>
      </c>
      <c r="C147" s="14">
        <v>3960</v>
      </c>
      <c r="D147" s="15" t="s">
        <v>5</v>
      </c>
      <c r="E147" s="15" t="s">
        <v>14</v>
      </c>
      <c r="F147" s="16">
        <f t="shared" ca="1" si="2"/>
        <v>45276</v>
      </c>
      <c r="G147" s="17" cm="1">
        <f t="array" ref="G147">_xlfn.IFS(E147="INTERVENTO",0.4,E147="CONSULENZA",0.2,E147="VENDITA",0.3,Table_1[[#This Row],[OGGETTO]]="FORMAZIONE",0.15)</f>
        <v>0.15</v>
      </c>
      <c r="H147" s="18">
        <f>Table_1[[#This Row],[IVA]]*Table_1[[#This Row],[IMPORTO NETTO]]+Table_1[[#This Row],[IMPORTO NETTO]]</f>
        <v>4554</v>
      </c>
      <c r="I147" s="27" t="str">
        <f ca="1">IF(Table_1[[#This Row],[DATA FATTURA]]-Table_1[[#This Row],[DATA SCADENZA]]&gt;=60,"PAGATO","DA PAGARE")</f>
        <v>DA PAGARE</v>
      </c>
    </row>
    <row r="148" spans="1:9" ht="15" customHeight="1">
      <c r="A148" s="12">
        <v>34</v>
      </c>
      <c r="B148" s="13">
        <v>45212</v>
      </c>
      <c r="C148" s="14">
        <v>760</v>
      </c>
      <c r="D148" s="15" t="s">
        <v>13</v>
      </c>
      <c r="E148" s="15" t="s">
        <v>8</v>
      </c>
      <c r="F148" s="16">
        <f t="shared" ca="1" si="2"/>
        <v>45276</v>
      </c>
      <c r="G148" s="17" cm="1">
        <f t="array" ref="G148">_xlfn.IFS(E148="INTERVENTO",0.4,E148="CONSULENZA",0.2,E148="VENDITA",0.3,Table_1[[#This Row],[OGGETTO]]="FORMAZIONE",0.15)</f>
        <v>0.2</v>
      </c>
      <c r="H148" s="18">
        <f>Table_1[[#This Row],[IVA]]*Table_1[[#This Row],[IMPORTO NETTO]]+Table_1[[#This Row],[IMPORTO NETTO]]</f>
        <v>912</v>
      </c>
      <c r="I148" s="27" t="str">
        <f ca="1">IF(Table_1[[#This Row],[DATA FATTURA]]-Table_1[[#This Row],[DATA SCADENZA]]&gt;=60,"PAGATO","DA PAGARE")</f>
        <v>DA PAGARE</v>
      </c>
    </row>
    <row r="149" spans="1:9" ht="15" customHeight="1">
      <c r="A149" s="12">
        <v>36</v>
      </c>
      <c r="B149" s="13">
        <v>45212</v>
      </c>
      <c r="C149" s="14">
        <v>800</v>
      </c>
      <c r="D149" s="15" t="s">
        <v>10</v>
      </c>
      <c r="E149" s="15" t="s">
        <v>14</v>
      </c>
      <c r="F149" s="16">
        <f t="shared" ca="1" si="2"/>
        <v>45276</v>
      </c>
      <c r="G149" s="17" cm="1">
        <f t="array" ref="G149">_xlfn.IFS(E149="INTERVENTO",0.4,E149="CONSULENZA",0.2,E149="VENDITA",0.3,Table_1[[#This Row],[OGGETTO]]="FORMAZIONE",0.15)</f>
        <v>0.15</v>
      </c>
      <c r="H149" s="18">
        <f>Table_1[[#This Row],[IVA]]*Table_1[[#This Row],[IMPORTO NETTO]]+Table_1[[#This Row],[IMPORTO NETTO]]</f>
        <v>920</v>
      </c>
      <c r="I149" s="27" t="str">
        <f ca="1">IF(Table_1[[#This Row],[DATA FATTURA]]-Table_1[[#This Row],[DATA SCADENZA]]&gt;=60,"PAGATO","DA PAGARE")</f>
        <v>DA PAGARE</v>
      </c>
    </row>
    <row r="150" spans="1:9" ht="15" customHeight="1">
      <c r="A150" s="12">
        <v>35</v>
      </c>
      <c r="B150" s="13">
        <v>45212</v>
      </c>
      <c r="C150" s="14">
        <v>780</v>
      </c>
      <c r="D150" s="15" t="s">
        <v>5</v>
      </c>
      <c r="E150" s="15" t="s">
        <v>11</v>
      </c>
      <c r="F150" s="16">
        <f t="shared" ca="1" si="2"/>
        <v>45276</v>
      </c>
      <c r="G150" s="17" cm="1">
        <f t="array" ref="G150">_xlfn.IFS(E150="INTERVENTO",0.4,E150="CONSULENZA",0.2,E150="VENDITA",0.3,Table_1[[#This Row],[OGGETTO]]="FORMAZIONE",0.15)</f>
        <v>0.3</v>
      </c>
      <c r="H150" s="18">
        <f>Table_1[[#This Row],[IVA]]*Table_1[[#This Row],[IMPORTO NETTO]]+Table_1[[#This Row],[IMPORTO NETTO]]</f>
        <v>1014</v>
      </c>
      <c r="I150" s="27" t="str">
        <f ca="1">IF(Table_1[[#This Row],[DATA FATTURA]]-Table_1[[#This Row],[DATA SCADENZA]]&gt;=60,"PAGATO","DA PAGARE")</f>
        <v>DA PAGARE</v>
      </c>
    </row>
    <row r="151" spans="1:9" ht="15" customHeight="1">
      <c r="A151" s="12">
        <v>32</v>
      </c>
      <c r="B151" s="13">
        <v>45212</v>
      </c>
      <c r="C151" s="14">
        <v>720</v>
      </c>
      <c r="D151" s="15" t="s">
        <v>7</v>
      </c>
      <c r="E151" s="15" t="s">
        <v>11</v>
      </c>
      <c r="F151" s="16">
        <f t="shared" ca="1" si="2"/>
        <v>45276</v>
      </c>
      <c r="G151" s="17" cm="1">
        <f t="array" ref="G151">_xlfn.IFS(E151="INTERVENTO",0.4,E151="CONSULENZA",0.2,E151="VENDITA",0.3,Table_1[[#This Row],[OGGETTO]]="FORMAZIONE",0.15)</f>
        <v>0.3</v>
      </c>
      <c r="H151" s="18">
        <f>Table_1[[#This Row],[IVA]]*Table_1[[#This Row],[IMPORTO NETTO]]+Table_1[[#This Row],[IMPORTO NETTO]]</f>
        <v>936</v>
      </c>
      <c r="I151" s="27" t="str">
        <f ca="1">IF(Table_1[[#This Row],[DATA FATTURA]]-Table_1[[#This Row],[DATA SCADENZA]]&gt;=60,"PAGATO","DA PAGARE")</f>
        <v>DA PAGARE</v>
      </c>
    </row>
    <row r="152" spans="1:9" ht="15" customHeight="1">
      <c r="A152" s="12">
        <v>197</v>
      </c>
      <c r="B152" s="13">
        <v>45212</v>
      </c>
      <c r="C152" s="14">
        <v>4020</v>
      </c>
      <c r="D152" s="15" t="s">
        <v>19</v>
      </c>
      <c r="E152" s="15" t="s">
        <v>14</v>
      </c>
      <c r="F152" s="16">
        <f t="shared" ca="1" si="2"/>
        <v>45276</v>
      </c>
      <c r="G152" s="17" cm="1">
        <f t="array" ref="G152">_xlfn.IFS(E152="INTERVENTO",0.4,E152="CONSULENZA",0.2,E152="VENDITA",0.3,Table_1[[#This Row],[OGGETTO]]="FORMAZIONE",0.15)</f>
        <v>0.15</v>
      </c>
      <c r="H152" s="18">
        <f>Table_1[[#This Row],[IVA]]*Table_1[[#This Row],[IMPORTO NETTO]]+Table_1[[#This Row],[IMPORTO NETTO]]</f>
        <v>4623</v>
      </c>
      <c r="I152" s="27" t="str">
        <f ca="1">IF(Table_1[[#This Row],[DATA FATTURA]]-Table_1[[#This Row],[DATA SCADENZA]]&gt;=60,"PAGATO","DA PAGARE")</f>
        <v>DA PAGARE</v>
      </c>
    </row>
    <row r="153" spans="1:9" ht="15" customHeight="1">
      <c r="A153" s="12">
        <v>55</v>
      </c>
      <c r="B153" s="13">
        <v>45211</v>
      </c>
      <c r="C153" s="14">
        <v>1180</v>
      </c>
      <c r="D153" s="15" t="s">
        <v>9</v>
      </c>
      <c r="E153" s="15" t="s">
        <v>8</v>
      </c>
      <c r="F153" s="16">
        <f t="shared" ca="1" si="2"/>
        <v>45276</v>
      </c>
      <c r="G153" s="17" cm="1">
        <f t="array" ref="G153">_xlfn.IFS(E153="INTERVENTO",0.4,E153="CONSULENZA",0.2,E153="VENDITA",0.3,Table_1[[#This Row],[OGGETTO]]="FORMAZIONE",0.15)</f>
        <v>0.2</v>
      </c>
      <c r="H153" s="18">
        <f>Table_1[[#This Row],[IVA]]*Table_1[[#This Row],[IMPORTO NETTO]]+Table_1[[#This Row],[IMPORTO NETTO]]</f>
        <v>1416</v>
      </c>
      <c r="I153" s="27" t="str">
        <f ca="1">IF(Table_1[[#This Row],[DATA FATTURA]]-Table_1[[#This Row],[DATA SCADENZA]]&gt;=60,"PAGATO","DA PAGARE")</f>
        <v>DA PAGARE</v>
      </c>
    </row>
    <row r="154" spans="1:9" ht="15" customHeight="1">
      <c r="A154" s="12">
        <v>221</v>
      </c>
      <c r="B154" s="13">
        <v>45211</v>
      </c>
      <c r="C154" s="14">
        <v>4500</v>
      </c>
      <c r="D154" s="15" t="s">
        <v>13</v>
      </c>
      <c r="E154" s="15" t="s">
        <v>6</v>
      </c>
      <c r="F154" s="16">
        <f t="shared" ca="1" si="2"/>
        <v>45276</v>
      </c>
      <c r="G154" s="17" cm="1">
        <f t="array" ref="G154">_xlfn.IFS(E154="INTERVENTO",0.4,E154="CONSULENZA",0.2,E154="VENDITA",0.3,Table_1[[#This Row],[OGGETTO]]="FORMAZIONE",0.15)</f>
        <v>0.4</v>
      </c>
      <c r="H154" s="18">
        <f>Table_1[[#This Row],[IVA]]*Table_1[[#This Row],[IMPORTO NETTO]]+Table_1[[#This Row],[IMPORTO NETTO]]</f>
        <v>6300</v>
      </c>
      <c r="I154" s="27" t="str">
        <f ca="1">IF(Table_1[[#This Row],[DATA FATTURA]]-Table_1[[#This Row],[DATA SCADENZA]]&gt;=60,"PAGATO","DA PAGARE")</f>
        <v>DA PAGARE</v>
      </c>
    </row>
    <row r="155" spans="1:9" ht="15" customHeight="1">
      <c r="A155" s="12">
        <v>173</v>
      </c>
      <c r="B155" s="13">
        <v>45211</v>
      </c>
      <c r="C155" s="14">
        <v>3540</v>
      </c>
      <c r="D155" s="15" t="s">
        <v>15</v>
      </c>
      <c r="E155" s="15" t="s">
        <v>8</v>
      </c>
      <c r="F155" s="16">
        <f t="shared" ca="1" si="2"/>
        <v>45276</v>
      </c>
      <c r="G155" s="17" cm="1">
        <f t="array" ref="G155">_xlfn.IFS(E155="INTERVENTO",0.4,E155="CONSULENZA",0.2,E155="VENDITA",0.3,Table_1[[#This Row],[OGGETTO]]="FORMAZIONE",0.15)</f>
        <v>0.2</v>
      </c>
      <c r="H155" s="18">
        <f>Table_1[[#This Row],[IVA]]*Table_1[[#This Row],[IMPORTO NETTO]]+Table_1[[#This Row],[IMPORTO NETTO]]</f>
        <v>4248</v>
      </c>
      <c r="I155" s="27" t="str">
        <f ca="1">IF(Table_1[[#This Row],[DATA FATTURA]]-Table_1[[#This Row],[DATA SCADENZA]]&gt;=60,"PAGATO","DA PAGARE")</f>
        <v>DA PAGARE</v>
      </c>
    </row>
    <row r="156" spans="1:9" ht="15" customHeight="1">
      <c r="A156" s="12">
        <v>273</v>
      </c>
      <c r="B156" s="13">
        <v>45211</v>
      </c>
      <c r="C156" s="14">
        <v>5540</v>
      </c>
      <c r="D156" s="15" t="s">
        <v>5</v>
      </c>
      <c r="E156" s="15" t="s">
        <v>11</v>
      </c>
      <c r="F156" s="16">
        <f t="shared" ca="1" si="2"/>
        <v>45276</v>
      </c>
      <c r="G156" s="17" cm="1">
        <f t="array" ref="G156">_xlfn.IFS(E156="INTERVENTO",0.4,E156="CONSULENZA",0.2,E156="VENDITA",0.3,Table_1[[#This Row],[OGGETTO]]="FORMAZIONE",0.15)</f>
        <v>0.3</v>
      </c>
      <c r="H156" s="18">
        <f>Table_1[[#This Row],[IVA]]*Table_1[[#This Row],[IMPORTO NETTO]]+Table_1[[#This Row],[IMPORTO NETTO]]</f>
        <v>7202</v>
      </c>
      <c r="I156" s="27" t="str">
        <f ca="1">IF(Table_1[[#This Row],[DATA FATTURA]]-Table_1[[#This Row],[DATA SCADENZA]]&gt;=60,"PAGATO","DA PAGARE")</f>
        <v>DA PAGARE</v>
      </c>
    </row>
    <row r="157" spans="1:9" ht="15" customHeight="1">
      <c r="A157" s="12">
        <v>46</v>
      </c>
      <c r="B157" s="13">
        <v>45211</v>
      </c>
      <c r="C157" s="14">
        <v>1000</v>
      </c>
      <c r="D157" s="15" t="s">
        <v>7</v>
      </c>
      <c r="E157" s="15" t="s">
        <v>11</v>
      </c>
      <c r="F157" s="16">
        <f t="shared" ca="1" si="2"/>
        <v>45276</v>
      </c>
      <c r="G157" s="17" cm="1">
        <f t="array" ref="G157">_xlfn.IFS(E157="INTERVENTO",0.4,E157="CONSULENZA",0.2,E157="VENDITA",0.3,Table_1[[#This Row],[OGGETTO]]="FORMAZIONE",0.15)</f>
        <v>0.3</v>
      </c>
      <c r="H157" s="18">
        <f>Table_1[[#This Row],[IVA]]*Table_1[[#This Row],[IMPORTO NETTO]]+Table_1[[#This Row],[IMPORTO NETTO]]</f>
        <v>1300</v>
      </c>
      <c r="I157" s="27" t="str">
        <f ca="1">IF(Table_1[[#This Row],[DATA FATTURA]]-Table_1[[#This Row],[DATA SCADENZA]]&gt;=60,"PAGATO","DA PAGARE")</f>
        <v>DA PAGARE</v>
      </c>
    </row>
    <row r="158" spans="1:9" ht="15" customHeight="1">
      <c r="A158" s="12">
        <v>171</v>
      </c>
      <c r="B158" s="13">
        <v>45211</v>
      </c>
      <c r="C158" s="14">
        <v>3500</v>
      </c>
      <c r="D158" s="15" t="s">
        <v>5</v>
      </c>
      <c r="E158" s="15" t="s">
        <v>6</v>
      </c>
      <c r="F158" s="16">
        <f t="shared" ca="1" si="2"/>
        <v>45276</v>
      </c>
      <c r="G158" s="17" cm="1">
        <f t="array" ref="G158">_xlfn.IFS(E158="INTERVENTO",0.4,E158="CONSULENZA",0.2,E158="VENDITA",0.3,Table_1[[#This Row],[OGGETTO]]="FORMAZIONE",0.15)</f>
        <v>0.4</v>
      </c>
      <c r="H158" s="18">
        <f>Table_1[[#This Row],[IVA]]*Table_1[[#This Row],[IMPORTO NETTO]]+Table_1[[#This Row],[IMPORTO NETTO]]</f>
        <v>4900</v>
      </c>
      <c r="I158" s="27" t="str">
        <f ca="1">IF(Table_1[[#This Row],[DATA FATTURA]]-Table_1[[#This Row],[DATA SCADENZA]]&gt;=60,"PAGATO","DA PAGARE")</f>
        <v>DA PAGARE</v>
      </c>
    </row>
    <row r="159" spans="1:9" ht="15" customHeight="1">
      <c r="A159" s="12">
        <v>169</v>
      </c>
      <c r="B159" s="13">
        <v>45211</v>
      </c>
      <c r="C159" s="14">
        <v>3460</v>
      </c>
      <c r="D159" s="15" t="s">
        <v>19</v>
      </c>
      <c r="E159" s="15" t="s">
        <v>14</v>
      </c>
      <c r="F159" s="16">
        <f t="shared" ca="1" si="2"/>
        <v>45276</v>
      </c>
      <c r="G159" s="17" cm="1">
        <f t="array" ref="G159">_xlfn.IFS(E159="INTERVENTO",0.4,E159="CONSULENZA",0.2,E159="VENDITA",0.3,Table_1[[#This Row],[OGGETTO]]="FORMAZIONE",0.15)</f>
        <v>0.15</v>
      </c>
      <c r="H159" s="18">
        <f>Table_1[[#This Row],[IVA]]*Table_1[[#This Row],[IMPORTO NETTO]]+Table_1[[#This Row],[IMPORTO NETTO]]</f>
        <v>3979</v>
      </c>
      <c r="I159" s="27" t="str">
        <f ca="1">IF(Table_1[[#This Row],[DATA FATTURA]]-Table_1[[#This Row],[DATA SCADENZA]]&gt;=60,"PAGATO","DA PAGARE")</f>
        <v>DA PAGARE</v>
      </c>
    </row>
    <row r="160" spans="1:9" ht="15" customHeight="1">
      <c r="A160" s="12">
        <v>198</v>
      </c>
      <c r="B160" s="13">
        <v>45211</v>
      </c>
      <c r="C160" s="14">
        <v>4040</v>
      </c>
      <c r="D160" s="15" t="s">
        <v>19</v>
      </c>
      <c r="E160" s="15" t="s">
        <v>8</v>
      </c>
      <c r="F160" s="16">
        <f t="shared" ca="1" si="2"/>
        <v>45276</v>
      </c>
      <c r="G160" s="17" cm="1">
        <f t="array" ref="G160">_xlfn.IFS(E160="INTERVENTO",0.4,E160="CONSULENZA",0.2,E160="VENDITA",0.3,Table_1[[#This Row],[OGGETTO]]="FORMAZIONE",0.15)</f>
        <v>0.2</v>
      </c>
      <c r="H160" s="18">
        <f>Table_1[[#This Row],[IVA]]*Table_1[[#This Row],[IMPORTO NETTO]]+Table_1[[#This Row],[IMPORTO NETTO]]</f>
        <v>4848</v>
      </c>
      <c r="I160" s="27" t="str">
        <f ca="1">IF(Table_1[[#This Row],[DATA FATTURA]]-Table_1[[#This Row],[DATA SCADENZA]]&gt;=60,"PAGATO","DA PAGARE")</f>
        <v>DA PAGARE</v>
      </c>
    </row>
    <row r="161" spans="1:9" ht="15" customHeight="1">
      <c r="A161" s="12">
        <v>210</v>
      </c>
      <c r="B161" s="13">
        <v>45211</v>
      </c>
      <c r="C161" s="14">
        <v>4280</v>
      </c>
      <c r="D161" s="15" t="s">
        <v>12</v>
      </c>
      <c r="E161" s="15" t="s">
        <v>8</v>
      </c>
      <c r="F161" s="16">
        <f t="shared" ca="1" si="2"/>
        <v>45276</v>
      </c>
      <c r="G161" s="17" cm="1">
        <f t="array" ref="G161">_xlfn.IFS(E161="INTERVENTO",0.4,E161="CONSULENZA",0.2,E161="VENDITA",0.3,Table_1[[#This Row],[OGGETTO]]="FORMAZIONE",0.15)</f>
        <v>0.2</v>
      </c>
      <c r="H161" s="18">
        <f>Table_1[[#This Row],[IVA]]*Table_1[[#This Row],[IMPORTO NETTO]]+Table_1[[#This Row],[IMPORTO NETTO]]</f>
        <v>5136</v>
      </c>
      <c r="I161" s="27" t="str">
        <f ca="1">IF(Table_1[[#This Row],[DATA FATTURA]]-Table_1[[#This Row],[DATA SCADENZA]]&gt;=60,"PAGATO","DA PAGARE")</f>
        <v>DA PAGARE</v>
      </c>
    </row>
    <row r="162" spans="1:9" ht="15" customHeight="1">
      <c r="A162" s="12">
        <v>27</v>
      </c>
      <c r="B162" s="13">
        <v>45211</v>
      </c>
      <c r="C162" s="14">
        <v>620</v>
      </c>
      <c r="D162" s="15" t="s">
        <v>19</v>
      </c>
      <c r="E162" s="15" t="s">
        <v>8</v>
      </c>
      <c r="F162" s="16">
        <f t="shared" ca="1" si="2"/>
        <v>45276</v>
      </c>
      <c r="G162" s="17" cm="1">
        <f t="array" ref="G162">_xlfn.IFS(E162="INTERVENTO",0.4,E162="CONSULENZA",0.2,E162="VENDITA",0.3,Table_1[[#This Row],[OGGETTO]]="FORMAZIONE",0.15)</f>
        <v>0.2</v>
      </c>
      <c r="H162" s="18">
        <f>Table_1[[#This Row],[IVA]]*Table_1[[#This Row],[IMPORTO NETTO]]+Table_1[[#This Row],[IMPORTO NETTO]]</f>
        <v>744</v>
      </c>
      <c r="I162" s="27" t="str">
        <f ca="1">IF(Table_1[[#This Row],[DATA FATTURA]]-Table_1[[#This Row],[DATA SCADENZA]]&gt;=60,"PAGATO","DA PAGARE")</f>
        <v>DA PAGARE</v>
      </c>
    </row>
    <row r="163" spans="1:9" ht="15" customHeight="1">
      <c r="A163" s="12">
        <v>262</v>
      </c>
      <c r="B163" s="13">
        <v>45211</v>
      </c>
      <c r="C163" s="14">
        <v>5320</v>
      </c>
      <c r="D163" s="15" t="s">
        <v>5</v>
      </c>
      <c r="E163" s="15" t="s">
        <v>6</v>
      </c>
      <c r="F163" s="16">
        <f t="shared" ca="1" si="2"/>
        <v>45276</v>
      </c>
      <c r="G163" s="17" cm="1">
        <f t="array" ref="G163">_xlfn.IFS(E163="INTERVENTO",0.4,E163="CONSULENZA",0.2,E163="VENDITA",0.3,Table_1[[#This Row],[OGGETTO]]="FORMAZIONE",0.15)</f>
        <v>0.4</v>
      </c>
      <c r="H163" s="18">
        <f>Table_1[[#This Row],[IVA]]*Table_1[[#This Row],[IMPORTO NETTO]]+Table_1[[#This Row],[IMPORTO NETTO]]</f>
        <v>7448</v>
      </c>
      <c r="I163" s="27" t="str">
        <f ca="1">IF(Table_1[[#This Row],[DATA FATTURA]]-Table_1[[#This Row],[DATA SCADENZA]]&gt;=60,"PAGATO","DA PAGARE")</f>
        <v>DA PAGARE</v>
      </c>
    </row>
    <row r="164" spans="1:9" ht="15" customHeight="1">
      <c r="A164" s="12">
        <v>443</v>
      </c>
      <c r="B164" s="13">
        <v>45211</v>
      </c>
      <c r="C164" s="14">
        <v>6900</v>
      </c>
      <c r="D164" s="15" t="s">
        <v>5</v>
      </c>
      <c r="E164" s="15" t="s">
        <v>6</v>
      </c>
      <c r="F164" s="16">
        <f t="shared" ca="1" si="2"/>
        <v>45276</v>
      </c>
      <c r="G164" s="17" cm="1">
        <f t="array" ref="G164">_xlfn.IFS(E164="INTERVENTO",0.4,E164="CONSULENZA",0.2,E164="VENDITA",0.3,Table_1[[#This Row],[OGGETTO]]="FORMAZIONE",0.15)</f>
        <v>0.4</v>
      </c>
      <c r="H164" s="18">
        <f>Table_1[[#This Row],[IVA]]*Table_1[[#This Row],[IMPORTO NETTO]]+Table_1[[#This Row],[IMPORTO NETTO]]</f>
        <v>9660</v>
      </c>
      <c r="I164" s="27" t="str">
        <f ca="1">IF(Table_1[[#This Row],[DATA FATTURA]]-Table_1[[#This Row],[DATA SCADENZA]]&gt;=60,"PAGATO","DA PAGARE")</f>
        <v>DA PAGARE</v>
      </c>
    </row>
    <row r="165" spans="1:9" ht="15" customHeight="1">
      <c r="A165" s="12">
        <v>433</v>
      </c>
      <c r="B165" s="13">
        <v>45211</v>
      </c>
      <c r="C165" s="14">
        <v>6400</v>
      </c>
      <c r="D165" s="15" t="s">
        <v>9</v>
      </c>
      <c r="E165" s="15" t="s">
        <v>8</v>
      </c>
      <c r="F165" s="16">
        <f t="shared" ca="1" si="2"/>
        <v>45276</v>
      </c>
      <c r="G165" s="17" cm="1">
        <f t="array" ref="G165">_xlfn.IFS(E165="INTERVENTO",0.4,E165="CONSULENZA",0.2,E165="VENDITA",0.3,Table_1[[#This Row],[OGGETTO]]="FORMAZIONE",0.15)</f>
        <v>0.2</v>
      </c>
      <c r="H165" s="18">
        <f>Table_1[[#This Row],[IVA]]*Table_1[[#This Row],[IMPORTO NETTO]]+Table_1[[#This Row],[IMPORTO NETTO]]</f>
        <v>7680</v>
      </c>
      <c r="I165" s="27" t="str">
        <f ca="1">IF(Table_1[[#This Row],[DATA FATTURA]]-Table_1[[#This Row],[DATA SCADENZA]]&gt;=60,"PAGATO","DA PAGARE")</f>
        <v>DA PAGARE</v>
      </c>
    </row>
    <row r="166" spans="1:9" ht="15" customHeight="1">
      <c r="A166" s="12">
        <v>19</v>
      </c>
      <c r="B166" s="13">
        <v>45211</v>
      </c>
      <c r="C166" s="14">
        <v>460</v>
      </c>
      <c r="D166" s="15" t="s">
        <v>10</v>
      </c>
      <c r="E166" s="15" t="s">
        <v>8</v>
      </c>
      <c r="F166" s="16">
        <f t="shared" ca="1" si="2"/>
        <v>45276</v>
      </c>
      <c r="G166" s="17" cm="1">
        <f t="array" ref="G166">_xlfn.IFS(E166="INTERVENTO",0.4,E166="CONSULENZA",0.2,E166="VENDITA",0.3,Table_1[[#This Row],[OGGETTO]]="FORMAZIONE",0.15)</f>
        <v>0.2</v>
      </c>
      <c r="H166" s="18">
        <f>Table_1[[#This Row],[IVA]]*Table_1[[#This Row],[IMPORTO NETTO]]+Table_1[[#This Row],[IMPORTO NETTO]]</f>
        <v>552</v>
      </c>
      <c r="I166" s="27" t="str">
        <f ca="1">IF(Table_1[[#This Row],[DATA FATTURA]]-Table_1[[#This Row],[DATA SCADENZA]]&gt;=60,"PAGATO","DA PAGARE")</f>
        <v>DA PAGARE</v>
      </c>
    </row>
    <row r="167" spans="1:9" ht="15" customHeight="1">
      <c r="A167" s="12">
        <v>53</v>
      </c>
      <c r="B167" s="13">
        <v>45211</v>
      </c>
      <c r="C167" s="14">
        <v>1140</v>
      </c>
      <c r="D167" s="15" t="s">
        <v>10</v>
      </c>
      <c r="E167" s="15" t="s">
        <v>6</v>
      </c>
      <c r="F167" s="16">
        <f t="shared" ca="1" si="2"/>
        <v>45276</v>
      </c>
      <c r="G167" s="17" cm="1">
        <f t="array" ref="G167">_xlfn.IFS(E167="INTERVENTO",0.4,E167="CONSULENZA",0.2,E167="VENDITA",0.3,Table_1[[#This Row],[OGGETTO]]="FORMAZIONE",0.15)</f>
        <v>0.4</v>
      </c>
      <c r="H167" s="18">
        <f>Table_1[[#This Row],[IVA]]*Table_1[[#This Row],[IMPORTO NETTO]]+Table_1[[#This Row],[IMPORTO NETTO]]</f>
        <v>1596</v>
      </c>
      <c r="I167" s="27" t="str">
        <f ca="1">IF(Table_1[[#This Row],[DATA FATTURA]]-Table_1[[#This Row],[DATA SCADENZA]]&gt;=60,"PAGATO","DA PAGARE")</f>
        <v>DA PAGARE</v>
      </c>
    </row>
    <row r="168" spans="1:9" ht="15" customHeight="1">
      <c r="A168" s="12">
        <v>115</v>
      </c>
      <c r="B168" s="13">
        <v>45211</v>
      </c>
      <c r="C168" s="14">
        <v>2380</v>
      </c>
      <c r="D168" s="15" t="s">
        <v>10</v>
      </c>
      <c r="E168" s="15" t="s">
        <v>6</v>
      </c>
      <c r="F168" s="16">
        <f t="shared" ca="1" si="2"/>
        <v>45276</v>
      </c>
      <c r="G168" s="17" cm="1">
        <f t="array" ref="G168">_xlfn.IFS(E168="INTERVENTO",0.4,E168="CONSULENZA",0.2,E168="VENDITA",0.3,Table_1[[#This Row],[OGGETTO]]="FORMAZIONE",0.15)</f>
        <v>0.4</v>
      </c>
      <c r="H168" s="18">
        <f>Table_1[[#This Row],[IVA]]*Table_1[[#This Row],[IMPORTO NETTO]]+Table_1[[#This Row],[IMPORTO NETTO]]</f>
        <v>3332</v>
      </c>
      <c r="I168" s="27" t="str">
        <f ca="1">IF(Table_1[[#This Row],[DATA FATTURA]]-Table_1[[#This Row],[DATA SCADENZA]]&gt;=60,"PAGATO","DA PAGARE")</f>
        <v>DA PAGARE</v>
      </c>
    </row>
    <row r="169" spans="1:9" ht="15" customHeight="1">
      <c r="A169" s="12">
        <v>147</v>
      </c>
      <c r="B169" s="13">
        <v>45211</v>
      </c>
      <c r="C169" s="14">
        <v>3020</v>
      </c>
      <c r="D169" s="15" t="s">
        <v>19</v>
      </c>
      <c r="E169" s="15" t="s">
        <v>11</v>
      </c>
      <c r="F169" s="16">
        <f t="shared" ca="1" si="2"/>
        <v>45276</v>
      </c>
      <c r="G169" s="17" cm="1">
        <f t="array" ref="G169">_xlfn.IFS(E169="INTERVENTO",0.4,E169="CONSULENZA",0.2,E169="VENDITA",0.3,Table_1[[#This Row],[OGGETTO]]="FORMAZIONE",0.15)</f>
        <v>0.3</v>
      </c>
      <c r="H169" s="18">
        <f>Table_1[[#This Row],[IVA]]*Table_1[[#This Row],[IMPORTO NETTO]]+Table_1[[#This Row],[IMPORTO NETTO]]</f>
        <v>3926</v>
      </c>
      <c r="I169" s="27" t="str">
        <f ca="1">IF(Table_1[[#This Row],[DATA FATTURA]]-Table_1[[#This Row],[DATA SCADENZA]]&gt;=60,"PAGATO","DA PAGARE")</f>
        <v>DA PAGARE</v>
      </c>
    </row>
    <row r="170" spans="1:9" ht="15" customHeight="1">
      <c r="A170" s="12">
        <v>351</v>
      </c>
      <c r="B170" s="13">
        <v>45211</v>
      </c>
      <c r="C170" s="14">
        <v>2300</v>
      </c>
      <c r="D170" s="15" t="s">
        <v>19</v>
      </c>
      <c r="E170" s="15" t="s">
        <v>14</v>
      </c>
      <c r="F170" s="16">
        <f t="shared" ca="1" si="2"/>
        <v>45276</v>
      </c>
      <c r="G170" s="17" cm="1">
        <f t="array" ref="G170">_xlfn.IFS(E170="INTERVENTO",0.4,E170="CONSULENZA",0.2,E170="VENDITA",0.3,Table_1[[#This Row],[OGGETTO]]="FORMAZIONE",0.15)</f>
        <v>0.15</v>
      </c>
      <c r="H170" s="18">
        <f>Table_1[[#This Row],[IVA]]*Table_1[[#This Row],[IMPORTO NETTO]]+Table_1[[#This Row],[IMPORTO NETTO]]</f>
        <v>2645</v>
      </c>
      <c r="I170" s="27" t="str">
        <f ca="1">IF(Table_1[[#This Row],[DATA FATTURA]]-Table_1[[#This Row],[DATA SCADENZA]]&gt;=60,"PAGATO","DA PAGARE")</f>
        <v>DA PAGARE</v>
      </c>
    </row>
    <row r="171" spans="1:9" ht="15" customHeight="1">
      <c r="A171" s="12">
        <v>380</v>
      </c>
      <c r="B171" s="13">
        <v>45211</v>
      </c>
      <c r="C171" s="14">
        <v>3750</v>
      </c>
      <c r="D171" s="15" t="s">
        <v>12</v>
      </c>
      <c r="E171" s="15" t="s">
        <v>8</v>
      </c>
      <c r="F171" s="16">
        <f t="shared" ca="1" si="2"/>
        <v>45276</v>
      </c>
      <c r="G171" s="17" cm="1">
        <f t="array" ref="G171">_xlfn.IFS(E171="INTERVENTO",0.4,E171="CONSULENZA",0.2,E171="VENDITA",0.3,Table_1[[#This Row],[OGGETTO]]="FORMAZIONE",0.15)</f>
        <v>0.2</v>
      </c>
      <c r="H171" s="18">
        <f>Table_1[[#This Row],[IVA]]*Table_1[[#This Row],[IMPORTO NETTO]]+Table_1[[#This Row],[IMPORTO NETTO]]</f>
        <v>4500</v>
      </c>
      <c r="I171" s="27" t="str">
        <f ca="1">IF(Table_1[[#This Row],[DATA FATTURA]]-Table_1[[#This Row],[DATA SCADENZA]]&gt;=60,"PAGATO","DA PAGARE")</f>
        <v>DA PAGARE</v>
      </c>
    </row>
    <row r="172" spans="1:9" ht="15" customHeight="1">
      <c r="A172" s="12">
        <v>402</v>
      </c>
      <c r="B172" s="13">
        <v>45211</v>
      </c>
      <c r="C172" s="14">
        <v>4850</v>
      </c>
      <c r="D172" s="15" t="s">
        <v>19</v>
      </c>
      <c r="E172" s="15" t="s">
        <v>6</v>
      </c>
      <c r="F172" s="16">
        <f t="shared" ca="1" si="2"/>
        <v>45276</v>
      </c>
      <c r="G172" s="17" cm="1">
        <f t="array" ref="G172">_xlfn.IFS(E172="INTERVENTO",0.4,E172="CONSULENZA",0.2,E172="VENDITA",0.3,Table_1[[#This Row],[OGGETTO]]="FORMAZIONE",0.15)</f>
        <v>0.4</v>
      </c>
      <c r="H172" s="18">
        <f>Table_1[[#This Row],[IVA]]*Table_1[[#This Row],[IMPORTO NETTO]]+Table_1[[#This Row],[IMPORTO NETTO]]</f>
        <v>6790</v>
      </c>
      <c r="I172" s="27" t="str">
        <f ca="1">IF(Table_1[[#This Row],[DATA FATTURA]]-Table_1[[#This Row],[DATA SCADENZA]]&gt;=60,"PAGATO","DA PAGARE")</f>
        <v>DA PAGARE</v>
      </c>
    </row>
    <row r="173" spans="1:9" ht="15" customHeight="1">
      <c r="A173" s="12">
        <v>383</v>
      </c>
      <c r="B173" s="13">
        <v>45211</v>
      </c>
      <c r="C173" s="14">
        <v>3900</v>
      </c>
      <c r="D173" s="15" t="s">
        <v>7</v>
      </c>
      <c r="E173" s="15" t="s">
        <v>8</v>
      </c>
      <c r="F173" s="16">
        <f t="shared" ca="1" si="2"/>
        <v>45276</v>
      </c>
      <c r="G173" s="17" cm="1">
        <f t="array" ref="G173">_xlfn.IFS(E173="INTERVENTO",0.4,E173="CONSULENZA",0.2,E173="VENDITA",0.3,Table_1[[#This Row],[OGGETTO]]="FORMAZIONE",0.15)</f>
        <v>0.2</v>
      </c>
      <c r="H173" s="18">
        <f>Table_1[[#This Row],[IVA]]*Table_1[[#This Row],[IMPORTO NETTO]]+Table_1[[#This Row],[IMPORTO NETTO]]</f>
        <v>4680</v>
      </c>
      <c r="I173" s="27" t="str">
        <f ca="1">IF(Table_1[[#This Row],[DATA FATTURA]]-Table_1[[#This Row],[DATA SCADENZA]]&gt;=60,"PAGATO","DA PAGARE")</f>
        <v>DA PAGARE</v>
      </c>
    </row>
    <row r="174" spans="1:9" ht="15" customHeight="1">
      <c r="A174" s="12">
        <v>342</v>
      </c>
      <c r="B174" s="13">
        <v>45211</v>
      </c>
      <c r="C174" s="14">
        <v>1850</v>
      </c>
      <c r="D174" s="15" t="s">
        <v>10</v>
      </c>
      <c r="E174" s="15" t="s">
        <v>8</v>
      </c>
      <c r="F174" s="16">
        <f t="shared" ca="1" si="2"/>
        <v>45276</v>
      </c>
      <c r="G174" s="17" cm="1">
        <f t="array" ref="G174">_xlfn.IFS(E174="INTERVENTO",0.4,E174="CONSULENZA",0.2,E174="VENDITA",0.3,Table_1[[#This Row],[OGGETTO]]="FORMAZIONE",0.15)</f>
        <v>0.2</v>
      </c>
      <c r="H174" s="18">
        <f>Table_1[[#This Row],[IVA]]*Table_1[[#This Row],[IMPORTO NETTO]]+Table_1[[#This Row],[IMPORTO NETTO]]</f>
        <v>2220</v>
      </c>
      <c r="I174" s="27" t="str">
        <f ca="1">IF(Table_1[[#This Row],[DATA FATTURA]]-Table_1[[#This Row],[DATA SCADENZA]]&gt;=60,"PAGATO","DA PAGARE")</f>
        <v>DA PAGARE</v>
      </c>
    </row>
    <row r="175" spans="1:9" ht="15" customHeight="1">
      <c r="A175" s="12">
        <v>344</v>
      </c>
      <c r="B175" s="13">
        <v>45211</v>
      </c>
      <c r="C175" s="14">
        <v>1950</v>
      </c>
      <c r="D175" s="15" t="s">
        <v>9</v>
      </c>
      <c r="E175" s="15" t="s">
        <v>14</v>
      </c>
      <c r="F175" s="16">
        <f t="shared" ca="1" si="2"/>
        <v>45276</v>
      </c>
      <c r="G175" s="17" cm="1">
        <f t="array" ref="G175">_xlfn.IFS(E175="INTERVENTO",0.4,E175="CONSULENZA",0.2,E175="VENDITA",0.3,Table_1[[#This Row],[OGGETTO]]="FORMAZIONE",0.15)</f>
        <v>0.15</v>
      </c>
      <c r="H175" s="18">
        <f>Table_1[[#This Row],[IVA]]*Table_1[[#This Row],[IMPORTO NETTO]]+Table_1[[#This Row],[IMPORTO NETTO]]</f>
        <v>2242.5</v>
      </c>
      <c r="I175" s="27" t="str">
        <f ca="1">IF(Table_1[[#This Row],[DATA FATTURA]]-Table_1[[#This Row],[DATA SCADENZA]]&gt;=60,"PAGATO","DA PAGARE")</f>
        <v>DA PAGARE</v>
      </c>
    </row>
    <row r="176" spans="1:9" ht="15" customHeight="1">
      <c r="A176" s="12">
        <v>341</v>
      </c>
      <c r="B176" s="13">
        <v>45211</v>
      </c>
      <c r="C176" s="14">
        <v>1800</v>
      </c>
      <c r="D176" s="15" t="s">
        <v>5</v>
      </c>
      <c r="E176" s="15" t="s">
        <v>8</v>
      </c>
      <c r="F176" s="16">
        <f t="shared" ca="1" si="2"/>
        <v>45276</v>
      </c>
      <c r="G176" s="17" cm="1">
        <f t="array" ref="G176">_xlfn.IFS(E176="INTERVENTO",0.4,E176="CONSULENZA",0.2,E176="VENDITA",0.3,Table_1[[#This Row],[OGGETTO]]="FORMAZIONE",0.15)</f>
        <v>0.2</v>
      </c>
      <c r="H176" s="18">
        <f>Table_1[[#This Row],[IVA]]*Table_1[[#This Row],[IMPORTO NETTO]]+Table_1[[#This Row],[IMPORTO NETTO]]</f>
        <v>2160</v>
      </c>
      <c r="I176" s="27" t="str">
        <f ca="1">IF(Table_1[[#This Row],[DATA FATTURA]]-Table_1[[#This Row],[DATA SCADENZA]]&gt;=60,"PAGATO","DA PAGARE")</f>
        <v>DA PAGARE</v>
      </c>
    </row>
    <row r="177" spans="1:9" ht="15" customHeight="1">
      <c r="A177" s="12">
        <v>350</v>
      </c>
      <c r="B177" s="13">
        <v>45211</v>
      </c>
      <c r="C177" s="14">
        <v>2250</v>
      </c>
      <c r="D177" s="15" t="s">
        <v>19</v>
      </c>
      <c r="E177" s="15" t="s">
        <v>8</v>
      </c>
      <c r="F177" s="16">
        <f t="shared" ca="1" si="2"/>
        <v>45276</v>
      </c>
      <c r="G177" s="17" cm="1">
        <f t="array" ref="G177">_xlfn.IFS(E177="INTERVENTO",0.4,E177="CONSULENZA",0.2,E177="VENDITA",0.3,Table_1[[#This Row],[OGGETTO]]="FORMAZIONE",0.15)</f>
        <v>0.2</v>
      </c>
      <c r="H177" s="18">
        <f>Table_1[[#This Row],[IVA]]*Table_1[[#This Row],[IMPORTO NETTO]]+Table_1[[#This Row],[IMPORTO NETTO]]</f>
        <v>2700</v>
      </c>
      <c r="I177" s="27" t="str">
        <f ca="1">IF(Table_1[[#This Row],[DATA FATTURA]]-Table_1[[#This Row],[DATA SCADENZA]]&gt;=60,"PAGATO","DA PAGARE")</f>
        <v>DA PAGARE</v>
      </c>
    </row>
    <row r="178" spans="1:9" ht="15" customHeight="1">
      <c r="A178" s="12">
        <v>340</v>
      </c>
      <c r="B178" s="13">
        <v>45211</v>
      </c>
      <c r="C178" s="14">
        <v>1750</v>
      </c>
      <c r="D178" s="15" t="s">
        <v>13</v>
      </c>
      <c r="E178" s="15" t="s">
        <v>11</v>
      </c>
      <c r="F178" s="16">
        <f t="shared" ca="1" si="2"/>
        <v>45276</v>
      </c>
      <c r="G178" s="17" cm="1">
        <f t="array" ref="G178">_xlfn.IFS(E178="INTERVENTO",0.4,E178="CONSULENZA",0.2,E178="VENDITA",0.3,Table_1[[#This Row],[OGGETTO]]="FORMAZIONE",0.15)</f>
        <v>0.3</v>
      </c>
      <c r="H178" s="18">
        <f>Table_1[[#This Row],[IVA]]*Table_1[[#This Row],[IMPORTO NETTO]]+Table_1[[#This Row],[IMPORTO NETTO]]</f>
        <v>2275</v>
      </c>
      <c r="I178" s="27" t="str">
        <f ca="1">IF(Table_1[[#This Row],[DATA FATTURA]]-Table_1[[#This Row],[DATA SCADENZA]]&gt;=60,"PAGATO","DA PAGARE")</f>
        <v>DA PAGARE</v>
      </c>
    </row>
    <row r="179" spans="1:9" ht="15" customHeight="1">
      <c r="A179" s="12">
        <v>157</v>
      </c>
      <c r="B179" s="13">
        <v>45211</v>
      </c>
      <c r="C179" s="14">
        <v>3220</v>
      </c>
      <c r="D179" s="15" t="s">
        <v>9</v>
      </c>
      <c r="E179" s="15" t="s">
        <v>6</v>
      </c>
      <c r="F179" s="16">
        <f t="shared" ca="1" si="2"/>
        <v>45276</v>
      </c>
      <c r="G179" s="17" cm="1">
        <f t="array" ref="G179">_xlfn.IFS(E179="INTERVENTO",0.4,E179="CONSULENZA",0.2,E179="VENDITA",0.3,Table_1[[#This Row],[OGGETTO]]="FORMAZIONE",0.15)</f>
        <v>0.4</v>
      </c>
      <c r="H179" s="18">
        <f>Table_1[[#This Row],[IVA]]*Table_1[[#This Row],[IMPORTO NETTO]]+Table_1[[#This Row],[IMPORTO NETTO]]</f>
        <v>4508</v>
      </c>
      <c r="I179" s="27" t="str">
        <f ca="1">IF(Table_1[[#This Row],[DATA FATTURA]]-Table_1[[#This Row],[DATA SCADENZA]]&gt;=60,"PAGATO","DA PAGARE")</f>
        <v>DA PAGARE</v>
      </c>
    </row>
    <row r="180" spans="1:9" ht="15" customHeight="1">
      <c r="A180" s="12">
        <v>364</v>
      </c>
      <c r="B180" s="13">
        <v>45211</v>
      </c>
      <c r="C180" s="14">
        <v>2950</v>
      </c>
      <c r="D180" s="15" t="s">
        <v>5</v>
      </c>
      <c r="E180" s="15" t="s">
        <v>8</v>
      </c>
      <c r="F180" s="16">
        <f t="shared" ca="1" si="2"/>
        <v>45276</v>
      </c>
      <c r="G180" s="17" cm="1">
        <f t="array" ref="G180">_xlfn.IFS(E180="INTERVENTO",0.4,E180="CONSULENZA",0.2,E180="VENDITA",0.3,Table_1[[#This Row],[OGGETTO]]="FORMAZIONE",0.15)</f>
        <v>0.2</v>
      </c>
      <c r="H180" s="18">
        <f>Table_1[[#This Row],[IVA]]*Table_1[[#This Row],[IMPORTO NETTO]]+Table_1[[#This Row],[IMPORTO NETTO]]</f>
        <v>3540</v>
      </c>
      <c r="I180" s="27" t="str">
        <f ca="1">IF(Table_1[[#This Row],[DATA FATTURA]]-Table_1[[#This Row],[DATA SCADENZA]]&gt;=60,"PAGATO","DA PAGARE")</f>
        <v>DA PAGARE</v>
      </c>
    </row>
    <row r="181" spans="1:9" ht="15" customHeight="1">
      <c r="A181" s="12">
        <v>363</v>
      </c>
      <c r="B181" s="13">
        <v>45211</v>
      </c>
      <c r="C181" s="14">
        <v>2900</v>
      </c>
      <c r="D181" s="15" t="s">
        <v>12</v>
      </c>
      <c r="E181" s="15" t="s">
        <v>8</v>
      </c>
      <c r="F181" s="16">
        <f t="shared" ca="1" si="2"/>
        <v>45276</v>
      </c>
      <c r="G181" s="17" cm="1">
        <f t="array" ref="G181">_xlfn.IFS(E181="INTERVENTO",0.4,E181="CONSULENZA",0.2,E181="VENDITA",0.3,Table_1[[#This Row],[OGGETTO]]="FORMAZIONE",0.15)</f>
        <v>0.2</v>
      </c>
      <c r="H181" s="18">
        <f>Table_1[[#This Row],[IVA]]*Table_1[[#This Row],[IMPORTO NETTO]]+Table_1[[#This Row],[IMPORTO NETTO]]</f>
        <v>3480</v>
      </c>
      <c r="I181" s="27" t="str">
        <f ca="1">IF(Table_1[[#This Row],[DATA FATTURA]]-Table_1[[#This Row],[DATA SCADENZA]]&gt;=60,"PAGATO","DA PAGARE")</f>
        <v>DA PAGARE</v>
      </c>
    </row>
    <row r="182" spans="1:9" ht="15" customHeight="1">
      <c r="A182" s="12">
        <v>299</v>
      </c>
      <c r="B182" s="13">
        <v>45211</v>
      </c>
      <c r="C182" s="14">
        <v>1100</v>
      </c>
      <c r="D182" s="15" t="s">
        <v>19</v>
      </c>
      <c r="E182" s="15" t="s">
        <v>8</v>
      </c>
      <c r="F182" s="16">
        <f t="shared" ca="1" si="2"/>
        <v>45276</v>
      </c>
      <c r="G182" s="17" cm="1">
        <f t="array" ref="G182">_xlfn.IFS(E182="INTERVENTO",0.4,E182="CONSULENZA",0.2,E182="VENDITA",0.3,Table_1[[#This Row],[OGGETTO]]="FORMAZIONE",0.15)</f>
        <v>0.2</v>
      </c>
      <c r="H182" s="18">
        <f>Table_1[[#This Row],[IVA]]*Table_1[[#This Row],[IMPORTO NETTO]]+Table_1[[#This Row],[IMPORTO NETTO]]</f>
        <v>1320</v>
      </c>
      <c r="I182" s="27" t="str">
        <f ca="1">IF(Table_1[[#This Row],[DATA FATTURA]]-Table_1[[#This Row],[DATA SCADENZA]]&gt;=60,"PAGATO","DA PAGARE")</f>
        <v>DA PAGARE</v>
      </c>
    </row>
    <row r="183" spans="1:9" ht="15" customHeight="1">
      <c r="A183" s="12">
        <v>116</v>
      </c>
      <c r="B183" s="13">
        <v>45211</v>
      </c>
      <c r="C183" s="14">
        <v>2400</v>
      </c>
      <c r="D183" s="15" t="s">
        <v>15</v>
      </c>
      <c r="E183" s="15" t="s">
        <v>11</v>
      </c>
      <c r="F183" s="16">
        <f t="shared" ca="1" si="2"/>
        <v>45276</v>
      </c>
      <c r="G183" s="17" cm="1">
        <f t="array" ref="G183">_xlfn.IFS(E183="INTERVENTO",0.4,E183="CONSULENZA",0.2,E183="VENDITA",0.3,Table_1[[#This Row],[OGGETTO]]="FORMAZIONE",0.15)</f>
        <v>0.3</v>
      </c>
      <c r="H183" s="18">
        <f>Table_1[[#This Row],[IVA]]*Table_1[[#This Row],[IMPORTO NETTO]]+Table_1[[#This Row],[IMPORTO NETTO]]</f>
        <v>3120</v>
      </c>
      <c r="I183" s="27" t="str">
        <f ca="1">IF(Table_1[[#This Row],[DATA FATTURA]]-Table_1[[#This Row],[DATA SCADENZA]]&gt;=60,"PAGATO","DA PAGARE")</f>
        <v>DA PAGARE</v>
      </c>
    </row>
    <row r="184" spans="1:9" ht="15" customHeight="1">
      <c r="A184" s="12">
        <v>86</v>
      </c>
      <c r="B184" s="13">
        <v>45211</v>
      </c>
      <c r="C184" s="14">
        <v>1800</v>
      </c>
      <c r="D184" s="15" t="s">
        <v>5</v>
      </c>
      <c r="E184" s="15" t="s">
        <v>8</v>
      </c>
      <c r="F184" s="16">
        <f t="shared" ca="1" si="2"/>
        <v>45276</v>
      </c>
      <c r="G184" s="17" cm="1">
        <f t="array" ref="G184">_xlfn.IFS(E184="INTERVENTO",0.4,E184="CONSULENZA",0.2,E184="VENDITA",0.3,Table_1[[#This Row],[OGGETTO]]="FORMAZIONE",0.15)</f>
        <v>0.2</v>
      </c>
      <c r="H184" s="18">
        <f>Table_1[[#This Row],[IVA]]*Table_1[[#This Row],[IMPORTO NETTO]]+Table_1[[#This Row],[IMPORTO NETTO]]</f>
        <v>2160</v>
      </c>
      <c r="I184" s="27" t="str">
        <f ca="1">IF(Table_1[[#This Row],[DATA FATTURA]]-Table_1[[#This Row],[DATA SCADENZA]]&gt;=60,"PAGATO","DA PAGARE")</f>
        <v>DA PAGARE</v>
      </c>
    </row>
    <row r="185" spans="1:9" ht="15" customHeight="1">
      <c r="A185" s="12">
        <v>352</v>
      </c>
      <c r="B185" s="13">
        <v>45210</v>
      </c>
      <c r="C185" s="14">
        <v>2350</v>
      </c>
      <c r="D185" s="15" t="s">
        <v>7</v>
      </c>
      <c r="E185" s="15" t="s">
        <v>8</v>
      </c>
      <c r="F185" s="16">
        <f t="shared" ca="1" si="2"/>
        <v>45276</v>
      </c>
      <c r="G185" s="17" cm="1">
        <f t="array" ref="G185">_xlfn.IFS(E185="INTERVENTO",0.4,E185="CONSULENZA",0.2,E185="VENDITA",0.3,Table_1[[#This Row],[OGGETTO]]="FORMAZIONE",0.15)</f>
        <v>0.2</v>
      </c>
      <c r="H185" s="18">
        <f>Table_1[[#This Row],[IVA]]*Table_1[[#This Row],[IMPORTO NETTO]]+Table_1[[#This Row],[IMPORTO NETTO]]</f>
        <v>2820</v>
      </c>
      <c r="I185" s="27" t="str">
        <f ca="1">IF(Table_1[[#This Row],[DATA FATTURA]]-Table_1[[#This Row],[DATA SCADENZA]]&gt;=60,"PAGATO","DA PAGARE")</f>
        <v>DA PAGARE</v>
      </c>
    </row>
    <row r="186" spans="1:9" ht="15" customHeight="1">
      <c r="A186" s="12">
        <v>493</v>
      </c>
      <c r="B186" s="13">
        <v>45210</v>
      </c>
      <c r="C186" s="14">
        <v>4700</v>
      </c>
      <c r="D186" s="15" t="s">
        <v>13</v>
      </c>
      <c r="E186" s="15" t="s">
        <v>6</v>
      </c>
      <c r="F186" s="16">
        <f t="shared" ca="1" si="2"/>
        <v>45276</v>
      </c>
      <c r="G186" s="17" cm="1">
        <f t="array" ref="G186">_xlfn.IFS(E186="INTERVENTO",0.4,E186="CONSULENZA",0.2,E186="VENDITA",0.3,Table_1[[#This Row],[OGGETTO]]="FORMAZIONE",0.15)</f>
        <v>0.4</v>
      </c>
      <c r="H186" s="18">
        <f>Table_1[[#This Row],[IVA]]*Table_1[[#This Row],[IMPORTO NETTO]]+Table_1[[#This Row],[IMPORTO NETTO]]</f>
        <v>6580</v>
      </c>
      <c r="I186" s="27" t="str">
        <f ca="1">IF(Table_1[[#This Row],[DATA FATTURA]]-Table_1[[#This Row],[DATA SCADENZA]]&gt;=60,"PAGATO","DA PAGARE")</f>
        <v>DA PAGARE</v>
      </c>
    </row>
    <row r="187" spans="1:9" ht="15" customHeight="1">
      <c r="A187" s="12">
        <v>5</v>
      </c>
      <c r="B187" s="13">
        <v>45210</v>
      </c>
      <c r="C187" s="14">
        <v>180</v>
      </c>
      <c r="D187" s="15" t="s">
        <v>5</v>
      </c>
      <c r="E187" s="15" t="s">
        <v>8</v>
      </c>
      <c r="F187" s="16">
        <f t="shared" ca="1" si="2"/>
        <v>45276</v>
      </c>
      <c r="G187" s="17" cm="1">
        <f t="array" ref="G187">_xlfn.IFS(E187="INTERVENTO",0.4,E187="CONSULENZA",0.2,E187="VENDITA",0.3,Table_1[[#This Row],[OGGETTO]]="FORMAZIONE",0.15)</f>
        <v>0.2</v>
      </c>
      <c r="H187" s="18">
        <f>Table_1[[#This Row],[IVA]]*Table_1[[#This Row],[IMPORTO NETTO]]+Table_1[[#This Row],[IMPORTO NETTO]]</f>
        <v>216</v>
      </c>
      <c r="I187" s="27" t="str">
        <f ca="1">IF(Table_1[[#This Row],[DATA FATTURA]]-Table_1[[#This Row],[DATA SCADENZA]]&gt;=60,"PAGATO","DA PAGARE")</f>
        <v>DA PAGARE</v>
      </c>
    </row>
    <row r="188" spans="1:9" ht="15" customHeight="1">
      <c r="A188" s="12">
        <v>261</v>
      </c>
      <c r="B188" s="13">
        <v>45210</v>
      </c>
      <c r="C188" s="14">
        <v>5300</v>
      </c>
      <c r="D188" s="15" t="s">
        <v>12</v>
      </c>
      <c r="E188" s="15" t="s">
        <v>6</v>
      </c>
      <c r="F188" s="16">
        <f t="shared" ca="1" si="2"/>
        <v>45276</v>
      </c>
      <c r="G188" s="17" cm="1">
        <f t="array" ref="G188">_xlfn.IFS(E188="INTERVENTO",0.4,E188="CONSULENZA",0.2,E188="VENDITA",0.3,Table_1[[#This Row],[OGGETTO]]="FORMAZIONE",0.15)</f>
        <v>0.4</v>
      </c>
      <c r="H188" s="18">
        <f>Table_1[[#This Row],[IVA]]*Table_1[[#This Row],[IMPORTO NETTO]]+Table_1[[#This Row],[IMPORTO NETTO]]</f>
        <v>7420</v>
      </c>
      <c r="I188" s="27" t="str">
        <f ca="1">IF(Table_1[[#This Row],[DATA FATTURA]]-Table_1[[#This Row],[DATA SCADENZA]]&gt;=60,"PAGATO","DA PAGARE")</f>
        <v>DA PAGARE</v>
      </c>
    </row>
    <row r="189" spans="1:9" ht="15" customHeight="1">
      <c r="A189" s="12">
        <v>246</v>
      </c>
      <c r="B189" s="13">
        <v>45210</v>
      </c>
      <c r="C189" s="14">
        <v>5000</v>
      </c>
      <c r="D189" s="15" t="s">
        <v>9</v>
      </c>
      <c r="E189" s="15" t="s">
        <v>14</v>
      </c>
      <c r="F189" s="16">
        <f t="shared" ca="1" si="2"/>
        <v>45276</v>
      </c>
      <c r="G189" s="17" cm="1">
        <f t="array" ref="G189">_xlfn.IFS(E189="INTERVENTO",0.4,E189="CONSULENZA",0.2,E189="VENDITA",0.3,Table_1[[#This Row],[OGGETTO]]="FORMAZIONE",0.15)</f>
        <v>0.15</v>
      </c>
      <c r="H189" s="18">
        <f>Table_1[[#This Row],[IVA]]*Table_1[[#This Row],[IMPORTO NETTO]]+Table_1[[#This Row],[IMPORTO NETTO]]</f>
        <v>5750</v>
      </c>
      <c r="I189" s="27" t="str">
        <f ca="1">IF(Table_1[[#This Row],[DATA FATTURA]]-Table_1[[#This Row],[DATA SCADENZA]]&gt;=60,"PAGATO","DA PAGARE")</f>
        <v>DA PAGARE</v>
      </c>
    </row>
    <row r="190" spans="1:9" ht="15" customHeight="1">
      <c r="A190" s="12">
        <v>372</v>
      </c>
      <c r="B190" s="13">
        <v>45210</v>
      </c>
      <c r="C190" s="14">
        <v>3350</v>
      </c>
      <c r="D190" s="15" t="s">
        <v>7</v>
      </c>
      <c r="E190" s="15" t="s">
        <v>14</v>
      </c>
      <c r="F190" s="16">
        <f t="shared" ca="1" si="2"/>
        <v>45276</v>
      </c>
      <c r="G190" s="17" cm="1">
        <f t="array" ref="G190">_xlfn.IFS(E190="INTERVENTO",0.4,E190="CONSULENZA",0.2,E190="VENDITA",0.3,Table_1[[#This Row],[OGGETTO]]="FORMAZIONE",0.15)</f>
        <v>0.15</v>
      </c>
      <c r="H190" s="18">
        <f>Table_1[[#This Row],[IVA]]*Table_1[[#This Row],[IMPORTO NETTO]]+Table_1[[#This Row],[IMPORTO NETTO]]</f>
        <v>3852.5</v>
      </c>
      <c r="I190" s="27" t="str">
        <f ca="1">IF(Table_1[[#This Row],[DATA FATTURA]]-Table_1[[#This Row],[DATA SCADENZA]]&gt;=60,"PAGATO","DA PAGARE")</f>
        <v>DA PAGARE</v>
      </c>
    </row>
    <row r="191" spans="1:9" ht="15" customHeight="1">
      <c r="A191" s="12">
        <v>107</v>
      </c>
      <c r="B191" s="13">
        <v>45210</v>
      </c>
      <c r="C191" s="14">
        <v>2220</v>
      </c>
      <c r="D191" s="15" t="s">
        <v>5</v>
      </c>
      <c r="E191" s="15" t="s">
        <v>6</v>
      </c>
      <c r="F191" s="16">
        <f t="shared" ca="1" si="2"/>
        <v>45276</v>
      </c>
      <c r="G191" s="17" cm="1">
        <f t="array" ref="G191">_xlfn.IFS(E191="INTERVENTO",0.4,E191="CONSULENZA",0.2,E191="VENDITA",0.3,Table_1[[#This Row],[OGGETTO]]="FORMAZIONE",0.15)</f>
        <v>0.4</v>
      </c>
      <c r="H191" s="18">
        <f>Table_1[[#This Row],[IVA]]*Table_1[[#This Row],[IMPORTO NETTO]]+Table_1[[#This Row],[IMPORTO NETTO]]</f>
        <v>3108</v>
      </c>
      <c r="I191" s="27" t="str">
        <f ca="1">IF(Table_1[[#This Row],[DATA FATTURA]]-Table_1[[#This Row],[DATA SCADENZA]]&gt;=60,"PAGATO","DA PAGARE")</f>
        <v>DA PAGARE</v>
      </c>
    </row>
    <row r="192" spans="1:9" ht="15" customHeight="1">
      <c r="A192" s="12">
        <v>91</v>
      </c>
      <c r="B192" s="13">
        <v>45210</v>
      </c>
      <c r="C192" s="14">
        <v>1900</v>
      </c>
      <c r="D192" s="15" t="s">
        <v>12</v>
      </c>
      <c r="E192" s="15" t="s">
        <v>11</v>
      </c>
      <c r="F192" s="16">
        <f t="shared" ca="1" si="2"/>
        <v>45276</v>
      </c>
      <c r="G192" s="17" cm="1">
        <f t="array" ref="G192">_xlfn.IFS(E192="INTERVENTO",0.4,E192="CONSULENZA",0.2,E192="VENDITA",0.3,Table_1[[#This Row],[OGGETTO]]="FORMAZIONE",0.15)</f>
        <v>0.3</v>
      </c>
      <c r="H192" s="18">
        <f>Table_1[[#This Row],[IVA]]*Table_1[[#This Row],[IMPORTO NETTO]]+Table_1[[#This Row],[IMPORTO NETTO]]</f>
        <v>2470</v>
      </c>
      <c r="I192" s="27" t="str">
        <f ca="1">IF(Table_1[[#This Row],[DATA FATTURA]]-Table_1[[#This Row],[DATA SCADENZA]]&gt;=60,"PAGATO","DA PAGARE")</f>
        <v>DA PAGARE</v>
      </c>
    </row>
    <row r="193" spans="1:9" ht="15" customHeight="1">
      <c r="A193" s="12">
        <v>481</v>
      </c>
      <c r="B193" s="13">
        <v>45210</v>
      </c>
      <c r="C193" s="14">
        <v>5900</v>
      </c>
      <c r="D193" s="15" t="s">
        <v>5</v>
      </c>
      <c r="E193" s="15" t="s">
        <v>8</v>
      </c>
      <c r="F193" s="16">
        <f t="shared" ca="1" si="2"/>
        <v>45276</v>
      </c>
      <c r="G193" s="17" cm="1">
        <f t="array" ref="G193">_xlfn.IFS(E193="INTERVENTO",0.4,E193="CONSULENZA",0.2,E193="VENDITA",0.3,Table_1[[#This Row],[OGGETTO]]="FORMAZIONE",0.15)</f>
        <v>0.2</v>
      </c>
      <c r="H193" s="18">
        <f>Table_1[[#This Row],[IVA]]*Table_1[[#This Row],[IMPORTO NETTO]]+Table_1[[#This Row],[IMPORTO NETTO]]</f>
        <v>7080</v>
      </c>
      <c r="I193" s="27" t="str">
        <f ca="1">IF(Table_1[[#This Row],[DATA FATTURA]]-Table_1[[#This Row],[DATA SCADENZA]]&gt;=60,"PAGATO","DA PAGARE")</f>
        <v>DA PAGARE</v>
      </c>
    </row>
    <row r="194" spans="1:9" ht="15" customHeight="1">
      <c r="A194" s="12">
        <v>219</v>
      </c>
      <c r="B194" s="13">
        <v>45210</v>
      </c>
      <c r="C194" s="14">
        <v>4460</v>
      </c>
      <c r="D194" s="15" t="s">
        <v>7</v>
      </c>
      <c r="E194" s="15" t="s">
        <v>6</v>
      </c>
      <c r="F194" s="16">
        <f t="shared" ref="F194:F257" ca="1" si="3">TODAY()</f>
        <v>45276</v>
      </c>
      <c r="G194" s="17" cm="1">
        <f t="array" ref="G194">_xlfn.IFS(E194="INTERVENTO",0.4,E194="CONSULENZA",0.2,E194="VENDITA",0.3,Table_1[[#This Row],[OGGETTO]]="FORMAZIONE",0.15)</f>
        <v>0.4</v>
      </c>
      <c r="H194" s="18">
        <f>Table_1[[#This Row],[IVA]]*Table_1[[#This Row],[IMPORTO NETTO]]+Table_1[[#This Row],[IMPORTO NETTO]]</f>
        <v>6244</v>
      </c>
      <c r="I194" s="27" t="str">
        <f ca="1">IF(Table_1[[#This Row],[DATA FATTURA]]-Table_1[[#This Row],[DATA SCADENZA]]&gt;=60,"PAGATO","DA PAGARE")</f>
        <v>DA PAGARE</v>
      </c>
    </row>
    <row r="195" spans="1:9" ht="15" customHeight="1">
      <c r="A195" s="12">
        <v>218</v>
      </c>
      <c r="B195" s="13">
        <v>45210</v>
      </c>
      <c r="C195" s="14">
        <v>4440</v>
      </c>
      <c r="D195" s="15" t="s">
        <v>15</v>
      </c>
      <c r="E195" s="15" t="s">
        <v>14</v>
      </c>
      <c r="F195" s="16">
        <f t="shared" ca="1" si="3"/>
        <v>45276</v>
      </c>
      <c r="G195" s="17" cm="1">
        <f t="array" ref="G195">_xlfn.IFS(E195="INTERVENTO",0.4,E195="CONSULENZA",0.2,E195="VENDITA",0.3,Table_1[[#This Row],[OGGETTO]]="FORMAZIONE",0.15)</f>
        <v>0.15</v>
      </c>
      <c r="H195" s="18">
        <f>Table_1[[#This Row],[IVA]]*Table_1[[#This Row],[IMPORTO NETTO]]+Table_1[[#This Row],[IMPORTO NETTO]]</f>
        <v>5106</v>
      </c>
      <c r="I195" s="27" t="str">
        <f ca="1">IF(Table_1[[#This Row],[DATA FATTURA]]-Table_1[[#This Row],[DATA SCADENZA]]&gt;=60,"PAGATO","DA PAGARE")</f>
        <v>DA PAGARE</v>
      </c>
    </row>
    <row r="196" spans="1:9" ht="15" customHeight="1">
      <c r="A196" s="12">
        <v>479</v>
      </c>
      <c r="B196" s="13">
        <v>45210</v>
      </c>
      <c r="C196" s="14">
        <v>6100</v>
      </c>
      <c r="D196" s="15" t="s">
        <v>15</v>
      </c>
      <c r="E196" s="15" t="s">
        <v>6</v>
      </c>
      <c r="F196" s="16">
        <f t="shared" ca="1" si="3"/>
        <v>45276</v>
      </c>
      <c r="G196" s="17" cm="1">
        <f t="array" ref="G196">_xlfn.IFS(E196="INTERVENTO",0.4,E196="CONSULENZA",0.2,E196="VENDITA",0.3,Table_1[[#This Row],[OGGETTO]]="FORMAZIONE",0.15)</f>
        <v>0.4</v>
      </c>
      <c r="H196" s="18">
        <f>Table_1[[#This Row],[IVA]]*Table_1[[#This Row],[IMPORTO NETTO]]+Table_1[[#This Row],[IMPORTO NETTO]]</f>
        <v>8540</v>
      </c>
      <c r="I196" s="27" t="str">
        <f ca="1">IF(Table_1[[#This Row],[DATA FATTURA]]-Table_1[[#This Row],[DATA SCADENZA]]&gt;=60,"PAGATO","DA PAGARE")</f>
        <v>DA PAGARE</v>
      </c>
    </row>
    <row r="197" spans="1:9" ht="15" customHeight="1">
      <c r="A197" s="12">
        <v>463</v>
      </c>
      <c r="B197" s="13">
        <v>45210</v>
      </c>
      <c r="C197" s="14">
        <v>7700</v>
      </c>
      <c r="D197" s="15" t="s">
        <v>9</v>
      </c>
      <c r="E197" s="15" t="s">
        <v>14</v>
      </c>
      <c r="F197" s="16">
        <f t="shared" ca="1" si="3"/>
        <v>45276</v>
      </c>
      <c r="G197" s="17" cm="1">
        <f t="array" ref="G197">_xlfn.IFS(E197="INTERVENTO",0.4,E197="CONSULENZA",0.2,E197="VENDITA",0.3,Table_1[[#This Row],[OGGETTO]]="FORMAZIONE",0.15)</f>
        <v>0.15</v>
      </c>
      <c r="H197" s="18">
        <f>Table_1[[#This Row],[IVA]]*Table_1[[#This Row],[IMPORTO NETTO]]+Table_1[[#This Row],[IMPORTO NETTO]]</f>
        <v>8855</v>
      </c>
      <c r="I197" s="27" t="str">
        <f ca="1">IF(Table_1[[#This Row],[DATA FATTURA]]-Table_1[[#This Row],[DATA SCADENZA]]&gt;=60,"PAGATO","DA PAGARE")</f>
        <v>DA PAGARE</v>
      </c>
    </row>
    <row r="198" spans="1:9" ht="15" customHeight="1">
      <c r="A198" s="12">
        <v>459</v>
      </c>
      <c r="B198" s="13">
        <v>45210</v>
      </c>
      <c r="C198" s="14">
        <v>2345</v>
      </c>
      <c r="D198" s="15" t="s">
        <v>13</v>
      </c>
      <c r="E198" s="15" t="s">
        <v>6</v>
      </c>
      <c r="F198" s="16">
        <f t="shared" ca="1" si="3"/>
        <v>45276</v>
      </c>
      <c r="G198" s="17" cm="1">
        <f t="array" ref="G198">_xlfn.IFS(E198="INTERVENTO",0.4,E198="CONSULENZA",0.2,E198="VENDITA",0.3,Table_1[[#This Row],[OGGETTO]]="FORMAZIONE",0.15)</f>
        <v>0.4</v>
      </c>
      <c r="H198" s="18">
        <f>Table_1[[#This Row],[IVA]]*Table_1[[#This Row],[IMPORTO NETTO]]+Table_1[[#This Row],[IMPORTO NETTO]]</f>
        <v>3283</v>
      </c>
      <c r="I198" s="27" t="str">
        <f ca="1">IF(Table_1[[#This Row],[DATA FATTURA]]-Table_1[[#This Row],[DATA SCADENZA]]&gt;=60,"PAGATO","DA PAGARE")</f>
        <v>DA PAGARE</v>
      </c>
    </row>
    <row r="199" spans="1:9" ht="15" customHeight="1">
      <c r="A199" s="12">
        <v>13</v>
      </c>
      <c r="B199" s="13">
        <v>45210</v>
      </c>
      <c r="C199" s="14">
        <v>340</v>
      </c>
      <c r="D199" s="15" t="s">
        <v>10</v>
      </c>
      <c r="E199" s="15" t="s">
        <v>8</v>
      </c>
      <c r="F199" s="16">
        <f t="shared" ca="1" si="3"/>
        <v>45276</v>
      </c>
      <c r="G199" s="17" cm="1">
        <f t="array" ref="G199">_xlfn.IFS(E199="INTERVENTO",0.4,E199="CONSULENZA",0.2,E199="VENDITA",0.3,Table_1[[#This Row],[OGGETTO]]="FORMAZIONE",0.15)</f>
        <v>0.2</v>
      </c>
      <c r="H199" s="18">
        <f>Table_1[[#This Row],[IVA]]*Table_1[[#This Row],[IMPORTO NETTO]]+Table_1[[#This Row],[IMPORTO NETTO]]</f>
        <v>408</v>
      </c>
      <c r="I199" s="27" t="str">
        <f ca="1">IF(Table_1[[#This Row],[DATA FATTURA]]-Table_1[[#This Row],[DATA SCADENZA]]&gt;=60,"PAGATO","DA PAGARE")</f>
        <v>DA PAGARE</v>
      </c>
    </row>
    <row r="200" spans="1:9" ht="15" customHeight="1">
      <c r="A200" s="12">
        <v>208</v>
      </c>
      <c r="B200" s="13">
        <v>45210</v>
      </c>
      <c r="C200" s="14">
        <v>4240</v>
      </c>
      <c r="D200" s="15" t="s">
        <v>9</v>
      </c>
      <c r="E200" s="15" t="s">
        <v>14</v>
      </c>
      <c r="F200" s="16">
        <f t="shared" ca="1" si="3"/>
        <v>45276</v>
      </c>
      <c r="G200" s="17" cm="1">
        <f t="array" ref="G200">_xlfn.IFS(E200="INTERVENTO",0.4,E200="CONSULENZA",0.2,E200="VENDITA",0.3,Table_1[[#This Row],[OGGETTO]]="FORMAZIONE",0.15)</f>
        <v>0.15</v>
      </c>
      <c r="H200" s="18">
        <f>Table_1[[#This Row],[IVA]]*Table_1[[#This Row],[IMPORTO NETTO]]+Table_1[[#This Row],[IMPORTO NETTO]]</f>
        <v>4876</v>
      </c>
      <c r="I200" s="27" t="str">
        <f ca="1">IF(Table_1[[#This Row],[DATA FATTURA]]-Table_1[[#This Row],[DATA SCADENZA]]&gt;=60,"PAGATO","DA PAGARE")</f>
        <v>DA PAGARE</v>
      </c>
    </row>
    <row r="201" spans="1:9" ht="15" customHeight="1">
      <c r="A201" s="12">
        <v>129</v>
      </c>
      <c r="B201" s="13">
        <v>45210</v>
      </c>
      <c r="C201" s="14">
        <v>2660</v>
      </c>
      <c r="D201" s="15" t="s">
        <v>19</v>
      </c>
      <c r="E201" s="15" t="s">
        <v>6</v>
      </c>
      <c r="F201" s="16">
        <f t="shared" ca="1" si="3"/>
        <v>45276</v>
      </c>
      <c r="G201" s="17" cm="1">
        <f t="array" ref="G201">_xlfn.IFS(E201="INTERVENTO",0.4,E201="CONSULENZA",0.2,E201="VENDITA",0.3,Table_1[[#This Row],[OGGETTO]]="FORMAZIONE",0.15)</f>
        <v>0.4</v>
      </c>
      <c r="H201" s="18">
        <f>Table_1[[#This Row],[IVA]]*Table_1[[#This Row],[IMPORTO NETTO]]+Table_1[[#This Row],[IMPORTO NETTO]]</f>
        <v>3724</v>
      </c>
      <c r="I201" s="27" t="str">
        <f ca="1">IF(Table_1[[#This Row],[DATA FATTURA]]-Table_1[[#This Row],[DATA SCADENZA]]&gt;=60,"PAGATO","DA PAGARE")</f>
        <v>DA PAGARE</v>
      </c>
    </row>
    <row r="202" spans="1:9" ht="15" customHeight="1">
      <c r="A202" s="12">
        <v>73</v>
      </c>
      <c r="B202" s="13">
        <v>45210</v>
      </c>
      <c r="C202" s="14">
        <v>1540</v>
      </c>
      <c r="D202" s="15" t="s">
        <v>5</v>
      </c>
      <c r="E202" s="15" t="s">
        <v>6</v>
      </c>
      <c r="F202" s="16">
        <f t="shared" ca="1" si="3"/>
        <v>45276</v>
      </c>
      <c r="G202" s="17" cm="1">
        <f t="array" ref="G202">_xlfn.IFS(E202="INTERVENTO",0.4,E202="CONSULENZA",0.2,E202="VENDITA",0.3,Table_1[[#This Row],[OGGETTO]]="FORMAZIONE",0.15)</f>
        <v>0.4</v>
      </c>
      <c r="H202" s="18">
        <f>Table_1[[#This Row],[IVA]]*Table_1[[#This Row],[IMPORTO NETTO]]+Table_1[[#This Row],[IMPORTO NETTO]]</f>
        <v>2156</v>
      </c>
      <c r="I202" s="27" t="str">
        <f ca="1">IF(Table_1[[#This Row],[DATA FATTURA]]-Table_1[[#This Row],[DATA SCADENZA]]&gt;=60,"PAGATO","DA PAGARE")</f>
        <v>DA PAGARE</v>
      </c>
    </row>
    <row r="203" spans="1:9" ht="15" customHeight="1">
      <c r="A203" s="12">
        <v>403</v>
      </c>
      <c r="B203" s="13">
        <v>45210</v>
      </c>
      <c r="C203" s="14">
        <v>4900</v>
      </c>
      <c r="D203" s="15" t="s">
        <v>7</v>
      </c>
      <c r="E203" s="15" t="s">
        <v>6</v>
      </c>
      <c r="F203" s="16">
        <f t="shared" ca="1" si="3"/>
        <v>45276</v>
      </c>
      <c r="G203" s="17" cm="1">
        <f t="array" ref="G203">_xlfn.IFS(E203="INTERVENTO",0.4,E203="CONSULENZA",0.2,E203="VENDITA",0.3,Table_1[[#This Row],[OGGETTO]]="FORMAZIONE",0.15)</f>
        <v>0.4</v>
      </c>
      <c r="H203" s="18">
        <f>Table_1[[#This Row],[IVA]]*Table_1[[#This Row],[IMPORTO NETTO]]+Table_1[[#This Row],[IMPORTO NETTO]]</f>
        <v>6860</v>
      </c>
      <c r="I203" s="27" t="str">
        <f ca="1">IF(Table_1[[#This Row],[DATA FATTURA]]-Table_1[[#This Row],[DATA SCADENZA]]&gt;=60,"PAGATO","DA PAGARE")</f>
        <v>DA PAGARE</v>
      </c>
    </row>
    <row r="204" spans="1:9" ht="15" customHeight="1">
      <c r="A204" s="12">
        <v>68</v>
      </c>
      <c r="B204" s="13">
        <v>45210</v>
      </c>
      <c r="C204" s="14">
        <v>1440</v>
      </c>
      <c r="D204" s="15" t="s">
        <v>13</v>
      </c>
      <c r="E204" s="15" t="s">
        <v>14</v>
      </c>
      <c r="F204" s="16">
        <f t="shared" ca="1" si="3"/>
        <v>45276</v>
      </c>
      <c r="G204" s="17" cm="1">
        <f t="array" ref="G204">_xlfn.IFS(E204="INTERVENTO",0.4,E204="CONSULENZA",0.2,E204="VENDITA",0.3,Table_1[[#This Row],[OGGETTO]]="FORMAZIONE",0.15)</f>
        <v>0.15</v>
      </c>
      <c r="H204" s="18">
        <f>Table_1[[#This Row],[IVA]]*Table_1[[#This Row],[IMPORTO NETTO]]+Table_1[[#This Row],[IMPORTO NETTO]]</f>
        <v>1656</v>
      </c>
      <c r="I204" s="27" t="str">
        <f ca="1">IF(Table_1[[#This Row],[DATA FATTURA]]-Table_1[[#This Row],[DATA SCADENZA]]&gt;=60,"PAGATO","DA PAGARE")</f>
        <v>DA PAGARE</v>
      </c>
    </row>
    <row r="205" spans="1:9" ht="15" customHeight="1">
      <c r="A205" s="12">
        <v>149</v>
      </c>
      <c r="B205" s="13">
        <v>45210</v>
      </c>
      <c r="C205" s="14">
        <v>3060</v>
      </c>
      <c r="D205" s="15" t="s">
        <v>10</v>
      </c>
      <c r="E205" s="15" t="s">
        <v>6</v>
      </c>
      <c r="F205" s="16">
        <f t="shared" ca="1" si="3"/>
        <v>45276</v>
      </c>
      <c r="G205" s="17" cm="1">
        <f t="array" ref="G205">_xlfn.IFS(E205="INTERVENTO",0.4,E205="CONSULENZA",0.2,E205="VENDITA",0.3,Table_1[[#This Row],[OGGETTO]]="FORMAZIONE",0.15)</f>
        <v>0.4</v>
      </c>
      <c r="H205" s="18">
        <f>Table_1[[#This Row],[IVA]]*Table_1[[#This Row],[IMPORTO NETTO]]+Table_1[[#This Row],[IMPORTO NETTO]]</f>
        <v>4284</v>
      </c>
      <c r="I205" s="27" t="str">
        <f ca="1">IF(Table_1[[#This Row],[DATA FATTURA]]-Table_1[[#This Row],[DATA SCADENZA]]&gt;=60,"PAGATO","DA PAGARE")</f>
        <v>DA PAGARE</v>
      </c>
    </row>
    <row r="206" spans="1:9" ht="15" customHeight="1">
      <c r="A206" s="12">
        <v>183</v>
      </c>
      <c r="B206" s="13">
        <v>45210</v>
      </c>
      <c r="C206" s="14">
        <v>3740</v>
      </c>
      <c r="D206" s="15" t="s">
        <v>10</v>
      </c>
      <c r="E206" s="15" t="s">
        <v>14</v>
      </c>
      <c r="F206" s="16">
        <f t="shared" ca="1" si="3"/>
        <v>45276</v>
      </c>
      <c r="G206" s="17" cm="1">
        <f t="array" ref="G206">_xlfn.IFS(E206="INTERVENTO",0.4,E206="CONSULENZA",0.2,E206="VENDITA",0.3,Table_1[[#This Row],[OGGETTO]]="FORMAZIONE",0.15)</f>
        <v>0.15</v>
      </c>
      <c r="H206" s="18">
        <f>Table_1[[#This Row],[IVA]]*Table_1[[#This Row],[IMPORTO NETTO]]+Table_1[[#This Row],[IMPORTO NETTO]]</f>
        <v>4301</v>
      </c>
      <c r="I206" s="27" t="str">
        <f ca="1">IF(Table_1[[#This Row],[DATA FATTURA]]-Table_1[[#This Row],[DATA SCADENZA]]&gt;=60,"PAGATO","DA PAGARE")</f>
        <v>DA PAGARE</v>
      </c>
    </row>
    <row r="207" spans="1:9" ht="15" customHeight="1">
      <c r="A207" s="12">
        <v>181</v>
      </c>
      <c r="B207" s="13">
        <v>45210</v>
      </c>
      <c r="C207" s="14">
        <v>3700</v>
      </c>
      <c r="D207" s="15" t="s">
        <v>19</v>
      </c>
      <c r="E207" s="15" t="s">
        <v>8</v>
      </c>
      <c r="F207" s="16">
        <f t="shared" ca="1" si="3"/>
        <v>45276</v>
      </c>
      <c r="G207" s="17" cm="1">
        <f t="array" ref="G207">_xlfn.IFS(E207="INTERVENTO",0.4,E207="CONSULENZA",0.2,E207="VENDITA",0.3,Table_1[[#This Row],[OGGETTO]]="FORMAZIONE",0.15)</f>
        <v>0.2</v>
      </c>
      <c r="H207" s="18">
        <f>Table_1[[#This Row],[IVA]]*Table_1[[#This Row],[IMPORTO NETTO]]+Table_1[[#This Row],[IMPORTO NETTO]]</f>
        <v>4440</v>
      </c>
      <c r="I207" s="27" t="str">
        <f ca="1">IF(Table_1[[#This Row],[DATA FATTURA]]-Table_1[[#This Row],[DATA SCADENZA]]&gt;=60,"PAGATO","DA PAGARE")</f>
        <v>DA PAGARE</v>
      </c>
    </row>
    <row r="208" spans="1:9" ht="15" customHeight="1">
      <c r="A208" s="12">
        <v>415</v>
      </c>
      <c r="B208" s="13">
        <v>45210</v>
      </c>
      <c r="C208" s="14">
        <v>5500</v>
      </c>
      <c r="D208" s="15" t="s">
        <v>5</v>
      </c>
      <c r="E208" s="15" t="s">
        <v>6</v>
      </c>
      <c r="F208" s="16">
        <f t="shared" ca="1" si="3"/>
        <v>45276</v>
      </c>
      <c r="G208" s="17" cm="1">
        <f t="array" ref="G208">_xlfn.IFS(E208="INTERVENTO",0.4,E208="CONSULENZA",0.2,E208="VENDITA",0.3,Table_1[[#This Row],[OGGETTO]]="FORMAZIONE",0.15)</f>
        <v>0.4</v>
      </c>
      <c r="H208" s="18">
        <f>Table_1[[#This Row],[IVA]]*Table_1[[#This Row],[IMPORTO NETTO]]+Table_1[[#This Row],[IMPORTO NETTO]]</f>
        <v>7700</v>
      </c>
      <c r="I208" s="27" t="str">
        <f ca="1">IF(Table_1[[#This Row],[DATA FATTURA]]-Table_1[[#This Row],[DATA SCADENZA]]&gt;=60,"PAGATO","DA PAGARE")</f>
        <v>DA PAGARE</v>
      </c>
    </row>
    <row r="209" spans="1:9" ht="15" customHeight="1">
      <c r="A209" s="12">
        <v>56</v>
      </c>
      <c r="B209" s="13">
        <v>45210</v>
      </c>
      <c r="C209" s="14">
        <v>1200</v>
      </c>
      <c r="D209" s="15" t="s">
        <v>5</v>
      </c>
      <c r="E209" s="15" t="s">
        <v>8</v>
      </c>
      <c r="F209" s="16">
        <f t="shared" ca="1" si="3"/>
        <v>45276</v>
      </c>
      <c r="G209" s="17" cm="1">
        <f t="array" ref="G209">_xlfn.IFS(E209="INTERVENTO",0.4,E209="CONSULENZA",0.2,E209="VENDITA",0.3,Table_1[[#This Row],[OGGETTO]]="FORMAZIONE",0.15)</f>
        <v>0.2</v>
      </c>
      <c r="H209" s="18">
        <f>Table_1[[#This Row],[IVA]]*Table_1[[#This Row],[IMPORTO NETTO]]+Table_1[[#This Row],[IMPORTO NETTO]]</f>
        <v>1440</v>
      </c>
      <c r="I209" s="27" t="str">
        <f ca="1">IF(Table_1[[#This Row],[DATA FATTURA]]-Table_1[[#This Row],[DATA SCADENZA]]&gt;=60,"PAGATO","DA PAGARE")</f>
        <v>DA PAGARE</v>
      </c>
    </row>
    <row r="210" spans="1:9" ht="15" customHeight="1">
      <c r="A210" s="12">
        <v>298</v>
      </c>
      <c r="B210" s="13">
        <v>45210</v>
      </c>
      <c r="C210" s="14">
        <v>900</v>
      </c>
      <c r="D210" s="15" t="s">
        <v>7</v>
      </c>
      <c r="E210" s="15" t="s">
        <v>11</v>
      </c>
      <c r="F210" s="16">
        <f t="shared" ca="1" si="3"/>
        <v>45276</v>
      </c>
      <c r="G210" s="17" cm="1">
        <f t="array" ref="G210">_xlfn.IFS(E210="INTERVENTO",0.4,E210="CONSULENZA",0.2,E210="VENDITA",0.3,Table_1[[#This Row],[OGGETTO]]="FORMAZIONE",0.15)</f>
        <v>0.3</v>
      </c>
      <c r="H210" s="18">
        <f>Table_1[[#This Row],[IVA]]*Table_1[[#This Row],[IMPORTO NETTO]]+Table_1[[#This Row],[IMPORTO NETTO]]</f>
        <v>1170</v>
      </c>
      <c r="I210" s="27" t="str">
        <f ca="1">IF(Table_1[[#This Row],[DATA FATTURA]]-Table_1[[#This Row],[DATA SCADENZA]]&gt;=60,"PAGATO","DA PAGARE")</f>
        <v>DA PAGARE</v>
      </c>
    </row>
    <row r="211" spans="1:9" ht="15" customHeight="1">
      <c r="A211" s="12">
        <v>412</v>
      </c>
      <c r="B211" s="13">
        <v>45210</v>
      </c>
      <c r="C211" s="14">
        <v>5350</v>
      </c>
      <c r="D211" s="15" t="s">
        <v>9</v>
      </c>
      <c r="E211" s="15" t="s">
        <v>8</v>
      </c>
      <c r="F211" s="16">
        <f t="shared" ca="1" si="3"/>
        <v>45276</v>
      </c>
      <c r="G211" s="17" cm="1">
        <f t="array" ref="G211">_xlfn.IFS(E211="INTERVENTO",0.4,E211="CONSULENZA",0.2,E211="VENDITA",0.3,Table_1[[#This Row],[OGGETTO]]="FORMAZIONE",0.15)</f>
        <v>0.2</v>
      </c>
      <c r="H211" s="18">
        <f>Table_1[[#This Row],[IVA]]*Table_1[[#This Row],[IMPORTO NETTO]]+Table_1[[#This Row],[IMPORTO NETTO]]</f>
        <v>6420</v>
      </c>
      <c r="I211" s="27" t="str">
        <f ca="1">IF(Table_1[[#This Row],[DATA FATTURA]]-Table_1[[#This Row],[DATA SCADENZA]]&gt;=60,"PAGATO","DA PAGARE")</f>
        <v>DA PAGARE</v>
      </c>
    </row>
    <row r="212" spans="1:9" ht="15" customHeight="1">
      <c r="A212" s="12">
        <v>291</v>
      </c>
      <c r="B212" s="13">
        <v>45210</v>
      </c>
      <c r="C212" s="14">
        <v>5900</v>
      </c>
      <c r="D212" s="15" t="s">
        <v>10</v>
      </c>
      <c r="E212" s="15" t="s">
        <v>6</v>
      </c>
      <c r="F212" s="16">
        <f t="shared" ca="1" si="3"/>
        <v>45276</v>
      </c>
      <c r="G212" s="17" cm="1">
        <f t="array" ref="G212">_xlfn.IFS(E212="INTERVENTO",0.4,E212="CONSULENZA",0.2,E212="VENDITA",0.3,Table_1[[#This Row],[OGGETTO]]="FORMAZIONE",0.15)</f>
        <v>0.4</v>
      </c>
      <c r="H212" s="18">
        <f>Table_1[[#This Row],[IVA]]*Table_1[[#This Row],[IMPORTO NETTO]]+Table_1[[#This Row],[IMPORTO NETTO]]</f>
        <v>8260</v>
      </c>
      <c r="I212" s="27" t="str">
        <f ca="1">IF(Table_1[[#This Row],[DATA FATTURA]]-Table_1[[#This Row],[DATA SCADENZA]]&gt;=60,"PAGATO","DA PAGARE")</f>
        <v>DA PAGARE</v>
      </c>
    </row>
    <row r="213" spans="1:9" ht="15" customHeight="1">
      <c r="A213" s="12">
        <v>65</v>
      </c>
      <c r="B213" s="13">
        <v>45210</v>
      </c>
      <c r="C213" s="14">
        <v>1380</v>
      </c>
      <c r="D213" s="15" t="s">
        <v>15</v>
      </c>
      <c r="E213" s="15" t="s">
        <v>6</v>
      </c>
      <c r="F213" s="16">
        <f t="shared" ca="1" si="3"/>
        <v>45276</v>
      </c>
      <c r="G213" s="17" cm="1">
        <f t="array" ref="G213">_xlfn.IFS(E213="INTERVENTO",0.4,E213="CONSULENZA",0.2,E213="VENDITA",0.3,Table_1[[#This Row],[OGGETTO]]="FORMAZIONE",0.15)</f>
        <v>0.4</v>
      </c>
      <c r="H213" s="18">
        <f>Table_1[[#This Row],[IVA]]*Table_1[[#This Row],[IMPORTO NETTO]]+Table_1[[#This Row],[IMPORTO NETTO]]</f>
        <v>1932</v>
      </c>
      <c r="I213" s="27" t="str">
        <f ca="1">IF(Table_1[[#This Row],[DATA FATTURA]]-Table_1[[#This Row],[DATA SCADENZA]]&gt;=60,"PAGATO","DA PAGARE")</f>
        <v>DA PAGARE</v>
      </c>
    </row>
    <row r="214" spans="1:9" ht="15" customHeight="1">
      <c r="A214" s="12">
        <v>441</v>
      </c>
      <c r="B214" s="13">
        <v>45210</v>
      </c>
      <c r="C214" s="14">
        <v>6800</v>
      </c>
      <c r="D214" s="15" t="s">
        <v>19</v>
      </c>
      <c r="E214" s="15" t="s">
        <v>11</v>
      </c>
      <c r="F214" s="16">
        <f t="shared" ca="1" si="3"/>
        <v>45276</v>
      </c>
      <c r="G214" s="17" cm="1">
        <f t="array" ref="G214">_xlfn.IFS(E214="INTERVENTO",0.4,E214="CONSULENZA",0.2,E214="VENDITA",0.3,Table_1[[#This Row],[OGGETTO]]="FORMAZIONE",0.15)</f>
        <v>0.3</v>
      </c>
      <c r="H214" s="18">
        <f>Table_1[[#This Row],[IVA]]*Table_1[[#This Row],[IMPORTO NETTO]]+Table_1[[#This Row],[IMPORTO NETTO]]</f>
        <v>8840</v>
      </c>
      <c r="I214" s="27" t="str">
        <f ca="1">IF(Table_1[[#This Row],[DATA FATTURA]]-Table_1[[#This Row],[DATA SCADENZA]]&gt;=60,"PAGATO","DA PAGARE")</f>
        <v>DA PAGARE</v>
      </c>
    </row>
    <row r="215" spans="1:9" ht="15" customHeight="1">
      <c r="A215" s="12">
        <v>263</v>
      </c>
      <c r="B215" s="13">
        <v>45210</v>
      </c>
      <c r="C215" s="14">
        <v>5340</v>
      </c>
      <c r="D215" s="15" t="s">
        <v>9</v>
      </c>
      <c r="E215" s="15" t="s">
        <v>6</v>
      </c>
      <c r="F215" s="16">
        <f t="shared" ca="1" si="3"/>
        <v>45276</v>
      </c>
      <c r="G215" s="17" cm="1">
        <f t="array" ref="G215">_xlfn.IFS(E215="INTERVENTO",0.4,E215="CONSULENZA",0.2,E215="VENDITA",0.3,Table_1[[#This Row],[OGGETTO]]="FORMAZIONE",0.15)</f>
        <v>0.4</v>
      </c>
      <c r="H215" s="18">
        <f>Table_1[[#This Row],[IVA]]*Table_1[[#This Row],[IMPORTO NETTO]]+Table_1[[#This Row],[IMPORTO NETTO]]</f>
        <v>7476</v>
      </c>
      <c r="I215" s="27" t="str">
        <f ca="1">IF(Table_1[[#This Row],[DATA FATTURA]]-Table_1[[#This Row],[DATA SCADENZA]]&gt;=60,"PAGATO","DA PAGARE")</f>
        <v>DA PAGARE</v>
      </c>
    </row>
    <row r="216" spans="1:9" ht="15" customHeight="1">
      <c r="A216" s="12">
        <v>41</v>
      </c>
      <c r="B216" s="13">
        <v>45210</v>
      </c>
      <c r="C216" s="14">
        <v>900</v>
      </c>
      <c r="D216" s="15" t="s">
        <v>5</v>
      </c>
      <c r="E216" s="15" t="s">
        <v>8</v>
      </c>
      <c r="F216" s="16">
        <f t="shared" ca="1" si="3"/>
        <v>45276</v>
      </c>
      <c r="G216" s="17" cm="1">
        <f t="array" ref="G216">_xlfn.IFS(E216="INTERVENTO",0.4,E216="CONSULENZA",0.2,E216="VENDITA",0.3,Table_1[[#This Row],[OGGETTO]]="FORMAZIONE",0.15)</f>
        <v>0.2</v>
      </c>
      <c r="H216" s="18">
        <f>Table_1[[#This Row],[IVA]]*Table_1[[#This Row],[IMPORTO NETTO]]+Table_1[[#This Row],[IMPORTO NETTO]]</f>
        <v>1080</v>
      </c>
      <c r="I216" s="27" t="str">
        <f ca="1">IF(Table_1[[#This Row],[DATA FATTURA]]-Table_1[[#This Row],[DATA SCADENZA]]&gt;=60,"PAGATO","DA PAGARE")</f>
        <v>DA PAGARE</v>
      </c>
    </row>
    <row r="217" spans="1:9" ht="15" customHeight="1">
      <c r="A217" s="12">
        <v>39</v>
      </c>
      <c r="B217" s="13">
        <v>45210</v>
      </c>
      <c r="C217" s="14">
        <v>860</v>
      </c>
      <c r="D217" s="15" t="s">
        <v>5</v>
      </c>
      <c r="E217" s="15" t="s">
        <v>6</v>
      </c>
      <c r="F217" s="16">
        <f t="shared" ca="1" si="3"/>
        <v>45276</v>
      </c>
      <c r="G217" s="17" cm="1">
        <f t="array" ref="G217">_xlfn.IFS(E217="INTERVENTO",0.4,E217="CONSULENZA",0.2,E217="VENDITA",0.3,Table_1[[#This Row],[OGGETTO]]="FORMAZIONE",0.15)</f>
        <v>0.4</v>
      </c>
      <c r="H217" s="18">
        <f>Table_1[[#This Row],[IVA]]*Table_1[[#This Row],[IMPORTO NETTO]]+Table_1[[#This Row],[IMPORTO NETTO]]</f>
        <v>1204</v>
      </c>
      <c r="I217" s="27" t="str">
        <f ca="1">IF(Table_1[[#This Row],[DATA FATTURA]]-Table_1[[#This Row],[DATA SCADENZA]]&gt;=60,"PAGATO","DA PAGARE")</f>
        <v>DA PAGARE</v>
      </c>
    </row>
    <row r="218" spans="1:9" ht="15" customHeight="1">
      <c r="A218" s="12">
        <v>79</v>
      </c>
      <c r="B218" s="13">
        <v>45210</v>
      </c>
      <c r="C218" s="14">
        <v>1660</v>
      </c>
      <c r="D218" s="15" t="s">
        <v>19</v>
      </c>
      <c r="E218" s="15" t="s">
        <v>6</v>
      </c>
      <c r="F218" s="16">
        <f t="shared" ca="1" si="3"/>
        <v>45276</v>
      </c>
      <c r="G218" s="17" cm="1">
        <f t="array" ref="G218">_xlfn.IFS(E218="INTERVENTO",0.4,E218="CONSULENZA",0.2,E218="VENDITA",0.3,Table_1[[#This Row],[OGGETTO]]="FORMAZIONE",0.15)</f>
        <v>0.4</v>
      </c>
      <c r="H218" s="18">
        <f>Table_1[[#This Row],[IVA]]*Table_1[[#This Row],[IMPORTO NETTO]]+Table_1[[#This Row],[IMPORTO NETTO]]</f>
        <v>2324</v>
      </c>
      <c r="I218" s="27" t="str">
        <f ca="1">IF(Table_1[[#This Row],[DATA FATTURA]]-Table_1[[#This Row],[DATA SCADENZA]]&gt;=60,"PAGATO","DA PAGARE")</f>
        <v>DA PAGARE</v>
      </c>
    </row>
    <row r="219" spans="1:9" ht="15" customHeight="1">
      <c r="A219" s="12">
        <v>82</v>
      </c>
      <c r="B219" s="13">
        <v>45210</v>
      </c>
      <c r="C219" s="14">
        <v>1720</v>
      </c>
      <c r="D219" s="15" t="s">
        <v>15</v>
      </c>
      <c r="E219" s="15" t="s">
        <v>14</v>
      </c>
      <c r="F219" s="16">
        <f t="shared" ca="1" si="3"/>
        <v>45276</v>
      </c>
      <c r="G219" s="17" cm="1">
        <f t="array" ref="G219">_xlfn.IFS(E219="INTERVENTO",0.4,E219="CONSULENZA",0.2,E219="VENDITA",0.3,Table_1[[#This Row],[OGGETTO]]="FORMAZIONE",0.15)</f>
        <v>0.15</v>
      </c>
      <c r="H219" s="18">
        <f>Table_1[[#This Row],[IVA]]*Table_1[[#This Row],[IMPORTO NETTO]]+Table_1[[#This Row],[IMPORTO NETTO]]</f>
        <v>1978</v>
      </c>
      <c r="I219" s="27" t="str">
        <f ca="1">IF(Table_1[[#This Row],[DATA FATTURA]]-Table_1[[#This Row],[DATA SCADENZA]]&gt;=60,"PAGATO","DA PAGARE")</f>
        <v>DA PAGARE</v>
      </c>
    </row>
    <row r="220" spans="1:9" ht="15" customHeight="1">
      <c r="A220" s="12">
        <v>106</v>
      </c>
      <c r="B220" s="13">
        <v>45210</v>
      </c>
      <c r="C220" s="14">
        <v>2200</v>
      </c>
      <c r="D220" s="15" t="s">
        <v>9</v>
      </c>
      <c r="E220" s="15" t="s">
        <v>14</v>
      </c>
      <c r="F220" s="16">
        <f t="shared" ca="1" si="3"/>
        <v>45276</v>
      </c>
      <c r="G220" s="17" cm="1">
        <f t="array" ref="G220">_xlfn.IFS(E220="INTERVENTO",0.4,E220="CONSULENZA",0.2,E220="VENDITA",0.3,Table_1[[#This Row],[OGGETTO]]="FORMAZIONE",0.15)</f>
        <v>0.15</v>
      </c>
      <c r="H220" s="18">
        <f>Table_1[[#This Row],[IVA]]*Table_1[[#This Row],[IMPORTO NETTO]]+Table_1[[#This Row],[IMPORTO NETTO]]</f>
        <v>2530</v>
      </c>
      <c r="I220" s="27" t="str">
        <f ca="1">IF(Table_1[[#This Row],[DATA FATTURA]]-Table_1[[#This Row],[DATA SCADENZA]]&gt;=60,"PAGATO","DA PAGARE")</f>
        <v>DA PAGARE</v>
      </c>
    </row>
    <row r="221" spans="1:9" ht="15" customHeight="1">
      <c r="A221" s="12">
        <v>237</v>
      </c>
      <c r="B221" s="13">
        <v>45209</v>
      </c>
      <c r="C221" s="14">
        <v>4820</v>
      </c>
      <c r="D221" s="15" t="s">
        <v>19</v>
      </c>
      <c r="E221" s="15" t="s">
        <v>8</v>
      </c>
      <c r="F221" s="16">
        <f t="shared" ca="1" si="3"/>
        <v>45276</v>
      </c>
      <c r="G221" s="17" cm="1">
        <f t="array" ref="G221">_xlfn.IFS(E221="INTERVENTO",0.4,E221="CONSULENZA",0.2,E221="VENDITA",0.3,Table_1[[#This Row],[OGGETTO]]="FORMAZIONE",0.15)</f>
        <v>0.2</v>
      </c>
      <c r="H221" s="18">
        <f>Table_1[[#This Row],[IVA]]*Table_1[[#This Row],[IMPORTO NETTO]]+Table_1[[#This Row],[IMPORTO NETTO]]</f>
        <v>5784</v>
      </c>
      <c r="I221" s="27" t="str">
        <f ca="1">IF(Table_1[[#This Row],[DATA FATTURA]]-Table_1[[#This Row],[DATA SCADENZA]]&gt;=60,"PAGATO","DA PAGARE")</f>
        <v>DA PAGARE</v>
      </c>
    </row>
    <row r="222" spans="1:9" ht="15" customHeight="1">
      <c r="A222" s="12">
        <v>348</v>
      </c>
      <c r="B222" s="13">
        <v>45209</v>
      </c>
      <c r="C222" s="14">
        <v>2150</v>
      </c>
      <c r="D222" s="15" t="s">
        <v>9</v>
      </c>
      <c r="E222" s="15" t="s">
        <v>14</v>
      </c>
      <c r="F222" s="16">
        <f t="shared" ca="1" si="3"/>
        <v>45276</v>
      </c>
      <c r="G222" s="17" cm="1">
        <f t="array" ref="G222">_xlfn.IFS(E222="INTERVENTO",0.4,E222="CONSULENZA",0.2,E222="VENDITA",0.3,Table_1[[#This Row],[OGGETTO]]="FORMAZIONE",0.15)</f>
        <v>0.15</v>
      </c>
      <c r="H222" s="18">
        <f>Table_1[[#This Row],[IVA]]*Table_1[[#This Row],[IMPORTO NETTO]]+Table_1[[#This Row],[IMPORTO NETTO]]</f>
        <v>2472.5</v>
      </c>
      <c r="I222" s="27" t="str">
        <f ca="1">IF(Table_1[[#This Row],[DATA FATTURA]]-Table_1[[#This Row],[DATA SCADENZA]]&gt;=60,"PAGATO","DA PAGARE")</f>
        <v>DA PAGARE</v>
      </c>
    </row>
    <row r="223" spans="1:9" ht="15" customHeight="1">
      <c r="A223" s="12">
        <v>419</v>
      </c>
      <c r="B223" s="13">
        <v>45209</v>
      </c>
      <c r="C223" s="14">
        <v>5700</v>
      </c>
      <c r="D223" s="15" t="s">
        <v>19</v>
      </c>
      <c r="E223" s="15" t="s">
        <v>8</v>
      </c>
      <c r="F223" s="16">
        <f t="shared" ca="1" si="3"/>
        <v>45276</v>
      </c>
      <c r="G223" s="17" cm="1">
        <f t="array" ref="G223">_xlfn.IFS(E223="INTERVENTO",0.4,E223="CONSULENZA",0.2,E223="VENDITA",0.3,Table_1[[#This Row],[OGGETTO]]="FORMAZIONE",0.15)</f>
        <v>0.2</v>
      </c>
      <c r="H223" s="18">
        <f>Table_1[[#This Row],[IVA]]*Table_1[[#This Row],[IMPORTO NETTO]]+Table_1[[#This Row],[IMPORTO NETTO]]</f>
        <v>6840</v>
      </c>
      <c r="I223" s="27" t="str">
        <f ca="1">IF(Table_1[[#This Row],[DATA FATTURA]]-Table_1[[#This Row],[DATA SCADENZA]]&gt;=60,"PAGATO","DA PAGARE")</f>
        <v>DA PAGARE</v>
      </c>
    </row>
    <row r="224" spans="1:9" ht="15" customHeight="1">
      <c r="A224" s="12">
        <v>378</v>
      </c>
      <c r="B224" s="13">
        <v>45209</v>
      </c>
      <c r="C224" s="14">
        <v>3650</v>
      </c>
      <c r="D224" s="15" t="s">
        <v>9</v>
      </c>
      <c r="E224" s="15" t="s">
        <v>8</v>
      </c>
      <c r="F224" s="16">
        <f t="shared" ca="1" si="3"/>
        <v>45276</v>
      </c>
      <c r="G224" s="17" cm="1">
        <f t="array" ref="G224">_xlfn.IFS(E224="INTERVENTO",0.4,E224="CONSULENZA",0.2,E224="VENDITA",0.3,Table_1[[#This Row],[OGGETTO]]="FORMAZIONE",0.15)</f>
        <v>0.2</v>
      </c>
      <c r="H224" s="18">
        <f>Table_1[[#This Row],[IVA]]*Table_1[[#This Row],[IMPORTO NETTO]]+Table_1[[#This Row],[IMPORTO NETTO]]</f>
        <v>4380</v>
      </c>
      <c r="I224" s="27" t="str">
        <f ca="1">IF(Table_1[[#This Row],[DATA FATTURA]]-Table_1[[#This Row],[DATA SCADENZA]]&gt;=60,"PAGATO","DA PAGARE")</f>
        <v>DA PAGARE</v>
      </c>
    </row>
    <row r="225" spans="1:9" ht="15" customHeight="1">
      <c r="A225" s="12">
        <v>357</v>
      </c>
      <c r="B225" s="13">
        <v>45209</v>
      </c>
      <c r="C225" s="14">
        <v>2600</v>
      </c>
      <c r="D225" s="15" t="s">
        <v>13</v>
      </c>
      <c r="E225" s="15" t="s">
        <v>11</v>
      </c>
      <c r="F225" s="16">
        <f t="shared" ca="1" si="3"/>
        <v>45276</v>
      </c>
      <c r="G225" s="17" cm="1">
        <f t="array" ref="G225">_xlfn.IFS(E225="INTERVENTO",0.4,E225="CONSULENZA",0.2,E225="VENDITA",0.3,Table_1[[#This Row],[OGGETTO]]="FORMAZIONE",0.15)</f>
        <v>0.3</v>
      </c>
      <c r="H225" s="18">
        <f>Table_1[[#This Row],[IVA]]*Table_1[[#This Row],[IMPORTO NETTO]]+Table_1[[#This Row],[IMPORTO NETTO]]</f>
        <v>3380</v>
      </c>
      <c r="I225" s="27" t="str">
        <f ca="1">IF(Table_1[[#This Row],[DATA FATTURA]]-Table_1[[#This Row],[DATA SCADENZA]]&gt;=60,"PAGATO","DA PAGARE")</f>
        <v>DA PAGARE</v>
      </c>
    </row>
    <row r="226" spans="1:9" ht="15" customHeight="1">
      <c r="A226" s="12">
        <v>395</v>
      </c>
      <c r="B226" s="13">
        <v>45209</v>
      </c>
      <c r="C226" s="14">
        <v>4500</v>
      </c>
      <c r="D226" s="15" t="s">
        <v>9</v>
      </c>
      <c r="E226" s="15" t="s">
        <v>6</v>
      </c>
      <c r="F226" s="16">
        <f t="shared" ca="1" si="3"/>
        <v>45276</v>
      </c>
      <c r="G226" s="17" cm="1">
        <f t="array" ref="G226">_xlfn.IFS(E226="INTERVENTO",0.4,E226="CONSULENZA",0.2,E226="VENDITA",0.3,Table_1[[#This Row],[OGGETTO]]="FORMAZIONE",0.15)</f>
        <v>0.4</v>
      </c>
      <c r="H226" s="18">
        <f>Table_1[[#This Row],[IVA]]*Table_1[[#This Row],[IMPORTO NETTO]]+Table_1[[#This Row],[IMPORTO NETTO]]</f>
        <v>6300</v>
      </c>
      <c r="I226" s="27" t="str">
        <f ca="1">IF(Table_1[[#This Row],[DATA FATTURA]]-Table_1[[#This Row],[DATA SCADENZA]]&gt;=60,"PAGATO","DA PAGARE")</f>
        <v>DA PAGARE</v>
      </c>
    </row>
    <row r="227" spans="1:9" ht="15" customHeight="1">
      <c r="A227" s="12">
        <v>464</v>
      </c>
      <c r="B227" s="13">
        <v>45209</v>
      </c>
      <c r="C227" s="14">
        <v>7600</v>
      </c>
      <c r="D227" s="15" t="s">
        <v>5</v>
      </c>
      <c r="E227" s="15" t="s">
        <v>8</v>
      </c>
      <c r="F227" s="16">
        <f t="shared" ca="1" si="3"/>
        <v>45276</v>
      </c>
      <c r="G227" s="17" cm="1">
        <f t="array" ref="G227">_xlfn.IFS(E227="INTERVENTO",0.4,E227="CONSULENZA",0.2,E227="VENDITA",0.3,Table_1[[#This Row],[OGGETTO]]="FORMAZIONE",0.15)</f>
        <v>0.2</v>
      </c>
      <c r="H227" s="18">
        <f>Table_1[[#This Row],[IVA]]*Table_1[[#This Row],[IMPORTO NETTO]]+Table_1[[#This Row],[IMPORTO NETTO]]</f>
        <v>9120</v>
      </c>
      <c r="I227" s="27" t="str">
        <f ca="1">IF(Table_1[[#This Row],[DATA FATTURA]]-Table_1[[#This Row],[DATA SCADENZA]]&gt;=60,"PAGATO","DA PAGARE")</f>
        <v>DA PAGARE</v>
      </c>
    </row>
    <row r="228" spans="1:9" ht="15" customHeight="1">
      <c r="A228" s="12">
        <v>290</v>
      </c>
      <c r="B228" s="13">
        <v>45209</v>
      </c>
      <c r="C228" s="14">
        <v>5880</v>
      </c>
      <c r="D228" s="15" t="s">
        <v>5</v>
      </c>
      <c r="E228" s="15" t="s">
        <v>6</v>
      </c>
      <c r="F228" s="16">
        <f t="shared" ca="1" si="3"/>
        <v>45276</v>
      </c>
      <c r="G228" s="17" cm="1">
        <f t="array" ref="G228">_xlfn.IFS(E228="INTERVENTO",0.4,E228="CONSULENZA",0.2,E228="VENDITA",0.3,Table_1[[#This Row],[OGGETTO]]="FORMAZIONE",0.15)</f>
        <v>0.4</v>
      </c>
      <c r="H228" s="18">
        <f>Table_1[[#This Row],[IVA]]*Table_1[[#This Row],[IMPORTO NETTO]]+Table_1[[#This Row],[IMPORTO NETTO]]</f>
        <v>8232</v>
      </c>
      <c r="I228" s="27" t="str">
        <f ca="1">IF(Table_1[[#This Row],[DATA FATTURA]]-Table_1[[#This Row],[DATA SCADENZA]]&gt;=60,"PAGATO","DA PAGARE")</f>
        <v>DA PAGARE</v>
      </c>
    </row>
    <row r="229" spans="1:9" ht="15" customHeight="1">
      <c r="A229" s="12">
        <v>250</v>
      </c>
      <c r="B229" s="13">
        <v>45209</v>
      </c>
      <c r="C229" s="14">
        <v>5080</v>
      </c>
      <c r="D229" s="15" t="s">
        <v>7</v>
      </c>
      <c r="E229" s="15" t="s">
        <v>14</v>
      </c>
      <c r="F229" s="16">
        <f t="shared" ca="1" si="3"/>
        <v>45276</v>
      </c>
      <c r="G229" s="17" cm="1">
        <f t="array" ref="G229">_xlfn.IFS(E229="INTERVENTO",0.4,E229="CONSULENZA",0.2,E229="VENDITA",0.3,Table_1[[#This Row],[OGGETTO]]="FORMAZIONE",0.15)</f>
        <v>0.15</v>
      </c>
      <c r="H229" s="18">
        <f>Table_1[[#This Row],[IVA]]*Table_1[[#This Row],[IMPORTO NETTO]]+Table_1[[#This Row],[IMPORTO NETTO]]</f>
        <v>5842</v>
      </c>
      <c r="I229" s="27" t="str">
        <f ca="1">IF(Table_1[[#This Row],[DATA FATTURA]]-Table_1[[#This Row],[DATA SCADENZA]]&gt;=60,"PAGATO","DA PAGARE")</f>
        <v>DA PAGARE</v>
      </c>
    </row>
    <row r="230" spans="1:9" ht="15" customHeight="1">
      <c r="A230" s="12">
        <v>321</v>
      </c>
      <c r="B230" s="13">
        <v>45209</v>
      </c>
      <c r="C230" s="14">
        <v>800</v>
      </c>
      <c r="D230" s="15" t="s">
        <v>7</v>
      </c>
      <c r="E230" s="15" t="s">
        <v>8</v>
      </c>
      <c r="F230" s="16">
        <f t="shared" ca="1" si="3"/>
        <v>45276</v>
      </c>
      <c r="G230" s="17" cm="1">
        <f t="array" ref="G230">_xlfn.IFS(E230="INTERVENTO",0.4,E230="CONSULENZA",0.2,E230="VENDITA",0.3,Table_1[[#This Row],[OGGETTO]]="FORMAZIONE",0.15)</f>
        <v>0.2</v>
      </c>
      <c r="H230" s="18">
        <f>Table_1[[#This Row],[IVA]]*Table_1[[#This Row],[IMPORTO NETTO]]+Table_1[[#This Row],[IMPORTO NETTO]]</f>
        <v>960</v>
      </c>
      <c r="I230" s="27" t="str">
        <f ca="1">IF(Table_1[[#This Row],[DATA FATTURA]]-Table_1[[#This Row],[DATA SCADENZA]]&gt;=60,"PAGATO","DA PAGARE")</f>
        <v>DA PAGARE</v>
      </c>
    </row>
    <row r="231" spans="1:9" ht="15" customHeight="1">
      <c r="A231" s="12">
        <v>62</v>
      </c>
      <c r="B231" s="13">
        <v>45209</v>
      </c>
      <c r="C231" s="14">
        <v>1320</v>
      </c>
      <c r="D231" s="15" t="s">
        <v>19</v>
      </c>
      <c r="E231" s="15" t="s">
        <v>8</v>
      </c>
      <c r="F231" s="16">
        <f t="shared" ca="1" si="3"/>
        <v>45276</v>
      </c>
      <c r="G231" s="17" cm="1">
        <f t="array" ref="G231">_xlfn.IFS(E231="INTERVENTO",0.4,E231="CONSULENZA",0.2,E231="VENDITA",0.3,Table_1[[#This Row],[OGGETTO]]="FORMAZIONE",0.15)</f>
        <v>0.2</v>
      </c>
      <c r="H231" s="18">
        <f>Table_1[[#This Row],[IVA]]*Table_1[[#This Row],[IMPORTO NETTO]]+Table_1[[#This Row],[IMPORTO NETTO]]</f>
        <v>1584</v>
      </c>
      <c r="I231" s="27" t="str">
        <f ca="1">IF(Table_1[[#This Row],[DATA FATTURA]]-Table_1[[#This Row],[DATA SCADENZA]]&gt;=60,"PAGATO","DA PAGARE")</f>
        <v>DA PAGARE</v>
      </c>
    </row>
    <row r="232" spans="1:9" ht="15" customHeight="1">
      <c r="A232" s="12">
        <v>216</v>
      </c>
      <c r="B232" s="13">
        <v>45209</v>
      </c>
      <c r="C232" s="14">
        <v>4400</v>
      </c>
      <c r="D232" s="15" t="s">
        <v>7</v>
      </c>
      <c r="E232" s="15" t="s">
        <v>8</v>
      </c>
      <c r="F232" s="16">
        <f t="shared" ca="1" si="3"/>
        <v>45276</v>
      </c>
      <c r="G232" s="17" cm="1">
        <f t="array" ref="G232">_xlfn.IFS(E232="INTERVENTO",0.4,E232="CONSULENZA",0.2,E232="VENDITA",0.3,Table_1[[#This Row],[OGGETTO]]="FORMAZIONE",0.15)</f>
        <v>0.2</v>
      </c>
      <c r="H232" s="18">
        <f>Table_1[[#This Row],[IVA]]*Table_1[[#This Row],[IMPORTO NETTO]]+Table_1[[#This Row],[IMPORTO NETTO]]</f>
        <v>5280</v>
      </c>
      <c r="I232" s="27" t="str">
        <f ca="1">IF(Table_1[[#This Row],[DATA FATTURA]]-Table_1[[#This Row],[DATA SCADENZA]]&gt;=60,"PAGATO","DA PAGARE")</f>
        <v>DA PAGARE</v>
      </c>
    </row>
    <row r="233" spans="1:9" ht="15" customHeight="1">
      <c r="A233" s="12">
        <v>144</v>
      </c>
      <c r="B233" s="13">
        <v>45209</v>
      </c>
      <c r="C233" s="14">
        <v>2960</v>
      </c>
      <c r="D233" s="15" t="s">
        <v>9</v>
      </c>
      <c r="E233" s="15" t="s">
        <v>11</v>
      </c>
      <c r="F233" s="16">
        <f t="shared" ca="1" si="3"/>
        <v>45276</v>
      </c>
      <c r="G233" s="17" cm="1">
        <f t="array" ref="G233">_xlfn.IFS(E233="INTERVENTO",0.4,E233="CONSULENZA",0.2,E233="VENDITA",0.3,Table_1[[#This Row],[OGGETTO]]="FORMAZIONE",0.15)</f>
        <v>0.3</v>
      </c>
      <c r="H233" s="18">
        <f>Table_1[[#This Row],[IVA]]*Table_1[[#This Row],[IMPORTO NETTO]]+Table_1[[#This Row],[IMPORTO NETTO]]</f>
        <v>3848</v>
      </c>
      <c r="I233" s="27" t="str">
        <f ca="1">IF(Table_1[[#This Row],[DATA FATTURA]]-Table_1[[#This Row],[DATA SCADENZA]]&gt;=60,"PAGATO","DA PAGARE")</f>
        <v>DA PAGARE</v>
      </c>
    </row>
    <row r="234" spans="1:9" ht="15" customHeight="1">
      <c r="A234" s="12">
        <v>31</v>
      </c>
      <c r="B234" s="13">
        <v>45209</v>
      </c>
      <c r="C234" s="14">
        <v>700</v>
      </c>
      <c r="D234" s="15" t="s">
        <v>15</v>
      </c>
      <c r="E234" s="15" t="s">
        <v>6</v>
      </c>
      <c r="F234" s="16">
        <f t="shared" ca="1" si="3"/>
        <v>45276</v>
      </c>
      <c r="G234" s="17" cm="1">
        <f t="array" ref="G234">_xlfn.IFS(E234="INTERVENTO",0.4,E234="CONSULENZA",0.2,E234="VENDITA",0.3,Table_1[[#This Row],[OGGETTO]]="FORMAZIONE",0.15)</f>
        <v>0.4</v>
      </c>
      <c r="H234" s="18">
        <f>Table_1[[#This Row],[IVA]]*Table_1[[#This Row],[IMPORTO NETTO]]+Table_1[[#This Row],[IMPORTO NETTO]]</f>
        <v>980</v>
      </c>
      <c r="I234" s="27" t="str">
        <f ca="1">IF(Table_1[[#This Row],[DATA FATTURA]]-Table_1[[#This Row],[DATA SCADENZA]]&gt;=60,"PAGATO","DA PAGARE")</f>
        <v>DA PAGARE</v>
      </c>
    </row>
    <row r="235" spans="1:9" ht="15" customHeight="1">
      <c r="A235" s="12">
        <v>63</v>
      </c>
      <c r="B235" s="13">
        <v>45209</v>
      </c>
      <c r="C235" s="14">
        <v>1340</v>
      </c>
      <c r="D235" s="15" t="s">
        <v>7</v>
      </c>
      <c r="E235" s="15" t="s">
        <v>11</v>
      </c>
      <c r="F235" s="16">
        <f t="shared" ca="1" si="3"/>
        <v>45276</v>
      </c>
      <c r="G235" s="17" cm="1">
        <f t="array" ref="G235">_xlfn.IFS(E235="INTERVENTO",0.4,E235="CONSULENZA",0.2,E235="VENDITA",0.3,Table_1[[#This Row],[OGGETTO]]="FORMAZIONE",0.15)</f>
        <v>0.3</v>
      </c>
      <c r="H235" s="18">
        <f>Table_1[[#This Row],[IVA]]*Table_1[[#This Row],[IMPORTO NETTO]]+Table_1[[#This Row],[IMPORTO NETTO]]</f>
        <v>1742</v>
      </c>
      <c r="I235" s="27" t="str">
        <f ca="1">IF(Table_1[[#This Row],[DATA FATTURA]]-Table_1[[#This Row],[DATA SCADENZA]]&gt;=60,"PAGATO","DA PAGARE")</f>
        <v>DA PAGARE</v>
      </c>
    </row>
    <row r="236" spans="1:9" ht="15" customHeight="1">
      <c r="A236" s="12">
        <v>204</v>
      </c>
      <c r="B236" s="13">
        <v>45209</v>
      </c>
      <c r="C236" s="14">
        <v>4160</v>
      </c>
      <c r="D236" s="15" t="s">
        <v>13</v>
      </c>
      <c r="E236" s="15" t="s">
        <v>14</v>
      </c>
      <c r="F236" s="16">
        <f t="shared" ca="1" si="3"/>
        <v>45276</v>
      </c>
      <c r="G236" s="17" cm="1">
        <f t="array" ref="G236">_xlfn.IFS(E236="INTERVENTO",0.4,E236="CONSULENZA",0.2,E236="VENDITA",0.3,Table_1[[#This Row],[OGGETTO]]="FORMAZIONE",0.15)</f>
        <v>0.15</v>
      </c>
      <c r="H236" s="18">
        <f>Table_1[[#This Row],[IVA]]*Table_1[[#This Row],[IMPORTO NETTO]]+Table_1[[#This Row],[IMPORTO NETTO]]</f>
        <v>4784</v>
      </c>
      <c r="I236" s="27" t="str">
        <f ca="1">IF(Table_1[[#This Row],[DATA FATTURA]]-Table_1[[#This Row],[DATA SCADENZA]]&gt;=60,"PAGATO","DA PAGARE")</f>
        <v>DA PAGARE</v>
      </c>
    </row>
    <row r="237" spans="1:9" ht="15" customHeight="1">
      <c r="A237" s="12">
        <v>81</v>
      </c>
      <c r="B237" s="13">
        <v>45209</v>
      </c>
      <c r="C237" s="14">
        <v>1700</v>
      </c>
      <c r="D237" s="15" t="s">
        <v>10</v>
      </c>
      <c r="E237" s="15" t="s">
        <v>6</v>
      </c>
      <c r="F237" s="16">
        <f t="shared" ca="1" si="3"/>
        <v>45276</v>
      </c>
      <c r="G237" s="17" cm="1">
        <f t="array" ref="G237">_xlfn.IFS(E237="INTERVENTO",0.4,E237="CONSULENZA",0.2,E237="VENDITA",0.3,Table_1[[#This Row],[OGGETTO]]="FORMAZIONE",0.15)</f>
        <v>0.4</v>
      </c>
      <c r="H237" s="18">
        <f>Table_1[[#This Row],[IVA]]*Table_1[[#This Row],[IMPORTO NETTO]]+Table_1[[#This Row],[IMPORTO NETTO]]</f>
        <v>2380</v>
      </c>
      <c r="I237" s="27" t="str">
        <f ca="1">IF(Table_1[[#This Row],[DATA FATTURA]]-Table_1[[#This Row],[DATA SCADENZA]]&gt;=60,"PAGATO","DA PAGARE")</f>
        <v>DA PAGARE</v>
      </c>
    </row>
    <row r="238" spans="1:9" ht="15" customHeight="1">
      <c r="A238" s="12">
        <v>134</v>
      </c>
      <c r="B238" s="13">
        <v>45209</v>
      </c>
      <c r="C238" s="14">
        <v>2760</v>
      </c>
      <c r="D238" s="15" t="s">
        <v>7</v>
      </c>
      <c r="E238" s="15" t="s">
        <v>14</v>
      </c>
      <c r="F238" s="16">
        <f t="shared" ca="1" si="3"/>
        <v>45276</v>
      </c>
      <c r="G238" s="17" cm="1">
        <f t="array" ref="G238">_xlfn.IFS(E238="INTERVENTO",0.4,E238="CONSULENZA",0.2,E238="VENDITA",0.3,Table_1[[#This Row],[OGGETTO]]="FORMAZIONE",0.15)</f>
        <v>0.15</v>
      </c>
      <c r="H238" s="18">
        <f>Table_1[[#This Row],[IVA]]*Table_1[[#This Row],[IMPORTO NETTO]]+Table_1[[#This Row],[IMPORTO NETTO]]</f>
        <v>3174</v>
      </c>
      <c r="I238" s="27" t="str">
        <f ca="1">IF(Table_1[[#This Row],[DATA FATTURA]]-Table_1[[#This Row],[DATA SCADENZA]]&gt;=60,"PAGATO","DA PAGARE")</f>
        <v>DA PAGARE</v>
      </c>
    </row>
    <row r="239" spans="1:9" ht="15" customHeight="1">
      <c r="A239" s="12">
        <v>25</v>
      </c>
      <c r="B239" s="13">
        <v>45209</v>
      </c>
      <c r="C239" s="14">
        <v>580</v>
      </c>
      <c r="D239" s="15" t="s">
        <v>9</v>
      </c>
      <c r="E239" s="15" t="s">
        <v>6</v>
      </c>
      <c r="F239" s="16">
        <f t="shared" ca="1" si="3"/>
        <v>45276</v>
      </c>
      <c r="G239" s="17" cm="1">
        <f t="array" ref="G239">_xlfn.IFS(E239="INTERVENTO",0.4,E239="CONSULENZA",0.2,E239="VENDITA",0.3,Table_1[[#This Row],[OGGETTO]]="FORMAZIONE",0.15)</f>
        <v>0.4</v>
      </c>
      <c r="H239" s="18">
        <f>Table_1[[#This Row],[IVA]]*Table_1[[#This Row],[IMPORTO NETTO]]+Table_1[[#This Row],[IMPORTO NETTO]]</f>
        <v>812</v>
      </c>
      <c r="I239" s="27" t="str">
        <f ca="1">IF(Table_1[[#This Row],[DATA FATTURA]]-Table_1[[#This Row],[DATA SCADENZA]]&gt;=60,"PAGATO","DA PAGARE")</f>
        <v>DA PAGARE</v>
      </c>
    </row>
    <row r="240" spans="1:9" ht="15" customHeight="1">
      <c r="A240" s="12">
        <v>201</v>
      </c>
      <c r="B240" s="13">
        <v>45209</v>
      </c>
      <c r="C240" s="14">
        <v>4100</v>
      </c>
      <c r="D240" s="15" t="s">
        <v>15</v>
      </c>
      <c r="E240" s="15" t="s">
        <v>8</v>
      </c>
      <c r="F240" s="16">
        <f t="shared" ca="1" si="3"/>
        <v>45276</v>
      </c>
      <c r="G240" s="17" cm="1">
        <f t="array" ref="G240">_xlfn.IFS(E240="INTERVENTO",0.4,E240="CONSULENZA",0.2,E240="VENDITA",0.3,Table_1[[#This Row],[OGGETTO]]="FORMAZIONE",0.15)</f>
        <v>0.2</v>
      </c>
      <c r="H240" s="18">
        <f>Table_1[[#This Row],[IVA]]*Table_1[[#This Row],[IMPORTO NETTO]]+Table_1[[#This Row],[IMPORTO NETTO]]</f>
        <v>4920</v>
      </c>
      <c r="I240" s="27" t="str">
        <f ca="1">IF(Table_1[[#This Row],[DATA FATTURA]]-Table_1[[#This Row],[DATA SCADENZA]]&gt;=60,"PAGATO","DA PAGARE")</f>
        <v>DA PAGARE</v>
      </c>
    </row>
    <row r="241" spans="1:9" ht="15" customHeight="1">
      <c r="A241" s="12">
        <v>47</v>
      </c>
      <c r="B241" s="13">
        <v>45209</v>
      </c>
      <c r="C241" s="14">
        <v>1020</v>
      </c>
      <c r="D241" s="15" t="s">
        <v>10</v>
      </c>
      <c r="E241" s="15" t="s">
        <v>8</v>
      </c>
      <c r="F241" s="16">
        <f t="shared" ca="1" si="3"/>
        <v>45276</v>
      </c>
      <c r="G241" s="17" cm="1">
        <f t="array" ref="G241">_xlfn.IFS(E241="INTERVENTO",0.4,E241="CONSULENZA",0.2,E241="VENDITA",0.3,Table_1[[#This Row],[OGGETTO]]="FORMAZIONE",0.15)</f>
        <v>0.2</v>
      </c>
      <c r="H241" s="18">
        <f>Table_1[[#This Row],[IVA]]*Table_1[[#This Row],[IMPORTO NETTO]]+Table_1[[#This Row],[IMPORTO NETTO]]</f>
        <v>1224</v>
      </c>
      <c r="I241" s="27" t="str">
        <f ca="1">IF(Table_1[[#This Row],[DATA FATTURA]]-Table_1[[#This Row],[DATA SCADENZA]]&gt;=60,"PAGATO","DA PAGARE")</f>
        <v>DA PAGARE</v>
      </c>
    </row>
    <row r="242" spans="1:9" ht="15" customHeight="1">
      <c r="A242" s="12">
        <v>168</v>
      </c>
      <c r="B242" s="13">
        <v>45209</v>
      </c>
      <c r="C242" s="14">
        <v>3440</v>
      </c>
      <c r="D242" s="15" t="s">
        <v>7</v>
      </c>
      <c r="E242" s="15" t="s">
        <v>8</v>
      </c>
      <c r="F242" s="16">
        <f t="shared" ca="1" si="3"/>
        <v>45276</v>
      </c>
      <c r="G242" s="17" cm="1">
        <f t="array" ref="G242">_xlfn.IFS(E242="INTERVENTO",0.4,E242="CONSULENZA",0.2,E242="VENDITA",0.3,Table_1[[#This Row],[OGGETTO]]="FORMAZIONE",0.15)</f>
        <v>0.2</v>
      </c>
      <c r="H242" s="18">
        <f>Table_1[[#This Row],[IVA]]*Table_1[[#This Row],[IMPORTO NETTO]]+Table_1[[#This Row],[IMPORTO NETTO]]</f>
        <v>4128</v>
      </c>
      <c r="I242" s="27" t="str">
        <f ca="1">IF(Table_1[[#This Row],[DATA FATTURA]]-Table_1[[#This Row],[DATA SCADENZA]]&gt;=60,"PAGATO","DA PAGARE")</f>
        <v>DA PAGARE</v>
      </c>
    </row>
    <row r="243" spans="1:9" ht="15" customHeight="1">
      <c r="A243" s="12">
        <v>155</v>
      </c>
      <c r="B243" s="13">
        <v>45209</v>
      </c>
      <c r="C243" s="14">
        <v>3180</v>
      </c>
      <c r="D243" s="15" t="s">
        <v>10</v>
      </c>
      <c r="E243" s="15" t="s">
        <v>14</v>
      </c>
      <c r="F243" s="16">
        <f t="shared" ca="1" si="3"/>
        <v>45276</v>
      </c>
      <c r="G243" s="17" cm="1">
        <f t="array" ref="G243">_xlfn.IFS(E243="INTERVENTO",0.4,E243="CONSULENZA",0.2,E243="VENDITA",0.3,Table_1[[#This Row],[OGGETTO]]="FORMAZIONE",0.15)</f>
        <v>0.15</v>
      </c>
      <c r="H243" s="18">
        <f>Table_1[[#This Row],[IVA]]*Table_1[[#This Row],[IMPORTO NETTO]]+Table_1[[#This Row],[IMPORTO NETTO]]</f>
        <v>3657</v>
      </c>
      <c r="I243" s="27" t="str">
        <f ca="1">IF(Table_1[[#This Row],[DATA FATTURA]]-Table_1[[#This Row],[DATA SCADENZA]]&gt;=60,"PAGATO","DA PAGARE")</f>
        <v>DA PAGARE</v>
      </c>
    </row>
    <row r="244" spans="1:9" ht="15" customHeight="1">
      <c r="A244" s="12">
        <v>268</v>
      </c>
      <c r="B244" s="13">
        <v>45208</v>
      </c>
      <c r="C244" s="14">
        <v>5440</v>
      </c>
      <c r="D244" s="15" t="s">
        <v>10</v>
      </c>
      <c r="E244" s="15" t="s">
        <v>8</v>
      </c>
      <c r="F244" s="16">
        <f t="shared" ca="1" si="3"/>
        <v>45276</v>
      </c>
      <c r="G244" s="17" cm="1">
        <f t="array" ref="G244">_xlfn.IFS(E244="INTERVENTO",0.4,E244="CONSULENZA",0.2,E244="VENDITA",0.3,Table_1[[#This Row],[OGGETTO]]="FORMAZIONE",0.15)</f>
        <v>0.2</v>
      </c>
      <c r="H244" s="18">
        <f>Table_1[[#This Row],[IVA]]*Table_1[[#This Row],[IMPORTO NETTO]]+Table_1[[#This Row],[IMPORTO NETTO]]</f>
        <v>6528</v>
      </c>
      <c r="I244" s="27" t="str">
        <f ca="1">IF(Table_1[[#This Row],[DATA FATTURA]]-Table_1[[#This Row],[DATA SCADENZA]]&gt;=60,"PAGATO","DA PAGARE")</f>
        <v>DA PAGARE</v>
      </c>
    </row>
    <row r="245" spans="1:9" ht="15" customHeight="1">
      <c r="A245" s="12">
        <v>122</v>
      </c>
      <c r="B245" s="13">
        <v>45208</v>
      </c>
      <c r="C245" s="14">
        <v>2520</v>
      </c>
      <c r="D245" s="15" t="s">
        <v>15</v>
      </c>
      <c r="E245" s="15" t="s">
        <v>6</v>
      </c>
      <c r="F245" s="16">
        <f t="shared" ca="1" si="3"/>
        <v>45276</v>
      </c>
      <c r="G245" s="17" cm="1">
        <f t="array" ref="G245">_xlfn.IFS(E245="INTERVENTO",0.4,E245="CONSULENZA",0.2,E245="VENDITA",0.3,Table_1[[#This Row],[OGGETTO]]="FORMAZIONE",0.15)</f>
        <v>0.4</v>
      </c>
      <c r="H245" s="18">
        <f>Table_1[[#This Row],[IVA]]*Table_1[[#This Row],[IMPORTO NETTO]]+Table_1[[#This Row],[IMPORTO NETTO]]</f>
        <v>3528</v>
      </c>
      <c r="I245" s="27" t="str">
        <f ca="1">IF(Table_1[[#This Row],[DATA FATTURA]]-Table_1[[#This Row],[DATA SCADENZA]]&gt;=60,"PAGATO","DA PAGARE")</f>
        <v>DA PAGARE</v>
      </c>
    </row>
    <row r="246" spans="1:9" ht="15" customHeight="1">
      <c r="A246" s="12">
        <v>358</v>
      </c>
      <c r="B246" s="13">
        <v>45208</v>
      </c>
      <c r="C246" s="14">
        <v>2650</v>
      </c>
      <c r="D246" s="15" t="s">
        <v>5</v>
      </c>
      <c r="E246" s="15" t="s">
        <v>14</v>
      </c>
      <c r="F246" s="16">
        <f t="shared" ca="1" si="3"/>
        <v>45276</v>
      </c>
      <c r="G246" s="17" cm="1">
        <f t="array" ref="G246">_xlfn.IFS(E246="INTERVENTO",0.4,E246="CONSULENZA",0.2,E246="VENDITA",0.3,Table_1[[#This Row],[OGGETTO]]="FORMAZIONE",0.15)</f>
        <v>0.15</v>
      </c>
      <c r="H246" s="18">
        <f>Table_1[[#This Row],[IVA]]*Table_1[[#This Row],[IMPORTO NETTO]]+Table_1[[#This Row],[IMPORTO NETTO]]</f>
        <v>3047.5</v>
      </c>
      <c r="I246" s="27" t="str">
        <f ca="1">IF(Table_1[[#This Row],[DATA FATTURA]]-Table_1[[#This Row],[DATA SCADENZA]]&gt;=60,"PAGATO","DA PAGARE")</f>
        <v>DA PAGARE</v>
      </c>
    </row>
    <row r="247" spans="1:9" ht="15" customHeight="1">
      <c r="A247" s="12">
        <v>446</v>
      </c>
      <c r="B247" s="13">
        <v>45208</v>
      </c>
      <c r="C247" s="14">
        <v>7050</v>
      </c>
      <c r="D247" s="15" t="s">
        <v>9</v>
      </c>
      <c r="E247" s="15" t="s">
        <v>14</v>
      </c>
      <c r="F247" s="16">
        <f t="shared" ca="1" si="3"/>
        <v>45276</v>
      </c>
      <c r="G247" s="17" cm="1">
        <f t="array" ref="G247">_xlfn.IFS(E247="INTERVENTO",0.4,E247="CONSULENZA",0.2,E247="VENDITA",0.3,Table_1[[#This Row],[OGGETTO]]="FORMAZIONE",0.15)</f>
        <v>0.15</v>
      </c>
      <c r="H247" s="18">
        <f>Table_1[[#This Row],[IVA]]*Table_1[[#This Row],[IMPORTO NETTO]]+Table_1[[#This Row],[IMPORTO NETTO]]</f>
        <v>8107.5</v>
      </c>
      <c r="I247" s="27" t="str">
        <f ca="1">IF(Table_1[[#This Row],[DATA FATTURA]]-Table_1[[#This Row],[DATA SCADENZA]]&gt;=60,"PAGATO","DA PAGARE")</f>
        <v>DA PAGARE</v>
      </c>
    </row>
    <row r="248" spans="1:9" ht="15" customHeight="1">
      <c r="A248" s="12">
        <v>317</v>
      </c>
      <c r="B248" s="13">
        <v>45208</v>
      </c>
      <c r="C248" s="14">
        <v>600</v>
      </c>
      <c r="D248" s="15" t="s">
        <v>19</v>
      </c>
      <c r="E248" s="15" t="s">
        <v>6</v>
      </c>
      <c r="F248" s="16">
        <f t="shared" ca="1" si="3"/>
        <v>45276</v>
      </c>
      <c r="G248" s="17" cm="1">
        <f t="array" ref="G248">_xlfn.IFS(E248="INTERVENTO",0.4,E248="CONSULENZA",0.2,E248="VENDITA",0.3,Table_1[[#This Row],[OGGETTO]]="FORMAZIONE",0.15)</f>
        <v>0.4</v>
      </c>
      <c r="H248" s="18">
        <f>Table_1[[#This Row],[IVA]]*Table_1[[#This Row],[IMPORTO NETTO]]+Table_1[[#This Row],[IMPORTO NETTO]]</f>
        <v>840</v>
      </c>
      <c r="I248" s="27" t="str">
        <f ca="1">IF(Table_1[[#This Row],[DATA FATTURA]]-Table_1[[#This Row],[DATA SCADENZA]]&gt;=60,"PAGATO","DA PAGARE")</f>
        <v>DA PAGARE</v>
      </c>
    </row>
    <row r="249" spans="1:9" ht="15" customHeight="1">
      <c r="A249" s="12">
        <v>266</v>
      </c>
      <c r="B249" s="13">
        <v>45208</v>
      </c>
      <c r="C249" s="14">
        <v>5400</v>
      </c>
      <c r="D249" s="15" t="s">
        <v>19</v>
      </c>
      <c r="E249" s="15" t="s">
        <v>8</v>
      </c>
      <c r="F249" s="16">
        <f t="shared" ca="1" si="3"/>
        <v>45276</v>
      </c>
      <c r="G249" s="17" cm="1">
        <f t="array" ref="G249">_xlfn.IFS(E249="INTERVENTO",0.4,E249="CONSULENZA",0.2,E249="VENDITA",0.3,Table_1[[#This Row],[OGGETTO]]="FORMAZIONE",0.15)</f>
        <v>0.2</v>
      </c>
      <c r="H249" s="18">
        <f>Table_1[[#This Row],[IVA]]*Table_1[[#This Row],[IMPORTO NETTO]]+Table_1[[#This Row],[IMPORTO NETTO]]</f>
        <v>6480</v>
      </c>
      <c r="I249" s="27" t="str">
        <f ca="1">IF(Table_1[[#This Row],[DATA FATTURA]]-Table_1[[#This Row],[DATA SCADENZA]]&gt;=60,"PAGATO","DA PAGARE")</f>
        <v>DA PAGARE</v>
      </c>
    </row>
    <row r="250" spans="1:9" ht="15" customHeight="1">
      <c r="A250" s="12">
        <v>469</v>
      </c>
      <c r="B250" s="13">
        <v>45208</v>
      </c>
      <c r="C250" s="14">
        <v>7100</v>
      </c>
      <c r="D250" s="15" t="s">
        <v>19</v>
      </c>
      <c r="E250" s="15" t="s">
        <v>11</v>
      </c>
      <c r="F250" s="16">
        <f t="shared" ca="1" si="3"/>
        <v>45276</v>
      </c>
      <c r="G250" s="17" cm="1">
        <f t="array" ref="G250">_xlfn.IFS(E250="INTERVENTO",0.4,E250="CONSULENZA",0.2,E250="VENDITA",0.3,Table_1[[#This Row],[OGGETTO]]="FORMAZIONE",0.15)</f>
        <v>0.3</v>
      </c>
      <c r="H250" s="18">
        <f>Table_1[[#This Row],[IVA]]*Table_1[[#This Row],[IMPORTO NETTO]]+Table_1[[#This Row],[IMPORTO NETTO]]</f>
        <v>9230</v>
      </c>
      <c r="I250" s="27" t="str">
        <f ca="1">IF(Table_1[[#This Row],[DATA FATTURA]]-Table_1[[#This Row],[DATA SCADENZA]]&gt;=60,"PAGATO","DA PAGARE")</f>
        <v>DA PAGARE</v>
      </c>
    </row>
    <row r="251" spans="1:9" ht="15" customHeight="1">
      <c r="A251" s="12">
        <v>166</v>
      </c>
      <c r="B251" s="13">
        <v>45208</v>
      </c>
      <c r="C251" s="14">
        <v>3400</v>
      </c>
      <c r="D251" s="15" t="s">
        <v>10</v>
      </c>
      <c r="E251" s="15" t="s">
        <v>14</v>
      </c>
      <c r="F251" s="16">
        <f t="shared" ca="1" si="3"/>
        <v>45276</v>
      </c>
      <c r="G251" s="17" cm="1">
        <f t="array" ref="G251">_xlfn.IFS(E251="INTERVENTO",0.4,E251="CONSULENZA",0.2,E251="VENDITA",0.3,Table_1[[#This Row],[OGGETTO]]="FORMAZIONE",0.15)</f>
        <v>0.15</v>
      </c>
      <c r="H251" s="18">
        <f>Table_1[[#This Row],[IVA]]*Table_1[[#This Row],[IMPORTO NETTO]]+Table_1[[#This Row],[IMPORTO NETTO]]</f>
        <v>3910</v>
      </c>
      <c r="I251" s="27" t="str">
        <f ca="1">IF(Table_1[[#This Row],[DATA FATTURA]]-Table_1[[#This Row],[DATA SCADENZA]]&gt;=60,"PAGATO","DA PAGARE")</f>
        <v>DA PAGARE</v>
      </c>
    </row>
    <row r="252" spans="1:9" ht="15" customHeight="1">
      <c r="A252" s="12">
        <v>17</v>
      </c>
      <c r="B252" s="13">
        <v>45208</v>
      </c>
      <c r="C252" s="14">
        <v>420</v>
      </c>
      <c r="D252" s="15" t="s">
        <v>13</v>
      </c>
      <c r="E252" s="15" t="s">
        <v>6</v>
      </c>
      <c r="F252" s="16">
        <f t="shared" ca="1" si="3"/>
        <v>45276</v>
      </c>
      <c r="G252" s="17" cm="1">
        <f t="array" ref="G252">_xlfn.IFS(E252="INTERVENTO",0.4,E252="CONSULENZA",0.2,E252="VENDITA",0.3,Table_1[[#This Row],[OGGETTO]]="FORMAZIONE",0.15)</f>
        <v>0.4</v>
      </c>
      <c r="H252" s="18">
        <f>Table_1[[#This Row],[IVA]]*Table_1[[#This Row],[IMPORTO NETTO]]+Table_1[[#This Row],[IMPORTO NETTO]]</f>
        <v>588</v>
      </c>
      <c r="I252" s="27" t="str">
        <f ca="1">IF(Table_1[[#This Row],[DATA FATTURA]]-Table_1[[#This Row],[DATA SCADENZA]]&gt;=60,"PAGATO","DA PAGARE")</f>
        <v>DA PAGARE</v>
      </c>
    </row>
    <row r="253" spans="1:9" ht="15" customHeight="1">
      <c r="A253" s="12">
        <v>159</v>
      </c>
      <c r="B253" s="13">
        <v>45208</v>
      </c>
      <c r="C253" s="14">
        <v>3260</v>
      </c>
      <c r="D253" s="15" t="s">
        <v>12</v>
      </c>
      <c r="E253" s="15" t="s">
        <v>8</v>
      </c>
      <c r="F253" s="16">
        <f t="shared" ca="1" si="3"/>
        <v>45276</v>
      </c>
      <c r="G253" s="17" cm="1">
        <f t="array" ref="G253">_xlfn.IFS(E253="INTERVENTO",0.4,E253="CONSULENZA",0.2,E253="VENDITA",0.3,Table_1[[#This Row],[OGGETTO]]="FORMAZIONE",0.15)</f>
        <v>0.2</v>
      </c>
      <c r="H253" s="18">
        <f>Table_1[[#This Row],[IVA]]*Table_1[[#This Row],[IMPORTO NETTO]]+Table_1[[#This Row],[IMPORTO NETTO]]</f>
        <v>3912</v>
      </c>
      <c r="I253" s="27" t="str">
        <f ca="1">IF(Table_1[[#This Row],[DATA FATTURA]]-Table_1[[#This Row],[DATA SCADENZA]]&gt;=60,"PAGATO","DA PAGARE")</f>
        <v>DA PAGARE</v>
      </c>
    </row>
    <row r="254" spans="1:9" ht="15" customHeight="1">
      <c r="A254" s="12">
        <v>143</v>
      </c>
      <c r="B254" s="13">
        <v>45208</v>
      </c>
      <c r="C254" s="14">
        <v>2940</v>
      </c>
      <c r="D254" s="15" t="s">
        <v>5</v>
      </c>
      <c r="E254" s="15" t="s">
        <v>6</v>
      </c>
      <c r="F254" s="16">
        <f t="shared" ca="1" si="3"/>
        <v>45276</v>
      </c>
      <c r="G254" s="17" cm="1">
        <f t="array" ref="G254">_xlfn.IFS(E254="INTERVENTO",0.4,E254="CONSULENZA",0.2,E254="VENDITA",0.3,Table_1[[#This Row],[OGGETTO]]="FORMAZIONE",0.15)</f>
        <v>0.4</v>
      </c>
      <c r="H254" s="18">
        <f>Table_1[[#This Row],[IVA]]*Table_1[[#This Row],[IMPORTO NETTO]]+Table_1[[#This Row],[IMPORTO NETTO]]</f>
        <v>4116</v>
      </c>
      <c r="I254" s="27" t="str">
        <f ca="1">IF(Table_1[[#This Row],[DATA FATTURA]]-Table_1[[#This Row],[DATA SCADENZA]]&gt;=60,"PAGATO","DA PAGARE")</f>
        <v>DA PAGARE</v>
      </c>
    </row>
    <row r="255" spans="1:9" ht="15" customHeight="1">
      <c r="A255" s="12">
        <v>280</v>
      </c>
      <c r="B255" s="13">
        <v>45208</v>
      </c>
      <c r="C255" s="14">
        <v>5680</v>
      </c>
      <c r="D255" s="15" t="s">
        <v>9</v>
      </c>
      <c r="E255" s="15" t="s">
        <v>8</v>
      </c>
      <c r="F255" s="16">
        <f t="shared" ca="1" si="3"/>
        <v>45276</v>
      </c>
      <c r="G255" s="17" cm="1">
        <f t="array" ref="G255">_xlfn.IFS(E255="INTERVENTO",0.4,E255="CONSULENZA",0.2,E255="VENDITA",0.3,Table_1[[#This Row],[OGGETTO]]="FORMAZIONE",0.15)</f>
        <v>0.2</v>
      </c>
      <c r="H255" s="18">
        <f>Table_1[[#This Row],[IVA]]*Table_1[[#This Row],[IMPORTO NETTO]]+Table_1[[#This Row],[IMPORTO NETTO]]</f>
        <v>6816</v>
      </c>
      <c r="I255" s="27" t="str">
        <f ca="1">IF(Table_1[[#This Row],[DATA FATTURA]]-Table_1[[#This Row],[DATA SCADENZA]]&gt;=60,"PAGATO","DA PAGARE")</f>
        <v>DA PAGARE</v>
      </c>
    </row>
    <row r="256" spans="1:9" ht="15" customHeight="1">
      <c r="A256" s="12">
        <v>333</v>
      </c>
      <c r="B256" s="13">
        <v>45208</v>
      </c>
      <c r="C256" s="14">
        <v>1400</v>
      </c>
      <c r="D256" s="15" t="s">
        <v>19</v>
      </c>
      <c r="E256" s="15" t="s">
        <v>6</v>
      </c>
      <c r="F256" s="16">
        <f t="shared" ca="1" si="3"/>
        <v>45276</v>
      </c>
      <c r="G256" s="17" cm="1">
        <f t="array" ref="G256">_xlfn.IFS(E256="INTERVENTO",0.4,E256="CONSULENZA",0.2,E256="VENDITA",0.3,Table_1[[#This Row],[OGGETTO]]="FORMAZIONE",0.15)</f>
        <v>0.4</v>
      </c>
      <c r="H256" s="18">
        <f>Table_1[[#This Row],[IVA]]*Table_1[[#This Row],[IMPORTO NETTO]]+Table_1[[#This Row],[IMPORTO NETTO]]</f>
        <v>1960</v>
      </c>
      <c r="I256" s="27" t="str">
        <f ca="1">IF(Table_1[[#This Row],[DATA FATTURA]]-Table_1[[#This Row],[DATA SCADENZA]]&gt;=60,"PAGATO","DA PAGARE")</f>
        <v>DA PAGARE</v>
      </c>
    </row>
    <row r="257" spans="1:9" ht="15" customHeight="1">
      <c r="A257" s="12">
        <v>474</v>
      </c>
      <c r="B257" s="13">
        <v>45208</v>
      </c>
      <c r="C257" s="14">
        <v>6600</v>
      </c>
      <c r="D257" s="15" t="s">
        <v>7</v>
      </c>
      <c r="E257" s="15" t="s">
        <v>14</v>
      </c>
      <c r="F257" s="16">
        <f t="shared" ca="1" si="3"/>
        <v>45276</v>
      </c>
      <c r="G257" s="17" cm="1">
        <f t="array" ref="G257">_xlfn.IFS(E257="INTERVENTO",0.4,E257="CONSULENZA",0.2,E257="VENDITA",0.3,Table_1[[#This Row],[OGGETTO]]="FORMAZIONE",0.15)</f>
        <v>0.15</v>
      </c>
      <c r="H257" s="18">
        <f>Table_1[[#This Row],[IVA]]*Table_1[[#This Row],[IMPORTO NETTO]]+Table_1[[#This Row],[IMPORTO NETTO]]</f>
        <v>7590</v>
      </c>
      <c r="I257" s="27" t="str">
        <f ca="1">IF(Table_1[[#This Row],[DATA FATTURA]]-Table_1[[#This Row],[DATA SCADENZA]]&gt;=60,"PAGATO","DA PAGARE")</f>
        <v>DA PAGARE</v>
      </c>
    </row>
    <row r="258" spans="1:9" ht="15" customHeight="1">
      <c r="A258" s="12">
        <v>126</v>
      </c>
      <c r="B258" s="13">
        <v>45208</v>
      </c>
      <c r="C258" s="14">
        <v>2600</v>
      </c>
      <c r="D258" s="15" t="s">
        <v>5</v>
      </c>
      <c r="E258" s="15" t="s">
        <v>8</v>
      </c>
      <c r="F258" s="16">
        <f t="shared" ref="F258:F321" ca="1" si="4">TODAY()</f>
        <v>45276</v>
      </c>
      <c r="G258" s="17" cm="1">
        <f t="array" ref="G258">_xlfn.IFS(E258="INTERVENTO",0.4,E258="CONSULENZA",0.2,E258="VENDITA",0.3,Table_1[[#This Row],[OGGETTO]]="FORMAZIONE",0.15)</f>
        <v>0.2</v>
      </c>
      <c r="H258" s="18">
        <f>Table_1[[#This Row],[IVA]]*Table_1[[#This Row],[IMPORTO NETTO]]+Table_1[[#This Row],[IMPORTO NETTO]]</f>
        <v>3120</v>
      </c>
      <c r="I258" s="27" t="str">
        <f ca="1">IF(Table_1[[#This Row],[DATA FATTURA]]-Table_1[[#This Row],[DATA SCADENZA]]&gt;=60,"PAGATO","DA PAGARE")</f>
        <v>DA PAGARE</v>
      </c>
    </row>
    <row r="259" spans="1:9" ht="15" customHeight="1">
      <c r="A259" s="12">
        <v>161</v>
      </c>
      <c r="B259" s="13">
        <v>45208</v>
      </c>
      <c r="C259" s="14">
        <v>3300</v>
      </c>
      <c r="D259" s="15" t="s">
        <v>9</v>
      </c>
      <c r="E259" s="15" t="s">
        <v>11</v>
      </c>
      <c r="F259" s="16">
        <f t="shared" ca="1" si="4"/>
        <v>45276</v>
      </c>
      <c r="G259" s="17" cm="1">
        <f t="array" ref="G259">_xlfn.IFS(E259="INTERVENTO",0.4,E259="CONSULENZA",0.2,E259="VENDITA",0.3,Table_1[[#This Row],[OGGETTO]]="FORMAZIONE",0.15)</f>
        <v>0.3</v>
      </c>
      <c r="H259" s="18">
        <f>Table_1[[#This Row],[IVA]]*Table_1[[#This Row],[IMPORTO NETTO]]+Table_1[[#This Row],[IMPORTO NETTO]]</f>
        <v>4290</v>
      </c>
      <c r="I259" s="27" t="str">
        <f ca="1">IF(Table_1[[#This Row],[DATA FATTURA]]-Table_1[[#This Row],[DATA SCADENZA]]&gt;=60,"PAGATO","DA PAGARE")</f>
        <v>DA PAGARE</v>
      </c>
    </row>
    <row r="260" spans="1:9" ht="15" customHeight="1">
      <c r="A260" s="12">
        <v>278</v>
      </c>
      <c r="B260" s="13">
        <v>45208</v>
      </c>
      <c r="C260" s="14">
        <v>5640</v>
      </c>
      <c r="D260" s="15" t="s">
        <v>12</v>
      </c>
      <c r="E260" s="15" t="s">
        <v>14</v>
      </c>
      <c r="F260" s="16">
        <f t="shared" ca="1" si="4"/>
        <v>45276</v>
      </c>
      <c r="G260" s="17" cm="1">
        <f t="array" ref="G260">_xlfn.IFS(E260="INTERVENTO",0.4,E260="CONSULENZA",0.2,E260="VENDITA",0.3,Table_1[[#This Row],[OGGETTO]]="FORMAZIONE",0.15)</f>
        <v>0.15</v>
      </c>
      <c r="H260" s="18">
        <f>Table_1[[#This Row],[IVA]]*Table_1[[#This Row],[IMPORTO NETTO]]+Table_1[[#This Row],[IMPORTO NETTO]]</f>
        <v>6486</v>
      </c>
      <c r="I260" s="27" t="str">
        <f ca="1">IF(Table_1[[#This Row],[DATA FATTURA]]-Table_1[[#This Row],[DATA SCADENZA]]&gt;=60,"PAGATO","DA PAGARE")</f>
        <v>DA PAGARE</v>
      </c>
    </row>
    <row r="261" spans="1:9" ht="15" customHeight="1">
      <c r="A261" s="12">
        <v>94</v>
      </c>
      <c r="B261" s="13">
        <v>45208</v>
      </c>
      <c r="C261" s="14">
        <v>1960</v>
      </c>
      <c r="D261" s="15" t="s">
        <v>7</v>
      </c>
      <c r="E261" s="15" t="s">
        <v>6</v>
      </c>
      <c r="F261" s="16">
        <f t="shared" ca="1" si="4"/>
        <v>45276</v>
      </c>
      <c r="G261" s="17" cm="1">
        <f t="array" ref="G261">_xlfn.IFS(E261="INTERVENTO",0.4,E261="CONSULENZA",0.2,E261="VENDITA",0.3,Table_1[[#This Row],[OGGETTO]]="FORMAZIONE",0.15)</f>
        <v>0.4</v>
      </c>
      <c r="H261" s="18">
        <f>Table_1[[#This Row],[IVA]]*Table_1[[#This Row],[IMPORTO NETTO]]+Table_1[[#This Row],[IMPORTO NETTO]]</f>
        <v>2744</v>
      </c>
      <c r="I261" s="27" t="str">
        <f ca="1">IF(Table_1[[#This Row],[DATA FATTURA]]-Table_1[[#This Row],[DATA SCADENZA]]&gt;=60,"PAGATO","DA PAGARE")</f>
        <v>DA PAGARE</v>
      </c>
    </row>
    <row r="262" spans="1:9" ht="15" customHeight="1">
      <c r="A262" s="12">
        <v>217</v>
      </c>
      <c r="B262" s="13">
        <v>45208</v>
      </c>
      <c r="C262" s="14">
        <v>4420</v>
      </c>
      <c r="D262" s="15" t="s">
        <v>10</v>
      </c>
      <c r="E262" s="15" t="s">
        <v>11</v>
      </c>
      <c r="F262" s="16">
        <f t="shared" ca="1" si="4"/>
        <v>45276</v>
      </c>
      <c r="G262" s="17" cm="1">
        <f t="array" ref="G262">_xlfn.IFS(E262="INTERVENTO",0.4,E262="CONSULENZA",0.2,E262="VENDITA",0.3,Table_1[[#This Row],[OGGETTO]]="FORMAZIONE",0.15)</f>
        <v>0.3</v>
      </c>
      <c r="H262" s="18">
        <f>Table_1[[#This Row],[IVA]]*Table_1[[#This Row],[IMPORTO NETTO]]+Table_1[[#This Row],[IMPORTO NETTO]]</f>
        <v>5746</v>
      </c>
      <c r="I262" s="27" t="str">
        <f ca="1">IF(Table_1[[#This Row],[DATA FATTURA]]-Table_1[[#This Row],[DATA SCADENZA]]&gt;=60,"PAGATO","DA PAGARE")</f>
        <v>DA PAGARE</v>
      </c>
    </row>
    <row r="263" spans="1:9" ht="15" customHeight="1">
      <c r="A263" s="12">
        <v>404</v>
      </c>
      <c r="B263" s="13">
        <v>45208</v>
      </c>
      <c r="C263" s="14">
        <v>4950</v>
      </c>
      <c r="D263" s="15" t="s">
        <v>10</v>
      </c>
      <c r="E263" s="15" t="s">
        <v>14</v>
      </c>
      <c r="F263" s="16">
        <f t="shared" ca="1" si="4"/>
        <v>45276</v>
      </c>
      <c r="G263" s="17" cm="1">
        <f t="array" ref="G263">_xlfn.IFS(E263="INTERVENTO",0.4,E263="CONSULENZA",0.2,E263="VENDITA",0.3,Table_1[[#This Row],[OGGETTO]]="FORMAZIONE",0.15)</f>
        <v>0.15</v>
      </c>
      <c r="H263" s="18">
        <f>Table_1[[#This Row],[IVA]]*Table_1[[#This Row],[IMPORTO NETTO]]+Table_1[[#This Row],[IMPORTO NETTO]]</f>
        <v>5692.5</v>
      </c>
      <c r="I263" s="27" t="str">
        <f ca="1">IF(Table_1[[#This Row],[DATA FATTURA]]-Table_1[[#This Row],[DATA SCADENZA]]&gt;=60,"PAGATO","DA PAGARE")</f>
        <v>DA PAGARE</v>
      </c>
    </row>
    <row r="264" spans="1:9" ht="15" customHeight="1">
      <c r="A264" s="12">
        <v>498</v>
      </c>
      <c r="B264" s="13">
        <v>45208</v>
      </c>
      <c r="C264" s="14">
        <v>4200</v>
      </c>
      <c r="D264" s="15" t="s">
        <v>5</v>
      </c>
      <c r="E264" s="15" t="s">
        <v>14</v>
      </c>
      <c r="F264" s="16">
        <f t="shared" ca="1" si="4"/>
        <v>45276</v>
      </c>
      <c r="G264" s="17" cm="1">
        <f t="array" ref="G264">_xlfn.IFS(E264="INTERVENTO",0.4,E264="CONSULENZA",0.2,E264="VENDITA",0.3,Table_1[[#This Row],[OGGETTO]]="FORMAZIONE",0.15)</f>
        <v>0.15</v>
      </c>
      <c r="H264" s="18">
        <f>Table_1[[#This Row],[IVA]]*Table_1[[#This Row],[IMPORTO NETTO]]+Table_1[[#This Row],[IMPORTO NETTO]]</f>
        <v>4830</v>
      </c>
      <c r="I264" s="27" t="str">
        <f ca="1">IF(Table_1[[#This Row],[DATA FATTURA]]-Table_1[[#This Row],[DATA SCADENZA]]&gt;=60,"PAGATO","DA PAGARE")</f>
        <v>DA PAGARE</v>
      </c>
    </row>
    <row r="265" spans="1:9" ht="15" customHeight="1">
      <c r="A265" s="12">
        <v>460</v>
      </c>
      <c r="B265" s="13">
        <v>45208</v>
      </c>
      <c r="C265" s="14">
        <v>8000</v>
      </c>
      <c r="D265" s="15" t="s">
        <v>5</v>
      </c>
      <c r="E265" s="15" t="s">
        <v>14</v>
      </c>
      <c r="F265" s="16">
        <f t="shared" ca="1" si="4"/>
        <v>45276</v>
      </c>
      <c r="G265" s="17" cm="1">
        <f t="array" ref="G265">_xlfn.IFS(E265="INTERVENTO",0.4,E265="CONSULENZA",0.2,E265="VENDITA",0.3,Table_1[[#This Row],[OGGETTO]]="FORMAZIONE",0.15)</f>
        <v>0.15</v>
      </c>
      <c r="H265" s="18">
        <f>Table_1[[#This Row],[IVA]]*Table_1[[#This Row],[IMPORTO NETTO]]+Table_1[[#This Row],[IMPORTO NETTO]]</f>
        <v>9200</v>
      </c>
      <c r="I265" s="27" t="str">
        <f ca="1">IF(Table_1[[#This Row],[DATA FATTURA]]-Table_1[[#This Row],[DATA SCADENZA]]&gt;=60,"PAGATO","DA PAGARE")</f>
        <v>DA PAGARE</v>
      </c>
    </row>
    <row r="266" spans="1:9" ht="15" customHeight="1">
      <c r="A266" s="12">
        <v>245</v>
      </c>
      <c r="B266" s="13">
        <v>45208</v>
      </c>
      <c r="C266" s="14">
        <v>4980</v>
      </c>
      <c r="D266" s="15" t="s">
        <v>5</v>
      </c>
      <c r="E266" s="15" t="s">
        <v>11</v>
      </c>
      <c r="F266" s="16">
        <f t="shared" ca="1" si="4"/>
        <v>45276</v>
      </c>
      <c r="G266" s="17" cm="1">
        <f t="array" ref="G266">_xlfn.IFS(E266="INTERVENTO",0.4,E266="CONSULENZA",0.2,E266="VENDITA",0.3,Table_1[[#This Row],[OGGETTO]]="FORMAZIONE",0.15)</f>
        <v>0.3</v>
      </c>
      <c r="H266" s="18">
        <f>Table_1[[#This Row],[IVA]]*Table_1[[#This Row],[IMPORTO NETTO]]+Table_1[[#This Row],[IMPORTO NETTO]]</f>
        <v>6474</v>
      </c>
      <c r="I266" s="27" t="str">
        <f ca="1">IF(Table_1[[#This Row],[DATA FATTURA]]-Table_1[[#This Row],[DATA SCADENZA]]&gt;=60,"PAGATO","DA PAGARE")</f>
        <v>DA PAGARE</v>
      </c>
    </row>
    <row r="267" spans="1:9" ht="15" customHeight="1">
      <c r="A267" s="12">
        <v>26</v>
      </c>
      <c r="B267" s="13">
        <v>45208</v>
      </c>
      <c r="C267" s="14">
        <v>600</v>
      </c>
      <c r="D267" s="15" t="s">
        <v>7</v>
      </c>
      <c r="E267" s="15" t="s">
        <v>14</v>
      </c>
      <c r="F267" s="16">
        <f t="shared" ca="1" si="4"/>
        <v>45276</v>
      </c>
      <c r="G267" s="17" cm="1">
        <f t="array" ref="G267">_xlfn.IFS(E267="INTERVENTO",0.4,E267="CONSULENZA",0.2,E267="VENDITA",0.3,Table_1[[#This Row],[OGGETTO]]="FORMAZIONE",0.15)</f>
        <v>0.15</v>
      </c>
      <c r="H267" s="18">
        <f>Table_1[[#This Row],[IVA]]*Table_1[[#This Row],[IMPORTO NETTO]]+Table_1[[#This Row],[IMPORTO NETTO]]</f>
        <v>690</v>
      </c>
      <c r="I267" s="27" t="str">
        <f ca="1">IF(Table_1[[#This Row],[DATA FATTURA]]-Table_1[[#This Row],[DATA SCADENZA]]&gt;=60,"PAGATO","DA PAGARE")</f>
        <v>DA PAGARE</v>
      </c>
    </row>
    <row r="268" spans="1:9" ht="15" customHeight="1">
      <c r="A268" s="12">
        <v>410</v>
      </c>
      <c r="B268" s="13">
        <v>45208</v>
      </c>
      <c r="C268" s="14">
        <v>5250</v>
      </c>
      <c r="D268" s="15" t="s">
        <v>10</v>
      </c>
      <c r="E268" s="15" t="s">
        <v>11</v>
      </c>
      <c r="F268" s="16">
        <f t="shared" ca="1" si="4"/>
        <v>45276</v>
      </c>
      <c r="G268" s="17" cm="1">
        <f t="array" ref="G268">_xlfn.IFS(E268="INTERVENTO",0.4,E268="CONSULENZA",0.2,E268="VENDITA",0.3,Table_1[[#This Row],[OGGETTO]]="FORMAZIONE",0.15)</f>
        <v>0.3</v>
      </c>
      <c r="H268" s="18">
        <f>Table_1[[#This Row],[IVA]]*Table_1[[#This Row],[IMPORTO NETTO]]+Table_1[[#This Row],[IMPORTO NETTO]]</f>
        <v>6825</v>
      </c>
      <c r="I268" s="27" t="str">
        <f ca="1">IF(Table_1[[#This Row],[DATA FATTURA]]-Table_1[[#This Row],[DATA SCADENZA]]&gt;=60,"PAGATO","DA PAGARE")</f>
        <v>DA PAGARE</v>
      </c>
    </row>
    <row r="269" spans="1:9" ht="15" customHeight="1">
      <c r="A269" s="12">
        <v>416</v>
      </c>
      <c r="B269" s="13">
        <v>45208</v>
      </c>
      <c r="C269" s="14">
        <v>5550</v>
      </c>
      <c r="D269" s="15" t="s">
        <v>9</v>
      </c>
      <c r="E269" s="15" t="s">
        <v>6</v>
      </c>
      <c r="F269" s="16">
        <f t="shared" ca="1" si="4"/>
        <v>45276</v>
      </c>
      <c r="G269" s="17" cm="1">
        <f t="array" ref="G269">_xlfn.IFS(E269="INTERVENTO",0.4,E269="CONSULENZA",0.2,E269="VENDITA",0.3,Table_1[[#This Row],[OGGETTO]]="FORMAZIONE",0.15)</f>
        <v>0.4</v>
      </c>
      <c r="H269" s="18">
        <f>Table_1[[#This Row],[IVA]]*Table_1[[#This Row],[IMPORTO NETTO]]+Table_1[[#This Row],[IMPORTO NETTO]]</f>
        <v>7770</v>
      </c>
      <c r="I269" s="27" t="str">
        <f ca="1">IF(Table_1[[#This Row],[DATA FATTURA]]-Table_1[[#This Row],[DATA SCADENZA]]&gt;=60,"PAGATO","DA PAGARE")</f>
        <v>DA PAGARE</v>
      </c>
    </row>
    <row r="270" spans="1:9" ht="15" customHeight="1">
      <c r="A270" s="12">
        <v>450</v>
      </c>
      <c r="B270" s="13">
        <v>45208</v>
      </c>
      <c r="C270" s="14">
        <v>7250</v>
      </c>
      <c r="D270" s="15" t="s">
        <v>9</v>
      </c>
      <c r="E270" s="15" t="s">
        <v>8</v>
      </c>
      <c r="F270" s="16">
        <f t="shared" ca="1" si="4"/>
        <v>45276</v>
      </c>
      <c r="G270" s="17" cm="1">
        <f t="array" ref="G270">_xlfn.IFS(E270="INTERVENTO",0.4,E270="CONSULENZA",0.2,E270="VENDITA",0.3,Table_1[[#This Row],[OGGETTO]]="FORMAZIONE",0.15)</f>
        <v>0.2</v>
      </c>
      <c r="H270" s="18">
        <f>Table_1[[#This Row],[IVA]]*Table_1[[#This Row],[IMPORTO NETTO]]+Table_1[[#This Row],[IMPORTO NETTO]]</f>
        <v>8700</v>
      </c>
      <c r="I270" s="27" t="str">
        <f ca="1">IF(Table_1[[#This Row],[DATA FATTURA]]-Table_1[[#This Row],[DATA SCADENZA]]&gt;=60,"PAGATO","DA PAGARE")</f>
        <v>DA PAGARE</v>
      </c>
    </row>
    <row r="271" spans="1:9" ht="15" customHeight="1">
      <c r="A271" s="12">
        <v>50</v>
      </c>
      <c r="B271" s="13">
        <v>45208</v>
      </c>
      <c r="C271" s="14">
        <v>1080</v>
      </c>
      <c r="D271" s="15" t="s">
        <v>19</v>
      </c>
      <c r="E271" s="15" t="s">
        <v>14</v>
      </c>
      <c r="F271" s="16">
        <f t="shared" ca="1" si="4"/>
        <v>45276</v>
      </c>
      <c r="G271" s="17" cm="1">
        <f t="array" ref="G271">_xlfn.IFS(E271="INTERVENTO",0.4,E271="CONSULENZA",0.2,E271="VENDITA",0.3,Table_1[[#This Row],[OGGETTO]]="FORMAZIONE",0.15)</f>
        <v>0.15</v>
      </c>
      <c r="H271" s="18">
        <f>Table_1[[#This Row],[IVA]]*Table_1[[#This Row],[IMPORTO NETTO]]+Table_1[[#This Row],[IMPORTO NETTO]]</f>
        <v>1242</v>
      </c>
      <c r="I271" s="27" t="str">
        <f ca="1">IF(Table_1[[#This Row],[DATA FATTURA]]-Table_1[[#This Row],[DATA SCADENZA]]&gt;=60,"PAGATO","DA PAGARE")</f>
        <v>DA PAGARE</v>
      </c>
    </row>
    <row r="272" spans="1:9" ht="15" customHeight="1">
      <c r="A272" s="12">
        <v>423</v>
      </c>
      <c r="B272" s="13">
        <v>45207</v>
      </c>
      <c r="C272" s="14">
        <v>5900</v>
      </c>
      <c r="D272" s="15" t="s">
        <v>7</v>
      </c>
      <c r="E272" s="15" t="s">
        <v>6</v>
      </c>
      <c r="F272" s="16">
        <f t="shared" ca="1" si="4"/>
        <v>45276</v>
      </c>
      <c r="G272" s="17" cm="1">
        <f t="array" ref="G272">_xlfn.IFS(E272="INTERVENTO",0.4,E272="CONSULENZA",0.2,E272="VENDITA",0.3,Table_1[[#This Row],[OGGETTO]]="FORMAZIONE",0.15)</f>
        <v>0.4</v>
      </c>
      <c r="H272" s="18">
        <f>Table_1[[#This Row],[IVA]]*Table_1[[#This Row],[IMPORTO NETTO]]+Table_1[[#This Row],[IMPORTO NETTO]]</f>
        <v>8260</v>
      </c>
      <c r="I272" s="27" t="str">
        <f ca="1">IF(Table_1[[#This Row],[DATA FATTURA]]-Table_1[[#This Row],[DATA SCADENZA]]&gt;=60,"PAGATO","DA PAGARE")</f>
        <v>DA PAGARE</v>
      </c>
    </row>
    <row r="273" spans="1:9" ht="15" customHeight="1">
      <c r="A273" s="12">
        <v>444</v>
      </c>
      <c r="B273" s="13">
        <v>45207</v>
      </c>
      <c r="C273" s="14">
        <v>6950</v>
      </c>
      <c r="D273" s="15" t="s">
        <v>10</v>
      </c>
      <c r="E273" s="15" t="s">
        <v>6</v>
      </c>
      <c r="F273" s="16">
        <f t="shared" ca="1" si="4"/>
        <v>45276</v>
      </c>
      <c r="G273" s="17" cm="1">
        <f t="array" ref="G273">_xlfn.IFS(E273="INTERVENTO",0.4,E273="CONSULENZA",0.2,E273="VENDITA",0.3,Table_1[[#This Row],[OGGETTO]]="FORMAZIONE",0.15)</f>
        <v>0.4</v>
      </c>
      <c r="H273" s="18">
        <f>Table_1[[#This Row],[IVA]]*Table_1[[#This Row],[IMPORTO NETTO]]+Table_1[[#This Row],[IMPORTO NETTO]]</f>
        <v>9730</v>
      </c>
      <c r="I273" s="27" t="str">
        <f ca="1">IF(Table_1[[#This Row],[DATA FATTURA]]-Table_1[[#This Row],[DATA SCADENZA]]&gt;=60,"PAGATO","DA PAGARE")</f>
        <v>DA PAGARE</v>
      </c>
    </row>
    <row r="274" spans="1:9" ht="15" customHeight="1">
      <c r="A274" s="12">
        <v>158</v>
      </c>
      <c r="B274" s="13">
        <v>45207</v>
      </c>
      <c r="C274" s="14">
        <v>3240</v>
      </c>
      <c r="D274" s="15" t="s">
        <v>5</v>
      </c>
      <c r="E274" s="15" t="s">
        <v>11</v>
      </c>
      <c r="F274" s="16">
        <f t="shared" ca="1" si="4"/>
        <v>45276</v>
      </c>
      <c r="G274" s="17" cm="1">
        <f t="array" ref="G274">_xlfn.IFS(E274="INTERVENTO",0.4,E274="CONSULENZA",0.2,E274="VENDITA",0.3,Table_1[[#This Row],[OGGETTO]]="FORMAZIONE",0.15)</f>
        <v>0.3</v>
      </c>
      <c r="H274" s="18">
        <f>Table_1[[#This Row],[IVA]]*Table_1[[#This Row],[IMPORTO NETTO]]+Table_1[[#This Row],[IMPORTO NETTO]]</f>
        <v>4212</v>
      </c>
      <c r="I274" s="27" t="str">
        <f ca="1">IF(Table_1[[#This Row],[DATA FATTURA]]-Table_1[[#This Row],[DATA SCADENZA]]&gt;=60,"PAGATO","DA PAGARE")</f>
        <v>DA PAGARE</v>
      </c>
    </row>
    <row r="275" spans="1:9" ht="15" customHeight="1">
      <c r="A275" s="12">
        <v>476</v>
      </c>
      <c r="B275" s="13">
        <v>45207</v>
      </c>
      <c r="C275" s="14">
        <v>6400</v>
      </c>
      <c r="D275" s="15" t="s">
        <v>13</v>
      </c>
      <c r="E275" s="15" t="s">
        <v>8</v>
      </c>
      <c r="F275" s="16">
        <f t="shared" ca="1" si="4"/>
        <v>45276</v>
      </c>
      <c r="G275" s="17" cm="1">
        <f t="array" ref="G275">_xlfn.IFS(E275="INTERVENTO",0.4,E275="CONSULENZA",0.2,E275="VENDITA",0.3,Table_1[[#This Row],[OGGETTO]]="FORMAZIONE",0.15)</f>
        <v>0.2</v>
      </c>
      <c r="H275" s="18">
        <f>Table_1[[#This Row],[IVA]]*Table_1[[#This Row],[IMPORTO NETTO]]+Table_1[[#This Row],[IMPORTO NETTO]]</f>
        <v>7680</v>
      </c>
      <c r="I275" s="27" t="str">
        <f ca="1">IF(Table_1[[#This Row],[DATA FATTURA]]-Table_1[[#This Row],[DATA SCADENZA]]&gt;=60,"PAGATO","DA PAGARE")</f>
        <v>DA PAGARE</v>
      </c>
    </row>
    <row r="276" spans="1:9" ht="15" customHeight="1">
      <c r="A276" s="12">
        <v>428</v>
      </c>
      <c r="B276" s="13">
        <v>45207</v>
      </c>
      <c r="C276" s="14">
        <v>6150</v>
      </c>
      <c r="D276" s="15" t="s">
        <v>15</v>
      </c>
      <c r="E276" s="15" t="s">
        <v>14</v>
      </c>
      <c r="F276" s="16">
        <f t="shared" ca="1" si="4"/>
        <v>45276</v>
      </c>
      <c r="G276" s="17" cm="1">
        <f t="array" ref="G276">_xlfn.IFS(E276="INTERVENTO",0.4,E276="CONSULENZA",0.2,E276="VENDITA",0.3,Table_1[[#This Row],[OGGETTO]]="FORMAZIONE",0.15)</f>
        <v>0.15</v>
      </c>
      <c r="H276" s="18">
        <f>Table_1[[#This Row],[IVA]]*Table_1[[#This Row],[IMPORTO NETTO]]+Table_1[[#This Row],[IMPORTO NETTO]]</f>
        <v>7072.5</v>
      </c>
      <c r="I276" s="27" t="str">
        <f ca="1">IF(Table_1[[#This Row],[DATA FATTURA]]-Table_1[[#This Row],[DATA SCADENZA]]&gt;=60,"PAGATO","DA PAGARE")</f>
        <v>DA PAGARE</v>
      </c>
    </row>
    <row r="277" spans="1:9" ht="15" customHeight="1">
      <c r="A277" s="12">
        <v>480</v>
      </c>
      <c r="B277" s="13">
        <v>45207</v>
      </c>
      <c r="C277" s="14">
        <v>6000</v>
      </c>
      <c r="D277" s="15" t="s">
        <v>9</v>
      </c>
      <c r="E277" s="15" t="s">
        <v>11</v>
      </c>
      <c r="F277" s="16">
        <f t="shared" ca="1" si="4"/>
        <v>45276</v>
      </c>
      <c r="G277" s="17" cm="1">
        <f t="array" ref="G277">_xlfn.IFS(E277="INTERVENTO",0.4,E277="CONSULENZA",0.2,E277="VENDITA",0.3,Table_1[[#This Row],[OGGETTO]]="FORMAZIONE",0.15)</f>
        <v>0.3</v>
      </c>
      <c r="H277" s="18">
        <f>Table_1[[#This Row],[IVA]]*Table_1[[#This Row],[IMPORTO NETTO]]+Table_1[[#This Row],[IMPORTO NETTO]]</f>
        <v>7800</v>
      </c>
      <c r="I277" s="27" t="str">
        <f ca="1">IF(Table_1[[#This Row],[DATA FATTURA]]-Table_1[[#This Row],[DATA SCADENZA]]&gt;=60,"PAGATO","DA PAGARE")</f>
        <v>DA PAGARE</v>
      </c>
    </row>
    <row r="278" spans="1:9" ht="15" customHeight="1">
      <c r="A278" s="12">
        <v>451</v>
      </c>
      <c r="B278" s="13">
        <v>45207</v>
      </c>
      <c r="C278" s="14">
        <v>7300</v>
      </c>
      <c r="D278" s="15" t="s">
        <v>7</v>
      </c>
      <c r="E278" s="15" t="s">
        <v>6</v>
      </c>
      <c r="F278" s="16">
        <f t="shared" ca="1" si="4"/>
        <v>45276</v>
      </c>
      <c r="G278" s="17" cm="1">
        <f t="array" ref="G278">_xlfn.IFS(E278="INTERVENTO",0.4,E278="CONSULENZA",0.2,E278="VENDITA",0.3,Table_1[[#This Row],[OGGETTO]]="FORMAZIONE",0.15)</f>
        <v>0.4</v>
      </c>
      <c r="H278" s="18">
        <f>Table_1[[#This Row],[IVA]]*Table_1[[#This Row],[IMPORTO NETTO]]+Table_1[[#This Row],[IMPORTO NETTO]]</f>
        <v>10220</v>
      </c>
      <c r="I278" s="27" t="str">
        <f ca="1">IF(Table_1[[#This Row],[DATA FATTURA]]-Table_1[[#This Row],[DATA SCADENZA]]&gt;=60,"PAGATO","DA PAGARE")</f>
        <v>DA PAGARE</v>
      </c>
    </row>
    <row r="279" spans="1:9" ht="15" customHeight="1">
      <c r="A279" s="12">
        <v>425</v>
      </c>
      <c r="B279" s="13">
        <v>45207</v>
      </c>
      <c r="C279" s="14">
        <v>6000</v>
      </c>
      <c r="D279" s="15" t="s">
        <v>13</v>
      </c>
      <c r="E279" s="15" t="s">
        <v>8</v>
      </c>
      <c r="F279" s="16">
        <f t="shared" ca="1" si="4"/>
        <v>45276</v>
      </c>
      <c r="G279" s="17" cm="1">
        <f t="array" ref="G279">_xlfn.IFS(E279="INTERVENTO",0.4,E279="CONSULENZA",0.2,E279="VENDITA",0.3,Table_1[[#This Row],[OGGETTO]]="FORMAZIONE",0.15)</f>
        <v>0.2</v>
      </c>
      <c r="H279" s="18">
        <f>Table_1[[#This Row],[IVA]]*Table_1[[#This Row],[IMPORTO NETTO]]+Table_1[[#This Row],[IMPORTO NETTO]]</f>
        <v>7200</v>
      </c>
      <c r="I279" s="27" t="str">
        <f ca="1">IF(Table_1[[#This Row],[DATA FATTURA]]-Table_1[[#This Row],[DATA SCADENZA]]&gt;=60,"PAGATO","DA PAGARE")</f>
        <v>DA PAGARE</v>
      </c>
    </row>
    <row r="280" spans="1:9" ht="15" customHeight="1">
      <c r="A280" s="12">
        <v>426</v>
      </c>
      <c r="B280" s="13">
        <v>45207</v>
      </c>
      <c r="C280" s="14">
        <v>6050</v>
      </c>
      <c r="D280" s="15" t="s">
        <v>5</v>
      </c>
      <c r="E280" s="15" t="s">
        <v>8</v>
      </c>
      <c r="F280" s="16">
        <f t="shared" ca="1" si="4"/>
        <v>45276</v>
      </c>
      <c r="G280" s="17" cm="1">
        <f t="array" ref="G280">_xlfn.IFS(E280="INTERVENTO",0.4,E280="CONSULENZA",0.2,E280="VENDITA",0.3,Table_1[[#This Row],[OGGETTO]]="FORMAZIONE",0.15)</f>
        <v>0.2</v>
      </c>
      <c r="H280" s="18">
        <f>Table_1[[#This Row],[IVA]]*Table_1[[#This Row],[IMPORTO NETTO]]+Table_1[[#This Row],[IMPORTO NETTO]]</f>
        <v>7260</v>
      </c>
      <c r="I280" s="27" t="str">
        <f ca="1">IF(Table_1[[#This Row],[DATA FATTURA]]-Table_1[[#This Row],[DATA SCADENZA]]&gt;=60,"PAGATO","DA PAGARE")</f>
        <v>DA PAGARE</v>
      </c>
    </row>
    <row r="281" spans="1:9" ht="15" customHeight="1">
      <c r="A281" s="12">
        <v>20</v>
      </c>
      <c r="B281" s="13">
        <v>45207</v>
      </c>
      <c r="C281" s="14">
        <v>480</v>
      </c>
      <c r="D281" s="15" t="s">
        <v>15</v>
      </c>
      <c r="E281" s="15" t="s">
        <v>8</v>
      </c>
      <c r="F281" s="16">
        <f t="shared" ca="1" si="4"/>
        <v>45276</v>
      </c>
      <c r="G281" s="17" cm="1">
        <f t="array" ref="G281">_xlfn.IFS(E281="INTERVENTO",0.4,E281="CONSULENZA",0.2,E281="VENDITA",0.3,Table_1[[#This Row],[OGGETTO]]="FORMAZIONE",0.15)</f>
        <v>0.2</v>
      </c>
      <c r="H281" s="18">
        <f>Table_1[[#This Row],[IVA]]*Table_1[[#This Row],[IMPORTO NETTO]]+Table_1[[#This Row],[IMPORTO NETTO]]</f>
        <v>576</v>
      </c>
      <c r="I281" s="27" t="str">
        <f ca="1">IF(Table_1[[#This Row],[DATA FATTURA]]-Table_1[[#This Row],[DATA SCADENZA]]&gt;=60,"PAGATO","DA PAGARE")</f>
        <v>DA PAGARE</v>
      </c>
    </row>
    <row r="282" spans="1:9" ht="15" customHeight="1">
      <c r="A282" s="12">
        <v>365</v>
      </c>
      <c r="B282" s="13">
        <v>45207</v>
      </c>
      <c r="C282" s="14">
        <v>3000</v>
      </c>
      <c r="D282" s="15" t="s">
        <v>9</v>
      </c>
      <c r="E282" s="15" t="s">
        <v>14</v>
      </c>
      <c r="F282" s="16">
        <f t="shared" ca="1" si="4"/>
        <v>45276</v>
      </c>
      <c r="G282" s="17" cm="1">
        <f t="array" ref="G282">_xlfn.IFS(E282="INTERVENTO",0.4,E282="CONSULENZA",0.2,E282="VENDITA",0.3,Table_1[[#This Row],[OGGETTO]]="FORMAZIONE",0.15)</f>
        <v>0.15</v>
      </c>
      <c r="H282" s="18">
        <f>Table_1[[#This Row],[IVA]]*Table_1[[#This Row],[IMPORTO NETTO]]+Table_1[[#This Row],[IMPORTO NETTO]]</f>
        <v>3450</v>
      </c>
      <c r="I282" s="27" t="str">
        <f ca="1">IF(Table_1[[#This Row],[DATA FATTURA]]-Table_1[[#This Row],[DATA SCADENZA]]&gt;=60,"PAGATO","DA PAGARE")</f>
        <v>DA PAGARE</v>
      </c>
    </row>
    <row r="283" spans="1:9" ht="15" customHeight="1">
      <c r="A283" s="12">
        <v>76</v>
      </c>
      <c r="B283" s="13">
        <v>45207</v>
      </c>
      <c r="C283" s="14">
        <v>1600</v>
      </c>
      <c r="D283" s="15" t="s">
        <v>9</v>
      </c>
      <c r="E283" s="15" t="s">
        <v>8</v>
      </c>
      <c r="F283" s="16">
        <f t="shared" ca="1" si="4"/>
        <v>45276</v>
      </c>
      <c r="G283" s="17" cm="1">
        <f t="array" ref="G283">_xlfn.IFS(E283="INTERVENTO",0.4,E283="CONSULENZA",0.2,E283="VENDITA",0.3,Table_1[[#This Row],[OGGETTO]]="FORMAZIONE",0.15)</f>
        <v>0.2</v>
      </c>
      <c r="H283" s="18">
        <f>Table_1[[#This Row],[IVA]]*Table_1[[#This Row],[IMPORTO NETTO]]+Table_1[[#This Row],[IMPORTO NETTO]]</f>
        <v>1920</v>
      </c>
      <c r="I283" s="27" t="str">
        <f ca="1">IF(Table_1[[#This Row],[DATA FATTURA]]-Table_1[[#This Row],[DATA SCADENZA]]&gt;=60,"PAGATO","DA PAGARE")</f>
        <v>DA PAGARE</v>
      </c>
    </row>
    <row r="284" spans="1:9" ht="15" customHeight="1">
      <c r="A284" s="12">
        <v>399</v>
      </c>
      <c r="B284" s="13">
        <v>45207</v>
      </c>
      <c r="C284" s="14">
        <v>4700</v>
      </c>
      <c r="D284" s="15" t="s">
        <v>9</v>
      </c>
      <c r="E284" s="15" t="s">
        <v>11</v>
      </c>
      <c r="F284" s="16">
        <f t="shared" ca="1" si="4"/>
        <v>45276</v>
      </c>
      <c r="G284" s="17" cm="1">
        <f t="array" ref="G284">_xlfn.IFS(E284="INTERVENTO",0.4,E284="CONSULENZA",0.2,E284="VENDITA",0.3,Table_1[[#This Row],[OGGETTO]]="FORMAZIONE",0.15)</f>
        <v>0.3</v>
      </c>
      <c r="H284" s="18">
        <f>Table_1[[#This Row],[IVA]]*Table_1[[#This Row],[IMPORTO NETTO]]+Table_1[[#This Row],[IMPORTO NETTO]]</f>
        <v>6110</v>
      </c>
      <c r="I284" s="27" t="str">
        <f ca="1">IF(Table_1[[#This Row],[DATA FATTURA]]-Table_1[[#This Row],[DATA SCADENZA]]&gt;=60,"PAGATO","DA PAGARE")</f>
        <v>DA PAGARE</v>
      </c>
    </row>
    <row r="285" spans="1:9" ht="15" customHeight="1">
      <c r="A285" s="12">
        <v>371</v>
      </c>
      <c r="B285" s="13">
        <v>45207</v>
      </c>
      <c r="C285" s="14">
        <v>3300</v>
      </c>
      <c r="D285" s="15" t="s">
        <v>15</v>
      </c>
      <c r="E285" s="15" t="s">
        <v>11</v>
      </c>
      <c r="F285" s="16">
        <f t="shared" ca="1" si="4"/>
        <v>45276</v>
      </c>
      <c r="G285" s="17" cm="1">
        <f t="array" ref="G285">_xlfn.IFS(E285="INTERVENTO",0.4,E285="CONSULENZA",0.2,E285="VENDITA",0.3,Table_1[[#This Row],[OGGETTO]]="FORMAZIONE",0.15)</f>
        <v>0.3</v>
      </c>
      <c r="H285" s="18">
        <f>Table_1[[#This Row],[IVA]]*Table_1[[#This Row],[IMPORTO NETTO]]+Table_1[[#This Row],[IMPORTO NETTO]]</f>
        <v>4290</v>
      </c>
      <c r="I285" s="27" t="str">
        <f ca="1">IF(Table_1[[#This Row],[DATA FATTURA]]-Table_1[[#This Row],[DATA SCADENZA]]&gt;=60,"PAGATO","DA PAGARE")</f>
        <v>DA PAGARE</v>
      </c>
    </row>
    <row r="286" spans="1:9" ht="15" customHeight="1">
      <c r="A286" s="12">
        <v>465</v>
      </c>
      <c r="B286" s="13">
        <v>45207</v>
      </c>
      <c r="C286" s="14">
        <v>7500</v>
      </c>
      <c r="D286" s="15" t="s">
        <v>12</v>
      </c>
      <c r="E286" s="15" t="s">
        <v>6</v>
      </c>
      <c r="F286" s="16">
        <f t="shared" ca="1" si="4"/>
        <v>45276</v>
      </c>
      <c r="G286" s="17" cm="1">
        <f t="array" ref="G286">_xlfn.IFS(E286="INTERVENTO",0.4,E286="CONSULENZA",0.2,E286="VENDITA",0.3,Table_1[[#This Row],[OGGETTO]]="FORMAZIONE",0.15)</f>
        <v>0.4</v>
      </c>
      <c r="H286" s="18">
        <f>Table_1[[#This Row],[IVA]]*Table_1[[#This Row],[IMPORTO NETTO]]+Table_1[[#This Row],[IMPORTO NETTO]]</f>
        <v>10500</v>
      </c>
      <c r="I286" s="27" t="str">
        <f ca="1">IF(Table_1[[#This Row],[DATA FATTURA]]-Table_1[[#This Row],[DATA SCADENZA]]&gt;=60,"PAGATO","DA PAGARE")</f>
        <v>DA PAGARE</v>
      </c>
    </row>
    <row r="287" spans="1:9" ht="15" customHeight="1">
      <c r="A287" s="12">
        <v>466</v>
      </c>
      <c r="B287" s="13">
        <v>45207</v>
      </c>
      <c r="C287" s="14">
        <v>7400</v>
      </c>
      <c r="D287" s="15" t="s">
        <v>5</v>
      </c>
      <c r="E287" s="15" t="s">
        <v>11</v>
      </c>
      <c r="F287" s="16">
        <f t="shared" ca="1" si="4"/>
        <v>45276</v>
      </c>
      <c r="G287" s="17" cm="1">
        <f t="array" ref="G287">_xlfn.IFS(E287="INTERVENTO",0.4,E287="CONSULENZA",0.2,E287="VENDITA",0.3,Table_1[[#This Row],[OGGETTO]]="FORMAZIONE",0.15)</f>
        <v>0.3</v>
      </c>
      <c r="H287" s="18">
        <f>Table_1[[#This Row],[IVA]]*Table_1[[#This Row],[IMPORTO NETTO]]+Table_1[[#This Row],[IMPORTO NETTO]]</f>
        <v>9620</v>
      </c>
      <c r="I287" s="27" t="str">
        <f ca="1">IF(Table_1[[#This Row],[DATA FATTURA]]-Table_1[[#This Row],[DATA SCADENZA]]&gt;=60,"PAGATO","DA PAGARE")</f>
        <v>DA PAGARE</v>
      </c>
    </row>
    <row r="288" spans="1:9" ht="15" customHeight="1">
      <c r="A288" s="12">
        <v>400</v>
      </c>
      <c r="B288" s="13">
        <v>45207</v>
      </c>
      <c r="C288" s="14">
        <v>4750</v>
      </c>
      <c r="D288" s="15" t="s">
        <v>7</v>
      </c>
      <c r="E288" s="15" t="s">
        <v>14</v>
      </c>
      <c r="F288" s="16">
        <f t="shared" ca="1" si="4"/>
        <v>45276</v>
      </c>
      <c r="G288" s="17" cm="1">
        <f t="array" ref="G288">_xlfn.IFS(E288="INTERVENTO",0.4,E288="CONSULENZA",0.2,E288="VENDITA",0.3,Table_1[[#This Row],[OGGETTO]]="FORMAZIONE",0.15)</f>
        <v>0.15</v>
      </c>
      <c r="H288" s="18">
        <f>Table_1[[#This Row],[IVA]]*Table_1[[#This Row],[IMPORTO NETTO]]+Table_1[[#This Row],[IMPORTO NETTO]]</f>
        <v>5462.5</v>
      </c>
      <c r="I288" s="27" t="str">
        <f ca="1">IF(Table_1[[#This Row],[DATA FATTURA]]-Table_1[[#This Row],[DATA SCADENZA]]&gt;=60,"PAGATO","DA PAGARE")</f>
        <v>DA PAGARE</v>
      </c>
    </row>
    <row r="289" spans="1:9" ht="15" customHeight="1">
      <c r="A289" s="12">
        <v>343</v>
      </c>
      <c r="B289" s="13">
        <v>45207</v>
      </c>
      <c r="C289" s="14">
        <v>1900</v>
      </c>
      <c r="D289" s="15" t="s">
        <v>15</v>
      </c>
      <c r="E289" s="15" t="s">
        <v>11</v>
      </c>
      <c r="F289" s="16">
        <f t="shared" ca="1" si="4"/>
        <v>45276</v>
      </c>
      <c r="G289" s="17" cm="1">
        <f t="array" ref="G289">_xlfn.IFS(E289="INTERVENTO",0.4,E289="CONSULENZA",0.2,E289="VENDITA",0.3,Table_1[[#This Row],[OGGETTO]]="FORMAZIONE",0.15)</f>
        <v>0.3</v>
      </c>
      <c r="H289" s="18">
        <f>Table_1[[#This Row],[IVA]]*Table_1[[#This Row],[IMPORTO NETTO]]+Table_1[[#This Row],[IMPORTO NETTO]]</f>
        <v>2470</v>
      </c>
      <c r="I289" s="27" t="str">
        <f ca="1">IF(Table_1[[#This Row],[DATA FATTURA]]-Table_1[[#This Row],[DATA SCADENZA]]&gt;=60,"PAGATO","DA PAGARE")</f>
        <v>DA PAGARE</v>
      </c>
    </row>
    <row r="290" spans="1:9" ht="15" customHeight="1">
      <c r="A290" s="12">
        <v>138</v>
      </c>
      <c r="B290" s="13">
        <v>45207</v>
      </c>
      <c r="C290" s="14">
        <v>2840</v>
      </c>
      <c r="D290" s="15" t="s">
        <v>10</v>
      </c>
      <c r="E290" s="15" t="s">
        <v>14</v>
      </c>
      <c r="F290" s="16">
        <f t="shared" ca="1" si="4"/>
        <v>45276</v>
      </c>
      <c r="G290" s="17" cm="1">
        <f t="array" ref="G290">_xlfn.IFS(E290="INTERVENTO",0.4,E290="CONSULENZA",0.2,E290="VENDITA",0.3,Table_1[[#This Row],[OGGETTO]]="FORMAZIONE",0.15)</f>
        <v>0.15</v>
      </c>
      <c r="H290" s="18">
        <f>Table_1[[#This Row],[IVA]]*Table_1[[#This Row],[IMPORTO NETTO]]+Table_1[[#This Row],[IMPORTO NETTO]]</f>
        <v>3266</v>
      </c>
      <c r="I290" s="27" t="str">
        <f ca="1">IF(Table_1[[#This Row],[DATA FATTURA]]-Table_1[[#This Row],[DATA SCADENZA]]&gt;=60,"PAGATO","DA PAGARE")</f>
        <v>DA PAGARE</v>
      </c>
    </row>
    <row r="291" spans="1:9" ht="15" customHeight="1">
      <c r="A291" s="12">
        <v>24</v>
      </c>
      <c r="B291" s="13">
        <v>45207</v>
      </c>
      <c r="C291" s="14">
        <v>560</v>
      </c>
      <c r="D291" s="15" t="s">
        <v>5</v>
      </c>
      <c r="E291" s="15" t="s">
        <v>6</v>
      </c>
      <c r="F291" s="16">
        <f t="shared" ca="1" si="4"/>
        <v>45276</v>
      </c>
      <c r="G291" s="17" cm="1">
        <f t="array" ref="G291">_xlfn.IFS(E291="INTERVENTO",0.4,E291="CONSULENZA",0.2,E291="VENDITA",0.3,Table_1[[#This Row],[OGGETTO]]="FORMAZIONE",0.15)</f>
        <v>0.4</v>
      </c>
      <c r="H291" s="18">
        <f>Table_1[[#This Row],[IVA]]*Table_1[[#This Row],[IMPORTO NETTO]]+Table_1[[#This Row],[IMPORTO NETTO]]</f>
        <v>784</v>
      </c>
      <c r="I291" s="27" t="str">
        <f ca="1">IF(Table_1[[#This Row],[DATA FATTURA]]-Table_1[[#This Row],[DATA SCADENZA]]&gt;=60,"PAGATO","DA PAGARE")</f>
        <v>DA PAGARE</v>
      </c>
    </row>
    <row r="292" spans="1:9" ht="15" customHeight="1">
      <c r="A292" s="12">
        <v>405</v>
      </c>
      <c r="B292" s="13">
        <v>45207</v>
      </c>
      <c r="C292" s="14">
        <v>5000</v>
      </c>
      <c r="D292" s="15" t="s">
        <v>15</v>
      </c>
      <c r="E292" s="15" t="s">
        <v>8</v>
      </c>
      <c r="F292" s="16">
        <f t="shared" ca="1" si="4"/>
        <v>45276</v>
      </c>
      <c r="G292" s="17" cm="1">
        <f t="array" ref="G292">_xlfn.IFS(E292="INTERVENTO",0.4,E292="CONSULENZA",0.2,E292="VENDITA",0.3,Table_1[[#This Row],[OGGETTO]]="FORMAZIONE",0.15)</f>
        <v>0.2</v>
      </c>
      <c r="H292" s="18">
        <f>Table_1[[#This Row],[IVA]]*Table_1[[#This Row],[IMPORTO NETTO]]+Table_1[[#This Row],[IMPORTO NETTO]]</f>
        <v>6000</v>
      </c>
      <c r="I292" s="27" t="str">
        <f ca="1">IF(Table_1[[#This Row],[DATA FATTURA]]-Table_1[[#This Row],[DATA SCADENZA]]&gt;=60,"PAGATO","DA PAGARE")</f>
        <v>DA PAGARE</v>
      </c>
    </row>
    <row r="293" spans="1:9" ht="15" customHeight="1">
      <c r="A293" s="12">
        <v>125</v>
      </c>
      <c r="B293" s="13">
        <v>45207</v>
      </c>
      <c r="C293" s="14">
        <v>2580</v>
      </c>
      <c r="D293" s="15" t="s">
        <v>12</v>
      </c>
      <c r="E293" s="15" t="s">
        <v>8</v>
      </c>
      <c r="F293" s="16">
        <f t="shared" ca="1" si="4"/>
        <v>45276</v>
      </c>
      <c r="G293" s="17" cm="1">
        <f t="array" ref="G293">_xlfn.IFS(E293="INTERVENTO",0.4,E293="CONSULENZA",0.2,E293="VENDITA",0.3,Table_1[[#This Row],[OGGETTO]]="FORMAZIONE",0.15)</f>
        <v>0.2</v>
      </c>
      <c r="H293" s="18">
        <f>Table_1[[#This Row],[IVA]]*Table_1[[#This Row],[IMPORTO NETTO]]+Table_1[[#This Row],[IMPORTO NETTO]]</f>
        <v>3096</v>
      </c>
      <c r="I293" s="27" t="str">
        <f ca="1">IF(Table_1[[#This Row],[DATA FATTURA]]-Table_1[[#This Row],[DATA SCADENZA]]&gt;=60,"PAGATO","DA PAGARE")</f>
        <v>DA PAGARE</v>
      </c>
    </row>
    <row r="294" spans="1:9" ht="15" customHeight="1">
      <c r="A294" s="12">
        <v>133</v>
      </c>
      <c r="B294" s="13">
        <v>45207</v>
      </c>
      <c r="C294" s="14">
        <v>2740</v>
      </c>
      <c r="D294" s="15" t="s">
        <v>15</v>
      </c>
      <c r="E294" s="15" t="s">
        <v>11</v>
      </c>
      <c r="F294" s="16">
        <f t="shared" ca="1" si="4"/>
        <v>45276</v>
      </c>
      <c r="G294" s="17" cm="1">
        <f t="array" ref="G294">_xlfn.IFS(E294="INTERVENTO",0.4,E294="CONSULENZA",0.2,E294="VENDITA",0.3,Table_1[[#This Row],[OGGETTO]]="FORMAZIONE",0.15)</f>
        <v>0.3</v>
      </c>
      <c r="H294" s="18">
        <f>Table_1[[#This Row],[IVA]]*Table_1[[#This Row],[IMPORTO NETTO]]+Table_1[[#This Row],[IMPORTO NETTO]]</f>
        <v>3562</v>
      </c>
      <c r="I294" s="27" t="str">
        <f ca="1">IF(Table_1[[#This Row],[DATA FATTURA]]-Table_1[[#This Row],[DATA SCADENZA]]&gt;=60,"PAGATO","DA PAGARE")</f>
        <v>DA PAGARE</v>
      </c>
    </row>
    <row r="295" spans="1:9" ht="15" customHeight="1">
      <c r="A295" s="12">
        <v>494</v>
      </c>
      <c r="B295" s="13">
        <v>45207</v>
      </c>
      <c r="C295" s="14">
        <v>4600</v>
      </c>
      <c r="D295" s="15" t="s">
        <v>5</v>
      </c>
      <c r="E295" s="15" t="s">
        <v>11</v>
      </c>
      <c r="F295" s="16">
        <f t="shared" ca="1" si="4"/>
        <v>45276</v>
      </c>
      <c r="G295" s="17" cm="1">
        <f t="array" ref="G295">_xlfn.IFS(E295="INTERVENTO",0.4,E295="CONSULENZA",0.2,E295="VENDITA",0.3,Table_1[[#This Row],[OGGETTO]]="FORMAZIONE",0.15)</f>
        <v>0.3</v>
      </c>
      <c r="H295" s="18">
        <f>Table_1[[#This Row],[IVA]]*Table_1[[#This Row],[IMPORTO NETTO]]+Table_1[[#This Row],[IMPORTO NETTO]]</f>
        <v>5980</v>
      </c>
      <c r="I295" s="27" t="str">
        <f ca="1">IF(Table_1[[#This Row],[DATA FATTURA]]-Table_1[[#This Row],[DATA SCADENZA]]&gt;=60,"PAGATO","DA PAGARE")</f>
        <v>DA PAGARE</v>
      </c>
    </row>
    <row r="296" spans="1:9" ht="15" customHeight="1">
      <c r="A296" s="12">
        <v>289</v>
      </c>
      <c r="B296" s="13">
        <v>45207</v>
      </c>
      <c r="C296" s="14">
        <v>5860</v>
      </c>
      <c r="D296" s="15" t="s">
        <v>13</v>
      </c>
      <c r="E296" s="15" t="s">
        <v>6</v>
      </c>
      <c r="F296" s="16">
        <f t="shared" ca="1" si="4"/>
        <v>45276</v>
      </c>
      <c r="G296" s="17" cm="1">
        <f t="array" ref="G296">_xlfn.IFS(E296="INTERVENTO",0.4,E296="CONSULENZA",0.2,E296="VENDITA",0.3,Table_1[[#This Row],[OGGETTO]]="FORMAZIONE",0.15)</f>
        <v>0.4</v>
      </c>
      <c r="H296" s="18">
        <f>Table_1[[#This Row],[IVA]]*Table_1[[#This Row],[IMPORTO NETTO]]+Table_1[[#This Row],[IMPORTO NETTO]]</f>
        <v>8204</v>
      </c>
      <c r="I296" s="27" t="str">
        <f ca="1">IF(Table_1[[#This Row],[DATA FATTURA]]-Table_1[[#This Row],[DATA SCADENZA]]&gt;=60,"PAGATO","DA PAGARE")</f>
        <v>DA PAGARE</v>
      </c>
    </row>
    <row r="297" spans="1:9" ht="15" customHeight="1">
      <c r="A297" s="12">
        <v>232</v>
      </c>
      <c r="B297" s="13">
        <v>45207</v>
      </c>
      <c r="C297" s="14">
        <v>4720</v>
      </c>
      <c r="D297" s="15" t="s">
        <v>19</v>
      </c>
      <c r="E297" s="15" t="s">
        <v>14</v>
      </c>
      <c r="F297" s="16">
        <f t="shared" ca="1" si="4"/>
        <v>45276</v>
      </c>
      <c r="G297" s="17" cm="1">
        <f t="array" ref="G297">_xlfn.IFS(E297="INTERVENTO",0.4,E297="CONSULENZA",0.2,E297="VENDITA",0.3,Table_1[[#This Row],[OGGETTO]]="FORMAZIONE",0.15)</f>
        <v>0.15</v>
      </c>
      <c r="H297" s="18">
        <f>Table_1[[#This Row],[IVA]]*Table_1[[#This Row],[IMPORTO NETTO]]+Table_1[[#This Row],[IMPORTO NETTO]]</f>
        <v>5428</v>
      </c>
      <c r="I297" s="27" t="str">
        <f ca="1">IF(Table_1[[#This Row],[DATA FATTURA]]-Table_1[[#This Row],[DATA SCADENZA]]&gt;=60,"PAGATO","DA PAGARE")</f>
        <v>DA PAGARE</v>
      </c>
    </row>
    <row r="298" spans="1:9" ht="15" customHeight="1">
      <c r="A298" s="12">
        <v>286</v>
      </c>
      <c r="B298" s="13">
        <v>45207</v>
      </c>
      <c r="C298" s="14">
        <v>5800</v>
      </c>
      <c r="D298" s="15" t="s">
        <v>15</v>
      </c>
      <c r="E298" s="15" t="s">
        <v>8</v>
      </c>
      <c r="F298" s="16">
        <f t="shared" ca="1" si="4"/>
        <v>45276</v>
      </c>
      <c r="G298" s="17" cm="1">
        <f t="array" ref="G298">_xlfn.IFS(E298="INTERVENTO",0.4,E298="CONSULENZA",0.2,E298="VENDITA",0.3,Table_1[[#This Row],[OGGETTO]]="FORMAZIONE",0.15)</f>
        <v>0.2</v>
      </c>
      <c r="H298" s="18">
        <f>Table_1[[#This Row],[IVA]]*Table_1[[#This Row],[IMPORTO NETTO]]+Table_1[[#This Row],[IMPORTO NETTO]]</f>
        <v>6960</v>
      </c>
      <c r="I298" s="27" t="str">
        <f ca="1">IF(Table_1[[#This Row],[DATA FATTURA]]-Table_1[[#This Row],[DATA SCADENZA]]&gt;=60,"PAGATO","DA PAGARE")</f>
        <v>DA PAGARE</v>
      </c>
    </row>
    <row r="299" spans="1:9" ht="15" customHeight="1">
      <c r="A299" s="12">
        <v>203</v>
      </c>
      <c r="B299" s="13">
        <v>45207</v>
      </c>
      <c r="C299" s="14">
        <v>4140</v>
      </c>
      <c r="D299" s="15" t="s">
        <v>19</v>
      </c>
      <c r="E299" s="15" t="s">
        <v>11</v>
      </c>
      <c r="F299" s="16">
        <f t="shared" ca="1" si="4"/>
        <v>45276</v>
      </c>
      <c r="G299" s="17" cm="1">
        <f t="array" ref="G299">_xlfn.IFS(E299="INTERVENTO",0.4,E299="CONSULENZA",0.2,E299="VENDITA",0.3,Table_1[[#This Row],[OGGETTO]]="FORMAZIONE",0.15)</f>
        <v>0.3</v>
      </c>
      <c r="H299" s="18">
        <f>Table_1[[#This Row],[IVA]]*Table_1[[#This Row],[IMPORTO NETTO]]+Table_1[[#This Row],[IMPORTO NETTO]]</f>
        <v>5382</v>
      </c>
      <c r="I299" s="27" t="str">
        <f ca="1">IF(Table_1[[#This Row],[DATA FATTURA]]-Table_1[[#This Row],[DATA SCADENZA]]&gt;=60,"PAGATO","DA PAGARE")</f>
        <v>DA PAGARE</v>
      </c>
    </row>
    <row r="300" spans="1:9" ht="15" customHeight="1">
      <c r="A300" s="12">
        <v>112</v>
      </c>
      <c r="B300" s="13">
        <v>45207</v>
      </c>
      <c r="C300" s="14">
        <v>2320</v>
      </c>
      <c r="D300" s="15" t="s">
        <v>19</v>
      </c>
      <c r="E300" s="15" t="s">
        <v>8</v>
      </c>
      <c r="F300" s="16">
        <f t="shared" ca="1" si="4"/>
        <v>45276</v>
      </c>
      <c r="G300" s="17" cm="1">
        <f t="array" ref="G300">_xlfn.IFS(E300="INTERVENTO",0.4,E300="CONSULENZA",0.2,E300="VENDITA",0.3,Table_1[[#This Row],[OGGETTO]]="FORMAZIONE",0.15)</f>
        <v>0.2</v>
      </c>
      <c r="H300" s="18">
        <f>Table_1[[#This Row],[IVA]]*Table_1[[#This Row],[IMPORTO NETTO]]+Table_1[[#This Row],[IMPORTO NETTO]]</f>
        <v>2784</v>
      </c>
      <c r="I300" s="27" t="str">
        <f ca="1">IF(Table_1[[#This Row],[DATA FATTURA]]-Table_1[[#This Row],[DATA SCADENZA]]&gt;=60,"PAGATO","DA PAGARE")</f>
        <v>DA PAGARE</v>
      </c>
    </row>
    <row r="301" spans="1:9" ht="15" customHeight="1">
      <c r="A301" s="12">
        <v>212</v>
      </c>
      <c r="B301" s="13">
        <v>45207</v>
      </c>
      <c r="C301" s="14">
        <v>4320</v>
      </c>
      <c r="D301" s="15" t="s">
        <v>9</v>
      </c>
      <c r="E301" s="15" t="s">
        <v>8</v>
      </c>
      <c r="F301" s="16">
        <f t="shared" ca="1" si="4"/>
        <v>45276</v>
      </c>
      <c r="G301" s="17" cm="1">
        <f t="array" ref="G301">_xlfn.IFS(E301="INTERVENTO",0.4,E301="CONSULENZA",0.2,E301="VENDITA",0.3,Table_1[[#This Row],[OGGETTO]]="FORMAZIONE",0.15)</f>
        <v>0.2</v>
      </c>
      <c r="H301" s="18">
        <f>Table_1[[#This Row],[IVA]]*Table_1[[#This Row],[IMPORTO NETTO]]+Table_1[[#This Row],[IMPORTO NETTO]]</f>
        <v>5184</v>
      </c>
      <c r="I301" s="27" t="str">
        <f ca="1">IF(Table_1[[#This Row],[DATA FATTURA]]-Table_1[[#This Row],[DATA SCADENZA]]&gt;=60,"PAGATO","DA PAGARE")</f>
        <v>DA PAGARE</v>
      </c>
    </row>
    <row r="302" spans="1:9" ht="15" customHeight="1">
      <c r="A302" s="12">
        <v>373</v>
      </c>
      <c r="B302" s="13">
        <v>45206</v>
      </c>
      <c r="C302" s="14">
        <v>3400</v>
      </c>
      <c r="D302" s="15" t="s">
        <v>19</v>
      </c>
      <c r="E302" s="15" t="s">
        <v>6</v>
      </c>
      <c r="F302" s="16">
        <f t="shared" ca="1" si="4"/>
        <v>45276</v>
      </c>
      <c r="G302" s="17" cm="1">
        <f t="array" ref="G302">_xlfn.IFS(E302="INTERVENTO",0.4,E302="CONSULENZA",0.2,E302="VENDITA",0.3,Table_1[[#This Row],[OGGETTO]]="FORMAZIONE",0.15)</f>
        <v>0.4</v>
      </c>
      <c r="H302" s="18">
        <f>Table_1[[#This Row],[IVA]]*Table_1[[#This Row],[IMPORTO NETTO]]+Table_1[[#This Row],[IMPORTO NETTO]]</f>
        <v>4760</v>
      </c>
      <c r="I302" s="27" t="str">
        <f ca="1">IF(Table_1[[#This Row],[DATA FATTURA]]-Table_1[[#This Row],[DATA SCADENZA]]&gt;=60,"PAGATO","DA PAGARE")</f>
        <v>DA PAGARE</v>
      </c>
    </row>
    <row r="303" spans="1:9" ht="15" customHeight="1">
      <c r="A303" s="12">
        <v>470</v>
      </c>
      <c r="B303" s="13">
        <v>45206</v>
      </c>
      <c r="C303" s="14">
        <v>7000</v>
      </c>
      <c r="D303" s="15" t="s">
        <v>19</v>
      </c>
      <c r="E303" s="15" t="s">
        <v>14</v>
      </c>
      <c r="F303" s="16">
        <f t="shared" ca="1" si="4"/>
        <v>45276</v>
      </c>
      <c r="G303" s="17" cm="1">
        <f t="array" ref="G303">_xlfn.IFS(E303="INTERVENTO",0.4,E303="CONSULENZA",0.2,E303="VENDITA",0.3,Table_1[[#This Row],[OGGETTO]]="FORMAZIONE",0.15)</f>
        <v>0.15</v>
      </c>
      <c r="H303" s="18">
        <f>Table_1[[#This Row],[IVA]]*Table_1[[#This Row],[IMPORTO NETTO]]+Table_1[[#This Row],[IMPORTO NETTO]]</f>
        <v>8050</v>
      </c>
      <c r="I303" s="27" t="str">
        <f ca="1">IF(Table_1[[#This Row],[DATA FATTURA]]-Table_1[[#This Row],[DATA SCADENZA]]&gt;=60,"PAGATO","DA PAGARE")</f>
        <v>DA PAGARE</v>
      </c>
    </row>
    <row r="304" spans="1:9" ht="15" customHeight="1">
      <c r="A304" s="12">
        <v>103</v>
      </c>
      <c r="B304" s="13">
        <v>45206</v>
      </c>
      <c r="C304" s="14">
        <v>2140</v>
      </c>
      <c r="D304" s="15" t="s">
        <v>5</v>
      </c>
      <c r="E304" s="15" t="s">
        <v>8</v>
      </c>
      <c r="F304" s="16">
        <f t="shared" ca="1" si="4"/>
        <v>45276</v>
      </c>
      <c r="G304" s="17" cm="1">
        <f t="array" ref="G304">_xlfn.IFS(E304="INTERVENTO",0.4,E304="CONSULENZA",0.2,E304="VENDITA",0.3,Table_1[[#This Row],[OGGETTO]]="FORMAZIONE",0.15)</f>
        <v>0.2</v>
      </c>
      <c r="H304" s="18">
        <f>Table_1[[#This Row],[IVA]]*Table_1[[#This Row],[IMPORTO NETTO]]+Table_1[[#This Row],[IMPORTO NETTO]]</f>
        <v>2568</v>
      </c>
      <c r="I304" s="27" t="str">
        <f ca="1">IF(Table_1[[#This Row],[DATA FATTURA]]-Table_1[[#This Row],[DATA SCADENZA]]&gt;=60,"PAGATO","DA PAGARE")</f>
        <v>DA PAGARE</v>
      </c>
    </row>
    <row r="305" spans="1:9" ht="15" customHeight="1">
      <c r="A305" s="12">
        <v>269</v>
      </c>
      <c r="B305" s="13">
        <v>45206</v>
      </c>
      <c r="C305" s="14">
        <v>5460</v>
      </c>
      <c r="D305" s="15" t="s">
        <v>15</v>
      </c>
      <c r="E305" s="15" t="s">
        <v>6</v>
      </c>
      <c r="F305" s="16">
        <f t="shared" ca="1" si="4"/>
        <v>45276</v>
      </c>
      <c r="G305" s="17" cm="1">
        <f t="array" ref="G305">_xlfn.IFS(E305="INTERVENTO",0.4,E305="CONSULENZA",0.2,E305="VENDITA",0.3,Table_1[[#This Row],[OGGETTO]]="FORMAZIONE",0.15)</f>
        <v>0.4</v>
      </c>
      <c r="H305" s="18">
        <f>Table_1[[#This Row],[IVA]]*Table_1[[#This Row],[IMPORTO NETTO]]+Table_1[[#This Row],[IMPORTO NETTO]]</f>
        <v>7644</v>
      </c>
      <c r="I305" s="27" t="str">
        <f ca="1">IF(Table_1[[#This Row],[DATA FATTURA]]-Table_1[[#This Row],[DATA SCADENZA]]&gt;=60,"PAGATO","DA PAGARE")</f>
        <v>DA PAGARE</v>
      </c>
    </row>
    <row r="306" spans="1:9" ht="15" customHeight="1">
      <c r="A306" s="12">
        <v>191</v>
      </c>
      <c r="B306" s="13">
        <v>45206</v>
      </c>
      <c r="C306" s="14">
        <v>3900</v>
      </c>
      <c r="D306" s="15" t="s">
        <v>9</v>
      </c>
      <c r="E306" s="15" t="s">
        <v>6</v>
      </c>
      <c r="F306" s="16">
        <f t="shared" ca="1" si="4"/>
        <v>45276</v>
      </c>
      <c r="G306" s="17" cm="1">
        <f t="array" ref="G306">_xlfn.IFS(E306="INTERVENTO",0.4,E306="CONSULENZA",0.2,E306="VENDITA",0.3,Table_1[[#This Row],[OGGETTO]]="FORMAZIONE",0.15)</f>
        <v>0.4</v>
      </c>
      <c r="H306" s="18">
        <f>Table_1[[#This Row],[IVA]]*Table_1[[#This Row],[IMPORTO NETTO]]+Table_1[[#This Row],[IMPORTO NETTO]]</f>
        <v>5460</v>
      </c>
      <c r="I306" s="27" t="str">
        <f ca="1">IF(Table_1[[#This Row],[DATA FATTURA]]-Table_1[[#This Row],[DATA SCADENZA]]&gt;=60,"PAGATO","DA PAGARE")</f>
        <v>DA PAGARE</v>
      </c>
    </row>
    <row r="307" spans="1:9" ht="15" customHeight="1">
      <c r="A307" s="12">
        <v>276</v>
      </c>
      <c r="B307" s="13">
        <v>45206</v>
      </c>
      <c r="C307" s="14">
        <v>5600</v>
      </c>
      <c r="D307" s="15" t="s">
        <v>9</v>
      </c>
      <c r="E307" s="15" t="s">
        <v>6</v>
      </c>
      <c r="F307" s="16">
        <f t="shared" ca="1" si="4"/>
        <v>45276</v>
      </c>
      <c r="G307" s="17" cm="1">
        <f t="array" ref="G307">_xlfn.IFS(E307="INTERVENTO",0.4,E307="CONSULENZA",0.2,E307="VENDITA",0.3,Table_1[[#This Row],[OGGETTO]]="FORMAZIONE",0.15)</f>
        <v>0.4</v>
      </c>
      <c r="H307" s="18">
        <f>Table_1[[#This Row],[IVA]]*Table_1[[#This Row],[IMPORTO NETTO]]+Table_1[[#This Row],[IMPORTO NETTO]]</f>
        <v>7840</v>
      </c>
      <c r="I307" s="27" t="str">
        <f ca="1">IF(Table_1[[#This Row],[DATA FATTURA]]-Table_1[[#This Row],[DATA SCADENZA]]&gt;=60,"PAGATO","DA PAGARE")</f>
        <v>DA PAGARE</v>
      </c>
    </row>
    <row r="308" spans="1:9" ht="15" customHeight="1">
      <c r="A308" s="12">
        <v>336</v>
      </c>
      <c r="B308" s="13">
        <v>45206</v>
      </c>
      <c r="C308" s="14">
        <v>1550</v>
      </c>
      <c r="D308" s="15" t="s">
        <v>10</v>
      </c>
      <c r="E308" s="15" t="s">
        <v>8</v>
      </c>
      <c r="F308" s="16">
        <f t="shared" ca="1" si="4"/>
        <v>45276</v>
      </c>
      <c r="G308" s="17" cm="1">
        <f t="array" ref="G308">_xlfn.IFS(E308="INTERVENTO",0.4,E308="CONSULENZA",0.2,E308="VENDITA",0.3,Table_1[[#This Row],[OGGETTO]]="FORMAZIONE",0.15)</f>
        <v>0.2</v>
      </c>
      <c r="H308" s="18">
        <f>Table_1[[#This Row],[IVA]]*Table_1[[#This Row],[IMPORTO NETTO]]+Table_1[[#This Row],[IMPORTO NETTO]]</f>
        <v>1860</v>
      </c>
      <c r="I308" s="27" t="str">
        <f ca="1">IF(Table_1[[#This Row],[DATA FATTURA]]-Table_1[[#This Row],[DATA SCADENZA]]&gt;=60,"PAGATO","DA PAGARE")</f>
        <v>DA PAGARE</v>
      </c>
    </row>
    <row r="309" spans="1:9" ht="15" customHeight="1">
      <c r="A309" s="12">
        <v>180</v>
      </c>
      <c r="B309" s="13">
        <v>45206</v>
      </c>
      <c r="C309" s="14">
        <v>3680</v>
      </c>
      <c r="D309" s="15" t="s">
        <v>19</v>
      </c>
      <c r="E309" s="15" t="s">
        <v>14</v>
      </c>
      <c r="F309" s="16">
        <f t="shared" ca="1" si="4"/>
        <v>45276</v>
      </c>
      <c r="G309" s="17" cm="1">
        <f t="array" ref="G309">_xlfn.IFS(E309="INTERVENTO",0.4,E309="CONSULENZA",0.2,E309="VENDITA",0.3,Table_1[[#This Row],[OGGETTO]]="FORMAZIONE",0.15)</f>
        <v>0.15</v>
      </c>
      <c r="H309" s="18">
        <f>Table_1[[#This Row],[IVA]]*Table_1[[#This Row],[IMPORTO NETTO]]+Table_1[[#This Row],[IMPORTO NETTO]]</f>
        <v>4232</v>
      </c>
      <c r="I309" s="27" t="str">
        <f ca="1">IF(Table_1[[#This Row],[DATA FATTURA]]-Table_1[[#This Row],[DATA SCADENZA]]&gt;=60,"PAGATO","DA PAGARE")</f>
        <v>DA PAGARE</v>
      </c>
    </row>
    <row r="310" spans="1:9" ht="15" customHeight="1">
      <c r="A310" s="12">
        <v>471</v>
      </c>
      <c r="B310" s="13">
        <v>45206</v>
      </c>
      <c r="C310" s="14">
        <v>6900</v>
      </c>
      <c r="D310" s="15" t="s">
        <v>7</v>
      </c>
      <c r="E310" s="15" t="s">
        <v>6</v>
      </c>
      <c r="F310" s="16">
        <f t="shared" ca="1" si="4"/>
        <v>45276</v>
      </c>
      <c r="G310" s="17" cm="1">
        <f t="array" ref="G310">_xlfn.IFS(E310="INTERVENTO",0.4,E310="CONSULENZA",0.2,E310="VENDITA",0.3,Table_1[[#This Row],[OGGETTO]]="FORMAZIONE",0.15)</f>
        <v>0.4</v>
      </c>
      <c r="H310" s="18">
        <f>Table_1[[#This Row],[IVA]]*Table_1[[#This Row],[IMPORTO NETTO]]+Table_1[[#This Row],[IMPORTO NETTO]]</f>
        <v>9660</v>
      </c>
      <c r="I310" s="27" t="str">
        <f ca="1">IF(Table_1[[#This Row],[DATA FATTURA]]-Table_1[[#This Row],[DATA SCADENZA]]&gt;=60,"PAGATO","DA PAGARE")</f>
        <v>DA PAGARE</v>
      </c>
    </row>
    <row r="311" spans="1:9" ht="15" customHeight="1">
      <c r="A311" s="12">
        <v>42</v>
      </c>
      <c r="B311" s="13">
        <v>45206</v>
      </c>
      <c r="C311" s="14">
        <v>920</v>
      </c>
      <c r="D311" s="15" t="s">
        <v>9</v>
      </c>
      <c r="E311" s="15" t="s">
        <v>8</v>
      </c>
      <c r="F311" s="16">
        <f t="shared" ca="1" si="4"/>
        <v>45276</v>
      </c>
      <c r="G311" s="17" cm="1">
        <f t="array" ref="G311">_xlfn.IFS(E311="INTERVENTO",0.4,E311="CONSULENZA",0.2,E311="VENDITA",0.3,Table_1[[#This Row],[OGGETTO]]="FORMAZIONE",0.15)</f>
        <v>0.2</v>
      </c>
      <c r="H311" s="18">
        <f>Table_1[[#This Row],[IVA]]*Table_1[[#This Row],[IMPORTO NETTO]]+Table_1[[#This Row],[IMPORTO NETTO]]</f>
        <v>1104</v>
      </c>
      <c r="I311" s="27" t="str">
        <f ca="1">IF(Table_1[[#This Row],[DATA FATTURA]]-Table_1[[#This Row],[DATA SCADENZA]]&gt;=60,"PAGATO","DA PAGARE")</f>
        <v>DA PAGARE</v>
      </c>
    </row>
    <row r="312" spans="1:9" ht="15" customHeight="1">
      <c r="A312" s="12">
        <v>135</v>
      </c>
      <c r="B312" s="13">
        <v>45206</v>
      </c>
      <c r="C312" s="14">
        <v>2780</v>
      </c>
      <c r="D312" s="15" t="s">
        <v>19</v>
      </c>
      <c r="E312" s="15" t="s">
        <v>6</v>
      </c>
      <c r="F312" s="16">
        <f t="shared" ca="1" si="4"/>
        <v>45276</v>
      </c>
      <c r="G312" s="17" cm="1">
        <f t="array" ref="G312">_xlfn.IFS(E312="INTERVENTO",0.4,E312="CONSULENZA",0.2,E312="VENDITA",0.3,Table_1[[#This Row],[OGGETTO]]="FORMAZIONE",0.15)</f>
        <v>0.4</v>
      </c>
      <c r="H312" s="18">
        <f>Table_1[[#This Row],[IVA]]*Table_1[[#This Row],[IMPORTO NETTO]]+Table_1[[#This Row],[IMPORTO NETTO]]</f>
        <v>3892</v>
      </c>
      <c r="I312" s="27" t="str">
        <f ca="1">IF(Table_1[[#This Row],[DATA FATTURA]]-Table_1[[#This Row],[DATA SCADENZA]]&gt;=60,"PAGATO","DA PAGARE")</f>
        <v>DA PAGARE</v>
      </c>
    </row>
    <row r="313" spans="1:9" ht="15" customHeight="1">
      <c r="A313" s="12">
        <v>64</v>
      </c>
      <c r="B313" s="13">
        <v>45206</v>
      </c>
      <c r="C313" s="14">
        <v>1360</v>
      </c>
      <c r="D313" s="15" t="s">
        <v>10</v>
      </c>
      <c r="E313" s="15" t="s">
        <v>14</v>
      </c>
      <c r="F313" s="16">
        <f t="shared" ca="1" si="4"/>
        <v>45276</v>
      </c>
      <c r="G313" s="17" cm="1">
        <f t="array" ref="G313">_xlfn.IFS(E313="INTERVENTO",0.4,E313="CONSULENZA",0.2,E313="VENDITA",0.3,Table_1[[#This Row],[OGGETTO]]="FORMAZIONE",0.15)</f>
        <v>0.15</v>
      </c>
      <c r="H313" s="18">
        <f>Table_1[[#This Row],[IVA]]*Table_1[[#This Row],[IMPORTO NETTO]]+Table_1[[#This Row],[IMPORTO NETTO]]</f>
        <v>1564</v>
      </c>
      <c r="I313" s="27" t="str">
        <f ca="1">IF(Table_1[[#This Row],[DATA FATTURA]]-Table_1[[#This Row],[DATA SCADENZA]]&gt;=60,"PAGATO","DA PAGARE")</f>
        <v>DA PAGARE</v>
      </c>
    </row>
    <row r="314" spans="1:9" ht="15" customHeight="1">
      <c r="A314" s="12">
        <v>57</v>
      </c>
      <c r="B314" s="13">
        <v>45206</v>
      </c>
      <c r="C314" s="14">
        <v>1220</v>
      </c>
      <c r="D314" s="15" t="s">
        <v>12</v>
      </c>
      <c r="E314" s="15" t="s">
        <v>14</v>
      </c>
      <c r="F314" s="16">
        <f t="shared" ca="1" si="4"/>
        <v>45276</v>
      </c>
      <c r="G314" s="17" cm="1">
        <f t="array" ref="G314">_xlfn.IFS(E314="INTERVENTO",0.4,E314="CONSULENZA",0.2,E314="VENDITA",0.3,Table_1[[#This Row],[OGGETTO]]="FORMAZIONE",0.15)</f>
        <v>0.15</v>
      </c>
      <c r="H314" s="18">
        <f>Table_1[[#This Row],[IVA]]*Table_1[[#This Row],[IMPORTO NETTO]]+Table_1[[#This Row],[IMPORTO NETTO]]</f>
        <v>1403</v>
      </c>
      <c r="I314" s="27" t="str">
        <f ca="1">IF(Table_1[[#This Row],[DATA FATTURA]]-Table_1[[#This Row],[DATA SCADENZA]]&gt;=60,"PAGATO","DA PAGARE")</f>
        <v>DA PAGARE</v>
      </c>
    </row>
    <row r="315" spans="1:9" ht="15" customHeight="1">
      <c r="A315" s="12">
        <v>409</v>
      </c>
      <c r="B315" s="13">
        <v>45206</v>
      </c>
      <c r="C315" s="14">
        <v>5200</v>
      </c>
      <c r="D315" s="15" t="s">
        <v>5</v>
      </c>
      <c r="E315" s="15" t="s">
        <v>6</v>
      </c>
      <c r="F315" s="16">
        <f t="shared" ca="1" si="4"/>
        <v>45276</v>
      </c>
      <c r="G315" s="17" cm="1">
        <f t="array" ref="G315">_xlfn.IFS(E315="INTERVENTO",0.4,E315="CONSULENZA",0.2,E315="VENDITA",0.3,Table_1[[#This Row],[OGGETTO]]="FORMAZIONE",0.15)</f>
        <v>0.4</v>
      </c>
      <c r="H315" s="18">
        <f>Table_1[[#This Row],[IVA]]*Table_1[[#This Row],[IMPORTO NETTO]]+Table_1[[#This Row],[IMPORTO NETTO]]</f>
        <v>7280</v>
      </c>
      <c r="I315" s="27" t="str">
        <f ca="1">IF(Table_1[[#This Row],[DATA FATTURA]]-Table_1[[#This Row],[DATA SCADENZA]]&gt;=60,"PAGATO","DA PAGARE")</f>
        <v>DA PAGARE</v>
      </c>
    </row>
    <row r="316" spans="1:9" ht="15" customHeight="1">
      <c r="A316" s="12">
        <v>220</v>
      </c>
      <c r="B316" s="13">
        <v>45206</v>
      </c>
      <c r="C316" s="14">
        <v>4480</v>
      </c>
      <c r="D316" s="15" t="s">
        <v>19</v>
      </c>
      <c r="E316" s="15" t="s">
        <v>6</v>
      </c>
      <c r="F316" s="16">
        <f t="shared" ca="1" si="4"/>
        <v>45276</v>
      </c>
      <c r="G316" s="17" cm="1">
        <f t="array" ref="G316">_xlfn.IFS(E316="INTERVENTO",0.4,E316="CONSULENZA",0.2,E316="VENDITA",0.3,Table_1[[#This Row],[OGGETTO]]="FORMAZIONE",0.15)</f>
        <v>0.4</v>
      </c>
      <c r="H316" s="18">
        <f>Table_1[[#This Row],[IVA]]*Table_1[[#This Row],[IMPORTO NETTO]]+Table_1[[#This Row],[IMPORTO NETTO]]</f>
        <v>6272</v>
      </c>
      <c r="I316" s="27" t="str">
        <f ca="1">IF(Table_1[[#This Row],[DATA FATTURA]]-Table_1[[#This Row],[DATA SCADENZA]]&gt;=60,"PAGATO","DA PAGARE")</f>
        <v>DA PAGARE</v>
      </c>
    </row>
    <row r="317" spans="1:9" ht="15" customHeight="1">
      <c r="A317" s="12">
        <v>33</v>
      </c>
      <c r="B317" s="13">
        <v>45206</v>
      </c>
      <c r="C317" s="14">
        <v>740</v>
      </c>
      <c r="D317" s="15" t="s">
        <v>19</v>
      </c>
      <c r="E317" s="15" t="s">
        <v>8</v>
      </c>
      <c r="F317" s="16">
        <f t="shared" ca="1" si="4"/>
        <v>45276</v>
      </c>
      <c r="G317" s="17" cm="1">
        <f t="array" ref="G317">_xlfn.IFS(E317="INTERVENTO",0.4,E317="CONSULENZA",0.2,E317="VENDITA",0.3,Table_1[[#This Row],[OGGETTO]]="FORMAZIONE",0.15)</f>
        <v>0.2</v>
      </c>
      <c r="H317" s="18">
        <f>Table_1[[#This Row],[IVA]]*Table_1[[#This Row],[IMPORTO NETTO]]+Table_1[[#This Row],[IMPORTO NETTO]]</f>
        <v>888</v>
      </c>
      <c r="I317" s="27" t="str">
        <f ca="1">IF(Table_1[[#This Row],[DATA FATTURA]]-Table_1[[#This Row],[DATA SCADENZA]]&gt;=60,"PAGATO","DA PAGARE")</f>
        <v>DA PAGARE</v>
      </c>
    </row>
    <row r="318" spans="1:9" ht="15" customHeight="1">
      <c r="A318" s="12">
        <v>431</v>
      </c>
      <c r="B318" s="13">
        <v>45206</v>
      </c>
      <c r="C318" s="14">
        <v>6300</v>
      </c>
      <c r="D318" s="15" t="s">
        <v>12</v>
      </c>
      <c r="E318" s="15" t="s">
        <v>6</v>
      </c>
      <c r="F318" s="16">
        <f t="shared" ca="1" si="4"/>
        <v>45276</v>
      </c>
      <c r="G318" s="17" cm="1">
        <f t="array" ref="G318">_xlfn.IFS(E318="INTERVENTO",0.4,E318="CONSULENZA",0.2,E318="VENDITA",0.3,Table_1[[#This Row],[OGGETTO]]="FORMAZIONE",0.15)</f>
        <v>0.4</v>
      </c>
      <c r="H318" s="18">
        <f>Table_1[[#This Row],[IVA]]*Table_1[[#This Row],[IMPORTO NETTO]]+Table_1[[#This Row],[IMPORTO NETTO]]</f>
        <v>8820</v>
      </c>
      <c r="I318" s="27" t="str">
        <f ca="1">IF(Table_1[[#This Row],[DATA FATTURA]]-Table_1[[#This Row],[DATA SCADENZA]]&gt;=60,"PAGATO","DA PAGARE")</f>
        <v>DA PAGARE</v>
      </c>
    </row>
    <row r="319" spans="1:9" ht="15" customHeight="1">
      <c r="A319" s="12">
        <v>255</v>
      </c>
      <c r="B319" s="13">
        <v>45206</v>
      </c>
      <c r="C319" s="14">
        <v>5180</v>
      </c>
      <c r="D319" s="15" t="s">
        <v>13</v>
      </c>
      <c r="E319" s="15" t="s">
        <v>6</v>
      </c>
      <c r="F319" s="16">
        <f t="shared" ca="1" si="4"/>
        <v>45276</v>
      </c>
      <c r="G319" s="17" cm="1">
        <f t="array" ref="G319">_xlfn.IFS(E319="INTERVENTO",0.4,E319="CONSULENZA",0.2,E319="VENDITA",0.3,Table_1[[#This Row],[OGGETTO]]="FORMAZIONE",0.15)</f>
        <v>0.4</v>
      </c>
      <c r="H319" s="18">
        <f>Table_1[[#This Row],[IVA]]*Table_1[[#This Row],[IMPORTO NETTO]]+Table_1[[#This Row],[IMPORTO NETTO]]</f>
        <v>7252</v>
      </c>
      <c r="I319" s="27" t="str">
        <f ca="1">IF(Table_1[[#This Row],[DATA FATTURA]]-Table_1[[#This Row],[DATA SCADENZA]]&gt;=60,"PAGATO","DA PAGARE")</f>
        <v>DA PAGARE</v>
      </c>
    </row>
    <row r="320" spans="1:9" ht="15" customHeight="1">
      <c r="A320" s="12">
        <v>384</v>
      </c>
      <c r="B320" s="13">
        <v>45206</v>
      </c>
      <c r="C320" s="14">
        <v>3950</v>
      </c>
      <c r="D320" s="15" t="s">
        <v>19</v>
      </c>
      <c r="E320" s="15" t="s">
        <v>8</v>
      </c>
      <c r="F320" s="16">
        <f t="shared" ca="1" si="4"/>
        <v>45276</v>
      </c>
      <c r="G320" s="17" cm="1">
        <f t="array" ref="G320">_xlfn.IFS(E320="INTERVENTO",0.4,E320="CONSULENZA",0.2,E320="VENDITA",0.3,Table_1[[#This Row],[OGGETTO]]="FORMAZIONE",0.15)</f>
        <v>0.2</v>
      </c>
      <c r="H320" s="18">
        <f>Table_1[[#This Row],[IVA]]*Table_1[[#This Row],[IMPORTO NETTO]]+Table_1[[#This Row],[IMPORTO NETTO]]</f>
        <v>4740</v>
      </c>
      <c r="I320" s="27" t="str">
        <f ca="1">IF(Table_1[[#This Row],[DATA FATTURA]]-Table_1[[#This Row],[DATA SCADENZA]]&gt;=60,"PAGATO","DA PAGARE")</f>
        <v>DA PAGARE</v>
      </c>
    </row>
    <row r="321" spans="1:9" ht="15" customHeight="1">
      <c r="A321" s="12">
        <v>90</v>
      </c>
      <c r="B321" s="13">
        <v>45206</v>
      </c>
      <c r="C321" s="14">
        <v>1880</v>
      </c>
      <c r="D321" s="15" t="s">
        <v>5</v>
      </c>
      <c r="E321" s="15" t="s">
        <v>8</v>
      </c>
      <c r="F321" s="16">
        <f t="shared" ca="1" si="4"/>
        <v>45276</v>
      </c>
      <c r="G321" s="17" cm="1">
        <f t="array" ref="G321">_xlfn.IFS(E321="INTERVENTO",0.4,E321="CONSULENZA",0.2,E321="VENDITA",0.3,Table_1[[#This Row],[OGGETTO]]="FORMAZIONE",0.15)</f>
        <v>0.2</v>
      </c>
      <c r="H321" s="18">
        <f>Table_1[[#This Row],[IVA]]*Table_1[[#This Row],[IMPORTO NETTO]]+Table_1[[#This Row],[IMPORTO NETTO]]</f>
        <v>2256</v>
      </c>
      <c r="I321" s="27" t="str">
        <f ca="1">IF(Table_1[[#This Row],[DATA FATTURA]]-Table_1[[#This Row],[DATA SCADENZA]]&gt;=60,"PAGATO","DA PAGARE")</f>
        <v>DA PAGARE</v>
      </c>
    </row>
    <row r="322" spans="1:9" ht="15" customHeight="1">
      <c r="A322" s="12">
        <v>452</v>
      </c>
      <c r="B322" s="13">
        <v>45206</v>
      </c>
      <c r="C322" s="14">
        <v>7350</v>
      </c>
      <c r="D322" s="15" t="s">
        <v>19</v>
      </c>
      <c r="E322" s="15" t="s">
        <v>11</v>
      </c>
      <c r="F322" s="16">
        <f t="shared" ref="F322:F385" ca="1" si="5">TODAY()</f>
        <v>45276</v>
      </c>
      <c r="G322" s="17" cm="1">
        <f t="array" ref="G322">_xlfn.IFS(E322="INTERVENTO",0.4,E322="CONSULENZA",0.2,E322="VENDITA",0.3,Table_1[[#This Row],[OGGETTO]]="FORMAZIONE",0.15)</f>
        <v>0.3</v>
      </c>
      <c r="H322" s="18">
        <f>Table_1[[#This Row],[IVA]]*Table_1[[#This Row],[IMPORTO NETTO]]+Table_1[[#This Row],[IMPORTO NETTO]]</f>
        <v>9555</v>
      </c>
      <c r="I322" s="27" t="str">
        <f ca="1">IF(Table_1[[#This Row],[DATA FATTURA]]-Table_1[[#This Row],[DATA SCADENZA]]&gt;=60,"PAGATO","DA PAGARE")</f>
        <v>DA PAGARE</v>
      </c>
    </row>
    <row r="323" spans="1:9" ht="15" customHeight="1">
      <c r="A323" s="12">
        <v>398</v>
      </c>
      <c r="B323" s="13">
        <v>45206</v>
      </c>
      <c r="C323" s="14">
        <v>4650</v>
      </c>
      <c r="D323" s="15" t="s">
        <v>5</v>
      </c>
      <c r="E323" s="15" t="s">
        <v>8</v>
      </c>
      <c r="F323" s="16">
        <f t="shared" ca="1" si="5"/>
        <v>45276</v>
      </c>
      <c r="G323" s="17" cm="1">
        <f t="array" ref="G323">_xlfn.IFS(E323="INTERVENTO",0.4,E323="CONSULENZA",0.2,E323="VENDITA",0.3,Table_1[[#This Row],[OGGETTO]]="FORMAZIONE",0.15)</f>
        <v>0.2</v>
      </c>
      <c r="H323" s="18">
        <f>Table_1[[#This Row],[IVA]]*Table_1[[#This Row],[IMPORTO NETTO]]+Table_1[[#This Row],[IMPORTO NETTO]]</f>
        <v>5580</v>
      </c>
      <c r="I323" s="27" t="str">
        <f ca="1">IF(Table_1[[#This Row],[DATA FATTURA]]-Table_1[[#This Row],[DATA SCADENZA]]&gt;=60,"PAGATO","DA PAGARE")</f>
        <v>DA PAGARE</v>
      </c>
    </row>
    <row r="324" spans="1:9" ht="15" customHeight="1">
      <c r="A324" s="12">
        <v>389</v>
      </c>
      <c r="B324" s="13">
        <v>45206</v>
      </c>
      <c r="C324" s="14">
        <v>4200</v>
      </c>
      <c r="D324" s="15" t="s">
        <v>7</v>
      </c>
      <c r="E324" s="15" t="s">
        <v>6</v>
      </c>
      <c r="F324" s="16">
        <f t="shared" ca="1" si="5"/>
        <v>45276</v>
      </c>
      <c r="G324" s="17" cm="1">
        <f t="array" ref="G324">_xlfn.IFS(E324="INTERVENTO",0.4,E324="CONSULENZA",0.2,E324="VENDITA",0.3,Table_1[[#This Row],[OGGETTO]]="FORMAZIONE",0.15)</f>
        <v>0.4</v>
      </c>
      <c r="H324" s="18">
        <f>Table_1[[#This Row],[IVA]]*Table_1[[#This Row],[IMPORTO NETTO]]+Table_1[[#This Row],[IMPORTO NETTO]]</f>
        <v>5880</v>
      </c>
      <c r="I324" s="27" t="str">
        <f ca="1">IF(Table_1[[#This Row],[DATA FATTURA]]-Table_1[[#This Row],[DATA SCADENZA]]&gt;=60,"PAGATO","DA PAGARE")</f>
        <v>DA PAGARE</v>
      </c>
    </row>
    <row r="325" spans="1:9" ht="15" customHeight="1">
      <c r="A325" s="12">
        <v>386</v>
      </c>
      <c r="B325" s="13">
        <v>45206</v>
      </c>
      <c r="C325" s="14">
        <v>4050</v>
      </c>
      <c r="D325" s="15" t="s">
        <v>7</v>
      </c>
      <c r="E325" s="15" t="s">
        <v>14</v>
      </c>
      <c r="F325" s="16">
        <f t="shared" ca="1" si="5"/>
        <v>45276</v>
      </c>
      <c r="G325" s="17" cm="1">
        <f t="array" ref="G325">_xlfn.IFS(E325="INTERVENTO",0.4,E325="CONSULENZA",0.2,E325="VENDITA",0.3,Table_1[[#This Row],[OGGETTO]]="FORMAZIONE",0.15)</f>
        <v>0.15</v>
      </c>
      <c r="H325" s="18">
        <f>Table_1[[#This Row],[IVA]]*Table_1[[#This Row],[IMPORTO NETTO]]+Table_1[[#This Row],[IMPORTO NETTO]]</f>
        <v>4657.5</v>
      </c>
      <c r="I325" s="27" t="str">
        <f ca="1">IF(Table_1[[#This Row],[DATA FATTURA]]-Table_1[[#This Row],[DATA SCADENZA]]&gt;=60,"PAGATO","DA PAGARE")</f>
        <v>DA PAGARE</v>
      </c>
    </row>
    <row r="326" spans="1:9" ht="15" customHeight="1">
      <c r="A326" s="12">
        <v>179</v>
      </c>
      <c r="B326" s="13">
        <v>45206</v>
      </c>
      <c r="C326" s="14">
        <v>3660</v>
      </c>
      <c r="D326" s="15" t="s">
        <v>7</v>
      </c>
      <c r="E326" s="15" t="s">
        <v>6</v>
      </c>
      <c r="F326" s="16">
        <f t="shared" ca="1" si="5"/>
        <v>45276</v>
      </c>
      <c r="G326" s="17" cm="1">
        <f t="array" ref="G326">_xlfn.IFS(E326="INTERVENTO",0.4,E326="CONSULENZA",0.2,E326="VENDITA",0.3,Table_1[[#This Row],[OGGETTO]]="FORMAZIONE",0.15)</f>
        <v>0.4</v>
      </c>
      <c r="H326" s="18">
        <f>Table_1[[#This Row],[IVA]]*Table_1[[#This Row],[IMPORTO NETTO]]+Table_1[[#This Row],[IMPORTO NETTO]]</f>
        <v>5124</v>
      </c>
      <c r="I326" s="27" t="str">
        <f ca="1">IF(Table_1[[#This Row],[DATA FATTURA]]-Table_1[[#This Row],[DATA SCADENZA]]&gt;=60,"PAGATO","DA PAGARE")</f>
        <v>DA PAGARE</v>
      </c>
    </row>
    <row r="327" spans="1:9" ht="15" customHeight="1">
      <c r="A327" s="12">
        <v>307</v>
      </c>
      <c r="B327" s="13">
        <v>45206</v>
      </c>
      <c r="C327" s="14">
        <v>2700</v>
      </c>
      <c r="D327" s="15" t="s">
        <v>5</v>
      </c>
      <c r="E327" s="15" t="s">
        <v>8</v>
      </c>
      <c r="F327" s="16">
        <f t="shared" ca="1" si="5"/>
        <v>45276</v>
      </c>
      <c r="G327" s="17" cm="1">
        <f t="array" ref="G327">_xlfn.IFS(E327="INTERVENTO",0.4,E327="CONSULENZA",0.2,E327="VENDITA",0.3,Table_1[[#This Row],[OGGETTO]]="FORMAZIONE",0.15)</f>
        <v>0.2</v>
      </c>
      <c r="H327" s="18">
        <f>Table_1[[#This Row],[IVA]]*Table_1[[#This Row],[IMPORTO NETTO]]+Table_1[[#This Row],[IMPORTO NETTO]]</f>
        <v>3240</v>
      </c>
      <c r="I327" s="27" t="str">
        <f ca="1">IF(Table_1[[#This Row],[DATA FATTURA]]-Table_1[[#This Row],[DATA SCADENZA]]&gt;=60,"PAGATO","DA PAGARE")</f>
        <v>DA PAGARE</v>
      </c>
    </row>
    <row r="328" spans="1:9" ht="15" customHeight="1">
      <c r="A328" s="12">
        <v>319</v>
      </c>
      <c r="B328" s="13">
        <v>45206</v>
      </c>
      <c r="C328" s="14">
        <v>700</v>
      </c>
      <c r="D328" s="15" t="s">
        <v>10</v>
      </c>
      <c r="E328" s="15" t="s">
        <v>6</v>
      </c>
      <c r="F328" s="16">
        <f t="shared" ca="1" si="5"/>
        <v>45276</v>
      </c>
      <c r="G328" s="17" cm="1">
        <f t="array" ref="G328">_xlfn.IFS(E328="INTERVENTO",0.4,E328="CONSULENZA",0.2,E328="VENDITA",0.3,Table_1[[#This Row],[OGGETTO]]="FORMAZIONE",0.15)</f>
        <v>0.4</v>
      </c>
      <c r="H328" s="18">
        <f>Table_1[[#This Row],[IVA]]*Table_1[[#This Row],[IMPORTO NETTO]]+Table_1[[#This Row],[IMPORTO NETTO]]</f>
        <v>980</v>
      </c>
      <c r="I328" s="27" t="str">
        <f ca="1">IF(Table_1[[#This Row],[DATA FATTURA]]-Table_1[[#This Row],[DATA SCADENZA]]&gt;=60,"PAGATO","DA PAGARE")</f>
        <v>DA PAGARE</v>
      </c>
    </row>
    <row r="329" spans="1:9" ht="15" customHeight="1">
      <c r="A329" s="12">
        <v>174</v>
      </c>
      <c r="B329" s="13">
        <v>45206</v>
      </c>
      <c r="C329" s="14">
        <v>3560</v>
      </c>
      <c r="D329" s="15" t="s">
        <v>9</v>
      </c>
      <c r="E329" s="15" t="s">
        <v>8</v>
      </c>
      <c r="F329" s="16">
        <f t="shared" ca="1" si="5"/>
        <v>45276</v>
      </c>
      <c r="G329" s="17" cm="1">
        <f t="array" ref="G329">_xlfn.IFS(E329="INTERVENTO",0.4,E329="CONSULENZA",0.2,E329="VENDITA",0.3,Table_1[[#This Row],[OGGETTO]]="FORMAZIONE",0.15)</f>
        <v>0.2</v>
      </c>
      <c r="H329" s="18">
        <f>Table_1[[#This Row],[IVA]]*Table_1[[#This Row],[IMPORTO NETTO]]+Table_1[[#This Row],[IMPORTO NETTO]]</f>
        <v>4272</v>
      </c>
      <c r="I329" s="27" t="str">
        <f ca="1">IF(Table_1[[#This Row],[DATA FATTURA]]-Table_1[[#This Row],[DATA SCADENZA]]&gt;=60,"PAGATO","DA PAGARE")</f>
        <v>DA PAGARE</v>
      </c>
    </row>
    <row r="330" spans="1:9" ht="15" customHeight="1">
      <c r="A330" s="12">
        <v>303</v>
      </c>
      <c r="B330" s="13">
        <v>45206</v>
      </c>
      <c r="C330" s="14">
        <v>1900</v>
      </c>
      <c r="D330" s="15" t="s">
        <v>15</v>
      </c>
      <c r="E330" s="15" t="s">
        <v>6</v>
      </c>
      <c r="F330" s="16">
        <f t="shared" ca="1" si="5"/>
        <v>45276</v>
      </c>
      <c r="G330" s="17" cm="1">
        <f t="array" ref="G330">_xlfn.IFS(E330="INTERVENTO",0.4,E330="CONSULENZA",0.2,E330="VENDITA",0.3,Table_1[[#This Row],[OGGETTO]]="FORMAZIONE",0.15)</f>
        <v>0.4</v>
      </c>
      <c r="H330" s="18">
        <f>Table_1[[#This Row],[IVA]]*Table_1[[#This Row],[IMPORTO NETTO]]+Table_1[[#This Row],[IMPORTO NETTO]]</f>
        <v>2660</v>
      </c>
      <c r="I330" s="27" t="str">
        <f ca="1">IF(Table_1[[#This Row],[DATA FATTURA]]-Table_1[[#This Row],[DATA SCADENZA]]&gt;=60,"PAGATO","DA PAGARE")</f>
        <v>DA PAGARE</v>
      </c>
    </row>
    <row r="331" spans="1:9" ht="15" customHeight="1">
      <c r="A331" s="12">
        <v>40</v>
      </c>
      <c r="B331" s="13">
        <v>45206</v>
      </c>
      <c r="C331" s="14">
        <v>880</v>
      </c>
      <c r="D331" s="15" t="s">
        <v>12</v>
      </c>
      <c r="E331" s="15" t="s">
        <v>14</v>
      </c>
      <c r="F331" s="16">
        <f t="shared" ca="1" si="5"/>
        <v>45276</v>
      </c>
      <c r="G331" s="17" cm="1">
        <f t="array" ref="G331">_xlfn.IFS(E331="INTERVENTO",0.4,E331="CONSULENZA",0.2,E331="VENDITA",0.3,Table_1[[#This Row],[OGGETTO]]="FORMAZIONE",0.15)</f>
        <v>0.15</v>
      </c>
      <c r="H331" s="18">
        <f>Table_1[[#This Row],[IVA]]*Table_1[[#This Row],[IMPORTO NETTO]]+Table_1[[#This Row],[IMPORTO NETTO]]</f>
        <v>1012</v>
      </c>
      <c r="I331" s="27" t="str">
        <f ca="1">IF(Table_1[[#This Row],[DATA FATTURA]]-Table_1[[#This Row],[DATA SCADENZA]]&gt;=60,"PAGATO","DA PAGARE")</f>
        <v>DA PAGARE</v>
      </c>
    </row>
    <row r="332" spans="1:9" ht="15" customHeight="1">
      <c r="A332" s="12">
        <v>449</v>
      </c>
      <c r="B332" s="13">
        <v>45206</v>
      </c>
      <c r="C332" s="14">
        <v>7200</v>
      </c>
      <c r="D332" s="15" t="s">
        <v>5</v>
      </c>
      <c r="E332" s="15" t="s">
        <v>14</v>
      </c>
      <c r="F332" s="16">
        <f t="shared" ca="1" si="5"/>
        <v>45276</v>
      </c>
      <c r="G332" s="17" cm="1">
        <f t="array" ref="G332">_xlfn.IFS(E332="INTERVENTO",0.4,E332="CONSULENZA",0.2,E332="VENDITA",0.3,Table_1[[#This Row],[OGGETTO]]="FORMAZIONE",0.15)</f>
        <v>0.15</v>
      </c>
      <c r="H332" s="18">
        <f>Table_1[[#This Row],[IVA]]*Table_1[[#This Row],[IMPORTO NETTO]]+Table_1[[#This Row],[IMPORTO NETTO]]</f>
        <v>8280</v>
      </c>
      <c r="I332" s="27" t="str">
        <f ca="1">IF(Table_1[[#This Row],[DATA FATTURA]]-Table_1[[#This Row],[DATA SCADENZA]]&gt;=60,"PAGATO","DA PAGARE")</f>
        <v>DA PAGARE</v>
      </c>
    </row>
    <row r="333" spans="1:9" ht="15" customHeight="1">
      <c r="A333" s="12">
        <v>308</v>
      </c>
      <c r="B333" s="13">
        <v>45205</v>
      </c>
      <c r="C333" s="14">
        <v>2900</v>
      </c>
      <c r="D333" s="15" t="s">
        <v>10</v>
      </c>
      <c r="E333" s="15" t="s">
        <v>8</v>
      </c>
      <c r="F333" s="16">
        <f t="shared" ca="1" si="5"/>
        <v>45276</v>
      </c>
      <c r="G333" s="17" cm="1">
        <f t="array" ref="G333">_xlfn.IFS(E333="INTERVENTO",0.4,E333="CONSULENZA",0.2,E333="VENDITA",0.3,Table_1[[#This Row],[OGGETTO]]="FORMAZIONE",0.15)</f>
        <v>0.2</v>
      </c>
      <c r="H333" s="18">
        <f>Table_1[[#This Row],[IVA]]*Table_1[[#This Row],[IMPORTO NETTO]]+Table_1[[#This Row],[IMPORTO NETTO]]</f>
        <v>3480</v>
      </c>
      <c r="I333" s="27" t="str">
        <f ca="1">IF(Table_1[[#This Row],[DATA FATTURA]]-Table_1[[#This Row],[DATA SCADENZA]]&gt;=60,"PAGATO","DA PAGARE")</f>
        <v>DA PAGARE</v>
      </c>
    </row>
    <row r="334" spans="1:9" ht="15" customHeight="1">
      <c r="A334" s="12">
        <v>121</v>
      </c>
      <c r="B334" s="13">
        <v>45205</v>
      </c>
      <c r="C334" s="14">
        <v>2500</v>
      </c>
      <c r="D334" s="15" t="s">
        <v>10</v>
      </c>
      <c r="E334" s="15" t="s">
        <v>6</v>
      </c>
      <c r="F334" s="16">
        <f t="shared" ca="1" si="5"/>
        <v>45276</v>
      </c>
      <c r="G334" s="17" cm="1">
        <f t="array" ref="G334">_xlfn.IFS(E334="INTERVENTO",0.4,E334="CONSULENZA",0.2,E334="VENDITA",0.3,Table_1[[#This Row],[OGGETTO]]="FORMAZIONE",0.15)</f>
        <v>0.4</v>
      </c>
      <c r="H334" s="18">
        <f>Table_1[[#This Row],[IVA]]*Table_1[[#This Row],[IMPORTO NETTO]]+Table_1[[#This Row],[IMPORTO NETTO]]</f>
        <v>3500</v>
      </c>
      <c r="I334" s="27" t="str">
        <f ca="1">IF(Table_1[[#This Row],[DATA FATTURA]]-Table_1[[#This Row],[DATA SCADENZA]]&gt;=60,"PAGATO","DA PAGARE")</f>
        <v>DA PAGARE</v>
      </c>
    </row>
    <row r="335" spans="1:9" ht="15" customHeight="1">
      <c r="A335" s="12">
        <v>489</v>
      </c>
      <c r="B335" s="13">
        <v>45205</v>
      </c>
      <c r="C335" s="14">
        <v>5100</v>
      </c>
      <c r="D335" s="15" t="s">
        <v>10</v>
      </c>
      <c r="E335" s="15" t="s">
        <v>8</v>
      </c>
      <c r="F335" s="16">
        <f t="shared" ca="1" si="5"/>
        <v>45276</v>
      </c>
      <c r="G335" s="17" cm="1">
        <f t="array" ref="G335">_xlfn.IFS(E335="INTERVENTO",0.4,E335="CONSULENZA",0.2,E335="VENDITA",0.3,Table_1[[#This Row],[OGGETTO]]="FORMAZIONE",0.15)</f>
        <v>0.2</v>
      </c>
      <c r="H335" s="18">
        <f>Table_1[[#This Row],[IVA]]*Table_1[[#This Row],[IMPORTO NETTO]]+Table_1[[#This Row],[IMPORTO NETTO]]</f>
        <v>6120</v>
      </c>
      <c r="I335" s="27" t="str">
        <f ca="1">IF(Table_1[[#This Row],[DATA FATTURA]]-Table_1[[#This Row],[DATA SCADENZA]]&gt;=60,"PAGATO","DA PAGARE")</f>
        <v>DA PAGARE</v>
      </c>
    </row>
    <row r="336" spans="1:9" ht="15" customHeight="1">
      <c r="A336" s="12">
        <v>99</v>
      </c>
      <c r="B336" s="13">
        <v>45205</v>
      </c>
      <c r="C336" s="14">
        <v>2060</v>
      </c>
      <c r="D336" s="15" t="s">
        <v>15</v>
      </c>
      <c r="E336" s="15" t="s">
        <v>14</v>
      </c>
      <c r="F336" s="16">
        <f t="shared" ca="1" si="5"/>
        <v>45276</v>
      </c>
      <c r="G336" s="17" cm="1">
        <f t="array" ref="G336">_xlfn.IFS(E336="INTERVENTO",0.4,E336="CONSULENZA",0.2,E336="VENDITA",0.3,Table_1[[#This Row],[OGGETTO]]="FORMAZIONE",0.15)</f>
        <v>0.15</v>
      </c>
      <c r="H336" s="18">
        <f>Table_1[[#This Row],[IVA]]*Table_1[[#This Row],[IMPORTO NETTO]]+Table_1[[#This Row],[IMPORTO NETTO]]</f>
        <v>2369</v>
      </c>
      <c r="I336" s="27" t="str">
        <f ca="1">IF(Table_1[[#This Row],[DATA FATTURA]]-Table_1[[#This Row],[DATA SCADENZA]]&gt;=60,"PAGATO","DA PAGARE")</f>
        <v>DA PAGARE</v>
      </c>
    </row>
    <row r="337" spans="1:9" ht="15" customHeight="1">
      <c r="A337" s="12">
        <v>392</v>
      </c>
      <c r="B337" s="13">
        <v>45205</v>
      </c>
      <c r="C337" s="14">
        <v>4350</v>
      </c>
      <c r="D337" s="15" t="s">
        <v>5</v>
      </c>
      <c r="E337" s="15" t="s">
        <v>8</v>
      </c>
      <c r="F337" s="16">
        <f t="shared" ca="1" si="5"/>
        <v>45276</v>
      </c>
      <c r="G337" s="17" cm="1">
        <f t="array" ref="G337">_xlfn.IFS(E337="INTERVENTO",0.4,E337="CONSULENZA",0.2,E337="VENDITA",0.3,Table_1[[#This Row],[OGGETTO]]="FORMAZIONE",0.15)</f>
        <v>0.2</v>
      </c>
      <c r="H337" s="18">
        <f>Table_1[[#This Row],[IVA]]*Table_1[[#This Row],[IMPORTO NETTO]]+Table_1[[#This Row],[IMPORTO NETTO]]</f>
        <v>5220</v>
      </c>
      <c r="I337" s="27" t="str">
        <f ca="1">IF(Table_1[[#This Row],[DATA FATTURA]]-Table_1[[#This Row],[DATA SCADENZA]]&gt;=60,"PAGATO","DA PAGARE")</f>
        <v>DA PAGARE</v>
      </c>
    </row>
    <row r="338" spans="1:9" ht="15" customHeight="1">
      <c r="A338" s="12">
        <v>124</v>
      </c>
      <c r="B338" s="13">
        <v>45205</v>
      </c>
      <c r="C338" s="14">
        <v>2560</v>
      </c>
      <c r="D338" s="15" t="s">
        <v>5</v>
      </c>
      <c r="E338" s="15" t="s">
        <v>14</v>
      </c>
      <c r="F338" s="16">
        <f t="shared" ca="1" si="5"/>
        <v>45276</v>
      </c>
      <c r="G338" s="17" cm="1">
        <f t="array" ref="G338">_xlfn.IFS(E338="INTERVENTO",0.4,E338="CONSULENZA",0.2,E338="VENDITA",0.3,Table_1[[#This Row],[OGGETTO]]="FORMAZIONE",0.15)</f>
        <v>0.15</v>
      </c>
      <c r="H338" s="18">
        <f>Table_1[[#This Row],[IVA]]*Table_1[[#This Row],[IMPORTO NETTO]]+Table_1[[#This Row],[IMPORTO NETTO]]</f>
        <v>2944</v>
      </c>
      <c r="I338" s="27" t="str">
        <f ca="1">IF(Table_1[[#This Row],[DATA FATTURA]]-Table_1[[#This Row],[DATA SCADENZA]]&gt;=60,"PAGATO","DA PAGARE")</f>
        <v>DA PAGARE</v>
      </c>
    </row>
    <row r="339" spans="1:9" ht="15" customHeight="1">
      <c r="A339" s="12">
        <v>118</v>
      </c>
      <c r="B339" s="13">
        <v>45205</v>
      </c>
      <c r="C339" s="14">
        <v>2440</v>
      </c>
      <c r="D339" s="15" t="s">
        <v>19</v>
      </c>
      <c r="E339" s="15" t="s">
        <v>8</v>
      </c>
      <c r="F339" s="16">
        <f t="shared" ca="1" si="5"/>
        <v>45276</v>
      </c>
      <c r="G339" s="17" cm="1">
        <f t="array" ref="G339">_xlfn.IFS(E339="INTERVENTO",0.4,E339="CONSULENZA",0.2,E339="VENDITA",0.3,Table_1[[#This Row],[OGGETTO]]="FORMAZIONE",0.15)</f>
        <v>0.2</v>
      </c>
      <c r="H339" s="18">
        <f>Table_1[[#This Row],[IVA]]*Table_1[[#This Row],[IMPORTO NETTO]]+Table_1[[#This Row],[IMPORTO NETTO]]</f>
        <v>2928</v>
      </c>
      <c r="I339" s="27" t="str">
        <f ca="1">IF(Table_1[[#This Row],[DATA FATTURA]]-Table_1[[#This Row],[DATA SCADENZA]]&gt;=60,"PAGATO","DA PAGARE")</f>
        <v>DA PAGARE</v>
      </c>
    </row>
    <row r="340" spans="1:9" ht="15" customHeight="1">
      <c r="A340" s="12">
        <v>369</v>
      </c>
      <c r="B340" s="13">
        <v>45205</v>
      </c>
      <c r="C340" s="14">
        <v>3200</v>
      </c>
      <c r="D340" s="15" t="s">
        <v>7</v>
      </c>
      <c r="E340" s="15" t="s">
        <v>8</v>
      </c>
      <c r="F340" s="16">
        <f t="shared" ca="1" si="5"/>
        <v>45276</v>
      </c>
      <c r="G340" s="17" cm="1">
        <f t="array" ref="G340">_xlfn.IFS(E340="INTERVENTO",0.4,E340="CONSULENZA",0.2,E340="VENDITA",0.3,Table_1[[#This Row],[OGGETTO]]="FORMAZIONE",0.15)</f>
        <v>0.2</v>
      </c>
      <c r="H340" s="18">
        <f>Table_1[[#This Row],[IVA]]*Table_1[[#This Row],[IMPORTO NETTO]]+Table_1[[#This Row],[IMPORTO NETTO]]</f>
        <v>3840</v>
      </c>
      <c r="I340" s="27" t="str">
        <f ca="1">IF(Table_1[[#This Row],[DATA FATTURA]]-Table_1[[#This Row],[DATA SCADENZA]]&gt;=60,"PAGATO","DA PAGARE")</f>
        <v>DA PAGARE</v>
      </c>
    </row>
    <row r="341" spans="1:9" ht="15" customHeight="1">
      <c r="A341" s="12">
        <v>193</v>
      </c>
      <c r="B341" s="13">
        <v>45205</v>
      </c>
      <c r="C341" s="14">
        <v>3940</v>
      </c>
      <c r="D341" s="15" t="s">
        <v>12</v>
      </c>
      <c r="E341" s="15" t="s">
        <v>6</v>
      </c>
      <c r="F341" s="16">
        <f t="shared" ca="1" si="5"/>
        <v>45276</v>
      </c>
      <c r="G341" s="17" cm="1">
        <f t="array" ref="G341">_xlfn.IFS(E341="INTERVENTO",0.4,E341="CONSULENZA",0.2,E341="VENDITA",0.3,Table_1[[#This Row],[OGGETTO]]="FORMAZIONE",0.15)</f>
        <v>0.4</v>
      </c>
      <c r="H341" s="18">
        <f>Table_1[[#This Row],[IVA]]*Table_1[[#This Row],[IMPORTO NETTO]]+Table_1[[#This Row],[IMPORTO NETTO]]</f>
        <v>5516</v>
      </c>
      <c r="I341" s="27" t="str">
        <f ca="1">IF(Table_1[[#This Row],[DATA FATTURA]]-Table_1[[#This Row],[DATA SCADENZA]]&gt;=60,"PAGATO","DA PAGARE")</f>
        <v>DA PAGARE</v>
      </c>
    </row>
    <row r="342" spans="1:9" ht="15" customHeight="1">
      <c r="A342" s="12">
        <v>102</v>
      </c>
      <c r="B342" s="13">
        <v>45205</v>
      </c>
      <c r="C342" s="14">
        <v>2120</v>
      </c>
      <c r="D342" s="15" t="s">
        <v>13</v>
      </c>
      <c r="E342" s="15" t="s">
        <v>11</v>
      </c>
      <c r="F342" s="16">
        <f t="shared" ca="1" si="5"/>
        <v>45276</v>
      </c>
      <c r="G342" s="17" cm="1">
        <f t="array" ref="G342">_xlfn.IFS(E342="INTERVENTO",0.4,E342="CONSULENZA",0.2,E342="VENDITA",0.3,Table_1[[#This Row],[OGGETTO]]="FORMAZIONE",0.15)</f>
        <v>0.3</v>
      </c>
      <c r="H342" s="18">
        <f>Table_1[[#This Row],[IVA]]*Table_1[[#This Row],[IMPORTO NETTO]]+Table_1[[#This Row],[IMPORTO NETTO]]</f>
        <v>2756</v>
      </c>
      <c r="I342" s="27" t="str">
        <f ca="1">IF(Table_1[[#This Row],[DATA FATTURA]]-Table_1[[#This Row],[DATA SCADENZA]]&gt;=60,"PAGATO","DA PAGARE")</f>
        <v>DA PAGARE</v>
      </c>
    </row>
    <row r="343" spans="1:9" ht="15" customHeight="1">
      <c r="A343" s="12">
        <v>260</v>
      </c>
      <c r="B343" s="13">
        <v>45205</v>
      </c>
      <c r="C343" s="14">
        <v>5280</v>
      </c>
      <c r="D343" s="15" t="s">
        <v>5</v>
      </c>
      <c r="E343" s="15" t="s">
        <v>14</v>
      </c>
      <c r="F343" s="16">
        <f t="shared" ca="1" si="5"/>
        <v>45276</v>
      </c>
      <c r="G343" s="17" cm="1">
        <f t="array" ref="G343">_xlfn.IFS(E343="INTERVENTO",0.4,E343="CONSULENZA",0.2,E343="VENDITA",0.3,Table_1[[#This Row],[OGGETTO]]="FORMAZIONE",0.15)</f>
        <v>0.15</v>
      </c>
      <c r="H343" s="18">
        <f>Table_1[[#This Row],[IVA]]*Table_1[[#This Row],[IMPORTO NETTO]]+Table_1[[#This Row],[IMPORTO NETTO]]</f>
        <v>6072</v>
      </c>
      <c r="I343" s="27" t="str">
        <f ca="1">IF(Table_1[[#This Row],[DATA FATTURA]]-Table_1[[#This Row],[DATA SCADENZA]]&gt;=60,"PAGATO","DA PAGARE")</f>
        <v>DA PAGARE</v>
      </c>
    </row>
    <row r="344" spans="1:9" ht="15" customHeight="1">
      <c r="A344" s="12">
        <v>367</v>
      </c>
      <c r="B344" s="13">
        <v>45205</v>
      </c>
      <c r="C344" s="14">
        <v>3100</v>
      </c>
      <c r="D344" s="15" t="s">
        <v>19</v>
      </c>
      <c r="E344" s="15" t="s">
        <v>6</v>
      </c>
      <c r="F344" s="16">
        <f t="shared" ca="1" si="5"/>
        <v>45276</v>
      </c>
      <c r="G344" s="17" cm="1">
        <f t="array" ref="G344">_xlfn.IFS(E344="INTERVENTO",0.4,E344="CONSULENZA",0.2,E344="VENDITA",0.3,Table_1[[#This Row],[OGGETTO]]="FORMAZIONE",0.15)</f>
        <v>0.4</v>
      </c>
      <c r="H344" s="18">
        <f>Table_1[[#This Row],[IVA]]*Table_1[[#This Row],[IMPORTO NETTO]]+Table_1[[#This Row],[IMPORTO NETTO]]</f>
        <v>4340</v>
      </c>
      <c r="I344" s="27" t="str">
        <f ca="1">IF(Table_1[[#This Row],[DATA FATTURA]]-Table_1[[#This Row],[DATA SCADENZA]]&gt;=60,"PAGATO","DA PAGARE")</f>
        <v>DA PAGARE</v>
      </c>
    </row>
    <row r="345" spans="1:9" ht="15" customHeight="1">
      <c r="A345" s="12">
        <v>468</v>
      </c>
      <c r="B345" s="13">
        <v>45205</v>
      </c>
      <c r="C345" s="14">
        <v>7200</v>
      </c>
      <c r="D345" s="15" t="s">
        <v>7</v>
      </c>
      <c r="E345" s="15" t="s">
        <v>8</v>
      </c>
      <c r="F345" s="16">
        <f t="shared" ca="1" si="5"/>
        <v>45276</v>
      </c>
      <c r="G345" s="17" cm="1">
        <f t="array" ref="G345">_xlfn.IFS(E345="INTERVENTO",0.4,E345="CONSULENZA",0.2,E345="VENDITA",0.3,Table_1[[#This Row],[OGGETTO]]="FORMAZIONE",0.15)</f>
        <v>0.2</v>
      </c>
      <c r="H345" s="18">
        <f>Table_1[[#This Row],[IVA]]*Table_1[[#This Row],[IMPORTO NETTO]]+Table_1[[#This Row],[IMPORTO NETTO]]</f>
        <v>8640</v>
      </c>
      <c r="I345" s="27" t="str">
        <f ca="1">IF(Table_1[[#This Row],[DATA FATTURA]]-Table_1[[#This Row],[DATA SCADENZA]]&gt;=60,"PAGATO","DA PAGARE")</f>
        <v>DA PAGARE</v>
      </c>
    </row>
    <row r="346" spans="1:9" ht="15" customHeight="1">
      <c r="A346" s="12">
        <v>267</v>
      </c>
      <c r="B346" s="13">
        <v>45205</v>
      </c>
      <c r="C346" s="14">
        <v>5420</v>
      </c>
      <c r="D346" s="15" t="s">
        <v>7</v>
      </c>
      <c r="E346" s="15" t="s">
        <v>14</v>
      </c>
      <c r="F346" s="16">
        <f t="shared" ca="1" si="5"/>
        <v>45276</v>
      </c>
      <c r="G346" s="17" cm="1">
        <f t="array" ref="G346">_xlfn.IFS(E346="INTERVENTO",0.4,E346="CONSULENZA",0.2,E346="VENDITA",0.3,Table_1[[#This Row],[OGGETTO]]="FORMAZIONE",0.15)</f>
        <v>0.15</v>
      </c>
      <c r="H346" s="18">
        <f>Table_1[[#This Row],[IVA]]*Table_1[[#This Row],[IMPORTO NETTO]]+Table_1[[#This Row],[IMPORTO NETTO]]</f>
        <v>6233</v>
      </c>
      <c r="I346" s="27" t="str">
        <f ca="1">IF(Table_1[[#This Row],[DATA FATTURA]]-Table_1[[#This Row],[DATA SCADENZA]]&gt;=60,"PAGATO","DA PAGARE")</f>
        <v>DA PAGARE</v>
      </c>
    </row>
    <row r="347" spans="1:9" ht="15" customHeight="1">
      <c r="A347" s="12">
        <v>264</v>
      </c>
      <c r="B347" s="13">
        <v>45205</v>
      </c>
      <c r="C347" s="14">
        <v>5360</v>
      </c>
      <c r="D347" s="15" t="s">
        <v>7</v>
      </c>
      <c r="E347" s="15" t="s">
        <v>14</v>
      </c>
      <c r="F347" s="16">
        <f t="shared" ca="1" si="5"/>
        <v>45276</v>
      </c>
      <c r="G347" s="17" cm="1">
        <f t="array" ref="G347">_xlfn.IFS(E347="INTERVENTO",0.4,E347="CONSULENZA",0.2,E347="VENDITA",0.3,Table_1[[#This Row],[OGGETTO]]="FORMAZIONE",0.15)</f>
        <v>0.15</v>
      </c>
      <c r="H347" s="18">
        <f>Table_1[[#This Row],[IVA]]*Table_1[[#This Row],[IMPORTO NETTO]]+Table_1[[#This Row],[IMPORTO NETTO]]</f>
        <v>6164</v>
      </c>
      <c r="I347" s="27" t="str">
        <f ca="1">IF(Table_1[[#This Row],[DATA FATTURA]]-Table_1[[#This Row],[DATA SCADENZA]]&gt;=60,"PAGATO","DA PAGARE")</f>
        <v>DA PAGARE</v>
      </c>
    </row>
    <row r="348" spans="1:9" ht="15" customHeight="1">
      <c r="A348" s="12">
        <v>437</v>
      </c>
      <c r="B348" s="13">
        <v>45205</v>
      </c>
      <c r="C348" s="14">
        <v>6600</v>
      </c>
      <c r="D348" s="15" t="s">
        <v>7</v>
      </c>
      <c r="E348" s="15" t="s">
        <v>6</v>
      </c>
      <c r="F348" s="16">
        <f t="shared" ca="1" si="5"/>
        <v>45276</v>
      </c>
      <c r="G348" s="17" cm="1">
        <f t="array" ref="G348">_xlfn.IFS(E348="INTERVENTO",0.4,E348="CONSULENZA",0.2,E348="VENDITA",0.3,Table_1[[#This Row],[OGGETTO]]="FORMAZIONE",0.15)</f>
        <v>0.4</v>
      </c>
      <c r="H348" s="18">
        <f>Table_1[[#This Row],[IVA]]*Table_1[[#This Row],[IMPORTO NETTO]]+Table_1[[#This Row],[IMPORTO NETTO]]</f>
        <v>9240</v>
      </c>
      <c r="I348" s="27" t="str">
        <f ca="1">IF(Table_1[[#This Row],[DATA FATTURA]]-Table_1[[#This Row],[DATA SCADENZA]]&gt;=60,"PAGATO","DA PAGARE")</f>
        <v>DA PAGARE</v>
      </c>
    </row>
    <row r="349" spans="1:9" ht="15" customHeight="1">
      <c r="A349" s="12">
        <v>128</v>
      </c>
      <c r="B349" s="13">
        <v>45205</v>
      </c>
      <c r="C349" s="14">
        <v>2640</v>
      </c>
      <c r="D349" s="15" t="s">
        <v>7</v>
      </c>
      <c r="E349" s="15" t="s">
        <v>8</v>
      </c>
      <c r="F349" s="16">
        <f t="shared" ca="1" si="5"/>
        <v>45276</v>
      </c>
      <c r="G349" s="17" cm="1">
        <f t="array" ref="G349">_xlfn.IFS(E349="INTERVENTO",0.4,E349="CONSULENZA",0.2,E349="VENDITA",0.3,Table_1[[#This Row],[OGGETTO]]="FORMAZIONE",0.15)</f>
        <v>0.2</v>
      </c>
      <c r="H349" s="18">
        <f>Table_1[[#This Row],[IVA]]*Table_1[[#This Row],[IMPORTO NETTO]]+Table_1[[#This Row],[IMPORTO NETTO]]</f>
        <v>3168</v>
      </c>
      <c r="I349" s="27" t="str">
        <f ca="1">IF(Table_1[[#This Row],[DATA FATTURA]]-Table_1[[#This Row],[DATA SCADENZA]]&gt;=60,"PAGATO","DA PAGARE")</f>
        <v>DA PAGARE</v>
      </c>
    </row>
    <row r="350" spans="1:9" ht="15" customHeight="1">
      <c r="A350" s="12">
        <v>322</v>
      </c>
      <c r="B350" s="13">
        <v>45205</v>
      </c>
      <c r="C350" s="14">
        <v>850</v>
      </c>
      <c r="D350" s="15" t="s">
        <v>19</v>
      </c>
      <c r="E350" s="15" t="s">
        <v>8</v>
      </c>
      <c r="F350" s="16">
        <f t="shared" ca="1" si="5"/>
        <v>45276</v>
      </c>
      <c r="G350" s="17" cm="1">
        <f t="array" ref="G350">_xlfn.IFS(E350="INTERVENTO",0.4,E350="CONSULENZA",0.2,E350="VENDITA",0.3,Table_1[[#This Row],[OGGETTO]]="FORMAZIONE",0.15)</f>
        <v>0.2</v>
      </c>
      <c r="H350" s="18">
        <f>Table_1[[#This Row],[IVA]]*Table_1[[#This Row],[IMPORTO NETTO]]+Table_1[[#This Row],[IMPORTO NETTO]]</f>
        <v>1020</v>
      </c>
      <c r="I350" s="27" t="str">
        <f ca="1">IF(Table_1[[#This Row],[DATA FATTURA]]-Table_1[[#This Row],[DATA SCADENZA]]&gt;=60,"PAGATO","DA PAGARE")</f>
        <v>DA PAGARE</v>
      </c>
    </row>
    <row r="351" spans="1:9" ht="15" customHeight="1">
      <c r="A351" s="12">
        <v>7</v>
      </c>
      <c r="B351" s="13">
        <v>45205</v>
      </c>
      <c r="C351" s="14">
        <v>220</v>
      </c>
      <c r="D351" s="15" t="s">
        <v>5</v>
      </c>
      <c r="E351" s="15" t="s">
        <v>11</v>
      </c>
      <c r="F351" s="16">
        <f t="shared" ca="1" si="5"/>
        <v>45276</v>
      </c>
      <c r="G351" s="17" cm="1">
        <f t="array" ref="G351">_xlfn.IFS(E351="INTERVENTO",0.4,E351="CONSULENZA",0.2,E351="VENDITA",0.3,Table_1[[#This Row],[OGGETTO]]="FORMAZIONE",0.15)</f>
        <v>0.3</v>
      </c>
      <c r="H351" s="18">
        <f>Table_1[[#This Row],[IVA]]*Table_1[[#This Row],[IMPORTO NETTO]]+Table_1[[#This Row],[IMPORTO NETTO]]</f>
        <v>286</v>
      </c>
      <c r="I351" s="27" t="str">
        <f ca="1">IF(Table_1[[#This Row],[DATA FATTURA]]-Table_1[[#This Row],[DATA SCADENZA]]&gt;=60,"PAGATO","DA PAGARE")</f>
        <v>DA PAGARE</v>
      </c>
    </row>
    <row r="352" spans="1:9" ht="15" customHeight="1">
      <c r="A352" s="12">
        <v>145</v>
      </c>
      <c r="B352" s="13">
        <v>45205</v>
      </c>
      <c r="C352" s="14">
        <v>2980</v>
      </c>
      <c r="D352" s="15" t="s">
        <v>7</v>
      </c>
      <c r="E352" s="15" t="s">
        <v>8</v>
      </c>
      <c r="F352" s="16">
        <f t="shared" ca="1" si="5"/>
        <v>45276</v>
      </c>
      <c r="G352" s="17" cm="1">
        <f t="array" ref="G352">_xlfn.IFS(E352="INTERVENTO",0.4,E352="CONSULENZA",0.2,E352="VENDITA",0.3,Table_1[[#This Row],[OGGETTO]]="FORMAZIONE",0.15)</f>
        <v>0.2</v>
      </c>
      <c r="H352" s="18">
        <f>Table_1[[#This Row],[IVA]]*Table_1[[#This Row],[IMPORTO NETTO]]+Table_1[[#This Row],[IMPORTO NETTO]]</f>
        <v>3576</v>
      </c>
      <c r="I352" s="27" t="str">
        <f ca="1">IF(Table_1[[#This Row],[DATA FATTURA]]-Table_1[[#This Row],[DATA SCADENZA]]&gt;=60,"PAGATO","DA PAGARE")</f>
        <v>DA PAGARE</v>
      </c>
    </row>
    <row r="353" spans="1:9" ht="15" customHeight="1">
      <c r="A353" s="12">
        <v>295</v>
      </c>
      <c r="B353" s="13">
        <v>45205</v>
      </c>
      <c r="C353" s="14">
        <v>300</v>
      </c>
      <c r="D353" s="15" t="s">
        <v>12</v>
      </c>
      <c r="E353" s="15" t="s">
        <v>14</v>
      </c>
      <c r="F353" s="16">
        <f t="shared" ca="1" si="5"/>
        <v>45276</v>
      </c>
      <c r="G353" s="17" cm="1">
        <f t="array" ref="G353">_xlfn.IFS(E353="INTERVENTO",0.4,E353="CONSULENZA",0.2,E353="VENDITA",0.3,Table_1[[#This Row],[OGGETTO]]="FORMAZIONE",0.15)</f>
        <v>0.15</v>
      </c>
      <c r="H353" s="18">
        <f>Table_1[[#This Row],[IVA]]*Table_1[[#This Row],[IMPORTO NETTO]]+Table_1[[#This Row],[IMPORTO NETTO]]</f>
        <v>345</v>
      </c>
      <c r="I353" s="27" t="str">
        <f ca="1">IF(Table_1[[#This Row],[DATA FATTURA]]-Table_1[[#This Row],[DATA SCADENZA]]&gt;=60,"PAGATO","DA PAGARE")</f>
        <v>DA PAGARE</v>
      </c>
    </row>
    <row r="354" spans="1:9" ht="15" customHeight="1">
      <c r="A354" s="12">
        <v>4</v>
      </c>
      <c r="B354" s="13">
        <v>45205</v>
      </c>
      <c r="C354" s="14">
        <v>160</v>
      </c>
      <c r="D354" s="15" t="s">
        <v>9</v>
      </c>
      <c r="E354" s="15" t="s">
        <v>11</v>
      </c>
      <c r="F354" s="16">
        <f t="shared" ca="1" si="5"/>
        <v>45276</v>
      </c>
      <c r="G354" s="17" cm="1">
        <f t="array" ref="G354">_xlfn.IFS(E354="INTERVENTO",0.4,E354="CONSULENZA",0.2,E354="VENDITA",0.3,Table_1[[#This Row],[OGGETTO]]="FORMAZIONE",0.15)</f>
        <v>0.3</v>
      </c>
      <c r="H354" s="18">
        <f>Table_1[[#This Row],[IVA]]*Table_1[[#This Row],[IMPORTO NETTO]]+Table_1[[#This Row],[IMPORTO NETTO]]</f>
        <v>208</v>
      </c>
      <c r="I354" s="27" t="str">
        <f ca="1">IF(Table_1[[#This Row],[DATA FATTURA]]-Table_1[[#This Row],[DATA SCADENZA]]&gt;=60,"PAGATO","DA PAGARE")</f>
        <v>DA PAGARE</v>
      </c>
    </row>
    <row r="355" spans="1:9" ht="15" customHeight="1">
      <c r="A355" s="12">
        <v>243</v>
      </c>
      <c r="B355" s="13">
        <v>45205</v>
      </c>
      <c r="C355" s="14">
        <v>4940</v>
      </c>
      <c r="D355" s="15" t="s">
        <v>5</v>
      </c>
      <c r="E355" s="15" t="s">
        <v>8</v>
      </c>
      <c r="F355" s="16">
        <f t="shared" ca="1" si="5"/>
        <v>45276</v>
      </c>
      <c r="G355" s="17" cm="1">
        <f t="array" ref="G355">_xlfn.IFS(E355="INTERVENTO",0.4,E355="CONSULENZA",0.2,E355="VENDITA",0.3,Table_1[[#This Row],[OGGETTO]]="FORMAZIONE",0.15)</f>
        <v>0.2</v>
      </c>
      <c r="H355" s="18">
        <f>Table_1[[#This Row],[IVA]]*Table_1[[#This Row],[IMPORTO NETTO]]+Table_1[[#This Row],[IMPORTO NETTO]]</f>
        <v>5928</v>
      </c>
      <c r="I355" s="27" t="str">
        <f ca="1">IF(Table_1[[#This Row],[DATA FATTURA]]-Table_1[[#This Row],[DATA SCADENZA]]&gt;=60,"PAGATO","DA PAGARE")</f>
        <v>DA PAGARE</v>
      </c>
    </row>
    <row r="356" spans="1:9" ht="15" customHeight="1">
      <c r="A356" s="12">
        <v>252</v>
      </c>
      <c r="B356" s="13">
        <v>45205</v>
      </c>
      <c r="C356" s="14">
        <v>5120</v>
      </c>
      <c r="D356" s="15" t="s">
        <v>15</v>
      </c>
      <c r="E356" s="15" t="s">
        <v>8</v>
      </c>
      <c r="F356" s="16">
        <f t="shared" ca="1" si="5"/>
        <v>45276</v>
      </c>
      <c r="G356" s="17" cm="1">
        <f t="array" ref="G356">_xlfn.IFS(E356="INTERVENTO",0.4,E356="CONSULENZA",0.2,E356="VENDITA",0.3,Table_1[[#This Row],[OGGETTO]]="FORMAZIONE",0.15)</f>
        <v>0.2</v>
      </c>
      <c r="H356" s="18">
        <f>Table_1[[#This Row],[IVA]]*Table_1[[#This Row],[IMPORTO NETTO]]+Table_1[[#This Row],[IMPORTO NETTO]]</f>
        <v>6144</v>
      </c>
      <c r="I356" s="27" t="str">
        <f ca="1">IF(Table_1[[#This Row],[DATA FATTURA]]-Table_1[[#This Row],[DATA SCADENZA]]&gt;=60,"PAGATO","DA PAGARE")</f>
        <v>DA PAGARE</v>
      </c>
    </row>
    <row r="357" spans="1:9" ht="15" customHeight="1">
      <c r="A357" s="12">
        <v>337</v>
      </c>
      <c r="B357" s="13">
        <v>45205</v>
      </c>
      <c r="C357" s="14">
        <v>1600</v>
      </c>
      <c r="D357" s="15" t="s">
        <v>15</v>
      </c>
      <c r="E357" s="15" t="s">
        <v>14</v>
      </c>
      <c r="F357" s="16">
        <f t="shared" ca="1" si="5"/>
        <v>45276</v>
      </c>
      <c r="G357" s="17" cm="1">
        <f t="array" ref="G357">_xlfn.IFS(E357="INTERVENTO",0.4,E357="CONSULENZA",0.2,E357="VENDITA",0.3,Table_1[[#This Row],[OGGETTO]]="FORMAZIONE",0.15)</f>
        <v>0.15</v>
      </c>
      <c r="H357" s="18">
        <f>Table_1[[#This Row],[IVA]]*Table_1[[#This Row],[IMPORTO NETTO]]+Table_1[[#This Row],[IMPORTO NETTO]]</f>
        <v>1840</v>
      </c>
      <c r="I357" s="27" t="str">
        <f ca="1">IF(Table_1[[#This Row],[DATA FATTURA]]-Table_1[[#This Row],[DATA SCADENZA]]&gt;=60,"PAGATO","DA PAGARE")</f>
        <v>DA PAGARE</v>
      </c>
    </row>
    <row r="358" spans="1:9" ht="15" customHeight="1">
      <c r="A358" s="12">
        <v>345</v>
      </c>
      <c r="B358" s="13">
        <v>45205</v>
      </c>
      <c r="C358" s="14">
        <v>2000</v>
      </c>
      <c r="D358" s="15" t="s">
        <v>5</v>
      </c>
      <c r="E358" s="15" t="s">
        <v>6</v>
      </c>
      <c r="F358" s="16">
        <f t="shared" ca="1" si="5"/>
        <v>45276</v>
      </c>
      <c r="G358" s="17" cm="1">
        <f t="array" ref="G358">_xlfn.IFS(E358="INTERVENTO",0.4,E358="CONSULENZA",0.2,E358="VENDITA",0.3,Table_1[[#This Row],[OGGETTO]]="FORMAZIONE",0.15)</f>
        <v>0.4</v>
      </c>
      <c r="H358" s="18">
        <f>Table_1[[#This Row],[IVA]]*Table_1[[#This Row],[IMPORTO NETTO]]+Table_1[[#This Row],[IMPORTO NETTO]]</f>
        <v>2800</v>
      </c>
      <c r="I358" s="27" t="str">
        <f ca="1">IF(Table_1[[#This Row],[DATA FATTURA]]-Table_1[[#This Row],[DATA SCADENZA]]&gt;=60,"PAGATO","DA PAGARE")</f>
        <v>DA PAGARE</v>
      </c>
    </row>
    <row r="359" spans="1:9" ht="15" customHeight="1">
      <c r="A359" s="12">
        <v>304</v>
      </c>
      <c r="B359" s="13">
        <v>45205</v>
      </c>
      <c r="C359" s="14">
        <v>2100</v>
      </c>
      <c r="D359" s="15" t="s">
        <v>7</v>
      </c>
      <c r="E359" s="15" t="s">
        <v>6</v>
      </c>
      <c r="F359" s="16">
        <f t="shared" ca="1" si="5"/>
        <v>45276</v>
      </c>
      <c r="G359" s="17" cm="1">
        <f t="array" ref="G359">_xlfn.IFS(E359="INTERVENTO",0.4,E359="CONSULENZA",0.2,E359="VENDITA",0.3,Table_1[[#This Row],[OGGETTO]]="FORMAZIONE",0.15)</f>
        <v>0.4</v>
      </c>
      <c r="H359" s="18">
        <f>Table_1[[#This Row],[IVA]]*Table_1[[#This Row],[IMPORTO NETTO]]+Table_1[[#This Row],[IMPORTO NETTO]]</f>
        <v>2940</v>
      </c>
      <c r="I359" s="27" t="str">
        <f ca="1">IF(Table_1[[#This Row],[DATA FATTURA]]-Table_1[[#This Row],[DATA SCADENZA]]&gt;=60,"PAGATO","DA PAGARE")</f>
        <v>DA PAGARE</v>
      </c>
    </row>
    <row r="360" spans="1:9" ht="15" customHeight="1">
      <c r="A360" s="12">
        <v>207</v>
      </c>
      <c r="B360" s="13">
        <v>45205</v>
      </c>
      <c r="C360" s="14">
        <v>4220</v>
      </c>
      <c r="D360" s="15" t="s">
        <v>15</v>
      </c>
      <c r="E360" s="15" t="s">
        <v>6</v>
      </c>
      <c r="F360" s="16">
        <f t="shared" ca="1" si="5"/>
        <v>45276</v>
      </c>
      <c r="G360" s="17" cm="1">
        <f t="array" ref="G360">_xlfn.IFS(E360="INTERVENTO",0.4,E360="CONSULENZA",0.2,E360="VENDITA",0.3,Table_1[[#This Row],[OGGETTO]]="FORMAZIONE",0.15)</f>
        <v>0.4</v>
      </c>
      <c r="H360" s="18">
        <f>Table_1[[#This Row],[IVA]]*Table_1[[#This Row],[IMPORTO NETTO]]+Table_1[[#This Row],[IMPORTO NETTO]]</f>
        <v>5908</v>
      </c>
      <c r="I360" s="27" t="str">
        <f ca="1">IF(Table_1[[#This Row],[DATA FATTURA]]-Table_1[[#This Row],[DATA SCADENZA]]&gt;=60,"PAGATO","DA PAGARE")</f>
        <v>DA PAGARE</v>
      </c>
    </row>
    <row r="361" spans="1:9" ht="15" customHeight="1">
      <c r="A361" s="12">
        <v>375</v>
      </c>
      <c r="B361" s="13">
        <v>45205</v>
      </c>
      <c r="C361" s="14">
        <v>3500</v>
      </c>
      <c r="D361" s="15" t="s">
        <v>5</v>
      </c>
      <c r="E361" s="15" t="s">
        <v>6</v>
      </c>
      <c r="F361" s="16">
        <f t="shared" ca="1" si="5"/>
        <v>45276</v>
      </c>
      <c r="G361" s="17" cm="1">
        <f t="array" ref="G361">_xlfn.IFS(E361="INTERVENTO",0.4,E361="CONSULENZA",0.2,E361="VENDITA",0.3,Table_1[[#This Row],[OGGETTO]]="FORMAZIONE",0.15)</f>
        <v>0.4</v>
      </c>
      <c r="H361" s="18">
        <f>Table_1[[#This Row],[IVA]]*Table_1[[#This Row],[IMPORTO NETTO]]+Table_1[[#This Row],[IMPORTO NETTO]]</f>
        <v>4900</v>
      </c>
      <c r="I361" s="27" t="str">
        <f ca="1">IF(Table_1[[#This Row],[DATA FATTURA]]-Table_1[[#This Row],[DATA SCADENZA]]&gt;=60,"PAGATO","DA PAGARE")</f>
        <v>DA PAGARE</v>
      </c>
    </row>
    <row r="362" spans="1:9" ht="15" customHeight="1">
      <c r="A362" s="12">
        <v>311</v>
      </c>
      <c r="B362" s="13">
        <v>45204</v>
      </c>
      <c r="C362" s="14">
        <v>300</v>
      </c>
      <c r="D362" s="15" t="s">
        <v>5</v>
      </c>
      <c r="E362" s="15" t="s">
        <v>6</v>
      </c>
      <c r="F362" s="16">
        <f t="shared" ca="1" si="5"/>
        <v>45276</v>
      </c>
      <c r="G362" s="17" cm="1">
        <f t="array" ref="G362">_xlfn.IFS(E362="INTERVENTO",0.4,E362="CONSULENZA",0.2,E362="VENDITA",0.3,Table_1[[#This Row],[OGGETTO]]="FORMAZIONE",0.15)</f>
        <v>0.4</v>
      </c>
      <c r="H362" s="18">
        <f>Table_1[[#This Row],[IVA]]*Table_1[[#This Row],[IMPORTO NETTO]]+Table_1[[#This Row],[IMPORTO NETTO]]</f>
        <v>420</v>
      </c>
      <c r="I362" s="27" t="str">
        <f ca="1">IF(Table_1[[#This Row],[DATA FATTURA]]-Table_1[[#This Row],[DATA SCADENZA]]&gt;=60,"PAGATO","DA PAGARE")</f>
        <v>DA PAGARE</v>
      </c>
    </row>
    <row r="363" spans="1:9" ht="15" customHeight="1">
      <c r="A363" s="12">
        <v>430</v>
      </c>
      <c r="B363" s="13">
        <v>45204</v>
      </c>
      <c r="C363" s="14">
        <v>6250</v>
      </c>
      <c r="D363" s="15" t="s">
        <v>5</v>
      </c>
      <c r="E363" s="15" t="s">
        <v>6</v>
      </c>
      <c r="F363" s="16">
        <f t="shared" ca="1" si="5"/>
        <v>45276</v>
      </c>
      <c r="G363" s="17" cm="1">
        <f t="array" ref="G363">_xlfn.IFS(E363="INTERVENTO",0.4,E363="CONSULENZA",0.2,E363="VENDITA",0.3,Table_1[[#This Row],[OGGETTO]]="FORMAZIONE",0.15)</f>
        <v>0.4</v>
      </c>
      <c r="H363" s="18">
        <f>Table_1[[#This Row],[IVA]]*Table_1[[#This Row],[IMPORTO NETTO]]+Table_1[[#This Row],[IMPORTO NETTO]]</f>
        <v>8750</v>
      </c>
      <c r="I363" s="27" t="str">
        <f ca="1">IF(Table_1[[#This Row],[DATA FATTURA]]-Table_1[[#This Row],[DATA SCADENZA]]&gt;=60,"PAGATO","DA PAGARE")</f>
        <v>DA PAGARE</v>
      </c>
    </row>
    <row r="364" spans="1:9" ht="15" customHeight="1">
      <c r="A364" s="12">
        <v>421</v>
      </c>
      <c r="B364" s="13">
        <v>45204</v>
      </c>
      <c r="C364" s="14">
        <v>5800</v>
      </c>
      <c r="D364" s="15" t="s">
        <v>10</v>
      </c>
      <c r="E364" s="15" t="s">
        <v>14</v>
      </c>
      <c r="F364" s="16">
        <f t="shared" ca="1" si="5"/>
        <v>45276</v>
      </c>
      <c r="G364" s="17" cm="1">
        <f t="array" ref="G364">_xlfn.IFS(E364="INTERVENTO",0.4,E364="CONSULENZA",0.2,E364="VENDITA",0.3,Table_1[[#This Row],[OGGETTO]]="FORMAZIONE",0.15)</f>
        <v>0.15</v>
      </c>
      <c r="H364" s="18">
        <f>Table_1[[#This Row],[IVA]]*Table_1[[#This Row],[IMPORTO NETTO]]+Table_1[[#This Row],[IMPORTO NETTO]]</f>
        <v>6670</v>
      </c>
      <c r="I364" s="27" t="str">
        <f ca="1">IF(Table_1[[#This Row],[DATA FATTURA]]-Table_1[[#This Row],[DATA SCADENZA]]&gt;=60,"PAGATO","DA PAGARE")</f>
        <v>DA PAGARE</v>
      </c>
    </row>
    <row r="365" spans="1:9" ht="15" customHeight="1">
      <c r="A365" s="12">
        <v>306</v>
      </c>
      <c r="B365" s="13">
        <v>45204</v>
      </c>
      <c r="C365" s="14">
        <v>2500</v>
      </c>
      <c r="D365" s="15" t="s">
        <v>13</v>
      </c>
      <c r="E365" s="15" t="s">
        <v>14</v>
      </c>
      <c r="F365" s="16">
        <f t="shared" ca="1" si="5"/>
        <v>45276</v>
      </c>
      <c r="G365" s="17" cm="1">
        <f t="array" ref="G365">_xlfn.IFS(E365="INTERVENTO",0.4,E365="CONSULENZA",0.2,E365="VENDITA",0.3,Table_1[[#This Row],[OGGETTO]]="FORMAZIONE",0.15)</f>
        <v>0.15</v>
      </c>
      <c r="H365" s="18">
        <f>Table_1[[#This Row],[IVA]]*Table_1[[#This Row],[IMPORTO NETTO]]+Table_1[[#This Row],[IMPORTO NETTO]]</f>
        <v>2875</v>
      </c>
      <c r="I365" s="27" t="str">
        <f ca="1">IF(Table_1[[#This Row],[DATA FATTURA]]-Table_1[[#This Row],[DATA SCADENZA]]&gt;=60,"PAGATO","DA PAGARE")</f>
        <v>DA PAGARE</v>
      </c>
    </row>
    <row r="366" spans="1:9" ht="15" customHeight="1">
      <c r="A366" s="12">
        <v>18</v>
      </c>
      <c r="B366" s="13">
        <v>45204</v>
      </c>
      <c r="C366" s="14">
        <v>440</v>
      </c>
      <c r="D366" s="15" t="s">
        <v>5</v>
      </c>
      <c r="E366" s="15" t="s">
        <v>11</v>
      </c>
      <c r="F366" s="16">
        <f t="shared" ca="1" si="5"/>
        <v>45276</v>
      </c>
      <c r="G366" s="17" cm="1">
        <f t="array" ref="G366">_xlfn.IFS(E366="INTERVENTO",0.4,E366="CONSULENZA",0.2,E366="VENDITA",0.3,Table_1[[#This Row],[OGGETTO]]="FORMAZIONE",0.15)</f>
        <v>0.3</v>
      </c>
      <c r="H366" s="18">
        <f>Table_1[[#This Row],[IVA]]*Table_1[[#This Row],[IMPORTO NETTO]]+Table_1[[#This Row],[IMPORTO NETTO]]</f>
        <v>572</v>
      </c>
      <c r="I366" s="27" t="str">
        <f ca="1">IF(Table_1[[#This Row],[DATA FATTURA]]-Table_1[[#This Row],[DATA SCADENZA]]&gt;=60,"PAGATO","DA PAGARE")</f>
        <v>DA PAGARE</v>
      </c>
    </row>
    <row r="367" spans="1:9" ht="15" customHeight="1">
      <c r="A367" s="12">
        <v>390</v>
      </c>
      <c r="B367" s="13">
        <v>45204</v>
      </c>
      <c r="C367" s="14">
        <v>4250</v>
      </c>
      <c r="D367" s="15" t="s">
        <v>19</v>
      </c>
      <c r="E367" s="15" t="s">
        <v>14</v>
      </c>
      <c r="F367" s="16">
        <f t="shared" ca="1" si="5"/>
        <v>45276</v>
      </c>
      <c r="G367" s="17" cm="1">
        <f t="array" ref="G367">_xlfn.IFS(E367="INTERVENTO",0.4,E367="CONSULENZA",0.2,E367="VENDITA",0.3,Table_1[[#This Row],[OGGETTO]]="FORMAZIONE",0.15)</f>
        <v>0.15</v>
      </c>
      <c r="H367" s="18">
        <f>Table_1[[#This Row],[IVA]]*Table_1[[#This Row],[IMPORTO NETTO]]+Table_1[[#This Row],[IMPORTO NETTO]]</f>
        <v>4887.5</v>
      </c>
      <c r="I367" s="27" t="str">
        <f ca="1">IF(Table_1[[#This Row],[DATA FATTURA]]-Table_1[[#This Row],[DATA SCADENZA]]&gt;=60,"PAGATO","DA PAGARE")</f>
        <v>DA PAGARE</v>
      </c>
    </row>
    <row r="368" spans="1:9" ht="15" customHeight="1">
      <c r="A368" s="12">
        <v>74</v>
      </c>
      <c r="B368" s="13">
        <v>45204</v>
      </c>
      <c r="C368" s="14">
        <v>1560</v>
      </c>
      <c r="D368" s="15" t="s">
        <v>12</v>
      </c>
      <c r="E368" s="15" t="s">
        <v>11</v>
      </c>
      <c r="F368" s="16">
        <f t="shared" ca="1" si="5"/>
        <v>45276</v>
      </c>
      <c r="G368" s="17" cm="1">
        <f t="array" ref="G368">_xlfn.IFS(E368="INTERVENTO",0.4,E368="CONSULENZA",0.2,E368="VENDITA",0.3,Table_1[[#This Row],[OGGETTO]]="FORMAZIONE",0.15)</f>
        <v>0.3</v>
      </c>
      <c r="H368" s="18">
        <f>Table_1[[#This Row],[IVA]]*Table_1[[#This Row],[IMPORTO NETTO]]+Table_1[[#This Row],[IMPORTO NETTO]]</f>
        <v>2028</v>
      </c>
      <c r="I368" s="27" t="str">
        <f ca="1">IF(Table_1[[#This Row],[DATA FATTURA]]-Table_1[[#This Row],[DATA SCADENZA]]&gt;=60,"PAGATO","DA PAGARE")</f>
        <v>DA PAGARE</v>
      </c>
    </row>
    <row r="369" spans="1:9" ht="15" customHeight="1">
      <c r="A369" s="12">
        <v>75</v>
      </c>
      <c r="B369" s="13">
        <v>45204</v>
      </c>
      <c r="C369" s="14">
        <v>1580</v>
      </c>
      <c r="D369" s="15" t="s">
        <v>5</v>
      </c>
      <c r="E369" s="15" t="s">
        <v>8</v>
      </c>
      <c r="F369" s="16">
        <f t="shared" ca="1" si="5"/>
        <v>45276</v>
      </c>
      <c r="G369" s="17" cm="1">
        <f t="array" ref="G369">_xlfn.IFS(E369="INTERVENTO",0.4,E369="CONSULENZA",0.2,E369="VENDITA",0.3,Table_1[[#This Row],[OGGETTO]]="FORMAZIONE",0.15)</f>
        <v>0.2</v>
      </c>
      <c r="H369" s="18">
        <f>Table_1[[#This Row],[IVA]]*Table_1[[#This Row],[IMPORTO NETTO]]+Table_1[[#This Row],[IMPORTO NETTO]]</f>
        <v>1896</v>
      </c>
      <c r="I369" s="27" t="str">
        <f ca="1">IF(Table_1[[#This Row],[DATA FATTURA]]-Table_1[[#This Row],[DATA SCADENZA]]&gt;=60,"PAGATO","DA PAGARE")</f>
        <v>DA PAGARE</v>
      </c>
    </row>
    <row r="370" spans="1:9" ht="15" customHeight="1">
      <c r="A370" s="12">
        <v>394</v>
      </c>
      <c r="B370" s="13">
        <v>45204</v>
      </c>
      <c r="C370" s="14">
        <v>4450</v>
      </c>
      <c r="D370" s="15" t="s">
        <v>15</v>
      </c>
      <c r="E370" s="15" t="s">
        <v>8</v>
      </c>
      <c r="F370" s="16">
        <f t="shared" ca="1" si="5"/>
        <v>45276</v>
      </c>
      <c r="G370" s="17" cm="1">
        <f t="array" ref="G370">_xlfn.IFS(E370="INTERVENTO",0.4,E370="CONSULENZA",0.2,E370="VENDITA",0.3,Table_1[[#This Row],[OGGETTO]]="FORMAZIONE",0.15)</f>
        <v>0.2</v>
      </c>
      <c r="H370" s="18">
        <f>Table_1[[#This Row],[IVA]]*Table_1[[#This Row],[IMPORTO NETTO]]+Table_1[[#This Row],[IMPORTO NETTO]]</f>
        <v>5340</v>
      </c>
      <c r="I370" s="27" t="str">
        <f ca="1">IF(Table_1[[#This Row],[DATA FATTURA]]-Table_1[[#This Row],[DATA SCADENZA]]&gt;=60,"PAGATO","DA PAGARE")</f>
        <v>DA PAGARE</v>
      </c>
    </row>
    <row r="371" spans="1:9" ht="15" customHeight="1">
      <c r="A371" s="12">
        <v>77</v>
      </c>
      <c r="B371" s="13">
        <v>45204</v>
      </c>
      <c r="C371" s="14">
        <v>1620</v>
      </c>
      <c r="D371" s="15" t="s">
        <v>7</v>
      </c>
      <c r="E371" s="15" t="s">
        <v>11</v>
      </c>
      <c r="F371" s="16">
        <f t="shared" ca="1" si="5"/>
        <v>45276</v>
      </c>
      <c r="G371" s="17" cm="1">
        <f t="array" ref="G371">_xlfn.IFS(E371="INTERVENTO",0.4,E371="CONSULENZA",0.2,E371="VENDITA",0.3,Table_1[[#This Row],[OGGETTO]]="FORMAZIONE",0.15)</f>
        <v>0.3</v>
      </c>
      <c r="H371" s="18">
        <f>Table_1[[#This Row],[IVA]]*Table_1[[#This Row],[IMPORTO NETTO]]+Table_1[[#This Row],[IMPORTO NETTO]]</f>
        <v>2106</v>
      </c>
      <c r="I371" s="27" t="str">
        <f ca="1">IF(Table_1[[#This Row],[DATA FATTURA]]-Table_1[[#This Row],[DATA SCADENZA]]&gt;=60,"PAGATO","DA PAGARE")</f>
        <v>DA PAGARE</v>
      </c>
    </row>
    <row r="372" spans="1:9" ht="15" customHeight="1">
      <c r="A372" s="12">
        <v>69</v>
      </c>
      <c r="B372" s="13">
        <v>45204</v>
      </c>
      <c r="C372" s="14">
        <v>1460</v>
      </c>
      <c r="D372" s="15" t="s">
        <v>5</v>
      </c>
      <c r="E372" s="15" t="s">
        <v>8</v>
      </c>
      <c r="F372" s="16">
        <f t="shared" ca="1" si="5"/>
        <v>45276</v>
      </c>
      <c r="G372" s="17" cm="1">
        <f t="array" ref="G372">_xlfn.IFS(E372="INTERVENTO",0.4,E372="CONSULENZA",0.2,E372="VENDITA",0.3,Table_1[[#This Row],[OGGETTO]]="FORMAZIONE",0.15)</f>
        <v>0.2</v>
      </c>
      <c r="H372" s="18">
        <f>Table_1[[#This Row],[IVA]]*Table_1[[#This Row],[IMPORTO NETTO]]+Table_1[[#This Row],[IMPORTO NETTO]]</f>
        <v>1752</v>
      </c>
      <c r="I372" s="27" t="str">
        <f ca="1">IF(Table_1[[#This Row],[DATA FATTURA]]-Table_1[[#This Row],[DATA SCADENZA]]&gt;=60,"PAGATO","DA PAGARE")</f>
        <v>DA PAGARE</v>
      </c>
    </row>
    <row r="373" spans="1:9" ht="15" customHeight="1">
      <c r="A373" s="12">
        <v>382</v>
      </c>
      <c r="B373" s="13">
        <v>45204</v>
      </c>
      <c r="C373" s="14">
        <v>3850</v>
      </c>
      <c r="D373" s="15" t="s">
        <v>9</v>
      </c>
      <c r="E373" s="15" t="s">
        <v>11</v>
      </c>
      <c r="F373" s="16">
        <f t="shared" ca="1" si="5"/>
        <v>45276</v>
      </c>
      <c r="G373" s="17" cm="1">
        <f t="array" ref="G373">_xlfn.IFS(E373="INTERVENTO",0.4,E373="CONSULENZA",0.2,E373="VENDITA",0.3,Table_1[[#This Row],[OGGETTO]]="FORMAZIONE",0.15)</f>
        <v>0.3</v>
      </c>
      <c r="H373" s="18">
        <f>Table_1[[#This Row],[IVA]]*Table_1[[#This Row],[IMPORTO NETTO]]+Table_1[[#This Row],[IMPORTO NETTO]]</f>
        <v>5005</v>
      </c>
      <c r="I373" s="27" t="str">
        <f ca="1">IF(Table_1[[#This Row],[DATA FATTURA]]-Table_1[[#This Row],[DATA SCADENZA]]&gt;=60,"PAGATO","DA PAGARE")</f>
        <v>DA PAGARE</v>
      </c>
    </row>
    <row r="374" spans="1:9" ht="15" customHeight="1">
      <c r="A374" s="12">
        <v>455</v>
      </c>
      <c r="B374" s="13">
        <v>45204</v>
      </c>
      <c r="C374" s="14">
        <v>1000</v>
      </c>
      <c r="D374" s="15" t="s">
        <v>10</v>
      </c>
      <c r="E374" s="15" t="s">
        <v>11</v>
      </c>
      <c r="F374" s="16">
        <f t="shared" ca="1" si="5"/>
        <v>45276</v>
      </c>
      <c r="G374" s="17" cm="1">
        <f t="array" ref="G374">_xlfn.IFS(E374="INTERVENTO",0.4,E374="CONSULENZA",0.2,E374="VENDITA",0.3,Table_1[[#This Row],[OGGETTO]]="FORMAZIONE",0.15)</f>
        <v>0.3</v>
      </c>
      <c r="H374" s="18">
        <f>Table_1[[#This Row],[IVA]]*Table_1[[#This Row],[IMPORTO NETTO]]+Table_1[[#This Row],[IMPORTO NETTO]]</f>
        <v>1300</v>
      </c>
      <c r="I374" s="27" t="str">
        <f ca="1">IF(Table_1[[#This Row],[DATA FATTURA]]-Table_1[[#This Row],[DATA SCADENZA]]&gt;=60,"PAGATO","DA PAGARE")</f>
        <v>DA PAGARE</v>
      </c>
    </row>
    <row r="375" spans="1:9" ht="15" customHeight="1">
      <c r="A375" s="12">
        <v>387</v>
      </c>
      <c r="B375" s="13">
        <v>45204</v>
      </c>
      <c r="C375" s="14">
        <v>4100</v>
      </c>
      <c r="D375" s="15" t="s">
        <v>10</v>
      </c>
      <c r="E375" s="15" t="s">
        <v>6</v>
      </c>
      <c r="F375" s="16">
        <f t="shared" ca="1" si="5"/>
        <v>45276</v>
      </c>
      <c r="G375" s="17" cm="1">
        <f t="array" ref="G375">_xlfn.IFS(E375="INTERVENTO",0.4,E375="CONSULENZA",0.2,E375="VENDITA",0.3,Table_1[[#This Row],[OGGETTO]]="FORMAZIONE",0.15)</f>
        <v>0.4</v>
      </c>
      <c r="H375" s="18">
        <f>Table_1[[#This Row],[IVA]]*Table_1[[#This Row],[IMPORTO NETTO]]+Table_1[[#This Row],[IMPORTO NETTO]]</f>
        <v>5740</v>
      </c>
      <c r="I375" s="27" t="str">
        <f ca="1">IF(Table_1[[#This Row],[DATA FATTURA]]-Table_1[[#This Row],[DATA SCADENZA]]&gt;=60,"PAGATO","DA PAGARE")</f>
        <v>DA PAGARE</v>
      </c>
    </row>
    <row r="376" spans="1:9" ht="15" customHeight="1">
      <c r="A376" s="12">
        <v>253</v>
      </c>
      <c r="B376" s="13">
        <v>45204</v>
      </c>
      <c r="C376" s="14">
        <v>5140</v>
      </c>
      <c r="D376" s="15" t="s">
        <v>7</v>
      </c>
      <c r="E376" s="15" t="s">
        <v>14</v>
      </c>
      <c r="F376" s="16">
        <f t="shared" ca="1" si="5"/>
        <v>45276</v>
      </c>
      <c r="G376" s="17" cm="1">
        <f t="array" ref="G376">_xlfn.IFS(E376="INTERVENTO",0.4,E376="CONSULENZA",0.2,E376="VENDITA",0.3,Table_1[[#This Row],[OGGETTO]]="FORMAZIONE",0.15)</f>
        <v>0.15</v>
      </c>
      <c r="H376" s="18">
        <f>Table_1[[#This Row],[IVA]]*Table_1[[#This Row],[IMPORTO NETTO]]+Table_1[[#This Row],[IMPORTO NETTO]]</f>
        <v>5911</v>
      </c>
      <c r="I376" s="27" t="str">
        <f ca="1">IF(Table_1[[#This Row],[DATA FATTURA]]-Table_1[[#This Row],[DATA SCADENZA]]&gt;=60,"PAGATO","DA PAGARE")</f>
        <v>DA PAGARE</v>
      </c>
    </row>
    <row r="377" spans="1:9" ht="15" customHeight="1">
      <c r="A377" s="12">
        <v>21</v>
      </c>
      <c r="B377" s="13">
        <v>45204</v>
      </c>
      <c r="C377" s="14">
        <v>500</v>
      </c>
      <c r="D377" s="15" t="s">
        <v>9</v>
      </c>
      <c r="E377" s="15" t="s">
        <v>11</v>
      </c>
      <c r="F377" s="16">
        <f t="shared" ca="1" si="5"/>
        <v>45276</v>
      </c>
      <c r="G377" s="17" cm="1">
        <f t="array" ref="G377">_xlfn.IFS(E377="INTERVENTO",0.4,E377="CONSULENZA",0.2,E377="VENDITA",0.3,Table_1[[#This Row],[OGGETTO]]="FORMAZIONE",0.15)</f>
        <v>0.3</v>
      </c>
      <c r="H377" s="18">
        <f>Table_1[[#This Row],[IVA]]*Table_1[[#This Row],[IMPORTO NETTO]]+Table_1[[#This Row],[IMPORTO NETTO]]</f>
        <v>650</v>
      </c>
      <c r="I377" s="27" t="str">
        <f ca="1">IF(Table_1[[#This Row],[DATA FATTURA]]-Table_1[[#This Row],[DATA SCADENZA]]&gt;=60,"PAGATO","DA PAGARE")</f>
        <v>DA PAGARE</v>
      </c>
    </row>
    <row r="378" spans="1:9" ht="15" customHeight="1">
      <c r="A378" s="12">
        <v>44</v>
      </c>
      <c r="B378" s="13">
        <v>45204</v>
      </c>
      <c r="C378" s="14">
        <v>960</v>
      </c>
      <c r="D378" s="15" t="s">
        <v>19</v>
      </c>
      <c r="E378" s="15" t="s">
        <v>8</v>
      </c>
      <c r="F378" s="16">
        <f t="shared" ca="1" si="5"/>
        <v>45276</v>
      </c>
      <c r="G378" s="17" cm="1">
        <f t="array" ref="G378">_xlfn.IFS(E378="INTERVENTO",0.4,E378="CONSULENZA",0.2,E378="VENDITA",0.3,Table_1[[#This Row],[OGGETTO]]="FORMAZIONE",0.15)</f>
        <v>0.2</v>
      </c>
      <c r="H378" s="18">
        <f>Table_1[[#This Row],[IVA]]*Table_1[[#This Row],[IMPORTO NETTO]]+Table_1[[#This Row],[IMPORTO NETTO]]</f>
        <v>1152</v>
      </c>
      <c r="I378" s="27" t="str">
        <f ca="1">IF(Table_1[[#This Row],[DATA FATTURA]]-Table_1[[#This Row],[DATA SCADENZA]]&gt;=60,"PAGATO","DA PAGARE")</f>
        <v>DA PAGARE</v>
      </c>
    </row>
    <row r="379" spans="1:9" ht="15" customHeight="1">
      <c r="A379" s="12">
        <v>332</v>
      </c>
      <c r="B379" s="13">
        <v>45204</v>
      </c>
      <c r="C379" s="14">
        <v>1350</v>
      </c>
      <c r="D379" s="15" t="s">
        <v>7</v>
      </c>
      <c r="E379" s="15" t="s">
        <v>6</v>
      </c>
      <c r="F379" s="16">
        <f t="shared" ca="1" si="5"/>
        <v>45276</v>
      </c>
      <c r="G379" s="17" cm="1">
        <f t="array" ref="G379">_xlfn.IFS(E379="INTERVENTO",0.4,E379="CONSULENZA",0.2,E379="VENDITA",0.3,Table_1[[#This Row],[OGGETTO]]="FORMAZIONE",0.15)</f>
        <v>0.4</v>
      </c>
      <c r="H379" s="18">
        <f>Table_1[[#This Row],[IVA]]*Table_1[[#This Row],[IMPORTO NETTO]]+Table_1[[#This Row],[IMPORTO NETTO]]</f>
        <v>1890</v>
      </c>
      <c r="I379" s="27" t="str">
        <f ca="1">IF(Table_1[[#This Row],[DATA FATTURA]]-Table_1[[#This Row],[DATA SCADENZA]]&gt;=60,"PAGATO","DA PAGARE")</f>
        <v>DA PAGARE</v>
      </c>
    </row>
    <row r="380" spans="1:9" ht="15" customHeight="1">
      <c r="A380" s="12">
        <v>185</v>
      </c>
      <c r="B380" s="13">
        <v>45204</v>
      </c>
      <c r="C380" s="14">
        <v>3780</v>
      </c>
      <c r="D380" s="15" t="s">
        <v>7</v>
      </c>
      <c r="E380" s="15" t="s">
        <v>6</v>
      </c>
      <c r="F380" s="16">
        <f t="shared" ca="1" si="5"/>
        <v>45276</v>
      </c>
      <c r="G380" s="17" cm="1">
        <f t="array" ref="G380">_xlfn.IFS(E380="INTERVENTO",0.4,E380="CONSULENZA",0.2,E380="VENDITA",0.3,Table_1[[#This Row],[OGGETTO]]="FORMAZIONE",0.15)</f>
        <v>0.4</v>
      </c>
      <c r="H380" s="18">
        <f>Table_1[[#This Row],[IVA]]*Table_1[[#This Row],[IMPORTO NETTO]]+Table_1[[#This Row],[IMPORTO NETTO]]</f>
        <v>5292</v>
      </c>
      <c r="I380" s="27" t="str">
        <f ca="1">IF(Table_1[[#This Row],[DATA FATTURA]]-Table_1[[#This Row],[DATA SCADENZA]]&gt;=60,"PAGATO","DA PAGARE")</f>
        <v>DA PAGARE</v>
      </c>
    </row>
    <row r="381" spans="1:9" ht="15" customHeight="1">
      <c r="A381" s="12">
        <v>320</v>
      </c>
      <c r="B381" s="13">
        <v>45204</v>
      </c>
      <c r="C381" s="14">
        <v>750</v>
      </c>
      <c r="D381" s="15" t="s">
        <v>15</v>
      </c>
      <c r="E381" s="15" t="s">
        <v>14</v>
      </c>
      <c r="F381" s="16">
        <f t="shared" ca="1" si="5"/>
        <v>45276</v>
      </c>
      <c r="G381" s="17" cm="1">
        <f t="array" ref="G381">_xlfn.IFS(E381="INTERVENTO",0.4,E381="CONSULENZA",0.2,E381="VENDITA",0.3,Table_1[[#This Row],[OGGETTO]]="FORMAZIONE",0.15)</f>
        <v>0.15</v>
      </c>
      <c r="H381" s="18">
        <f>Table_1[[#This Row],[IVA]]*Table_1[[#This Row],[IMPORTO NETTO]]+Table_1[[#This Row],[IMPORTO NETTO]]</f>
        <v>862.5</v>
      </c>
      <c r="I381" s="27" t="str">
        <f ca="1">IF(Table_1[[#This Row],[DATA FATTURA]]-Table_1[[#This Row],[DATA SCADENZA]]&gt;=60,"PAGATO","DA PAGARE")</f>
        <v>DA PAGARE</v>
      </c>
    </row>
    <row r="382" spans="1:9" ht="15" customHeight="1">
      <c r="A382" s="12">
        <v>229</v>
      </c>
      <c r="B382" s="13">
        <v>45204</v>
      </c>
      <c r="C382" s="14">
        <v>4660</v>
      </c>
      <c r="D382" s="15" t="s">
        <v>9</v>
      </c>
      <c r="E382" s="15" t="s">
        <v>8</v>
      </c>
      <c r="F382" s="16">
        <f t="shared" ca="1" si="5"/>
        <v>45276</v>
      </c>
      <c r="G382" s="17" cm="1">
        <f t="array" ref="G382">_xlfn.IFS(E382="INTERVENTO",0.4,E382="CONSULENZA",0.2,E382="VENDITA",0.3,Table_1[[#This Row],[OGGETTO]]="FORMAZIONE",0.15)</f>
        <v>0.2</v>
      </c>
      <c r="H382" s="18">
        <f>Table_1[[#This Row],[IVA]]*Table_1[[#This Row],[IMPORTO NETTO]]+Table_1[[#This Row],[IMPORTO NETTO]]</f>
        <v>5592</v>
      </c>
      <c r="I382" s="27" t="str">
        <f ca="1">IF(Table_1[[#This Row],[DATA FATTURA]]-Table_1[[#This Row],[DATA SCADENZA]]&gt;=60,"PAGATO","DA PAGARE")</f>
        <v>DA PAGARE</v>
      </c>
    </row>
    <row r="383" spans="1:9" ht="15" customHeight="1">
      <c r="A383" s="12">
        <v>272</v>
      </c>
      <c r="B383" s="13">
        <v>45204</v>
      </c>
      <c r="C383" s="14">
        <v>5520</v>
      </c>
      <c r="D383" s="15" t="s">
        <v>13</v>
      </c>
      <c r="E383" s="15" t="s">
        <v>8</v>
      </c>
      <c r="F383" s="16">
        <f t="shared" ca="1" si="5"/>
        <v>45276</v>
      </c>
      <c r="G383" s="17" cm="1">
        <f t="array" ref="G383">_xlfn.IFS(E383="INTERVENTO",0.4,E383="CONSULENZA",0.2,E383="VENDITA",0.3,Table_1[[#This Row],[OGGETTO]]="FORMAZIONE",0.15)</f>
        <v>0.2</v>
      </c>
      <c r="H383" s="18">
        <f>Table_1[[#This Row],[IVA]]*Table_1[[#This Row],[IMPORTO NETTO]]+Table_1[[#This Row],[IMPORTO NETTO]]</f>
        <v>6624</v>
      </c>
      <c r="I383" s="27" t="str">
        <f ca="1">IF(Table_1[[#This Row],[DATA FATTURA]]-Table_1[[#This Row],[DATA SCADENZA]]&gt;=60,"PAGATO","DA PAGARE")</f>
        <v>DA PAGARE</v>
      </c>
    </row>
    <row r="384" spans="1:9" ht="15" customHeight="1">
      <c r="A384" s="12">
        <v>127</v>
      </c>
      <c r="B384" s="13">
        <v>45204</v>
      </c>
      <c r="C384" s="14">
        <v>2620</v>
      </c>
      <c r="D384" s="15" t="s">
        <v>9</v>
      </c>
      <c r="E384" s="15" t="s">
        <v>14</v>
      </c>
      <c r="F384" s="16">
        <f t="shared" ca="1" si="5"/>
        <v>45276</v>
      </c>
      <c r="G384" s="17" cm="1">
        <f t="array" ref="G384">_xlfn.IFS(E384="INTERVENTO",0.4,E384="CONSULENZA",0.2,E384="VENDITA",0.3,Table_1[[#This Row],[OGGETTO]]="FORMAZIONE",0.15)</f>
        <v>0.15</v>
      </c>
      <c r="H384" s="18">
        <f>Table_1[[#This Row],[IVA]]*Table_1[[#This Row],[IMPORTO NETTO]]+Table_1[[#This Row],[IMPORTO NETTO]]</f>
        <v>3013</v>
      </c>
      <c r="I384" s="27" t="str">
        <f ca="1">IF(Table_1[[#This Row],[DATA FATTURA]]-Table_1[[#This Row],[DATA SCADENZA]]&gt;=60,"PAGATO","DA PAGARE")</f>
        <v>DA PAGARE</v>
      </c>
    </row>
    <row r="385" spans="1:9" ht="15" customHeight="1">
      <c r="A385" s="12">
        <v>234</v>
      </c>
      <c r="B385" s="13">
        <v>45204</v>
      </c>
      <c r="C385" s="14">
        <v>4760</v>
      </c>
      <c r="D385" s="15" t="s">
        <v>10</v>
      </c>
      <c r="E385" s="15" t="s">
        <v>6</v>
      </c>
      <c r="F385" s="16">
        <f t="shared" ca="1" si="5"/>
        <v>45276</v>
      </c>
      <c r="G385" s="17" cm="1">
        <f t="array" ref="G385">_xlfn.IFS(E385="INTERVENTO",0.4,E385="CONSULENZA",0.2,E385="VENDITA",0.3,Table_1[[#This Row],[OGGETTO]]="FORMAZIONE",0.15)</f>
        <v>0.4</v>
      </c>
      <c r="H385" s="18">
        <f>Table_1[[#This Row],[IVA]]*Table_1[[#This Row],[IMPORTO NETTO]]+Table_1[[#This Row],[IMPORTO NETTO]]</f>
        <v>6664</v>
      </c>
      <c r="I385" s="27" t="str">
        <f ca="1">IF(Table_1[[#This Row],[DATA FATTURA]]-Table_1[[#This Row],[DATA SCADENZA]]&gt;=60,"PAGATO","DA PAGARE")</f>
        <v>DA PAGARE</v>
      </c>
    </row>
    <row r="386" spans="1:9" ht="15" customHeight="1">
      <c r="A386" s="12">
        <v>323</v>
      </c>
      <c r="B386" s="13">
        <v>45204</v>
      </c>
      <c r="C386" s="14">
        <v>900</v>
      </c>
      <c r="D386" s="15" t="s">
        <v>13</v>
      </c>
      <c r="E386" s="15" t="s">
        <v>14</v>
      </c>
      <c r="F386" s="16">
        <f t="shared" ref="F386:F449" ca="1" si="6">TODAY()</f>
        <v>45276</v>
      </c>
      <c r="G386" s="17" cm="1">
        <f t="array" ref="G386">_xlfn.IFS(E386="INTERVENTO",0.4,E386="CONSULENZA",0.2,E386="VENDITA",0.3,Table_1[[#This Row],[OGGETTO]]="FORMAZIONE",0.15)</f>
        <v>0.15</v>
      </c>
      <c r="H386" s="18">
        <f>Table_1[[#This Row],[IVA]]*Table_1[[#This Row],[IMPORTO NETTO]]+Table_1[[#This Row],[IMPORTO NETTO]]</f>
        <v>1035</v>
      </c>
      <c r="I386" s="27" t="str">
        <f ca="1">IF(Table_1[[#This Row],[DATA FATTURA]]-Table_1[[#This Row],[DATA SCADENZA]]&gt;=60,"PAGATO","DA PAGARE")</f>
        <v>DA PAGARE</v>
      </c>
    </row>
    <row r="387" spans="1:9" ht="15" customHeight="1">
      <c r="A387" s="12">
        <v>327</v>
      </c>
      <c r="B387" s="13">
        <v>45204</v>
      </c>
      <c r="C387" s="14">
        <v>1100</v>
      </c>
      <c r="D387" s="15" t="s">
        <v>9</v>
      </c>
      <c r="E387" s="15" t="s">
        <v>8</v>
      </c>
      <c r="F387" s="16">
        <f t="shared" ca="1" si="6"/>
        <v>45276</v>
      </c>
      <c r="G387" s="17" cm="1">
        <f t="array" ref="G387">_xlfn.IFS(E387="INTERVENTO",0.4,E387="CONSULENZA",0.2,E387="VENDITA",0.3,Table_1[[#This Row],[OGGETTO]]="FORMAZIONE",0.15)</f>
        <v>0.2</v>
      </c>
      <c r="H387" s="18">
        <f>Table_1[[#This Row],[IVA]]*Table_1[[#This Row],[IMPORTO NETTO]]+Table_1[[#This Row],[IMPORTO NETTO]]</f>
        <v>1320</v>
      </c>
      <c r="I387" s="27" t="str">
        <f ca="1">IF(Table_1[[#This Row],[DATA FATTURA]]-Table_1[[#This Row],[DATA SCADENZA]]&gt;=60,"PAGATO","DA PAGARE")</f>
        <v>DA PAGARE</v>
      </c>
    </row>
    <row r="388" spans="1:9" ht="15" customHeight="1">
      <c r="A388" s="12">
        <v>312</v>
      </c>
      <c r="B388" s="13">
        <v>45204</v>
      </c>
      <c r="C388" s="14">
        <v>350</v>
      </c>
      <c r="D388" s="15" t="s">
        <v>12</v>
      </c>
      <c r="E388" s="15" t="s">
        <v>11</v>
      </c>
      <c r="F388" s="16">
        <f t="shared" ca="1" si="6"/>
        <v>45276</v>
      </c>
      <c r="G388" s="17" cm="1">
        <f t="array" ref="G388">_xlfn.IFS(E388="INTERVENTO",0.4,E388="CONSULENZA",0.2,E388="VENDITA",0.3,Table_1[[#This Row],[OGGETTO]]="FORMAZIONE",0.15)</f>
        <v>0.3</v>
      </c>
      <c r="H388" s="18">
        <f>Table_1[[#This Row],[IVA]]*Table_1[[#This Row],[IMPORTO NETTO]]+Table_1[[#This Row],[IMPORTO NETTO]]</f>
        <v>455</v>
      </c>
      <c r="I388" s="27" t="str">
        <f ca="1">IF(Table_1[[#This Row],[DATA FATTURA]]-Table_1[[#This Row],[DATA SCADENZA]]&gt;=60,"PAGATO","DA PAGARE")</f>
        <v>DA PAGARE</v>
      </c>
    </row>
    <row r="389" spans="1:9" ht="15" customHeight="1">
      <c r="A389" s="12">
        <v>325</v>
      </c>
      <c r="B389" s="13">
        <v>45204</v>
      </c>
      <c r="C389" s="14">
        <v>1000</v>
      </c>
      <c r="D389" s="15" t="s">
        <v>10</v>
      </c>
      <c r="E389" s="15" t="s">
        <v>6</v>
      </c>
      <c r="F389" s="16">
        <f t="shared" ca="1" si="6"/>
        <v>45276</v>
      </c>
      <c r="G389" s="17" cm="1">
        <f t="array" ref="G389">_xlfn.IFS(E389="INTERVENTO",0.4,E389="CONSULENZA",0.2,E389="VENDITA",0.3,Table_1[[#This Row],[OGGETTO]]="FORMAZIONE",0.15)</f>
        <v>0.4</v>
      </c>
      <c r="H389" s="18">
        <f>Table_1[[#This Row],[IVA]]*Table_1[[#This Row],[IMPORTO NETTO]]+Table_1[[#This Row],[IMPORTO NETTO]]</f>
        <v>1400</v>
      </c>
      <c r="I389" s="27" t="str">
        <f ca="1">IF(Table_1[[#This Row],[DATA FATTURA]]-Table_1[[#This Row],[DATA SCADENZA]]&gt;=60,"PAGATO","DA PAGARE")</f>
        <v>DA PAGARE</v>
      </c>
    </row>
    <row r="390" spans="1:9" ht="15" customHeight="1">
      <c r="A390" s="12">
        <v>58</v>
      </c>
      <c r="B390" s="13">
        <v>45203</v>
      </c>
      <c r="C390" s="14">
        <v>1240</v>
      </c>
      <c r="D390" s="15" t="s">
        <v>5</v>
      </c>
      <c r="E390" s="15" t="s">
        <v>8</v>
      </c>
      <c r="F390" s="16">
        <f t="shared" ca="1" si="6"/>
        <v>45276</v>
      </c>
      <c r="G390" s="17" cm="1">
        <f t="array" ref="G390">_xlfn.IFS(E390="INTERVENTO",0.4,E390="CONSULENZA",0.2,E390="VENDITA",0.3,Table_1[[#This Row],[OGGETTO]]="FORMAZIONE",0.15)</f>
        <v>0.2</v>
      </c>
      <c r="H390" s="18">
        <f>Table_1[[#This Row],[IVA]]*Table_1[[#This Row],[IMPORTO NETTO]]+Table_1[[#This Row],[IMPORTO NETTO]]</f>
        <v>1488</v>
      </c>
      <c r="I390" s="27" t="str">
        <f ca="1">IF(Table_1[[#This Row],[DATA FATTURA]]-Table_1[[#This Row],[DATA SCADENZA]]&gt;=60,"PAGATO","DA PAGARE")</f>
        <v>DA PAGARE</v>
      </c>
    </row>
    <row r="391" spans="1:9" ht="15" customHeight="1">
      <c r="A391" s="12">
        <v>456</v>
      </c>
      <c r="B391" s="13">
        <v>45203</v>
      </c>
      <c r="C391" s="14">
        <v>1800</v>
      </c>
      <c r="D391" s="15" t="s">
        <v>15</v>
      </c>
      <c r="E391" s="15" t="s">
        <v>14</v>
      </c>
      <c r="F391" s="16">
        <f t="shared" ca="1" si="6"/>
        <v>45276</v>
      </c>
      <c r="G391" s="17" cm="1">
        <f t="array" ref="G391">_xlfn.IFS(E391="INTERVENTO",0.4,E391="CONSULENZA",0.2,E391="VENDITA",0.3,Table_1[[#This Row],[OGGETTO]]="FORMAZIONE",0.15)</f>
        <v>0.15</v>
      </c>
      <c r="H391" s="18">
        <f>Table_1[[#This Row],[IVA]]*Table_1[[#This Row],[IMPORTO NETTO]]+Table_1[[#This Row],[IMPORTO NETTO]]</f>
        <v>2070</v>
      </c>
      <c r="I391" s="27" t="str">
        <f ca="1">IF(Table_1[[#This Row],[DATA FATTURA]]-Table_1[[#This Row],[DATA SCADENZA]]&gt;=60,"PAGATO","DA PAGARE")</f>
        <v>DA PAGARE</v>
      </c>
    </row>
    <row r="392" spans="1:9" ht="15" customHeight="1">
      <c r="A392" s="12">
        <v>8</v>
      </c>
      <c r="B392" s="13">
        <v>45203</v>
      </c>
      <c r="C392" s="14">
        <v>240</v>
      </c>
      <c r="D392" s="15" t="s">
        <v>9</v>
      </c>
      <c r="E392" s="15" t="s">
        <v>14</v>
      </c>
      <c r="F392" s="16">
        <f t="shared" ca="1" si="6"/>
        <v>45276</v>
      </c>
      <c r="G392" s="17" cm="1">
        <f t="array" ref="G392">_xlfn.IFS(E392="INTERVENTO",0.4,E392="CONSULENZA",0.2,E392="VENDITA",0.3,Table_1[[#This Row],[OGGETTO]]="FORMAZIONE",0.15)</f>
        <v>0.15</v>
      </c>
      <c r="H392" s="18">
        <f>Table_1[[#This Row],[IVA]]*Table_1[[#This Row],[IMPORTO NETTO]]+Table_1[[#This Row],[IMPORTO NETTO]]</f>
        <v>276</v>
      </c>
      <c r="I392" s="27" t="str">
        <f ca="1">IF(Table_1[[#This Row],[DATA FATTURA]]-Table_1[[#This Row],[DATA SCADENZA]]&gt;=60,"PAGATO","DA PAGARE")</f>
        <v>DA PAGARE</v>
      </c>
    </row>
    <row r="393" spans="1:9" ht="15" customHeight="1">
      <c r="A393" s="12">
        <v>485</v>
      </c>
      <c r="B393" s="13">
        <v>45203</v>
      </c>
      <c r="C393" s="14">
        <v>5500</v>
      </c>
      <c r="D393" s="15" t="s">
        <v>7</v>
      </c>
      <c r="E393" s="15" t="s">
        <v>6</v>
      </c>
      <c r="F393" s="16">
        <f t="shared" ca="1" si="6"/>
        <v>45276</v>
      </c>
      <c r="G393" s="17" cm="1">
        <f t="array" ref="G393">_xlfn.IFS(E393="INTERVENTO",0.4,E393="CONSULENZA",0.2,E393="VENDITA",0.3,Table_1[[#This Row],[OGGETTO]]="FORMAZIONE",0.15)</f>
        <v>0.4</v>
      </c>
      <c r="H393" s="18">
        <f>Table_1[[#This Row],[IVA]]*Table_1[[#This Row],[IMPORTO NETTO]]+Table_1[[#This Row],[IMPORTO NETTO]]</f>
        <v>7700</v>
      </c>
      <c r="I393" s="27" t="str">
        <f ca="1">IF(Table_1[[#This Row],[DATA FATTURA]]-Table_1[[#This Row],[DATA SCADENZA]]&gt;=60,"PAGATO","DA PAGARE")</f>
        <v>DA PAGARE</v>
      </c>
    </row>
    <row r="394" spans="1:9" ht="15" customHeight="1">
      <c r="A394" s="12">
        <v>6</v>
      </c>
      <c r="B394" s="13">
        <v>45203</v>
      </c>
      <c r="C394" s="14">
        <v>200</v>
      </c>
      <c r="D394" s="15" t="s">
        <v>12</v>
      </c>
      <c r="E394" s="15" t="s">
        <v>8</v>
      </c>
      <c r="F394" s="16">
        <f t="shared" ca="1" si="6"/>
        <v>45276</v>
      </c>
      <c r="G394" s="17" cm="1">
        <f t="array" ref="G394">_xlfn.IFS(E394="INTERVENTO",0.4,E394="CONSULENZA",0.2,E394="VENDITA",0.3,Table_1[[#This Row],[OGGETTO]]="FORMAZIONE",0.15)</f>
        <v>0.2</v>
      </c>
      <c r="H394" s="18">
        <f>Table_1[[#This Row],[IVA]]*Table_1[[#This Row],[IMPORTO NETTO]]+Table_1[[#This Row],[IMPORTO NETTO]]</f>
        <v>240</v>
      </c>
      <c r="I394" s="27" t="str">
        <f ca="1">IF(Table_1[[#This Row],[DATA FATTURA]]-Table_1[[#This Row],[DATA SCADENZA]]&gt;=60,"PAGATO","DA PAGARE")</f>
        <v>DA PAGARE</v>
      </c>
    </row>
    <row r="395" spans="1:9" ht="15" customHeight="1">
      <c r="A395" s="12">
        <v>434</v>
      </c>
      <c r="B395" s="13">
        <v>45203</v>
      </c>
      <c r="C395" s="14">
        <v>6450</v>
      </c>
      <c r="D395" s="15" t="s">
        <v>7</v>
      </c>
      <c r="E395" s="15" t="s">
        <v>8</v>
      </c>
      <c r="F395" s="16">
        <f t="shared" ca="1" si="6"/>
        <v>45276</v>
      </c>
      <c r="G395" s="17" cm="1">
        <f t="array" ref="G395">_xlfn.IFS(E395="INTERVENTO",0.4,E395="CONSULENZA",0.2,E395="VENDITA",0.3,Table_1[[#This Row],[OGGETTO]]="FORMAZIONE",0.15)</f>
        <v>0.2</v>
      </c>
      <c r="H395" s="18">
        <f>Table_1[[#This Row],[IVA]]*Table_1[[#This Row],[IMPORTO NETTO]]+Table_1[[#This Row],[IMPORTO NETTO]]</f>
        <v>7740</v>
      </c>
      <c r="I395" s="27" t="str">
        <f ca="1">IF(Table_1[[#This Row],[DATA FATTURA]]-Table_1[[#This Row],[DATA SCADENZA]]&gt;=60,"PAGATO","DA PAGARE")</f>
        <v>DA PAGARE</v>
      </c>
    </row>
    <row r="396" spans="1:9" ht="15" customHeight="1">
      <c r="A396" s="12">
        <v>475</v>
      </c>
      <c r="B396" s="13">
        <v>45203</v>
      </c>
      <c r="C396" s="14">
        <v>6500</v>
      </c>
      <c r="D396" s="15" t="s">
        <v>19</v>
      </c>
      <c r="E396" s="15" t="s">
        <v>8</v>
      </c>
      <c r="F396" s="16">
        <f t="shared" ca="1" si="6"/>
        <v>45276</v>
      </c>
      <c r="G396" s="17" cm="1">
        <f t="array" ref="G396">_xlfn.IFS(E396="INTERVENTO",0.4,E396="CONSULENZA",0.2,E396="VENDITA",0.3,Table_1[[#This Row],[OGGETTO]]="FORMAZIONE",0.15)</f>
        <v>0.2</v>
      </c>
      <c r="H396" s="18">
        <f>Table_1[[#This Row],[IVA]]*Table_1[[#This Row],[IMPORTO NETTO]]+Table_1[[#This Row],[IMPORTO NETTO]]</f>
        <v>7800</v>
      </c>
      <c r="I396" s="27" t="str">
        <f ca="1">IF(Table_1[[#This Row],[DATA FATTURA]]-Table_1[[#This Row],[DATA SCADENZA]]&gt;=60,"PAGATO","DA PAGARE")</f>
        <v>DA PAGARE</v>
      </c>
    </row>
    <row r="397" spans="1:9" ht="15" customHeight="1">
      <c r="A397" s="12">
        <v>66</v>
      </c>
      <c r="B397" s="13">
        <v>45203</v>
      </c>
      <c r="C397" s="14">
        <v>1400</v>
      </c>
      <c r="D397" s="15" t="s">
        <v>7</v>
      </c>
      <c r="E397" s="15" t="s">
        <v>6</v>
      </c>
      <c r="F397" s="16">
        <f t="shared" ca="1" si="6"/>
        <v>45276</v>
      </c>
      <c r="G397" s="17" cm="1">
        <f t="array" ref="G397">_xlfn.IFS(E397="INTERVENTO",0.4,E397="CONSULENZA",0.2,E397="VENDITA",0.3,Table_1[[#This Row],[OGGETTO]]="FORMAZIONE",0.15)</f>
        <v>0.4</v>
      </c>
      <c r="H397" s="18">
        <f>Table_1[[#This Row],[IVA]]*Table_1[[#This Row],[IMPORTO NETTO]]+Table_1[[#This Row],[IMPORTO NETTO]]</f>
        <v>1960</v>
      </c>
      <c r="I397" s="27" t="str">
        <f ca="1">IF(Table_1[[#This Row],[DATA FATTURA]]-Table_1[[#This Row],[DATA SCADENZA]]&gt;=60,"PAGATO","DA PAGARE")</f>
        <v>DA PAGARE</v>
      </c>
    </row>
    <row r="398" spans="1:9" ht="15" customHeight="1">
      <c r="A398" s="12">
        <v>296</v>
      </c>
      <c r="B398" s="13">
        <v>45203</v>
      </c>
      <c r="C398" s="14">
        <v>500</v>
      </c>
      <c r="D398" s="15" t="s">
        <v>5</v>
      </c>
      <c r="E398" s="15" t="s">
        <v>8</v>
      </c>
      <c r="F398" s="16">
        <f t="shared" ca="1" si="6"/>
        <v>45276</v>
      </c>
      <c r="G398" s="17" cm="1">
        <f t="array" ref="G398">_xlfn.IFS(E398="INTERVENTO",0.4,E398="CONSULENZA",0.2,E398="VENDITA",0.3,Table_1[[#This Row],[OGGETTO]]="FORMAZIONE",0.15)</f>
        <v>0.2</v>
      </c>
      <c r="H398" s="18">
        <f>Table_1[[#This Row],[IVA]]*Table_1[[#This Row],[IMPORTO NETTO]]+Table_1[[#This Row],[IMPORTO NETTO]]</f>
        <v>600</v>
      </c>
      <c r="I398" s="27" t="str">
        <f ca="1">IF(Table_1[[#This Row],[DATA FATTURA]]-Table_1[[#This Row],[DATA SCADENZA]]&gt;=60,"PAGATO","DA PAGARE")</f>
        <v>DA PAGARE</v>
      </c>
    </row>
    <row r="399" spans="1:9" ht="15" customHeight="1">
      <c r="A399" s="12">
        <v>282</v>
      </c>
      <c r="B399" s="13">
        <v>45203</v>
      </c>
      <c r="C399" s="14">
        <v>5720</v>
      </c>
      <c r="D399" s="15" t="s">
        <v>19</v>
      </c>
      <c r="E399" s="15" t="s">
        <v>8</v>
      </c>
      <c r="F399" s="16">
        <f t="shared" ca="1" si="6"/>
        <v>45276</v>
      </c>
      <c r="G399" s="17" cm="1">
        <f t="array" ref="G399">_xlfn.IFS(E399="INTERVENTO",0.4,E399="CONSULENZA",0.2,E399="VENDITA",0.3,Table_1[[#This Row],[OGGETTO]]="FORMAZIONE",0.15)</f>
        <v>0.2</v>
      </c>
      <c r="H399" s="18">
        <f>Table_1[[#This Row],[IVA]]*Table_1[[#This Row],[IMPORTO NETTO]]+Table_1[[#This Row],[IMPORTO NETTO]]</f>
        <v>6864</v>
      </c>
      <c r="I399" s="27" t="str">
        <f ca="1">IF(Table_1[[#This Row],[DATA FATTURA]]-Table_1[[#This Row],[DATA SCADENZA]]&gt;=60,"PAGATO","DA PAGARE")</f>
        <v>DA PAGARE</v>
      </c>
    </row>
    <row r="400" spans="1:9" ht="15" customHeight="1">
      <c r="A400" s="12">
        <v>300</v>
      </c>
      <c r="B400" s="13">
        <v>45203</v>
      </c>
      <c r="C400" s="14">
        <v>1300</v>
      </c>
      <c r="D400" s="15" t="s">
        <v>19</v>
      </c>
      <c r="E400" s="15" t="s">
        <v>8</v>
      </c>
      <c r="F400" s="16">
        <f t="shared" ca="1" si="6"/>
        <v>45276</v>
      </c>
      <c r="G400" s="17" cm="1">
        <f t="array" ref="G400">_xlfn.IFS(E400="INTERVENTO",0.4,E400="CONSULENZA",0.2,E400="VENDITA",0.3,Table_1[[#This Row],[OGGETTO]]="FORMAZIONE",0.15)</f>
        <v>0.2</v>
      </c>
      <c r="H400" s="18">
        <f>Table_1[[#This Row],[IVA]]*Table_1[[#This Row],[IMPORTO NETTO]]+Table_1[[#This Row],[IMPORTO NETTO]]</f>
        <v>1560</v>
      </c>
      <c r="I400" s="27" t="str">
        <f ca="1">IF(Table_1[[#This Row],[DATA FATTURA]]-Table_1[[#This Row],[DATA SCADENZA]]&gt;=60,"PAGATO","DA PAGARE")</f>
        <v>DA PAGARE</v>
      </c>
    </row>
    <row r="401" spans="1:9" ht="15" customHeight="1">
      <c r="A401" s="12">
        <v>176</v>
      </c>
      <c r="B401" s="13">
        <v>45203</v>
      </c>
      <c r="C401" s="14">
        <v>3600</v>
      </c>
      <c r="D401" s="15" t="s">
        <v>12</v>
      </c>
      <c r="E401" s="15" t="s">
        <v>14</v>
      </c>
      <c r="F401" s="16">
        <f t="shared" ca="1" si="6"/>
        <v>45276</v>
      </c>
      <c r="G401" s="17" cm="1">
        <f t="array" ref="G401">_xlfn.IFS(E401="INTERVENTO",0.4,E401="CONSULENZA",0.2,E401="VENDITA",0.3,Table_1[[#This Row],[OGGETTO]]="FORMAZIONE",0.15)</f>
        <v>0.15</v>
      </c>
      <c r="H401" s="18">
        <f>Table_1[[#This Row],[IVA]]*Table_1[[#This Row],[IMPORTO NETTO]]+Table_1[[#This Row],[IMPORTO NETTO]]</f>
        <v>4140</v>
      </c>
      <c r="I401" s="27" t="str">
        <f ca="1">IF(Table_1[[#This Row],[DATA FATTURA]]-Table_1[[#This Row],[DATA SCADENZA]]&gt;=60,"PAGATO","DA PAGARE")</f>
        <v>DA PAGARE</v>
      </c>
    </row>
    <row r="402" spans="1:9" ht="15" customHeight="1">
      <c r="A402" s="12">
        <v>413</v>
      </c>
      <c r="B402" s="13">
        <v>45203</v>
      </c>
      <c r="C402" s="14">
        <v>5400</v>
      </c>
      <c r="D402" s="15" t="s">
        <v>5</v>
      </c>
      <c r="E402" s="15" t="s">
        <v>11</v>
      </c>
      <c r="F402" s="16">
        <f t="shared" ca="1" si="6"/>
        <v>45276</v>
      </c>
      <c r="G402" s="17" cm="1">
        <f t="array" ref="G402">_xlfn.IFS(E402="INTERVENTO",0.4,E402="CONSULENZA",0.2,E402="VENDITA",0.3,Table_1[[#This Row],[OGGETTO]]="FORMAZIONE",0.15)</f>
        <v>0.3</v>
      </c>
      <c r="H402" s="18">
        <f>Table_1[[#This Row],[IVA]]*Table_1[[#This Row],[IMPORTO NETTO]]+Table_1[[#This Row],[IMPORTO NETTO]]</f>
        <v>7020</v>
      </c>
      <c r="I402" s="27" t="str">
        <f ca="1">IF(Table_1[[#This Row],[DATA FATTURA]]-Table_1[[#This Row],[DATA SCADENZA]]&gt;=60,"PAGATO","DA PAGARE")</f>
        <v>DA PAGARE</v>
      </c>
    </row>
    <row r="403" spans="1:9" ht="15" customHeight="1">
      <c r="A403" s="12">
        <v>477</v>
      </c>
      <c r="B403" s="13">
        <v>45203</v>
      </c>
      <c r="C403" s="14">
        <v>6300</v>
      </c>
      <c r="D403" s="15" t="s">
        <v>5</v>
      </c>
      <c r="E403" s="15" t="s">
        <v>14</v>
      </c>
      <c r="F403" s="16">
        <f t="shared" ca="1" si="6"/>
        <v>45276</v>
      </c>
      <c r="G403" s="17" cm="1">
        <f t="array" ref="G403">_xlfn.IFS(E403="INTERVENTO",0.4,E403="CONSULENZA",0.2,E403="VENDITA",0.3,Table_1[[#This Row],[OGGETTO]]="FORMAZIONE",0.15)</f>
        <v>0.15</v>
      </c>
      <c r="H403" s="18">
        <f>Table_1[[#This Row],[IVA]]*Table_1[[#This Row],[IMPORTO NETTO]]+Table_1[[#This Row],[IMPORTO NETTO]]</f>
        <v>7245</v>
      </c>
      <c r="I403" s="27" t="str">
        <f ca="1">IF(Table_1[[#This Row],[DATA FATTURA]]-Table_1[[#This Row],[DATA SCADENZA]]&gt;=60,"PAGATO","DA PAGARE")</f>
        <v>DA PAGARE</v>
      </c>
    </row>
    <row r="404" spans="1:9" ht="15" customHeight="1">
      <c r="A404" s="12">
        <v>150</v>
      </c>
      <c r="B404" s="13">
        <v>45203</v>
      </c>
      <c r="C404" s="14">
        <v>3080</v>
      </c>
      <c r="D404" s="15" t="s">
        <v>15</v>
      </c>
      <c r="E404" s="15" t="s">
        <v>6</v>
      </c>
      <c r="F404" s="16">
        <f t="shared" ca="1" si="6"/>
        <v>45276</v>
      </c>
      <c r="G404" s="17" cm="1">
        <f t="array" ref="G404">_xlfn.IFS(E404="INTERVENTO",0.4,E404="CONSULENZA",0.2,E404="VENDITA",0.3,Table_1[[#This Row],[OGGETTO]]="FORMAZIONE",0.15)</f>
        <v>0.4</v>
      </c>
      <c r="H404" s="18">
        <f>Table_1[[#This Row],[IVA]]*Table_1[[#This Row],[IMPORTO NETTO]]+Table_1[[#This Row],[IMPORTO NETTO]]</f>
        <v>4312</v>
      </c>
      <c r="I404" s="27" t="str">
        <f ca="1">IF(Table_1[[#This Row],[DATA FATTURA]]-Table_1[[#This Row],[DATA SCADENZA]]&gt;=60,"PAGATO","DA PAGARE")</f>
        <v>DA PAGARE</v>
      </c>
    </row>
    <row r="405" spans="1:9" ht="15" customHeight="1">
      <c r="A405" s="12">
        <v>49</v>
      </c>
      <c r="B405" s="13">
        <v>45203</v>
      </c>
      <c r="C405" s="14">
        <v>1060</v>
      </c>
      <c r="D405" s="15" t="s">
        <v>7</v>
      </c>
      <c r="E405" s="15" t="s">
        <v>11</v>
      </c>
      <c r="F405" s="16">
        <f t="shared" ca="1" si="6"/>
        <v>45276</v>
      </c>
      <c r="G405" s="17" cm="1">
        <f t="array" ref="G405">_xlfn.IFS(E405="INTERVENTO",0.4,E405="CONSULENZA",0.2,E405="VENDITA",0.3,Table_1[[#This Row],[OGGETTO]]="FORMAZIONE",0.15)</f>
        <v>0.3</v>
      </c>
      <c r="H405" s="18">
        <f>Table_1[[#This Row],[IVA]]*Table_1[[#This Row],[IMPORTO NETTO]]+Table_1[[#This Row],[IMPORTO NETTO]]</f>
        <v>1378</v>
      </c>
      <c r="I405" s="27" t="str">
        <f ca="1">IF(Table_1[[#This Row],[DATA FATTURA]]-Table_1[[#This Row],[DATA SCADENZA]]&gt;=60,"PAGATO","DA PAGARE")</f>
        <v>DA PAGARE</v>
      </c>
    </row>
    <row r="406" spans="1:9" ht="15" customHeight="1">
      <c r="A406" s="12">
        <v>356</v>
      </c>
      <c r="B406" s="13">
        <v>45203</v>
      </c>
      <c r="C406" s="14">
        <v>2550</v>
      </c>
      <c r="D406" s="15" t="s">
        <v>19</v>
      </c>
      <c r="E406" s="15" t="s">
        <v>8</v>
      </c>
      <c r="F406" s="16">
        <f t="shared" ca="1" si="6"/>
        <v>45276</v>
      </c>
      <c r="G406" s="17" cm="1">
        <f t="array" ref="G406">_xlfn.IFS(E406="INTERVENTO",0.4,E406="CONSULENZA",0.2,E406="VENDITA",0.3,Table_1[[#This Row],[OGGETTO]]="FORMAZIONE",0.15)</f>
        <v>0.2</v>
      </c>
      <c r="H406" s="18">
        <f>Table_1[[#This Row],[IVA]]*Table_1[[#This Row],[IMPORTO NETTO]]+Table_1[[#This Row],[IMPORTO NETTO]]</f>
        <v>3060</v>
      </c>
      <c r="I406" s="27" t="str">
        <f ca="1">IF(Table_1[[#This Row],[DATA FATTURA]]-Table_1[[#This Row],[DATA SCADENZA]]&gt;=60,"PAGATO","DA PAGARE")</f>
        <v>DA PAGARE</v>
      </c>
    </row>
    <row r="407" spans="1:9" ht="15" customHeight="1">
      <c r="A407" s="12">
        <v>259</v>
      </c>
      <c r="B407" s="13">
        <v>45203</v>
      </c>
      <c r="C407" s="14">
        <v>5260</v>
      </c>
      <c r="D407" s="15" t="s">
        <v>9</v>
      </c>
      <c r="E407" s="15" t="s">
        <v>11</v>
      </c>
      <c r="F407" s="16">
        <f t="shared" ca="1" si="6"/>
        <v>45276</v>
      </c>
      <c r="G407" s="17" cm="1">
        <f t="array" ref="G407">_xlfn.IFS(E407="INTERVENTO",0.4,E407="CONSULENZA",0.2,E407="VENDITA",0.3,Table_1[[#This Row],[OGGETTO]]="FORMAZIONE",0.15)</f>
        <v>0.3</v>
      </c>
      <c r="H407" s="18">
        <f>Table_1[[#This Row],[IVA]]*Table_1[[#This Row],[IMPORTO NETTO]]+Table_1[[#This Row],[IMPORTO NETTO]]</f>
        <v>6838</v>
      </c>
      <c r="I407" s="27" t="str">
        <f ca="1">IF(Table_1[[#This Row],[DATA FATTURA]]-Table_1[[#This Row],[DATA SCADENZA]]&gt;=60,"PAGATO","DA PAGARE")</f>
        <v>DA PAGARE</v>
      </c>
    </row>
    <row r="408" spans="1:9" ht="15" customHeight="1">
      <c r="A408" s="12">
        <v>85</v>
      </c>
      <c r="B408" s="13">
        <v>45203</v>
      </c>
      <c r="C408" s="14">
        <v>1780</v>
      </c>
      <c r="D408" s="15" t="s">
        <v>13</v>
      </c>
      <c r="E408" s="15" t="s">
        <v>14</v>
      </c>
      <c r="F408" s="16">
        <f t="shared" ca="1" si="6"/>
        <v>45276</v>
      </c>
      <c r="G408" s="17" cm="1">
        <f t="array" ref="G408">_xlfn.IFS(E408="INTERVENTO",0.4,E408="CONSULENZA",0.2,E408="VENDITA",0.3,Table_1[[#This Row],[OGGETTO]]="FORMAZIONE",0.15)</f>
        <v>0.15</v>
      </c>
      <c r="H408" s="18">
        <f>Table_1[[#This Row],[IVA]]*Table_1[[#This Row],[IMPORTO NETTO]]+Table_1[[#This Row],[IMPORTO NETTO]]</f>
        <v>2047</v>
      </c>
      <c r="I408" s="27" t="str">
        <f ca="1">IF(Table_1[[#This Row],[DATA FATTURA]]-Table_1[[#This Row],[DATA SCADENZA]]&gt;=60,"PAGATO","DA PAGARE")</f>
        <v>DA PAGARE</v>
      </c>
    </row>
    <row r="409" spans="1:9" ht="15" customHeight="1">
      <c r="A409" s="12">
        <v>104</v>
      </c>
      <c r="B409" s="13">
        <v>45203</v>
      </c>
      <c r="C409" s="14">
        <v>2160</v>
      </c>
      <c r="D409" s="15" t="s">
        <v>10</v>
      </c>
      <c r="E409" s="15" t="s">
        <v>8</v>
      </c>
      <c r="F409" s="16">
        <f t="shared" ca="1" si="6"/>
        <v>45276</v>
      </c>
      <c r="G409" s="17" cm="1">
        <f t="array" ref="G409">_xlfn.IFS(E409="INTERVENTO",0.4,E409="CONSULENZA",0.2,E409="VENDITA",0.3,Table_1[[#This Row],[OGGETTO]]="FORMAZIONE",0.15)</f>
        <v>0.2</v>
      </c>
      <c r="H409" s="18">
        <f>Table_1[[#This Row],[IVA]]*Table_1[[#This Row],[IMPORTO NETTO]]+Table_1[[#This Row],[IMPORTO NETTO]]</f>
        <v>2592</v>
      </c>
      <c r="I409" s="27" t="str">
        <f ca="1">IF(Table_1[[#This Row],[DATA FATTURA]]-Table_1[[#This Row],[DATA SCADENZA]]&gt;=60,"PAGATO","DA PAGARE")</f>
        <v>DA PAGARE</v>
      </c>
    </row>
    <row r="410" spans="1:9" ht="15" customHeight="1">
      <c r="A410" s="12">
        <v>92</v>
      </c>
      <c r="B410" s="13">
        <v>45203</v>
      </c>
      <c r="C410" s="14">
        <v>1920</v>
      </c>
      <c r="D410" s="15" t="s">
        <v>5</v>
      </c>
      <c r="E410" s="15" t="s">
        <v>14</v>
      </c>
      <c r="F410" s="16">
        <f t="shared" ca="1" si="6"/>
        <v>45276</v>
      </c>
      <c r="G410" s="17" cm="1">
        <f t="array" ref="G410">_xlfn.IFS(E410="INTERVENTO",0.4,E410="CONSULENZA",0.2,E410="VENDITA",0.3,Table_1[[#This Row],[OGGETTO]]="FORMAZIONE",0.15)</f>
        <v>0.15</v>
      </c>
      <c r="H410" s="18">
        <f>Table_1[[#This Row],[IVA]]*Table_1[[#This Row],[IMPORTO NETTO]]+Table_1[[#This Row],[IMPORTO NETTO]]</f>
        <v>2208</v>
      </c>
      <c r="I410" s="27" t="str">
        <f ca="1">IF(Table_1[[#This Row],[DATA FATTURA]]-Table_1[[#This Row],[DATA SCADENZA]]&gt;=60,"PAGATO","DA PAGARE")</f>
        <v>DA PAGARE</v>
      </c>
    </row>
    <row r="411" spans="1:9" ht="15" customHeight="1">
      <c r="A411" s="12">
        <v>156</v>
      </c>
      <c r="B411" s="13">
        <v>45203</v>
      </c>
      <c r="C411" s="14">
        <v>3200</v>
      </c>
      <c r="D411" s="15" t="s">
        <v>15</v>
      </c>
      <c r="E411" s="15" t="s">
        <v>8</v>
      </c>
      <c r="F411" s="16">
        <f t="shared" ca="1" si="6"/>
        <v>45276</v>
      </c>
      <c r="G411" s="17" cm="1">
        <f t="array" ref="G411">_xlfn.IFS(E411="INTERVENTO",0.4,E411="CONSULENZA",0.2,E411="VENDITA",0.3,Table_1[[#This Row],[OGGETTO]]="FORMAZIONE",0.15)</f>
        <v>0.2</v>
      </c>
      <c r="H411" s="18">
        <f>Table_1[[#This Row],[IVA]]*Table_1[[#This Row],[IMPORTO NETTO]]+Table_1[[#This Row],[IMPORTO NETTO]]</f>
        <v>3840</v>
      </c>
      <c r="I411" s="27" t="str">
        <f ca="1">IF(Table_1[[#This Row],[DATA FATTURA]]-Table_1[[#This Row],[DATA SCADENZA]]&gt;=60,"PAGATO","DA PAGARE")</f>
        <v>DA PAGARE</v>
      </c>
    </row>
    <row r="412" spans="1:9" ht="15" customHeight="1">
      <c r="A412" s="12">
        <v>22</v>
      </c>
      <c r="B412" s="13">
        <v>45203</v>
      </c>
      <c r="C412" s="14">
        <v>520</v>
      </c>
      <c r="D412" s="15" t="s">
        <v>5</v>
      </c>
      <c r="E412" s="15" t="s">
        <v>14</v>
      </c>
      <c r="F412" s="16">
        <f t="shared" ca="1" si="6"/>
        <v>45276</v>
      </c>
      <c r="G412" s="17" cm="1">
        <f t="array" ref="G412">_xlfn.IFS(E412="INTERVENTO",0.4,E412="CONSULENZA",0.2,E412="VENDITA",0.3,Table_1[[#This Row],[OGGETTO]]="FORMAZIONE",0.15)</f>
        <v>0.15</v>
      </c>
      <c r="H412" s="18">
        <f>Table_1[[#This Row],[IVA]]*Table_1[[#This Row],[IMPORTO NETTO]]+Table_1[[#This Row],[IMPORTO NETTO]]</f>
        <v>598</v>
      </c>
      <c r="I412" s="27" t="str">
        <f ca="1">IF(Table_1[[#This Row],[DATA FATTURA]]-Table_1[[#This Row],[DATA SCADENZA]]&gt;=60,"PAGATO","DA PAGARE")</f>
        <v>DA PAGARE</v>
      </c>
    </row>
    <row r="413" spans="1:9" ht="15" customHeight="1">
      <c r="A413" s="12">
        <v>202</v>
      </c>
      <c r="B413" s="13">
        <v>45203</v>
      </c>
      <c r="C413" s="14">
        <v>4120</v>
      </c>
      <c r="D413" s="15" t="s">
        <v>7</v>
      </c>
      <c r="E413" s="15" t="s">
        <v>8</v>
      </c>
      <c r="F413" s="16">
        <f t="shared" ca="1" si="6"/>
        <v>45276</v>
      </c>
      <c r="G413" s="17" cm="1">
        <f t="array" ref="G413">_xlfn.IFS(E413="INTERVENTO",0.4,E413="CONSULENZA",0.2,E413="VENDITA",0.3,Table_1[[#This Row],[OGGETTO]]="FORMAZIONE",0.15)</f>
        <v>0.2</v>
      </c>
      <c r="H413" s="18">
        <f>Table_1[[#This Row],[IVA]]*Table_1[[#This Row],[IMPORTO NETTO]]+Table_1[[#This Row],[IMPORTO NETTO]]</f>
        <v>4944</v>
      </c>
      <c r="I413" s="27" t="str">
        <f ca="1">IF(Table_1[[#This Row],[DATA FATTURA]]-Table_1[[#This Row],[DATA SCADENZA]]&gt;=60,"PAGATO","DA PAGARE")</f>
        <v>DA PAGARE</v>
      </c>
    </row>
    <row r="414" spans="1:9" ht="15" customHeight="1">
      <c r="A414" s="12">
        <v>227</v>
      </c>
      <c r="B414" s="13">
        <v>45203</v>
      </c>
      <c r="C414" s="14">
        <v>4620</v>
      </c>
      <c r="D414" s="15" t="s">
        <v>12</v>
      </c>
      <c r="E414" s="15" t="s">
        <v>6</v>
      </c>
      <c r="F414" s="16">
        <f t="shared" ca="1" si="6"/>
        <v>45276</v>
      </c>
      <c r="G414" s="17" cm="1">
        <f t="array" ref="G414">_xlfn.IFS(E414="INTERVENTO",0.4,E414="CONSULENZA",0.2,E414="VENDITA",0.3,Table_1[[#This Row],[OGGETTO]]="FORMAZIONE",0.15)</f>
        <v>0.4</v>
      </c>
      <c r="H414" s="18">
        <f>Table_1[[#This Row],[IVA]]*Table_1[[#This Row],[IMPORTO NETTO]]+Table_1[[#This Row],[IMPORTO NETTO]]</f>
        <v>6468</v>
      </c>
      <c r="I414" s="27" t="str">
        <f ca="1">IF(Table_1[[#This Row],[DATA FATTURA]]-Table_1[[#This Row],[DATA SCADENZA]]&gt;=60,"PAGATO","DA PAGARE")</f>
        <v>DA PAGARE</v>
      </c>
    </row>
    <row r="415" spans="1:9" ht="15" customHeight="1">
      <c r="A415" s="12">
        <v>284</v>
      </c>
      <c r="B415" s="13">
        <v>45203</v>
      </c>
      <c r="C415" s="14">
        <v>5760</v>
      </c>
      <c r="D415" s="15" t="s">
        <v>7</v>
      </c>
      <c r="E415" s="15" t="s">
        <v>11</v>
      </c>
      <c r="F415" s="16">
        <f t="shared" ca="1" si="6"/>
        <v>45276</v>
      </c>
      <c r="G415" s="17" cm="1">
        <f t="array" ref="G415">_xlfn.IFS(E415="INTERVENTO",0.4,E415="CONSULENZA",0.2,E415="VENDITA",0.3,Table_1[[#This Row],[OGGETTO]]="FORMAZIONE",0.15)</f>
        <v>0.3</v>
      </c>
      <c r="H415" s="18">
        <f>Table_1[[#This Row],[IVA]]*Table_1[[#This Row],[IMPORTO NETTO]]+Table_1[[#This Row],[IMPORTO NETTO]]</f>
        <v>7488</v>
      </c>
      <c r="I415" s="27" t="str">
        <f ca="1">IF(Table_1[[#This Row],[DATA FATTURA]]-Table_1[[#This Row],[DATA SCADENZA]]&gt;=60,"PAGATO","DA PAGARE")</f>
        <v>DA PAGARE</v>
      </c>
    </row>
    <row r="416" spans="1:9" ht="15" customHeight="1">
      <c r="A416" s="12">
        <v>487</v>
      </c>
      <c r="B416" s="13">
        <v>45203</v>
      </c>
      <c r="C416" s="14">
        <v>5300</v>
      </c>
      <c r="D416" s="15" t="s">
        <v>19</v>
      </c>
      <c r="E416" s="15" t="s">
        <v>6</v>
      </c>
      <c r="F416" s="16">
        <f t="shared" ca="1" si="6"/>
        <v>45276</v>
      </c>
      <c r="G416" s="17" cm="1">
        <f t="array" ref="G416">_xlfn.IFS(E416="INTERVENTO",0.4,E416="CONSULENZA",0.2,E416="VENDITA",0.3,Table_1[[#This Row],[OGGETTO]]="FORMAZIONE",0.15)</f>
        <v>0.4</v>
      </c>
      <c r="H416" s="18">
        <f>Table_1[[#This Row],[IVA]]*Table_1[[#This Row],[IMPORTO NETTO]]+Table_1[[#This Row],[IMPORTO NETTO]]</f>
        <v>7420</v>
      </c>
      <c r="I416" s="27" t="str">
        <f ca="1">IF(Table_1[[#This Row],[DATA FATTURA]]-Table_1[[#This Row],[DATA SCADENZA]]&gt;=60,"PAGATO","DA PAGARE")</f>
        <v>DA PAGARE</v>
      </c>
    </row>
    <row r="417" spans="1:9" ht="15" customHeight="1">
      <c r="A417" s="12">
        <v>148</v>
      </c>
      <c r="B417" s="13">
        <v>45203</v>
      </c>
      <c r="C417" s="14">
        <v>3040</v>
      </c>
      <c r="D417" s="15" t="s">
        <v>7</v>
      </c>
      <c r="E417" s="15" t="s">
        <v>14</v>
      </c>
      <c r="F417" s="16">
        <f t="shared" ca="1" si="6"/>
        <v>45276</v>
      </c>
      <c r="G417" s="17" cm="1">
        <f t="array" ref="G417">_xlfn.IFS(E417="INTERVENTO",0.4,E417="CONSULENZA",0.2,E417="VENDITA",0.3,Table_1[[#This Row],[OGGETTO]]="FORMAZIONE",0.15)</f>
        <v>0.15</v>
      </c>
      <c r="H417" s="18">
        <f>Table_1[[#This Row],[IVA]]*Table_1[[#This Row],[IMPORTO NETTO]]+Table_1[[#This Row],[IMPORTO NETTO]]</f>
        <v>3496</v>
      </c>
      <c r="I417" s="27" t="str">
        <f ca="1">IF(Table_1[[#This Row],[DATA FATTURA]]-Table_1[[#This Row],[DATA SCADENZA]]&gt;=60,"PAGATO","DA PAGARE")</f>
        <v>DA PAGARE</v>
      </c>
    </row>
    <row r="418" spans="1:9" ht="15" customHeight="1">
      <c r="A418" s="12">
        <v>478</v>
      </c>
      <c r="B418" s="13">
        <v>45203</v>
      </c>
      <c r="C418" s="14">
        <v>6200</v>
      </c>
      <c r="D418" s="15" t="s">
        <v>10</v>
      </c>
      <c r="E418" s="15" t="s">
        <v>8</v>
      </c>
      <c r="F418" s="16">
        <f t="shared" ca="1" si="6"/>
        <v>45276</v>
      </c>
      <c r="G418" s="17" cm="1">
        <f t="array" ref="G418">_xlfn.IFS(E418="INTERVENTO",0.4,E418="CONSULENZA",0.2,E418="VENDITA",0.3,Table_1[[#This Row],[OGGETTO]]="FORMAZIONE",0.15)</f>
        <v>0.2</v>
      </c>
      <c r="H418" s="18">
        <f>Table_1[[#This Row],[IVA]]*Table_1[[#This Row],[IMPORTO NETTO]]+Table_1[[#This Row],[IMPORTO NETTO]]</f>
        <v>7440</v>
      </c>
      <c r="I418" s="27" t="str">
        <f ca="1">IF(Table_1[[#This Row],[DATA FATTURA]]-Table_1[[#This Row],[DATA SCADENZA]]&gt;=60,"PAGATO","DA PAGARE")</f>
        <v>DA PAGARE</v>
      </c>
    </row>
    <row r="419" spans="1:9" ht="15" customHeight="1">
      <c r="A419" s="12">
        <v>354</v>
      </c>
      <c r="B419" s="13">
        <v>45203</v>
      </c>
      <c r="C419" s="14">
        <v>2450</v>
      </c>
      <c r="D419" s="15" t="s">
        <v>15</v>
      </c>
      <c r="E419" s="15" t="s">
        <v>11</v>
      </c>
      <c r="F419" s="16">
        <f t="shared" ca="1" si="6"/>
        <v>45276</v>
      </c>
      <c r="G419" s="17" cm="1">
        <f t="array" ref="G419">_xlfn.IFS(E419="INTERVENTO",0.4,E419="CONSULENZA",0.2,E419="VENDITA",0.3,Table_1[[#This Row],[OGGETTO]]="FORMAZIONE",0.15)</f>
        <v>0.3</v>
      </c>
      <c r="H419" s="18">
        <f>Table_1[[#This Row],[IVA]]*Table_1[[#This Row],[IMPORTO NETTO]]+Table_1[[#This Row],[IMPORTO NETTO]]</f>
        <v>3185</v>
      </c>
      <c r="I419" s="27" t="str">
        <f ca="1">IF(Table_1[[#This Row],[DATA FATTURA]]-Table_1[[#This Row],[DATA SCADENZA]]&gt;=60,"PAGATO","DA PAGARE")</f>
        <v>DA PAGARE</v>
      </c>
    </row>
    <row r="420" spans="1:9" ht="15" customHeight="1">
      <c r="A420" s="12">
        <v>355</v>
      </c>
      <c r="B420" s="13">
        <v>45203</v>
      </c>
      <c r="C420" s="14">
        <v>2500</v>
      </c>
      <c r="D420" s="15" t="s">
        <v>7</v>
      </c>
      <c r="E420" s="15" t="s">
        <v>8</v>
      </c>
      <c r="F420" s="16">
        <f t="shared" ca="1" si="6"/>
        <v>45276</v>
      </c>
      <c r="G420" s="17" cm="1">
        <f t="array" ref="G420">_xlfn.IFS(E420="INTERVENTO",0.4,E420="CONSULENZA",0.2,E420="VENDITA",0.3,Table_1[[#This Row],[OGGETTO]]="FORMAZIONE",0.15)</f>
        <v>0.2</v>
      </c>
      <c r="H420" s="18">
        <f>Table_1[[#This Row],[IVA]]*Table_1[[#This Row],[IMPORTO NETTO]]+Table_1[[#This Row],[IMPORTO NETTO]]</f>
        <v>3000</v>
      </c>
      <c r="I420" s="27" t="str">
        <f ca="1">IF(Table_1[[#This Row],[DATA FATTURA]]-Table_1[[#This Row],[DATA SCADENZA]]&gt;=60,"PAGATO","DA PAGARE")</f>
        <v>DA PAGARE</v>
      </c>
    </row>
    <row r="421" spans="1:9" ht="15" customHeight="1">
      <c r="A421" s="12">
        <v>396</v>
      </c>
      <c r="B421" s="13">
        <v>45203</v>
      </c>
      <c r="C421" s="14">
        <v>4550</v>
      </c>
      <c r="D421" s="15" t="s">
        <v>5</v>
      </c>
      <c r="E421" s="15" t="s">
        <v>11</v>
      </c>
      <c r="F421" s="16">
        <f t="shared" ca="1" si="6"/>
        <v>45276</v>
      </c>
      <c r="G421" s="17" cm="1">
        <f t="array" ref="G421">_xlfn.IFS(E421="INTERVENTO",0.4,E421="CONSULENZA",0.2,E421="VENDITA",0.3,Table_1[[#This Row],[OGGETTO]]="FORMAZIONE",0.15)</f>
        <v>0.3</v>
      </c>
      <c r="H421" s="18">
        <f>Table_1[[#This Row],[IVA]]*Table_1[[#This Row],[IMPORTO NETTO]]+Table_1[[#This Row],[IMPORTO NETTO]]</f>
        <v>5915</v>
      </c>
      <c r="I421" s="27" t="str">
        <f ca="1">IF(Table_1[[#This Row],[DATA FATTURA]]-Table_1[[#This Row],[DATA SCADENZA]]&gt;=60,"PAGATO","DA PAGARE")</f>
        <v>DA PAGARE</v>
      </c>
    </row>
    <row r="422" spans="1:9" ht="15" customHeight="1">
      <c r="A422" s="12">
        <v>235</v>
      </c>
      <c r="B422" s="13">
        <v>45202</v>
      </c>
      <c r="C422" s="14">
        <v>4780</v>
      </c>
      <c r="D422" s="15" t="s">
        <v>15</v>
      </c>
      <c r="E422" s="15" t="s">
        <v>6</v>
      </c>
      <c r="F422" s="16">
        <f t="shared" ca="1" si="6"/>
        <v>45276</v>
      </c>
      <c r="G422" s="17" cm="1">
        <f t="array" ref="G422">_xlfn.IFS(E422="INTERVENTO",0.4,E422="CONSULENZA",0.2,E422="VENDITA",0.3,Table_1[[#This Row],[OGGETTO]]="FORMAZIONE",0.15)</f>
        <v>0.4</v>
      </c>
      <c r="H422" s="18">
        <f>Table_1[[#This Row],[IVA]]*Table_1[[#This Row],[IMPORTO NETTO]]+Table_1[[#This Row],[IMPORTO NETTO]]</f>
        <v>6692</v>
      </c>
      <c r="I422" s="27" t="str">
        <f ca="1">IF(Table_1[[#This Row],[DATA FATTURA]]-Table_1[[#This Row],[DATA SCADENZA]]&gt;=60,"PAGATO","DA PAGARE")</f>
        <v>DA PAGARE</v>
      </c>
    </row>
    <row r="423" spans="1:9" ht="15" customHeight="1">
      <c r="A423" s="12">
        <v>225</v>
      </c>
      <c r="B423" s="13">
        <v>45202</v>
      </c>
      <c r="C423" s="14">
        <v>4580</v>
      </c>
      <c r="D423" s="15" t="s">
        <v>9</v>
      </c>
      <c r="E423" s="15" t="s">
        <v>14</v>
      </c>
      <c r="F423" s="16">
        <f t="shared" ca="1" si="6"/>
        <v>45276</v>
      </c>
      <c r="G423" s="17" cm="1">
        <f t="array" ref="G423">_xlfn.IFS(E423="INTERVENTO",0.4,E423="CONSULENZA",0.2,E423="VENDITA",0.3,Table_1[[#This Row],[OGGETTO]]="FORMAZIONE",0.15)</f>
        <v>0.15</v>
      </c>
      <c r="H423" s="18">
        <f>Table_1[[#This Row],[IVA]]*Table_1[[#This Row],[IMPORTO NETTO]]+Table_1[[#This Row],[IMPORTO NETTO]]</f>
        <v>5267</v>
      </c>
      <c r="I423" s="27" t="str">
        <f ca="1">IF(Table_1[[#This Row],[DATA FATTURA]]-Table_1[[#This Row],[DATA SCADENZA]]&gt;=60,"PAGATO","DA PAGARE")</f>
        <v>DA PAGARE</v>
      </c>
    </row>
    <row r="424" spans="1:9" ht="15" customHeight="1">
      <c r="A424" s="12">
        <v>294</v>
      </c>
      <c r="B424" s="13">
        <v>45202</v>
      </c>
      <c r="C424" s="14">
        <v>5960</v>
      </c>
      <c r="D424" s="15" t="s">
        <v>5</v>
      </c>
      <c r="E424" s="15" t="s">
        <v>8</v>
      </c>
      <c r="F424" s="16">
        <f t="shared" ca="1" si="6"/>
        <v>45276</v>
      </c>
      <c r="G424" s="17" cm="1">
        <f t="array" ref="G424">_xlfn.IFS(E424="INTERVENTO",0.4,E424="CONSULENZA",0.2,E424="VENDITA",0.3,Table_1[[#This Row],[OGGETTO]]="FORMAZIONE",0.15)</f>
        <v>0.2</v>
      </c>
      <c r="H424" s="18">
        <f>Table_1[[#This Row],[IVA]]*Table_1[[#This Row],[IMPORTO NETTO]]+Table_1[[#This Row],[IMPORTO NETTO]]</f>
        <v>7152</v>
      </c>
      <c r="I424" s="27" t="str">
        <f ca="1">IF(Table_1[[#This Row],[DATA FATTURA]]-Table_1[[#This Row],[DATA SCADENZA]]&gt;=60,"PAGATO","DA PAGARE")</f>
        <v>DA PAGARE</v>
      </c>
    </row>
    <row r="425" spans="1:9" ht="15" customHeight="1">
      <c r="A425" s="12">
        <v>454</v>
      </c>
      <c r="B425" s="13">
        <v>45202</v>
      </c>
      <c r="C425" s="14">
        <v>7450</v>
      </c>
      <c r="D425" s="15" t="s">
        <v>7</v>
      </c>
      <c r="E425" s="15" t="s">
        <v>8</v>
      </c>
      <c r="F425" s="16">
        <f t="shared" ca="1" si="6"/>
        <v>45276</v>
      </c>
      <c r="G425" s="17" cm="1">
        <f t="array" ref="G425">_xlfn.IFS(E425="INTERVENTO",0.4,E425="CONSULENZA",0.2,E425="VENDITA",0.3,Table_1[[#This Row],[OGGETTO]]="FORMAZIONE",0.15)</f>
        <v>0.2</v>
      </c>
      <c r="H425" s="18">
        <f>Table_1[[#This Row],[IVA]]*Table_1[[#This Row],[IMPORTO NETTO]]+Table_1[[#This Row],[IMPORTO NETTO]]</f>
        <v>8940</v>
      </c>
      <c r="I425" s="27" t="str">
        <f ca="1">IF(Table_1[[#This Row],[DATA FATTURA]]-Table_1[[#This Row],[DATA SCADENZA]]&gt;=60,"PAGATO","DA PAGARE")</f>
        <v>DA PAGARE</v>
      </c>
    </row>
    <row r="426" spans="1:9" ht="15" customHeight="1">
      <c r="A426" s="12">
        <v>226</v>
      </c>
      <c r="B426" s="13">
        <v>45202</v>
      </c>
      <c r="C426" s="14">
        <v>4600</v>
      </c>
      <c r="D426" s="15" t="s">
        <v>5</v>
      </c>
      <c r="E426" s="15" t="s">
        <v>8</v>
      </c>
      <c r="F426" s="16">
        <f t="shared" ca="1" si="6"/>
        <v>45276</v>
      </c>
      <c r="G426" s="17" cm="1">
        <f t="array" ref="G426">_xlfn.IFS(E426="INTERVENTO",0.4,E426="CONSULENZA",0.2,E426="VENDITA",0.3,Table_1[[#This Row],[OGGETTO]]="FORMAZIONE",0.15)</f>
        <v>0.2</v>
      </c>
      <c r="H426" s="18">
        <f>Table_1[[#This Row],[IVA]]*Table_1[[#This Row],[IMPORTO NETTO]]+Table_1[[#This Row],[IMPORTO NETTO]]</f>
        <v>5520</v>
      </c>
      <c r="I426" s="27" t="str">
        <f ca="1">IF(Table_1[[#This Row],[DATA FATTURA]]-Table_1[[#This Row],[DATA SCADENZA]]&gt;=60,"PAGATO","DA PAGARE")</f>
        <v>DA PAGARE</v>
      </c>
    </row>
    <row r="427" spans="1:9" ht="15" customHeight="1">
      <c r="A427" s="12">
        <v>265</v>
      </c>
      <c r="B427" s="13">
        <v>45202</v>
      </c>
      <c r="C427" s="14">
        <v>5380</v>
      </c>
      <c r="D427" s="15" t="s">
        <v>19</v>
      </c>
      <c r="E427" s="15" t="s">
        <v>8</v>
      </c>
      <c r="F427" s="16">
        <f t="shared" ca="1" si="6"/>
        <v>45276</v>
      </c>
      <c r="G427" s="17" cm="1">
        <f t="array" ref="G427">_xlfn.IFS(E427="INTERVENTO",0.4,E427="CONSULENZA",0.2,E427="VENDITA",0.3,Table_1[[#This Row],[OGGETTO]]="FORMAZIONE",0.15)</f>
        <v>0.2</v>
      </c>
      <c r="H427" s="18">
        <f>Table_1[[#This Row],[IVA]]*Table_1[[#This Row],[IMPORTO NETTO]]+Table_1[[#This Row],[IMPORTO NETTO]]</f>
        <v>6456</v>
      </c>
      <c r="I427" s="27" t="str">
        <f ca="1">IF(Table_1[[#This Row],[DATA FATTURA]]-Table_1[[#This Row],[DATA SCADENZA]]&gt;=60,"PAGATO","DA PAGARE")</f>
        <v>DA PAGARE</v>
      </c>
    </row>
    <row r="428" spans="1:9" ht="15" customHeight="1">
      <c r="A428" s="12">
        <v>120</v>
      </c>
      <c r="B428" s="13">
        <v>45202</v>
      </c>
      <c r="C428" s="14">
        <v>2480</v>
      </c>
      <c r="D428" s="15" t="s">
        <v>5</v>
      </c>
      <c r="E428" s="15" t="s">
        <v>14</v>
      </c>
      <c r="F428" s="16">
        <f t="shared" ca="1" si="6"/>
        <v>45276</v>
      </c>
      <c r="G428" s="17" cm="1">
        <f t="array" ref="G428">_xlfn.IFS(E428="INTERVENTO",0.4,E428="CONSULENZA",0.2,E428="VENDITA",0.3,Table_1[[#This Row],[OGGETTO]]="FORMAZIONE",0.15)</f>
        <v>0.15</v>
      </c>
      <c r="H428" s="18">
        <f>Table_1[[#This Row],[IVA]]*Table_1[[#This Row],[IMPORTO NETTO]]+Table_1[[#This Row],[IMPORTO NETTO]]</f>
        <v>2852</v>
      </c>
      <c r="I428" s="27" t="str">
        <f ca="1">IF(Table_1[[#This Row],[DATA FATTURA]]-Table_1[[#This Row],[DATA SCADENZA]]&gt;=60,"PAGATO","DA PAGARE")</f>
        <v>DA PAGARE</v>
      </c>
    </row>
    <row r="429" spans="1:9" ht="15" customHeight="1">
      <c r="A429" s="12">
        <v>491</v>
      </c>
      <c r="B429" s="13">
        <v>45202</v>
      </c>
      <c r="C429" s="14">
        <v>4900</v>
      </c>
      <c r="D429" s="15" t="s">
        <v>7</v>
      </c>
      <c r="E429" s="15" t="s">
        <v>14</v>
      </c>
      <c r="F429" s="16">
        <f t="shared" ca="1" si="6"/>
        <v>45276</v>
      </c>
      <c r="G429" s="17" cm="1">
        <f t="array" ref="G429">_xlfn.IFS(E429="INTERVENTO",0.4,E429="CONSULENZA",0.2,E429="VENDITA",0.3,Table_1[[#This Row],[OGGETTO]]="FORMAZIONE",0.15)</f>
        <v>0.15</v>
      </c>
      <c r="H429" s="18">
        <f>Table_1[[#This Row],[IVA]]*Table_1[[#This Row],[IMPORTO NETTO]]+Table_1[[#This Row],[IMPORTO NETTO]]</f>
        <v>5635</v>
      </c>
      <c r="I429" s="27" t="str">
        <f ca="1">IF(Table_1[[#This Row],[DATA FATTURA]]-Table_1[[#This Row],[DATA SCADENZA]]&gt;=60,"PAGATO","DA PAGARE")</f>
        <v>DA PAGARE</v>
      </c>
    </row>
    <row r="430" spans="1:9" ht="15" customHeight="1">
      <c r="A430" s="12">
        <v>381</v>
      </c>
      <c r="B430" s="13">
        <v>45202</v>
      </c>
      <c r="C430" s="14">
        <v>3800</v>
      </c>
      <c r="D430" s="15" t="s">
        <v>5</v>
      </c>
      <c r="E430" s="15" t="s">
        <v>6</v>
      </c>
      <c r="F430" s="16">
        <f t="shared" ca="1" si="6"/>
        <v>45276</v>
      </c>
      <c r="G430" s="17" cm="1">
        <f t="array" ref="G430">_xlfn.IFS(E430="INTERVENTO",0.4,E430="CONSULENZA",0.2,E430="VENDITA",0.3,Table_1[[#This Row],[OGGETTO]]="FORMAZIONE",0.15)</f>
        <v>0.4</v>
      </c>
      <c r="H430" s="18">
        <f>Table_1[[#This Row],[IVA]]*Table_1[[#This Row],[IMPORTO NETTO]]+Table_1[[#This Row],[IMPORTO NETTO]]</f>
        <v>5320</v>
      </c>
      <c r="I430" s="27" t="str">
        <f ca="1">IF(Table_1[[#This Row],[DATA FATTURA]]-Table_1[[#This Row],[DATA SCADENZA]]&gt;=60,"PAGATO","DA PAGARE")</f>
        <v>DA PAGARE</v>
      </c>
    </row>
    <row r="431" spans="1:9" ht="15" customHeight="1">
      <c r="A431" s="12">
        <v>98</v>
      </c>
      <c r="B431" s="13">
        <v>45202</v>
      </c>
      <c r="C431" s="14">
        <v>2040</v>
      </c>
      <c r="D431" s="15" t="s">
        <v>10</v>
      </c>
      <c r="E431" s="15" t="s">
        <v>8</v>
      </c>
      <c r="F431" s="16">
        <f t="shared" ca="1" si="6"/>
        <v>45276</v>
      </c>
      <c r="G431" s="17" cm="1">
        <f t="array" ref="G431">_xlfn.IFS(E431="INTERVENTO",0.4,E431="CONSULENZA",0.2,E431="VENDITA",0.3,Table_1[[#This Row],[OGGETTO]]="FORMAZIONE",0.15)</f>
        <v>0.2</v>
      </c>
      <c r="H431" s="18">
        <f>Table_1[[#This Row],[IVA]]*Table_1[[#This Row],[IMPORTO NETTO]]+Table_1[[#This Row],[IMPORTO NETTO]]</f>
        <v>2448</v>
      </c>
      <c r="I431" s="27" t="str">
        <f ca="1">IF(Table_1[[#This Row],[DATA FATTURA]]-Table_1[[#This Row],[DATA SCADENZA]]&gt;=60,"PAGATO","DA PAGARE")</f>
        <v>DA PAGARE</v>
      </c>
    </row>
    <row r="432" spans="1:9" ht="15" customHeight="1">
      <c r="A432" s="12">
        <v>488</v>
      </c>
      <c r="B432" s="13">
        <v>45202</v>
      </c>
      <c r="C432" s="14">
        <v>5200</v>
      </c>
      <c r="D432" s="15" t="s">
        <v>7</v>
      </c>
      <c r="E432" s="15" t="s">
        <v>14</v>
      </c>
      <c r="F432" s="16">
        <f t="shared" ca="1" si="6"/>
        <v>45276</v>
      </c>
      <c r="G432" s="17" cm="1">
        <f t="array" ref="G432">_xlfn.IFS(E432="INTERVENTO",0.4,E432="CONSULENZA",0.2,E432="VENDITA",0.3,Table_1[[#This Row],[OGGETTO]]="FORMAZIONE",0.15)</f>
        <v>0.15</v>
      </c>
      <c r="H432" s="18">
        <f>Table_1[[#This Row],[IVA]]*Table_1[[#This Row],[IMPORTO NETTO]]+Table_1[[#This Row],[IMPORTO NETTO]]</f>
        <v>5980</v>
      </c>
      <c r="I432" s="27" t="str">
        <f ca="1">IF(Table_1[[#This Row],[DATA FATTURA]]-Table_1[[#This Row],[DATA SCADENZA]]&gt;=60,"PAGATO","DA PAGARE")</f>
        <v>DA PAGARE</v>
      </c>
    </row>
    <row r="433" spans="1:9" ht="15" customHeight="1">
      <c r="A433" s="12">
        <v>313</v>
      </c>
      <c r="B433" s="13">
        <v>45202</v>
      </c>
      <c r="C433" s="14">
        <v>400</v>
      </c>
      <c r="D433" s="15" t="s">
        <v>5</v>
      </c>
      <c r="E433" s="15" t="s">
        <v>8</v>
      </c>
      <c r="F433" s="16">
        <f t="shared" ca="1" si="6"/>
        <v>45276</v>
      </c>
      <c r="G433" s="17" cm="1">
        <f t="array" ref="G433">_xlfn.IFS(E433="INTERVENTO",0.4,E433="CONSULENZA",0.2,E433="VENDITA",0.3,Table_1[[#This Row],[OGGETTO]]="FORMAZIONE",0.15)</f>
        <v>0.2</v>
      </c>
      <c r="H433" s="18">
        <f>Table_1[[#This Row],[IVA]]*Table_1[[#This Row],[IMPORTO NETTO]]+Table_1[[#This Row],[IMPORTO NETTO]]</f>
        <v>480</v>
      </c>
      <c r="I433" s="27" t="str">
        <f ca="1">IF(Table_1[[#This Row],[DATA FATTURA]]-Table_1[[#This Row],[DATA SCADENZA]]&gt;=60,"PAGATO","DA PAGARE")</f>
        <v>DA PAGARE</v>
      </c>
    </row>
    <row r="434" spans="1:9" ht="15" customHeight="1">
      <c r="A434" s="12">
        <v>302</v>
      </c>
      <c r="B434" s="13">
        <v>45202</v>
      </c>
      <c r="C434" s="14">
        <v>1700</v>
      </c>
      <c r="D434" s="15" t="s">
        <v>10</v>
      </c>
      <c r="E434" s="15" t="s">
        <v>14</v>
      </c>
      <c r="F434" s="16">
        <f t="shared" ca="1" si="6"/>
        <v>45276</v>
      </c>
      <c r="G434" s="17" cm="1">
        <f t="array" ref="G434">_xlfn.IFS(E434="INTERVENTO",0.4,E434="CONSULENZA",0.2,E434="VENDITA",0.3,Table_1[[#This Row],[OGGETTO]]="FORMAZIONE",0.15)</f>
        <v>0.15</v>
      </c>
      <c r="H434" s="18">
        <f>Table_1[[#This Row],[IVA]]*Table_1[[#This Row],[IMPORTO NETTO]]+Table_1[[#This Row],[IMPORTO NETTO]]</f>
        <v>1955</v>
      </c>
      <c r="I434" s="27" t="str">
        <f ca="1">IF(Table_1[[#This Row],[DATA FATTURA]]-Table_1[[#This Row],[DATA SCADENZA]]&gt;=60,"PAGATO","DA PAGARE")</f>
        <v>DA PAGARE</v>
      </c>
    </row>
    <row r="435" spans="1:9" ht="15" customHeight="1">
      <c r="A435" s="12">
        <v>326</v>
      </c>
      <c r="B435" s="13">
        <v>45202</v>
      </c>
      <c r="C435" s="14">
        <v>1050</v>
      </c>
      <c r="D435" s="15" t="s">
        <v>15</v>
      </c>
      <c r="E435" s="15" t="s">
        <v>11</v>
      </c>
      <c r="F435" s="16">
        <f t="shared" ca="1" si="6"/>
        <v>45276</v>
      </c>
      <c r="G435" s="17" cm="1">
        <f t="array" ref="G435">_xlfn.IFS(E435="INTERVENTO",0.4,E435="CONSULENZA",0.2,E435="VENDITA",0.3,Table_1[[#This Row],[OGGETTO]]="FORMAZIONE",0.15)</f>
        <v>0.3</v>
      </c>
      <c r="H435" s="18">
        <f>Table_1[[#This Row],[IVA]]*Table_1[[#This Row],[IMPORTO NETTO]]+Table_1[[#This Row],[IMPORTO NETTO]]</f>
        <v>1365</v>
      </c>
      <c r="I435" s="27" t="str">
        <f ca="1">IF(Table_1[[#This Row],[DATA FATTURA]]-Table_1[[#This Row],[DATA SCADENZA]]&gt;=60,"PAGATO","DA PAGARE")</f>
        <v>DA PAGARE</v>
      </c>
    </row>
    <row r="436" spans="1:9" ht="15" customHeight="1">
      <c r="A436" s="12">
        <v>335</v>
      </c>
      <c r="B436" s="13">
        <v>45202</v>
      </c>
      <c r="C436" s="14">
        <v>1500</v>
      </c>
      <c r="D436" s="15" t="s">
        <v>7</v>
      </c>
      <c r="E436" s="15" t="s">
        <v>8</v>
      </c>
      <c r="F436" s="16">
        <f t="shared" ca="1" si="6"/>
        <v>45276</v>
      </c>
      <c r="G436" s="17" cm="1">
        <f t="array" ref="G436">_xlfn.IFS(E436="INTERVENTO",0.4,E436="CONSULENZA",0.2,E436="VENDITA",0.3,Table_1[[#This Row],[OGGETTO]]="FORMAZIONE",0.15)</f>
        <v>0.2</v>
      </c>
      <c r="H436" s="18">
        <f>Table_1[[#This Row],[IVA]]*Table_1[[#This Row],[IMPORTO NETTO]]+Table_1[[#This Row],[IMPORTO NETTO]]</f>
        <v>1800</v>
      </c>
      <c r="I436" s="27" t="str">
        <f ca="1">IF(Table_1[[#This Row],[DATA FATTURA]]-Table_1[[#This Row],[DATA SCADENZA]]&gt;=60,"PAGATO","DA PAGARE")</f>
        <v>DA PAGARE</v>
      </c>
    </row>
    <row r="437" spans="1:9" ht="15" customHeight="1">
      <c r="A437" s="12">
        <v>328</v>
      </c>
      <c r="B437" s="13">
        <v>45202</v>
      </c>
      <c r="C437" s="14">
        <v>1150</v>
      </c>
      <c r="D437" s="15" t="s">
        <v>5</v>
      </c>
      <c r="E437" s="15" t="s">
        <v>8</v>
      </c>
      <c r="F437" s="16">
        <f t="shared" ca="1" si="6"/>
        <v>45276</v>
      </c>
      <c r="G437" s="17" cm="1">
        <f t="array" ref="G437">_xlfn.IFS(E437="INTERVENTO",0.4,E437="CONSULENZA",0.2,E437="VENDITA",0.3,Table_1[[#This Row],[OGGETTO]]="FORMAZIONE",0.15)</f>
        <v>0.2</v>
      </c>
      <c r="H437" s="18">
        <f>Table_1[[#This Row],[IVA]]*Table_1[[#This Row],[IMPORTO NETTO]]+Table_1[[#This Row],[IMPORTO NETTO]]</f>
        <v>1380</v>
      </c>
      <c r="I437" s="27" t="str">
        <f ca="1">IF(Table_1[[#This Row],[DATA FATTURA]]-Table_1[[#This Row],[DATA SCADENZA]]&gt;=60,"PAGATO","DA PAGARE")</f>
        <v>DA PAGARE</v>
      </c>
    </row>
    <row r="438" spans="1:9" ht="15" customHeight="1">
      <c r="A438" s="12">
        <v>496</v>
      </c>
      <c r="B438" s="13">
        <v>45202</v>
      </c>
      <c r="C438" s="14">
        <v>4400</v>
      </c>
      <c r="D438" s="15" t="s">
        <v>15</v>
      </c>
      <c r="E438" s="15" t="s">
        <v>8</v>
      </c>
      <c r="F438" s="16">
        <f t="shared" ca="1" si="6"/>
        <v>45276</v>
      </c>
      <c r="G438" s="17" cm="1">
        <f t="array" ref="G438">_xlfn.IFS(E438="INTERVENTO",0.4,E438="CONSULENZA",0.2,E438="VENDITA",0.3,Table_1[[#This Row],[OGGETTO]]="FORMAZIONE",0.15)</f>
        <v>0.2</v>
      </c>
      <c r="H438" s="18">
        <f>Table_1[[#This Row],[IVA]]*Table_1[[#This Row],[IMPORTO NETTO]]+Table_1[[#This Row],[IMPORTO NETTO]]</f>
        <v>5280</v>
      </c>
      <c r="I438" s="27" t="str">
        <f ca="1">IF(Table_1[[#This Row],[DATA FATTURA]]-Table_1[[#This Row],[DATA SCADENZA]]&gt;=60,"PAGATO","DA PAGARE")</f>
        <v>DA PAGARE</v>
      </c>
    </row>
    <row r="439" spans="1:9" ht="15" customHeight="1">
      <c r="A439" s="12">
        <v>247</v>
      </c>
      <c r="B439" s="13">
        <v>45202</v>
      </c>
      <c r="C439" s="14">
        <v>5020</v>
      </c>
      <c r="D439" s="15" t="s">
        <v>7</v>
      </c>
      <c r="E439" s="15" t="s">
        <v>6</v>
      </c>
      <c r="F439" s="16">
        <f t="shared" ca="1" si="6"/>
        <v>45276</v>
      </c>
      <c r="G439" s="17" cm="1">
        <f t="array" ref="G439">_xlfn.IFS(E439="INTERVENTO",0.4,E439="CONSULENZA",0.2,E439="VENDITA",0.3,Table_1[[#This Row],[OGGETTO]]="FORMAZIONE",0.15)</f>
        <v>0.4</v>
      </c>
      <c r="H439" s="18">
        <f>Table_1[[#This Row],[IVA]]*Table_1[[#This Row],[IMPORTO NETTO]]+Table_1[[#This Row],[IMPORTO NETTO]]</f>
        <v>7028</v>
      </c>
      <c r="I439" s="27" t="str">
        <f ca="1">IF(Table_1[[#This Row],[DATA FATTURA]]-Table_1[[#This Row],[DATA SCADENZA]]&gt;=60,"PAGATO","DA PAGARE")</f>
        <v>DA PAGARE</v>
      </c>
    </row>
    <row r="440" spans="1:9" ht="15" customHeight="1">
      <c r="A440" s="12">
        <v>61</v>
      </c>
      <c r="B440" s="13">
        <v>45202</v>
      </c>
      <c r="C440" s="14">
        <v>1300</v>
      </c>
      <c r="D440" s="15" t="s">
        <v>19</v>
      </c>
      <c r="E440" s="15" t="s">
        <v>8</v>
      </c>
      <c r="F440" s="16">
        <f t="shared" ca="1" si="6"/>
        <v>45276</v>
      </c>
      <c r="G440" s="17" cm="1">
        <f t="array" ref="G440">_xlfn.IFS(E440="INTERVENTO",0.4,E440="CONSULENZA",0.2,E440="VENDITA",0.3,Table_1[[#This Row],[OGGETTO]]="FORMAZIONE",0.15)</f>
        <v>0.2</v>
      </c>
      <c r="H440" s="18">
        <f>Table_1[[#This Row],[IVA]]*Table_1[[#This Row],[IMPORTO NETTO]]+Table_1[[#This Row],[IMPORTO NETTO]]</f>
        <v>1560</v>
      </c>
      <c r="I440" s="27" t="str">
        <f ca="1">IF(Table_1[[#This Row],[DATA FATTURA]]-Table_1[[#This Row],[DATA SCADENZA]]&gt;=60,"PAGATO","DA PAGARE")</f>
        <v>DA PAGARE</v>
      </c>
    </row>
    <row r="441" spans="1:9" ht="15" customHeight="1">
      <c r="A441" s="12">
        <v>239</v>
      </c>
      <c r="B441" s="13">
        <v>45202</v>
      </c>
      <c r="C441" s="14">
        <v>4860</v>
      </c>
      <c r="D441" s="15" t="s">
        <v>5</v>
      </c>
      <c r="E441" s="15" t="s">
        <v>14</v>
      </c>
      <c r="F441" s="16">
        <f t="shared" ca="1" si="6"/>
        <v>45276</v>
      </c>
      <c r="G441" s="17" cm="1">
        <f t="array" ref="G441">_xlfn.IFS(E441="INTERVENTO",0.4,E441="CONSULENZA",0.2,E441="VENDITA",0.3,Table_1[[#This Row],[OGGETTO]]="FORMAZIONE",0.15)</f>
        <v>0.15</v>
      </c>
      <c r="H441" s="18">
        <f>Table_1[[#This Row],[IVA]]*Table_1[[#This Row],[IMPORTO NETTO]]+Table_1[[#This Row],[IMPORTO NETTO]]</f>
        <v>5589</v>
      </c>
      <c r="I441" s="27" t="str">
        <f ca="1">IF(Table_1[[#This Row],[DATA FATTURA]]-Table_1[[#This Row],[DATA SCADENZA]]&gt;=60,"PAGATO","DA PAGARE")</f>
        <v>DA PAGARE</v>
      </c>
    </row>
    <row r="442" spans="1:9" ht="15" customHeight="1">
      <c r="A442" s="12">
        <v>422</v>
      </c>
      <c r="B442" s="13">
        <v>45202</v>
      </c>
      <c r="C442" s="14">
        <v>5850</v>
      </c>
      <c r="D442" s="15" t="s">
        <v>15</v>
      </c>
      <c r="E442" s="15" t="s">
        <v>8</v>
      </c>
      <c r="F442" s="16">
        <f t="shared" ca="1" si="6"/>
        <v>45276</v>
      </c>
      <c r="G442" s="17" cm="1">
        <f t="array" ref="G442">_xlfn.IFS(E442="INTERVENTO",0.4,E442="CONSULENZA",0.2,E442="VENDITA",0.3,Table_1[[#This Row],[OGGETTO]]="FORMAZIONE",0.15)</f>
        <v>0.2</v>
      </c>
      <c r="H442" s="18">
        <f>Table_1[[#This Row],[IVA]]*Table_1[[#This Row],[IMPORTO NETTO]]+Table_1[[#This Row],[IMPORTO NETTO]]</f>
        <v>7020</v>
      </c>
      <c r="I442" s="27" t="str">
        <f ca="1">IF(Table_1[[#This Row],[DATA FATTURA]]-Table_1[[#This Row],[DATA SCADENZA]]&gt;=60,"PAGATO","DA PAGARE")</f>
        <v>DA PAGARE</v>
      </c>
    </row>
    <row r="443" spans="1:9" ht="15" customHeight="1">
      <c r="A443" s="12">
        <v>87</v>
      </c>
      <c r="B443" s="13">
        <v>45202</v>
      </c>
      <c r="C443" s="14">
        <v>1820</v>
      </c>
      <c r="D443" s="15" t="s">
        <v>10</v>
      </c>
      <c r="E443" s="15" t="s">
        <v>6</v>
      </c>
      <c r="F443" s="16">
        <f t="shared" ca="1" si="6"/>
        <v>45276</v>
      </c>
      <c r="G443" s="17" cm="1">
        <f t="array" ref="G443">_xlfn.IFS(E443="INTERVENTO",0.4,E443="CONSULENZA",0.2,E443="VENDITA",0.3,Table_1[[#This Row],[OGGETTO]]="FORMAZIONE",0.15)</f>
        <v>0.4</v>
      </c>
      <c r="H443" s="18">
        <f>Table_1[[#This Row],[IVA]]*Table_1[[#This Row],[IMPORTO NETTO]]+Table_1[[#This Row],[IMPORTO NETTO]]</f>
        <v>2548</v>
      </c>
      <c r="I443" s="27" t="str">
        <f ca="1">IF(Table_1[[#This Row],[DATA FATTURA]]-Table_1[[#This Row],[DATA SCADENZA]]&gt;=60,"PAGATO","DA PAGARE")</f>
        <v>DA PAGARE</v>
      </c>
    </row>
    <row r="444" spans="1:9" ht="15" customHeight="1">
      <c r="A444" s="12">
        <v>407</v>
      </c>
      <c r="B444" s="13">
        <v>45202</v>
      </c>
      <c r="C444" s="14">
        <v>5100</v>
      </c>
      <c r="D444" s="15" t="s">
        <v>19</v>
      </c>
      <c r="E444" s="15" t="s">
        <v>14</v>
      </c>
      <c r="F444" s="16">
        <f t="shared" ca="1" si="6"/>
        <v>45276</v>
      </c>
      <c r="G444" s="17" cm="1">
        <f t="array" ref="G444">_xlfn.IFS(E444="INTERVENTO",0.4,E444="CONSULENZA",0.2,E444="VENDITA",0.3,Table_1[[#This Row],[OGGETTO]]="FORMAZIONE",0.15)</f>
        <v>0.15</v>
      </c>
      <c r="H444" s="18">
        <f>Table_1[[#This Row],[IVA]]*Table_1[[#This Row],[IMPORTO NETTO]]+Table_1[[#This Row],[IMPORTO NETTO]]</f>
        <v>5865</v>
      </c>
      <c r="I444" s="27" t="str">
        <f ca="1">IF(Table_1[[#This Row],[DATA FATTURA]]-Table_1[[#This Row],[DATA SCADENZA]]&gt;=60,"PAGATO","DA PAGARE")</f>
        <v>DA PAGARE</v>
      </c>
    </row>
    <row r="445" spans="1:9" ht="15" customHeight="1">
      <c r="A445" s="12">
        <v>397</v>
      </c>
      <c r="B445" s="13">
        <v>45202</v>
      </c>
      <c r="C445" s="14">
        <v>4600</v>
      </c>
      <c r="D445" s="15" t="s">
        <v>12</v>
      </c>
      <c r="E445" s="15" t="s">
        <v>8</v>
      </c>
      <c r="F445" s="16">
        <f t="shared" ca="1" si="6"/>
        <v>45276</v>
      </c>
      <c r="G445" s="17" cm="1">
        <f t="array" ref="G445">_xlfn.IFS(E445="INTERVENTO",0.4,E445="CONSULENZA",0.2,E445="VENDITA",0.3,Table_1[[#This Row],[OGGETTO]]="FORMAZIONE",0.15)</f>
        <v>0.2</v>
      </c>
      <c r="H445" s="18">
        <f>Table_1[[#This Row],[IVA]]*Table_1[[#This Row],[IMPORTO NETTO]]+Table_1[[#This Row],[IMPORTO NETTO]]</f>
        <v>5520</v>
      </c>
      <c r="I445" s="27" t="str">
        <f ca="1">IF(Table_1[[#This Row],[DATA FATTURA]]-Table_1[[#This Row],[DATA SCADENZA]]&gt;=60,"PAGATO","DA PAGARE")</f>
        <v>DA PAGARE</v>
      </c>
    </row>
    <row r="446" spans="1:9" ht="15" customHeight="1">
      <c r="A446" s="12">
        <v>67</v>
      </c>
      <c r="B446" s="13">
        <v>45202</v>
      </c>
      <c r="C446" s="14">
        <v>1420</v>
      </c>
      <c r="D446" s="15" t="s">
        <v>19</v>
      </c>
      <c r="E446" s="15" t="s">
        <v>6</v>
      </c>
      <c r="F446" s="16">
        <f t="shared" ca="1" si="6"/>
        <v>45276</v>
      </c>
      <c r="G446" s="17" cm="1">
        <f t="array" ref="G446">_xlfn.IFS(E446="INTERVENTO",0.4,E446="CONSULENZA",0.2,E446="VENDITA",0.3,Table_1[[#This Row],[OGGETTO]]="FORMAZIONE",0.15)</f>
        <v>0.4</v>
      </c>
      <c r="H446" s="18">
        <f>Table_1[[#This Row],[IVA]]*Table_1[[#This Row],[IMPORTO NETTO]]+Table_1[[#This Row],[IMPORTO NETTO]]</f>
        <v>1988</v>
      </c>
      <c r="I446" s="27" t="str">
        <f ca="1">IF(Table_1[[#This Row],[DATA FATTURA]]-Table_1[[#This Row],[DATA SCADENZA]]&gt;=60,"PAGATO","DA PAGARE")</f>
        <v>DA PAGARE</v>
      </c>
    </row>
    <row r="447" spans="1:9" ht="15" customHeight="1">
      <c r="A447" s="12">
        <v>408</v>
      </c>
      <c r="B447" s="13">
        <v>45202</v>
      </c>
      <c r="C447" s="14">
        <v>5150</v>
      </c>
      <c r="D447" s="15" t="s">
        <v>13</v>
      </c>
      <c r="E447" s="15" t="s">
        <v>8</v>
      </c>
      <c r="F447" s="16">
        <f t="shared" ca="1" si="6"/>
        <v>45276</v>
      </c>
      <c r="G447" s="17" cm="1">
        <f t="array" ref="G447">_xlfn.IFS(E447="INTERVENTO",0.4,E447="CONSULENZA",0.2,E447="VENDITA",0.3,Table_1[[#This Row],[OGGETTO]]="FORMAZIONE",0.15)</f>
        <v>0.2</v>
      </c>
      <c r="H447" s="18">
        <f>Table_1[[#This Row],[IVA]]*Table_1[[#This Row],[IMPORTO NETTO]]+Table_1[[#This Row],[IMPORTO NETTO]]</f>
        <v>6180</v>
      </c>
      <c r="I447" s="27" t="str">
        <f ca="1">IF(Table_1[[#This Row],[DATA FATTURA]]-Table_1[[#This Row],[DATA SCADENZA]]&gt;=60,"PAGATO","DA PAGARE")</f>
        <v>DA PAGARE</v>
      </c>
    </row>
    <row r="448" spans="1:9" ht="15" customHeight="1">
      <c r="A448" s="12">
        <v>472</v>
      </c>
      <c r="B448" s="13">
        <v>45201</v>
      </c>
      <c r="C448" s="14">
        <v>6800</v>
      </c>
      <c r="D448" s="15" t="s">
        <v>10</v>
      </c>
      <c r="E448" s="15" t="s">
        <v>6</v>
      </c>
      <c r="F448" s="16">
        <f t="shared" ca="1" si="6"/>
        <v>45276</v>
      </c>
      <c r="G448" s="17" cm="1">
        <f t="array" ref="G448">_xlfn.IFS(E448="INTERVENTO",0.4,E448="CONSULENZA",0.2,E448="VENDITA",0.3,Table_1[[#This Row],[OGGETTO]]="FORMAZIONE",0.15)</f>
        <v>0.4</v>
      </c>
      <c r="H448" s="18">
        <f>Table_1[[#This Row],[IVA]]*Table_1[[#This Row],[IMPORTO NETTO]]+Table_1[[#This Row],[IMPORTO NETTO]]</f>
        <v>9520</v>
      </c>
      <c r="I448" s="27" t="str">
        <f ca="1">IF(Table_1[[#This Row],[DATA FATTURA]]-Table_1[[#This Row],[DATA SCADENZA]]&gt;=60,"PAGATO","DA PAGARE")</f>
        <v>DA PAGARE</v>
      </c>
    </row>
    <row r="449" spans="1:9" ht="15" customHeight="1">
      <c r="A449" s="12">
        <v>497</v>
      </c>
      <c r="B449" s="13">
        <v>45201</v>
      </c>
      <c r="C449" s="14">
        <v>4300</v>
      </c>
      <c r="D449" s="15" t="s">
        <v>9</v>
      </c>
      <c r="E449" s="15" t="s">
        <v>11</v>
      </c>
      <c r="F449" s="16">
        <f t="shared" ca="1" si="6"/>
        <v>45276</v>
      </c>
      <c r="G449" s="17" cm="1">
        <f t="array" ref="G449">_xlfn.IFS(E449="INTERVENTO",0.4,E449="CONSULENZA",0.2,E449="VENDITA",0.3,Table_1[[#This Row],[OGGETTO]]="FORMAZIONE",0.15)</f>
        <v>0.3</v>
      </c>
      <c r="H449" s="18">
        <f>Table_1[[#This Row],[IVA]]*Table_1[[#This Row],[IMPORTO NETTO]]+Table_1[[#This Row],[IMPORTO NETTO]]</f>
        <v>5590</v>
      </c>
      <c r="I449" s="27" t="str">
        <f ca="1">IF(Table_1[[#This Row],[DATA FATTURA]]-Table_1[[#This Row],[DATA SCADENZA]]&gt;=60,"PAGATO","DA PAGARE")</f>
        <v>DA PAGARE</v>
      </c>
    </row>
    <row r="450" spans="1:9" ht="15" customHeight="1">
      <c r="A450" s="12">
        <v>473</v>
      </c>
      <c r="B450" s="13">
        <v>45201</v>
      </c>
      <c r="C450" s="14">
        <v>6700</v>
      </c>
      <c r="D450" s="15" t="s">
        <v>15</v>
      </c>
      <c r="E450" s="15" t="s">
        <v>6</v>
      </c>
      <c r="F450" s="16">
        <f t="shared" ref="F450:F500" ca="1" si="7">TODAY()</f>
        <v>45276</v>
      </c>
      <c r="G450" s="17" cm="1">
        <f t="array" ref="G450">_xlfn.IFS(E450="INTERVENTO",0.4,E450="CONSULENZA",0.2,E450="VENDITA",0.3,Table_1[[#This Row],[OGGETTO]]="FORMAZIONE",0.15)</f>
        <v>0.4</v>
      </c>
      <c r="H450" s="18">
        <f>Table_1[[#This Row],[IVA]]*Table_1[[#This Row],[IMPORTO NETTO]]+Table_1[[#This Row],[IMPORTO NETTO]]</f>
        <v>9380</v>
      </c>
      <c r="I450" s="27" t="str">
        <f ca="1">IF(Table_1[[#This Row],[DATA FATTURA]]-Table_1[[#This Row],[DATA SCADENZA]]&gt;=60,"PAGATO","DA PAGARE")</f>
        <v>DA PAGARE</v>
      </c>
    </row>
    <row r="451" spans="1:9" ht="15" customHeight="1">
      <c r="A451" s="12">
        <v>142</v>
      </c>
      <c r="B451" s="13">
        <v>45201</v>
      </c>
      <c r="C451" s="14">
        <v>2920</v>
      </c>
      <c r="D451" s="15" t="s">
        <v>12</v>
      </c>
      <c r="E451" s="15" t="s">
        <v>8</v>
      </c>
      <c r="F451" s="16">
        <f t="shared" ca="1" si="7"/>
        <v>45276</v>
      </c>
      <c r="G451" s="17" cm="1">
        <f t="array" ref="G451">_xlfn.IFS(E451="INTERVENTO",0.4,E451="CONSULENZA",0.2,E451="VENDITA",0.3,Table_1[[#This Row],[OGGETTO]]="FORMAZIONE",0.15)</f>
        <v>0.2</v>
      </c>
      <c r="H451" s="18">
        <f>Table_1[[#This Row],[IVA]]*Table_1[[#This Row],[IMPORTO NETTO]]+Table_1[[#This Row],[IMPORTO NETTO]]</f>
        <v>3504</v>
      </c>
      <c r="I451" s="27" t="str">
        <f ca="1">IF(Table_1[[#This Row],[DATA FATTURA]]-Table_1[[#This Row],[DATA SCADENZA]]&gt;=60,"PAGATO","DA PAGARE")</f>
        <v>DA PAGARE</v>
      </c>
    </row>
    <row r="452" spans="1:9" ht="15" customHeight="1">
      <c r="A452" s="12">
        <v>334</v>
      </c>
      <c r="B452" s="13">
        <v>45201</v>
      </c>
      <c r="C452" s="14">
        <v>1450</v>
      </c>
      <c r="D452" s="15" t="s">
        <v>19</v>
      </c>
      <c r="E452" s="15" t="s">
        <v>14</v>
      </c>
      <c r="F452" s="16">
        <f t="shared" ca="1" si="7"/>
        <v>45276</v>
      </c>
      <c r="G452" s="17" cm="1">
        <f t="array" ref="G452">_xlfn.IFS(E452="INTERVENTO",0.4,E452="CONSULENZA",0.2,E452="VENDITA",0.3,Table_1[[#This Row],[OGGETTO]]="FORMAZIONE",0.15)</f>
        <v>0.15</v>
      </c>
      <c r="H452" s="18">
        <f>Table_1[[#This Row],[IVA]]*Table_1[[#This Row],[IMPORTO NETTO]]+Table_1[[#This Row],[IMPORTO NETTO]]</f>
        <v>1667.5</v>
      </c>
      <c r="I452" s="27" t="str">
        <f ca="1">IF(Table_1[[#This Row],[DATA FATTURA]]-Table_1[[#This Row],[DATA SCADENZA]]&gt;=60,"PAGATO","DA PAGARE")</f>
        <v>DA PAGARE</v>
      </c>
    </row>
    <row r="453" spans="1:9" ht="15" customHeight="1">
      <c r="A453" s="12">
        <v>163</v>
      </c>
      <c r="B453" s="13">
        <v>45201</v>
      </c>
      <c r="C453" s="14">
        <v>3340</v>
      </c>
      <c r="D453" s="15" t="s">
        <v>19</v>
      </c>
      <c r="E453" s="15" t="s">
        <v>6</v>
      </c>
      <c r="F453" s="16">
        <f t="shared" ca="1" si="7"/>
        <v>45276</v>
      </c>
      <c r="G453" s="17" cm="1">
        <f t="array" ref="G453">_xlfn.IFS(E453="INTERVENTO",0.4,E453="CONSULENZA",0.2,E453="VENDITA",0.3,Table_1[[#This Row],[OGGETTO]]="FORMAZIONE",0.15)</f>
        <v>0.4</v>
      </c>
      <c r="H453" s="18">
        <f>Table_1[[#This Row],[IVA]]*Table_1[[#This Row],[IMPORTO NETTO]]+Table_1[[#This Row],[IMPORTO NETTO]]</f>
        <v>4676</v>
      </c>
      <c r="I453" s="27" t="str">
        <f ca="1">IF(Table_1[[#This Row],[DATA FATTURA]]-Table_1[[#This Row],[DATA SCADENZA]]&gt;=60,"PAGATO","DA PAGARE")</f>
        <v>DA PAGARE</v>
      </c>
    </row>
    <row r="454" spans="1:9" ht="15" customHeight="1">
      <c r="A454" s="12">
        <v>146</v>
      </c>
      <c r="B454" s="13">
        <v>45201</v>
      </c>
      <c r="C454" s="14">
        <v>3000</v>
      </c>
      <c r="D454" s="15" t="s">
        <v>19</v>
      </c>
      <c r="E454" s="15" t="s">
        <v>8</v>
      </c>
      <c r="F454" s="16">
        <f t="shared" ca="1" si="7"/>
        <v>45276</v>
      </c>
      <c r="G454" s="17" cm="1">
        <f t="array" ref="G454">_xlfn.IFS(E454="INTERVENTO",0.4,E454="CONSULENZA",0.2,E454="VENDITA",0.3,Table_1[[#This Row],[OGGETTO]]="FORMAZIONE",0.15)</f>
        <v>0.2</v>
      </c>
      <c r="H454" s="18">
        <f>Table_1[[#This Row],[IVA]]*Table_1[[#This Row],[IMPORTO NETTO]]+Table_1[[#This Row],[IMPORTO NETTO]]</f>
        <v>3600</v>
      </c>
      <c r="I454" s="27" t="str">
        <f ca="1">IF(Table_1[[#This Row],[DATA FATTURA]]-Table_1[[#This Row],[DATA SCADENZA]]&gt;=60,"PAGATO","DA PAGARE")</f>
        <v>DA PAGARE</v>
      </c>
    </row>
    <row r="455" spans="1:9" ht="15" customHeight="1">
      <c r="A455" s="12">
        <v>114</v>
      </c>
      <c r="B455" s="13">
        <v>45201</v>
      </c>
      <c r="C455" s="14">
        <v>2360</v>
      </c>
      <c r="D455" s="15" t="s">
        <v>7</v>
      </c>
      <c r="E455" s="15" t="s">
        <v>8</v>
      </c>
      <c r="F455" s="16">
        <f t="shared" ca="1" si="7"/>
        <v>45276</v>
      </c>
      <c r="G455" s="17" cm="1">
        <f t="array" ref="G455">_xlfn.IFS(E455="INTERVENTO",0.4,E455="CONSULENZA",0.2,E455="VENDITA",0.3,Table_1[[#This Row],[OGGETTO]]="FORMAZIONE",0.15)</f>
        <v>0.2</v>
      </c>
      <c r="H455" s="18">
        <f>Table_1[[#This Row],[IVA]]*Table_1[[#This Row],[IMPORTO NETTO]]+Table_1[[#This Row],[IMPORTO NETTO]]</f>
        <v>2832</v>
      </c>
      <c r="I455" s="27" t="str">
        <f ca="1">IF(Table_1[[#This Row],[DATA FATTURA]]-Table_1[[#This Row],[DATA SCADENZA]]&gt;=60,"PAGATO","DA PAGARE")</f>
        <v>DA PAGARE</v>
      </c>
    </row>
    <row r="456" spans="1:9" ht="15" customHeight="1">
      <c r="A456" s="12">
        <v>113</v>
      </c>
      <c r="B456" s="13">
        <v>45201</v>
      </c>
      <c r="C456" s="14">
        <v>2340</v>
      </c>
      <c r="D456" s="15" t="s">
        <v>19</v>
      </c>
      <c r="E456" s="15" t="s">
        <v>14</v>
      </c>
      <c r="F456" s="16">
        <f t="shared" ca="1" si="7"/>
        <v>45276</v>
      </c>
      <c r="G456" s="17" cm="1">
        <f t="array" ref="G456">_xlfn.IFS(E456="INTERVENTO",0.4,E456="CONSULENZA",0.2,E456="VENDITA",0.3,Table_1[[#This Row],[OGGETTO]]="FORMAZIONE",0.15)</f>
        <v>0.15</v>
      </c>
      <c r="H456" s="18">
        <f>Table_1[[#This Row],[IVA]]*Table_1[[#This Row],[IMPORTO NETTO]]+Table_1[[#This Row],[IMPORTO NETTO]]</f>
        <v>2691</v>
      </c>
      <c r="I456" s="27" t="str">
        <f ca="1">IF(Table_1[[#This Row],[DATA FATTURA]]-Table_1[[#This Row],[DATA SCADENZA]]&gt;=60,"PAGATO","DA PAGARE")</f>
        <v>DA PAGARE</v>
      </c>
    </row>
    <row r="457" spans="1:9" ht="15" customHeight="1">
      <c r="A457" s="12">
        <v>338</v>
      </c>
      <c r="B457" s="13">
        <v>45201</v>
      </c>
      <c r="C457" s="14">
        <v>1650</v>
      </c>
      <c r="D457" s="15" t="s">
        <v>7</v>
      </c>
      <c r="E457" s="15" t="s">
        <v>8</v>
      </c>
      <c r="F457" s="16">
        <f t="shared" ca="1" si="7"/>
        <v>45276</v>
      </c>
      <c r="G457" s="17" cm="1">
        <f t="array" ref="G457">_xlfn.IFS(E457="INTERVENTO",0.4,E457="CONSULENZA",0.2,E457="VENDITA",0.3,Table_1[[#This Row],[OGGETTO]]="FORMAZIONE",0.15)</f>
        <v>0.2</v>
      </c>
      <c r="H457" s="18">
        <f>Table_1[[#This Row],[IVA]]*Table_1[[#This Row],[IMPORTO NETTO]]+Table_1[[#This Row],[IMPORTO NETTO]]</f>
        <v>1980</v>
      </c>
      <c r="I457" s="27" t="str">
        <f ca="1">IF(Table_1[[#This Row],[DATA FATTURA]]-Table_1[[#This Row],[DATA SCADENZA]]&gt;=60,"PAGATO","DA PAGARE")</f>
        <v>DA PAGARE</v>
      </c>
    </row>
    <row r="458" spans="1:9" ht="15" customHeight="1">
      <c r="A458" s="12">
        <v>346</v>
      </c>
      <c r="B458" s="13">
        <v>45201</v>
      </c>
      <c r="C458" s="14">
        <v>2050</v>
      </c>
      <c r="D458" s="15" t="s">
        <v>12</v>
      </c>
      <c r="E458" s="15" t="s">
        <v>6</v>
      </c>
      <c r="F458" s="16">
        <f t="shared" ca="1" si="7"/>
        <v>45276</v>
      </c>
      <c r="G458" s="17" cm="1">
        <f t="array" ref="G458">_xlfn.IFS(E458="INTERVENTO",0.4,E458="CONSULENZA",0.2,E458="VENDITA",0.3,Table_1[[#This Row],[OGGETTO]]="FORMAZIONE",0.15)</f>
        <v>0.4</v>
      </c>
      <c r="H458" s="18">
        <f>Table_1[[#This Row],[IVA]]*Table_1[[#This Row],[IMPORTO NETTO]]+Table_1[[#This Row],[IMPORTO NETTO]]</f>
        <v>2870</v>
      </c>
      <c r="I458" s="27" t="str">
        <f ca="1">IF(Table_1[[#This Row],[DATA FATTURA]]-Table_1[[#This Row],[DATA SCADENZA]]&gt;=60,"PAGATO","DA PAGARE")</f>
        <v>DA PAGARE</v>
      </c>
    </row>
    <row r="459" spans="1:9" ht="15" customHeight="1">
      <c r="A459" s="12">
        <v>165</v>
      </c>
      <c r="B459" s="13">
        <v>45201</v>
      </c>
      <c r="C459" s="14">
        <v>3380</v>
      </c>
      <c r="D459" s="15" t="s">
        <v>7</v>
      </c>
      <c r="E459" s="15" t="s">
        <v>6</v>
      </c>
      <c r="F459" s="16">
        <f t="shared" ca="1" si="7"/>
        <v>45276</v>
      </c>
      <c r="G459" s="17" cm="1">
        <f t="array" ref="G459">_xlfn.IFS(E459="INTERVENTO",0.4,E459="CONSULENZA",0.2,E459="VENDITA",0.3,Table_1[[#This Row],[OGGETTO]]="FORMAZIONE",0.15)</f>
        <v>0.4</v>
      </c>
      <c r="H459" s="18">
        <f>Table_1[[#This Row],[IVA]]*Table_1[[#This Row],[IMPORTO NETTO]]+Table_1[[#This Row],[IMPORTO NETTO]]</f>
        <v>4732</v>
      </c>
      <c r="I459" s="27" t="str">
        <f ca="1">IF(Table_1[[#This Row],[DATA FATTURA]]-Table_1[[#This Row],[DATA SCADENZA]]&gt;=60,"PAGATO","DA PAGARE")</f>
        <v>DA PAGARE</v>
      </c>
    </row>
    <row r="460" spans="1:9" ht="15" customHeight="1">
      <c r="A460" s="12">
        <v>189</v>
      </c>
      <c r="B460" s="13">
        <v>45201</v>
      </c>
      <c r="C460" s="14">
        <v>3860</v>
      </c>
      <c r="D460" s="15" t="s">
        <v>10</v>
      </c>
      <c r="E460" s="15" t="s">
        <v>11</v>
      </c>
      <c r="F460" s="16">
        <f t="shared" ca="1" si="7"/>
        <v>45276</v>
      </c>
      <c r="G460" s="17" cm="1">
        <f t="array" ref="G460">_xlfn.IFS(E460="INTERVENTO",0.4,E460="CONSULENZA",0.2,E460="VENDITA",0.3,Table_1[[#This Row],[OGGETTO]]="FORMAZIONE",0.15)</f>
        <v>0.3</v>
      </c>
      <c r="H460" s="18">
        <f>Table_1[[#This Row],[IVA]]*Table_1[[#This Row],[IMPORTO NETTO]]+Table_1[[#This Row],[IMPORTO NETTO]]</f>
        <v>5018</v>
      </c>
      <c r="I460" s="27" t="str">
        <f ca="1">IF(Table_1[[#This Row],[DATA FATTURA]]-Table_1[[#This Row],[DATA SCADENZA]]&gt;=60,"PAGATO","DA PAGARE")</f>
        <v>DA PAGARE</v>
      </c>
    </row>
    <row r="461" spans="1:9" ht="15" customHeight="1">
      <c r="A461" s="12">
        <v>274</v>
      </c>
      <c r="B461" s="13">
        <v>45201</v>
      </c>
      <c r="C461" s="14">
        <v>5560</v>
      </c>
      <c r="D461" s="15" t="s">
        <v>10</v>
      </c>
      <c r="E461" s="15" t="s">
        <v>14</v>
      </c>
      <c r="F461" s="16">
        <f t="shared" ca="1" si="7"/>
        <v>45276</v>
      </c>
      <c r="G461" s="17" cm="1">
        <f t="array" ref="G461">_xlfn.IFS(E461="INTERVENTO",0.4,E461="CONSULENZA",0.2,E461="VENDITA",0.3,Table_1[[#This Row],[OGGETTO]]="FORMAZIONE",0.15)</f>
        <v>0.15</v>
      </c>
      <c r="H461" s="18">
        <f>Table_1[[#This Row],[IVA]]*Table_1[[#This Row],[IMPORTO NETTO]]+Table_1[[#This Row],[IMPORTO NETTO]]</f>
        <v>6394</v>
      </c>
      <c r="I461" s="27" t="str">
        <f ca="1">IF(Table_1[[#This Row],[DATA FATTURA]]-Table_1[[#This Row],[DATA SCADENZA]]&gt;=60,"PAGATO","DA PAGARE")</f>
        <v>DA PAGARE</v>
      </c>
    </row>
    <row r="462" spans="1:9" ht="15" customHeight="1">
      <c r="A462" s="12">
        <v>241</v>
      </c>
      <c r="B462" s="13">
        <v>45201</v>
      </c>
      <c r="C462" s="14">
        <v>4900</v>
      </c>
      <c r="D462" s="15" t="s">
        <v>15</v>
      </c>
      <c r="E462" s="15" t="s">
        <v>6</v>
      </c>
      <c r="F462" s="16">
        <f t="shared" ca="1" si="7"/>
        <v>45276</v>
      </c>
      <c r="G462" s="17" cm="1">
        <f t="array" ref="G462">_xlfn.IFS(E462="INTERVENTO",0.4,E462="CONSULENZA",0.2,E462="VENDITA",0.3,Table_1[[#This Row],[OGGETTO]]="FORMAZIONE",0.15)</f>
        <v>0.4</v>
      </c>
      <c r="H462" s="18">
        <f>Table_1[[#This Row],[IVA]]*Table_1[[#This Row],[IMPORTO NETTO]]+Table_1[[#This Row],[IMPORTO NETTO]]</f>
        <v>6860</v>
      </c>
      <c r="I462" s="27" t="str">
        <f ca="1">IF(Table_1[[#This Row],[DATA FATTURA]]-Table_1[[#This Row],[DATA SCADENZA]]&gt;=60,"PAGATO","DA PAGARE")</f>
        <v>DA PAGARE</v>
      </c>
    </row>
    <row r="463" spans="1:9" ht="15" customHeight="1">
      <c r="A463" s="12">
        <v>213</v>
      </c>
      <c r="B463" s="13">
        <v>45201</v>
      </c>
      <c r="C463" s="14">
        <v>4340</v>
      </c>
      <c r="D463" s="15" t="s">
        <v>7</v>
      </c>
      <c r="E463" s="15" t="s">
        <v>6</v>
      </c>
      <c r="F463" s="16">
        <f t="shared" ca="1" si="7"/>
        <v>45276</v>
      </c>
      <c r="G463" s="17" cm="1">
        <f t="array" ref="G463">_xlfn.IFS(E463="INTERVENTO",0.4,E463="CONSULENZA",0.2,E463="VENDITA",0.3,Table_1[[#This Row],[OGGETTO]]="FORMAZIONE",0.15)</f>
        <v>0.4</v>
      </c>
      <c r="H463" s="18">
        <f>Table_1[[#This Row],[IVA]]*Table_1[[#This Row],[IMPORTO NETTO]]+Table_1[[#This Row],[IMPORTO NETTO]]</f>
        <v>6076</v>
      </c>
      <c r="I463" s="27" t="str">
        <f ca="1">IF(Table_1[[#This Row],[DATA FATTURA]]-Table_1[[#This Row],[DATA SCADENZA]]&gt;=60,"PAGATO","DA PAGARE")</f>
        <v>DA PAGARE</v>
      </c>
    </row>
    <row r="464" spans="1:9" ht="15" customHeight="1">
      <c r="A464" s="12">
        <v>178</v>
      </c>
      <c r="B464" s="13">
        <v>45201</v>
      </c>
      <c r="C464" s="14">
        <v>3640</v>
      </c>
      <c r="D464" s="15" t="s">
        <v>9</v>
      </c>
      <c r="E464" s="15" t="s">
        <v>6</v>
      </c>
      <c r="F464" s="16">
        <f t="shared" ca="1" si="7"/>
        <v>45276</v>
      </c>
      <c r="G464" s="17" cm="1">
        <f t="array" ref="G464">_xlfn.IFS(E464="INTERVENTO",0.4,E464="CONSULENZA",0.2,E464="VENDITA",0.3,Table_1[[#This Row],[OGGETTO]]="FORMAZIONE",0.15)</f>
        <v>0.4</v>
      </c>
      <c r="H464" s="18">
        <f>Table_1[[#This Row],[IVA]]*Table_1[[#This Row],[IMPORTO NETTO]]+Table_1[[#This Row],[IMPORTO NETTO]]</f>
        <v>5096</v>
      </c>
      <c r="I464" s="27" t="str">
        <f ca="1">IF(Table_1[[#This Row],[DATA FATTURA]]-Table_1[[#This Row],[DATA SCADENZA]]&gt;=60,"PAGATO","DA PAGARE")</f>
        <v>DA PAGARE</v>
      </c>
    </row>
    <row r="465" spans="1:9" ht="15" customHeight="1">
      <c r="A465" s="12">
        <v>175</v>
      </c>
      <c r="B465" s="13">
        <v>45201</v>
      </c>
      <c r="C465" s="14">
        <v>3580</v>
      </c>
      <c r="D465" s="15" t="s">
        <v>5</v>
      </c>
      <c r="E465" s="15" t="s">
        <v>11</v>
      </c>
      <c r="F465" s="16">
        <f t="shared" ca="1" si="7"/>
        <v>45276</v>
      </c>
      <c r="G465" s="17" cm="1">
        <f t="array" ref="G465">_xlfn.IFS(E465="INTERVENTO",0.4,E465="CONSULENZA",0.2,E465="VENDITA",0.3,Table_1[[#This Row],[OGGETTO]]="FORMAZIONE",0.15)</f>
        <v>0.3</v>
      </c>
      <c r="H465" s="18">
        <f>Table_1[[#This Row],[IVA]]*Table_1[[#This Row],[IMPORTO NETTO]]+Table_1[[#This Row],[IMPORTO NETTO]]</f>
        <v>4654</v>
      </c>
      <c r="I465" s="27" t="str">
        <f ca="1">IF(Table_1[[#This Row],[DATA FATTURA]]-Table_1[[#This Row],[DATA SCADENZA]]&gt;=60,"PAGATO","DA PAGARE")</f>
        <v>DA PAGARE</v>
      </c>
    </row>
    <row r="466" spans="1:9" ht="15" customHeight="1">
      <c r="A466" s="12">
        <v>275</v>
      </c>
      <c r="B466" s="13">
        <v>45201</v>
      </c>
      <c r="C466" s="14">
        <v>5580</v>
      </c>
      <c r="D466" s="15" t="s">
        <v>15</v>
      </c>
      <c r="E466" s="15" t="s">
        <v>6</v>
      </c>
      <c r="F466" s="16">
        <f t="shared" ca="1" si="7"/>
        <v>45276</v>
      </c>
      <c r="G466" s="17" cm="1">
        <f t="array" ref="G466">_xlfn.IFS(E466="INTERVENTO",0.4,E466="CONSULENZA",0.2,E466="VENDITA",0.3,Table_1[[#This Row],[OGGETTO]]="FORMAZIONE",0.15)</f>
        <v>0.4</v>
      </c>
      <c r="H466" s="18">
        <f>Table_1[[#This Row],[IVA]]*Table_1[[#This Row],[IMPORTO NETTO]]+Table_1[[#This Row],[IMPORTO NETTO]]</f>
        <v>7812</v>
      </c>
      <c r="I466" s="27" t="str">
        <f ca="1">IF(Table_1[[#This Row],[DATA FATTURA]]-Table_1[[#This Row],[DATA SCADENZA]]&gt;=60,"PAGATO","DA PAGARE")</f>
        <v>DA PAGARE</v>
      </c>
    </row>
    <row r="467" spans="1:9" ht="15" customHeight="1">
      <c r="A467" s="12">
        <v>186</v>
      </c>
      <c r="B467" s="13">
        <v>45201</v>
      </c>
      <c r="C467" s="14">
        <v>3800</v>
      </c>
      <c r="D467" s="15" t="s">
        <v>19</v>
      </c>
      <c r="E467" s="15" t="s">
        <v>11</v>
      </c>
      <c r="F467" s="16">
        <f t="shared" ca="1" si="7"/>
        <v>45276</v>
      </c>
      <c r="G467" s="17" cm="1">
        <f t="array" ref="G467">_xlfn.IFS(E467="INTERVENTO",0.4,E467="CONSULENZA",0.2,E467="VENDITA",0.3,Table_1[[#This Row],[OGGETTO]]="FORMAZIONE",0.15)</f>
        <v>0.3</v>
      </c>
      <c r="H467" s="18">
        <f>Table_1[[#This Row],[IVA]]*Table_1[[#This Row],[IMPORTO NETTO]]+Table_1[[#This Row],[IMPORTO NETTO]]</f>
        <v>4940</v>
      </c>
      <c r="I467" s="27" t="str">
        <f ca="1">IF(Table_1[[#This Row],[DATA FATTURA]]-Table_1[[#This Row],[DATA SCADENZA]]&gt;=60,"PAGATO","DA PAGARE")</f>
        <v>DA PAGARE</v>
      </c>
    </row>
    <row r="468" spans="1:9" ht="15" customHeight="1">
      <c r="A468" s="12">
        <v>230</v>
      </c>
      <c r="B468" s="13">
        <v>45201</v>
      </c>
      <c r="C468" s="14">
        <v>4680</v>
      </c>
      <c r="D468" s="15" t="s">
        <v>7</v>
      </c>
      <c r="E468" s="15" t="s">
        <v>8</v>
      </c>
      <c r="F468" s="16">
        <f t="shared" ca="1" si="7"/>
        <v>45276</v>
      </c>
      <c r="G468" s="17" cm="1">
        <f t="array" ref="G468">_xlfn.IFS(E468="INTERVENTO",0.4,E468="CONSULENZA",0.2,E468="VENDITA",0.3,Table_1[[#This Row],[OGGETTO]]="FORMAZIONE",0.15)</f>
        <v>0.2</v>
      </c>
      <c r="H468" s="18">
        <f>Table_1[[#This Row],[IVA]]*Table_1[[#This Row],[IMPORTO NETTO]]+Table_1[[#This Row],[IMPORTO NETTO]]</f>
        <v>5616</v>
      </c>
      <c r="I468" s="27" t="str">
        <f ca="1">IF(Table_1[[#This Row],[DATA FATTURA]]-Table_1[[#This Row],[DATA SCADENZA]]&gt;=60,"PAGATO","DA PAGARE")</f>
        <v>DA PAGARE</v>
      </c>
    </row>
    <row r="469" spans="1:9" ht="15" customHeight="1">
      <c r="A469" s="12">
        <v>436</v>
      </c>
      <c r="B469" s="13">
        <v>45201</v>
      </c>
      <c r="C469" s="14">
        <v>6550</v>
      </c>
      <c r="D469" s="15" t="s">
        <v>19</v>
      </c>
      <c r="E469" s="15" t="s">
        <v>8</v>
      </c>
      <c r="F469" s="16">
        <f t="shared" ca="1" si="7"/>
        <v>45276</v>
      </c>
      <c r="G469" s="17" cm="1">
        <f t="array" ref="G469">_xlfn.IFS(E469="INTERVENTO",0.4,E469="CONSULENZA",0.2,E469="VENDITA",0.3,Table_1[[#This Row],[OGGETTO]]="FORMAZIONE",0.15)</f>
        <v>0.2</v>
      </c>
      <c r="H469" s="18">
        <f>Table_1[[#This Row],[IVA]]*Table_1[[#This Row],[IMPORTO NETTO]]+Table_1[[#This Row],[IMPORTO NETTO]]</f>
        <v>7860</v>
      </c>
      <c r="I469" s="27" t="str">
        <f ca="1">IF(Table_1[[#This Row],[DATA FATTURA]]-Table_1[[#This Row],[DATA SCADENZA]]&gt;=60,"PAGATO","DA PAGARE")</f>
        <v>DA PAGARE</v>
      </c>
    </row>
    <row r="470" spans="1:9" ht="15" customHeight="1">
      <c r="A470" s="12">
        <v>442</v>
      </c>
      <c r="B470" s="13">
        <v>45201</v>
      </c>
      <c r="C470" s="14">
        <v>6850</v>
      </c>
      <c r="D470" s="15" t="s">
        <v>13</v>
      </c>
      <c r="E470" s="15" t="s">
        <v>14</v>
      </c>
      <c r="F470" s="16">
        <f t="shared" ca="1" si="7"/>
        <v>45276</v>
      </c>
      <c r="G470" s="17" cm="1">
        <f t="array" ref="G470">_xlfn.IFS(E470="INTERVENTO",0.4,E470="CONSULENZA",0.2,E470="VENDITA",0.3,Table_1[[#This Row],[OGGETTO]]="FORMAZIONE",0.15)</f>
        <v>0.15</v>
      </c>
      <c r="H470" s="18">
        <f>Table_1[[#This Row],[IVA]]*Table_1[[#This Row],[IMPORTO NETTO]]+Table_1[[#This Row],[IMPORTO NETTO]]</f>
        <v>7877.5</v>
      </c>
      <c r="I470" s="27" t="str">
        <f ca="1">IF(Table_1[[#This Row],[DATA FATTURA]]-Table_1[[#This Row],[DATA SCADENZA]]&gt;=60,"PAGATO","DA PAGARE")</f>
        <v>DA PAGARE</v>
      </c>
    </row>
    <row r="471" spans="1:9" ht="15" customHeight="1">
      <c r="A471" s="12">
        <v>429</v>
      </c>
      <c r="B471" s="13">
        <v>45201</v>
      </c>
      <c r="C471" s="14">
        <v>6200</v>
      </c>
      <c r="D471" s="15" t="s">
        <v>9</v>
      </c>
      <c r="E471" s="15" t="s">
        <v>6</v>
      </c>
      <c r="F471" s="16">
        <f t="shared" ca="1" si="7"/>
        <v>45276</v>
      </c>
      <c r="G471" s="17" cm="1">
        <f t="array" ref="G471">_xlfn.IFS(E471="INTERVENTO",0.4,E471="CONSULENZA",0.2,E471="VENDITA",0.3,Table_1[[#This Row],[OGGETTO]]="FORMAZIONE",0.15)</f>
        <v>0.4</v>
      </c>
      <c r="H471" s="18">
        <f>Table_1[[#This Row],[IVA]]*Table_1[[#This Row],[IMPORTO NETTO]]+Table_1[[#This Row],[IMPORTO NETTO]]</f>
        <v>8680</v>
      </c>
      <c r="I471" s="27" t="str">
        <f ca="1">IF(Table_1[[#This Row],[DATA FATTURA]]-Table_1[[#This Row],[DATA SCADENZA]]&gt;=60,"PAGATO","DA PAGARE")</f>
        <v>DA PAGARE</v>
      </c>
    </row>
    <row r="472" spans="1:9" ht="15" customHeight="1">
      <c r="A472" s="12">
        <v>417</v>
      </c>
      <c r="B472" s="13">
        <v>45201</v>
      </c>
      <c r="C472" s="14">
        <v>5600</v>
      </c>
      <c r="D472" s="15" t="s">
        <v>7</v>
      </c>
      <c r="E472" s="15" t="s">
        <v>6</v>
      </c>
      <c r="F472" s="16">
        <f t="shared" ca="1" si="7"/>
        <v>45276</v>
      </c>
      <c r="G472" s="17" cm="1">
        <f t="array" ref="G472">_xlfn.IFS(E472="INTERVENTO",0.4,E472="CONSULENZA",0.2,E472="VENDITA",0.3,Table_1[[#This Row],[OGGETTO]]="FORMAZIONE",0.15)</f>
        <v>0.4</v>
      </c>
      <c r="H472" s="18">
        <f>Table_1[[#This Row],[IVA]]*Table_1[[#This Row],[IMPORTO NETTO]]+Table_1[[#This Row],[IMPORTO NETTO]]</f>
        <v>7840</v>
      </c>
      <c r="I472" s="27" t="str">
        <f ca="1">IF(Table_1[[#This Row],[DATA FATTURA]]-Table_1[[#This Row],[DATA SCADENZA]]&gt;=60,"PAGATO","DA PAGARE")</f>
        <v>DA PAGARE</v>
      </c>
    </row>
    <row r="473" spans="1:9" ht="15" customHeight="1">
      <c r="A473" s="12">
        <v>80</v>
      </c>
      <c r="B473" s="13">
        <v>45201</v>
      </c>
      <c r="C473" s="14">
        <v>1680</v>
      </c>
      <c r="D473" s="15" t="s">
        <v>7</v>
      </c>
      <c r="E473" s="15" t="s">
        <v>6</v>
      </c>
      <c r="F473" s="16">
        <f t="shared" ca="1" si="7"/>
        <v>45276</v>
      </c>
      <c r="G473" s="17" cm="1">
        <f t="array" ref="G473">_xlfn.IFS(E473="INTERVENTO",0.4,E473="CONSULENZA",0.2,E473="VENDITA",0.3,Table_1[[#This Row],[OGGETTO]]="FORMAZIONE",0.15)</f>
        <v>0.4</v>
      </c>
      <c r="H473" s="18">
        <f>Table_1[[#This Row],[IVA]]*Table_1[[#This Row],[IMPORTO NETTO]]+Table_1[[#This Row],[IMPORTO NETTO]]</f>
        <v>2352</v>
      </c>
      <c r="I473" s="27" t="str">
        <f ca="1">IF(Table_1[[#This Row],[DATA FATTURA]]-Table_1[[#This Row],[DATA SCADENZA]]&gt;=60,"PAGATO","DA PAGARE")</f>
        <v>DA PAGARE</v>
      </c>
    </row>
    <row r="474" spans="1:9" ht="15" customHeight="1">
      <c r="A474" s="12">
        <v>54</v>
      </c>
      <c r="B474" s="13">
        <v>45201</v>
      </c>
      <c r="C474" s="14">
        <v>1160</v>
      </c>
      <c r="D474" s="15" t="s">
        <v>15</v>
      </c>
      <c r="E474" s="15" t="s">
        <v>14</v>
      </c>
      <c r="F474" s="16">
        <f t="shared" ca="1" si="7"/>
        <v>45276</v>
      </c>
      <c r="G474" s="17" cm="1">
        <f t="array" ref="G474">_xlfn.IFS(E474="INTERVENTO",0.4,E474="CONSULENZA",0.2,E474="VENDITA",0.3,Table_1[[#This Row],[OGGETTO]]="FORMAZIONE",0.15)</f>
        <v>0.15</v>
      </c>
      <c r="H474" s="18">
        <f>Table_1[[#This Row],[IVA]]*Table_1[[#This Row],[IMPORTO NETTO]]+Table_1[[#This Row],[IMPORTO NETTO]]</f>
        <v>1334</v>
      </c>
      <c r="I474" s="27" t="str">
        <f ca="1">IF(Table_1[[#This Row],[DATA FATTURA]]-Table_1[[#This Row],[DATA SCADENZA]]&gt;=60,"PAGATO","DA PAGARE")</f>
        <v>DA PAGARE</v>
      </c>
    </row>
    <row r="475" spans="1:9" ht="15" customHeight="1">
      <c r="A475" s="12">
        <v>105</v>
      </c>
      <c r="B475" s="13">
        <v>45201</v>
      </c>
      <c r="C475" s="14">
        <v>2180</v>
      </c>
      <c r="D475" s="15" t="s">
        <v>15</v>
      </c>
      <c r="E475" s="15" t="s">
        <v>11</v>
      </c>
      <c r="F475" s="16">
        <f t="shared" ca="1" si="7"/>
        <v>45276</v>
      </c>
      <c r="G475" s="17" cm="1">
        <f t="array" ref="G475">_xlfn.IFS(E475="INTERVENTO",0.4,E475="CONSULENZA",0.2,E475="VENDITA",0.3,Table_1[[#This Row],[OGGETTO]]="FORMAZIONE",0.15)</f>
        <v>0.3</v>
      </c>
      <c r="H475" s="18">
        <f>Table_1[[#This Row],[IVA]]*Table_1[[#This Row],[IMPORTO NETTO]]+Table_1[[#This Row],[IMPORTO NETTO]]</f>
        <v>2834</v>
      </c>
      <c r="I475" s="27" t="str">
        <f ca="1">IF(Table_1[[#This Row],[DATA FATTURA]]-Table_1[[#This Row],[DATA SCADENZA]]&gt;=60,"PAGATO","DA PAGARE")</f>
        <v>DA PAGARE</v>
      </c>
    </row>
    <row r="476" spans="1:9" ht="15" customHeight="1">
      <c r="A476" s="12">
        <v>211</v>
      </c>
      <c r="B476" s="13">
        <v>45200</v>
      </c>
      <c r="C476" s="14">
        <v>4300</v>
      </c>
      <c r="D476" s="15" t="s">
        <v>5</v>
      </c>
      <c r="E476" s="15" t="s">
        <v>14</v>
      </c>
      <c r="F476" s="16">
        <f t="shared" ca="1" si="7"/>
        <v>45276</v>
      </c>
      <c r="G476" s="17" cm="1">
        <f t="array" ref="G476">_xlfn.IFS(E476="INTERVENTO",0.4,E476="CONSULENZA",0.2,E476="VENDITA",0.3,Table_1[[#This Row],[OGGETTO]]="FORMAZIONE",0.15)</f>
        <v>0.15</v>
      </c>
      <c r="H476" s="18">
        <f>Table_1[[#This Row],[IVA]]*Table_1[[#This Row],[IMPORTO NETTO]]+Table_1[[#This Row],[IMPORTO NETTO]]</f>
        <v>4945</v>
      </c>
      <c r="I476" s="27" t="str">
        <f ca="1">IF(Table_1[[#This Row],[DATA FATTURA]]-Table_1[[#This Row],[DATA SCADENZA]]&gt;=60,"PAGATO","DA PAGARE")</f>
        <v>DA PAGARE</v>
      </c>
    </row>
    <row r="477" spans="1:9" ht="15" customHeight="1">
      <c r="A477" s="12">
        <v>490</v>
      </c>
      <c r="B477" s="13">
        <v>45200</v>
      </c>
      <c r="C477" s="14">
        <v>5000</v>
      </c>
      <c r="D477" s="15" t="s">
        <v>15</v>
      </c>
      <c r="E477" s="15" t="s">
        <v>8</v>
      </c>
      <c r="F477" s="16">
        <f t="shared" ca="1" si="7"/>
        <v>45276</v>
      </c>
      <c r="G477" s="17" cm="1">
        <f t="array" ref="G477">_xlfn.IFS(E477="INTERVENTO",0.4,E477="CONSULENZA",0.2,E477="VENDITA",0.3,Table_1[[#This Row],[OGGETTO]]="FORMAZIONE",0.15)</f>
        <v>0.2</v>
      </c>
      <c r="H477" s="18">
        <f>Table_1[[#This Row],[IVA]]*Table_1[[#This Row],[IMPORTO NETTO]]+Table_1[[#This Row],[IMPORTO NETTO]]</f>
        <v>6000</v>
      </c>
      <c r="I477" s="27" t="str">
        <f ca="1">IF(Table_1[[#This Row],[DATA FATTURA]]-Table_1[[#This Row],[DATA SCADENZA]]&gt;=60,"PAGATO","DA PAGARE")</f>
        <v>DA PAGARE</v>
      </c>
    </row>
    <row r="478" spans="1:9" ht="15" customHeight="1">
      <c r="A478" s="12">
        <v>38</v>
      </c>
      <c r="B478" s="13">
        <v>45200</v>
      </c>
      <c r="C478" s="14">
        <v>840</v>
      </c>
      <c r="D478" s="15" t="s">
        <v>9</v>
      </c>
      <c r="E478" s="15" t="s">
        <v>6</v>
      </c>
      <c r="F478" s="16">
        <f t="shared" ca="1" si="7"/>
        <v>45276</v>
      </c>
      <c r="G478" s="17" cm="1">
        <f t="array" ref="G478">_xlfn.IFS(E478="INTERVENTO",0.4,E478="CONSULENZA",0.2,E478="VENDITA",0.3,Table_1[[#This Row],[OGGETTO]]="FORMAZIONE",0.15)</f>
        <v>0.4</v>
      </c>
      <c r="H478" s="18">
        <f>Table_1[[#This Row],[IVA]]*Table_1[[#This Row],[IMPORTO NETTO]]+Table_1[[#This Row],[IMPORTO NETTO]]</f>
        <v>1176</v>
      </c>
      <c r="I478" s="27" t="str">
        <f ca="1">IF(Table_1[[#This Row],[DATA FATTURA]]-Table_1[[#This Row],[DATA SCADENZA]]&gt;=60,"PAGATO","DA PAGARE")</f>
        <v>DA PAGARE</v>
      </c>
    </row>
    <row r="479" spans="1:9" ht="15" customHeight="1">
      <c r="A479" s="12">
        <v>52</v>
      </c>
      <c r="B479" s="13">
        <v>45200</v>
      </c>
      <c r="C479" s="14">
        <v>1120</v>
      </c>
      <c r="D479" s="15" t="s">
        <v>5</v>
      </c>
      <c r="E479" s="15" t="s">
        <v>6</v>
      </c>
      <c r="F479" s="16">
        <f t="shared" ca="1" si="7"/>
        <v>45276</v>
      </c>
      <c r="G479" s="17" cm="1">
        <f t="array" ref="G479">_xlfn.IFS(E479="INTERVENTO",0.4,E479="CONSULENZA",0.2,E479="VENDITA",0.3,Table_1[[#This Row],[OGGETTO]]="FORMAZIONE",0.15)</f>
        <v>0.4</v>
      </c>
      <c r="H479" s="18">
        <f>Table_1[[#This Row],[IVA]]*Table_1[[#This Row],[IMPORTO NETTO]]+Table_1[[#This Row],[IMPORTO NETTO]]</f>
        <v>1568</v>
      </c>
      <c r="I479" s="27" t="str">
        <f ca="1">IF(Table_1[[#This Row],[DATA FATTURA]]-Table_1[[#This Row],[DATA SCADENZA]]&gt;=60,"PAGATO","DA PAGARE")</f>
        <v>DA PAGARE</v>
      </c>
    </row>
    <row r="480" spans="1:9" ht="15" customHeight="1">
      <c r="A480" s="12">
        <v>190</v>
      </c>
      <c r="B480" s="13">
        <v>45200</v>
      </c>
      <c r="C480" s="14">
        <v>3880</v>
      </c>
      <c r="D480" s="15" t="s">
        <v>15</v>
      </c>
      <c r="E480" s="15" t="s">
        <v>14</v>
      </c>
      <c r="F480" s="16">
        <f t="shared" ca="1" si="7"/>
        <v>45276</v>
      </c>
      <c r="G480" s="17" cm="1">
        <f t="array" ref="G480">_xlfn.IFS(E480="INTERVENTO",0.4,E480="CONSULENZA",0.2,E480="VENDITA",0.3,Table_1[[#This Row],[OGGETTO]]="FORMAZIONE",0.15)</f>
        <v>0.15</v>
      </c>
      <c r="H480" s="18">
        <f>Table_1[[#This Row],[IVA]]*Table_1[[#This Row],[IMPORTO NETTO]]+Table_1[[#This Row],[IMPORTO NETTO]]</f>
        <v>4462</v>
      </c>
      <c r="I480" s="27" t="str">
        <f ca="1">IF(Table_1[[#This Row],[DATA FATTURA]]-Table_1[[#This Row],[DATA SCADENZA]]&gt;=60,"PAGATO","DA PAGARE")</f>
        <v>DA PAGARE</v>
      </c>
    </row>
    <row r="481" spans="1:9" ht="15" customHeight="1">
      <c r="A481" s="12">
        <v>214</v>
      </c>
      <c r="B481" s="13">
        <v>45200</v>
      </c>
      <c r="C481" s="14">
        <v>4360</v>
      </c>
      <c r="D481" s="15" t="s">
        <v>19</v>
      </c>
      <c r="E481" s="15" t="s">
        <v>11</v>
      </c>
      <c r="F481" s="16">
        <f t="shared" ca="1" si="7"/>
        <v>45276</v>
      </c>
      <c r="G481" s="17" cm="1">
        <f t="array" ref="G481">_xlfn.IFS(E481="INTERVENTO",0.4,E481="CONSULENZA",0.2,E481="VENDITA",0.3,Table_1[[#This Row],[OGGETTO]]="FORMAZIONE",0.15)</f>
        <v>0.3</v>
      </c>
      <c r="H481" s="18">
        <f>Table_1[[#This Row],[IVA]]*Table_1[[#This Row],[IMPORTO NETTO]]+Table_1[[#This Row],[IMPORTO NETTO]]</f>
        <v>5668</v>
      </c>
      <c r="I481" s="27" t="str">
        <f ca="1">IF(Table_1[[#This Row],[DATA FATTURA]]-Table_1[[#This Row],[DATA SCADENZA]]&gt;=60,"PAGATO","DA PAGARE")</f>
        <v>DA PAGARE</v>
      </c>
    </row>
    <row r="482" spans="1:9" ht="15" customHeight="1">
      <c r="A482" s="12">
        <v>215</v>
      </c>
      <c r="B482" s="13">
        <v>45200</v>
      </c>
      <c r="C482" s="14">
        <v>4380</v>
      </c>
      <c r="D482" s="15" t="s">
        <v>19</v>
      </c>
      <c r="E482" s="15" t="s">
        <v>8</v>
      </c>
      <c r="F482" s="16">
        <f t="shared" ca="1" si="7"/>
        <v>45276</v>
      </c>
      <c r="G482" s="17" cm="1">
        <f t="array" ref="G482">_xlfn.IFS(E482="INTERVENTO",0.4,E482="CONSULENZA",0.2,E482="VENDITA",0.3,Table_1[[#This Row],[OGGETTO]]="FORMAZIONE",0.15)</f>
        <v>0.2</v>
      </c>
      <c r="H482" s="18">
        <f>Table_1[[#This Row],[IVA]]*Table_1[[#This Row],[IMPORTO NETTO]]+Table_1[[#This Row],[IMPORTO NETTO]]</f>
        <v>5256</v>
      </c>
      <c r="I482" s="27" t="str">
        <f ca="1">IF(Table_1[[#This Row],[DATA FATTURA]]-Table_1[[#This Row],[DATA SCADENZA]]&gt;=60,"PAGATO","DA PAGARE")</f>
        <v>DA PAGARE</v>
      </c>
    </row>
    <row r="483" spans="1:9" ht="15" customHeight="1">
      <c r="A483" s="12">
        <v>236</v>
      </c>
      <c r="B483" s="13">
        <v>45200</v>
      </c>
      <c r="C483" s="14">
        <v>4800</v>
      </c>
      <c r="D483" s="15" t="s">
        <v>7</v>
      </c>
      <c r="E483" s="15" t="s">
        <v>14</v>
      </c>
      <c r="F483" s="16">
        <f t="shared" ca="1" si="7"/>
        <v>45276</v>
      </c>
      <c r="G483" s="17" cm="1">
        <f t="array" ref="G483">_xlfn.IFS(E483="INTERVENTO",0.4,E483="CONSULENZA",0.2,E483="VENDITA",0.3,Table_1[[#This Row],[OGGETTO]]="FORMAZIONE",0.15)</f>
        <v>0.15</v>
      </c>
      <c r="H483" s="18">
        <f>Table_1[[#This Row],[IVA]]*Table_1[[#This Row],[IMPORTO NETTO]]+Table_1[[#This Row],[IMPORTO NETTO]]</f>
        <v>5520</v>
      </c>
      <c r="I483" s="27" t="str">
        <f ca="1">IF(Table_1[[#This Row],[DATA FATTURA]]-Table_1[[#This Row],[DATA SCADENZA]]&gt;=60,"PAGATO","DA PAGARE")</f>
        <v>DA PAGARE</v>
      </c>
    </row>
    <row r="484" spans="1:9" ht="15" customHeight="1">
      <c r="A484" s="12">
        <v>440</v>
      </c>
      <c r="B484" s="13">
        <v>45200</v>
      </c>
      <c r="C484" s="14">
        <v>6750</v>
      </c>
      <c r="D484" s="15" t="s">
        <v>7</v>
      </c>
      <c r="E484" s="15" t="s">
        <v>8</v>
      </c>
      <c r="F484" s="16">
        <f t="shared" ca="1" si="7"/>
        <v>45276</v>
      </c>
      <c r="G484" s="17" cm="1">
        <f t="array" ref="G484">_xlfn.IFS(E484="INTERVENTO",0.4,E484="CONSULENZA",0.2,E484="VENDITA",0.3,Table_1[[#This Row],[OGGETTO]]="FORMAZIONE",0.15)</f>
        <v>0.2</v>
      </c>
      <c r="H484" s="18">
        <f>Table_1[[#This Row],[IVA]]*Table_1[[#This Row],[IMPORTO NETTO]]+Table_1[[#This Row],[IMPORTO NETTO]]</f>
        <v>8100</v>
      </c>
      <c r="I484" s="27" t="str">
        <f ca="1">IF(Table_1[[#This Row],[DATA FATTURA]]-Table_1[[#This Row],[DATA SCADENZA]]&gt;=60,"PAGATO","DA PAGARE")</f>
        <v>DA PAGARE</v>
      </c>
    </row>
    <row r="485" spans="1:9" ht="15" customHeight="1">
      <c r="A485" s="12">
        <v>200</v>
      </c>
      <c r="B485" s="13">
        <v>45200</v>
      </c>
      <c r="C485" s="14">
        <v>4080</v>
      </c>
      <c r="D485" s="15" t="s">
        <v>10</v>
      </c>
      <c r="E485" s="15" t="s">
        <v>11</v>
      </c>
      <c r="F485" s="16">
        <f t="shared" ca="1" si="7"/>
        <v>45276</v>
      </c>
      <c r="G485" s="17" cm="1">
        <f t="array" ref="G485">_xlfn.IFS(E485="INTERVENTO",0.4,E485="CONSULENZA",0.2,E485="VENDITA",0.3,Table_1[[#This Row],[OGGETTO]]="FORMAZIONE",0.15)</f>
        <v>0.3</v>
      </c>
      <c r="H485" s="18">
        <f>Table_1[[#This Row],[IVA]]*Table_1[[#This Row],[IMPORTO NETTO]]+Table_1[[#This Row],[IMPORTO NETTO]]</f>
        <v>5304</v>
      </c>
      <c r="I485" s="27" t="str">
        <f ca="1">IF(Table_1[[#This Row],[DATA FATTURA]]-Table_1[[#This Row],[DATA SCADENZA]]&gt;=60,"PAGATO","DA PAGARE")</f>
        <v>DA PAGARE</v>
      </c>
    </row>
    <row r="486" spans="1:9" ht="15" customHeight="1">
      <c r="A486" s="12">
        <v>492</v>
      </c>
      <c r="B486" s="13">
        <v>45200</v>
      </c>
      <c r="C486" s="14">
        <v>4800</v>
      </c>
      <c r="D486" s="15" t="s">
        <v>19</v>
      </c>
      <c r="E486" s="15" t="s">
        <v>8</v>
      </c>
      <c r="F486" s="16">
        <f t="shared" ca="1" si="7"/>
        <v>45276</v>
      </c>
      <c r="G486" s="17" cm="1">
        <f t="array" ref="G486">_xlfn.IFS(E486="INTERVENTO",0.4,E486="CONSULENZA",0.2,E486="VENDITA",0.3,Table_1[[#This Row],[OGGETTO]]="FORMAZIONE",0.15)</f>
        <v>0.2</v>
      </c>
      <c r="H486" s="18">
        <f>Table_1[[#This Row],[IVA]]*Table_1[[#This Row],[IMPORTO NETTO]]+Table_1[[#This Row],[IMPORTO NETTO]]</f>
        <v>5760</v>
      </c>
      <c r="I486" s="27" t="str">
        <f ca="1">IF(Table_1[[#This Row],[DATA FATTURA]]-Table_1[[#This Row],[DATA SCADENZA]]&gt;=60,"PAGATO","DA PAGARE")</f>
        <v>DA PAGARE</v>
      </c>
    </row>
    <row r="487" spans="1:9" ht="15" customHeight="1">
      <c r="A487" s="12">
        <v>1</v>
      </c>
      <c r="B487" s="13">
        <v>45200</v>
      </c>
      <c r="C487" s="14">
        <v>100</v>
      </c>
      <c r="D487" s="15" t="s">
        <v>5</v>
      </c>
      <c r="E487" s="15" t="s">
        <v>14</v>
      </c>
      <c r="F487" s="16">
        <f t="shared" ca="1" si="7"/>
        <v>45276</v>
      </c>
      <c r="G487" s="17" cm="1">
        <f t="array" ref="G487">_xlfn.IFS(E487="INTERVENTO",0.4,E487="CONSULENZA",0.2,E487="VENDITA",0.3,Table_1[[#This Row],[OGGETTO]]="FORMAZIONE",0.15)</f>
        <v>0.15</v>
      </c>
      <c r="H487" s="18">
        <f>Table_1[[#This Row],[IVA]]*Table_1[[#This Row],[IMPORTO NETTO]]+Table_1[[#This Row],[IMPORTO NETTO]]</f>
        <v>115</v>
      </c>
      <c r="I487" s="27" t="str">
        <f ca="1">IF(Table_1[[#This Row],[DATA FATTURA]]-Table_1[[#This Row],[DATA SCADENZA]]&gt;=60,"PAGATO","DA PAGARE")</f>
        <v>DA PAGARE</v>
      </c>
    </row>
    <row r="488" spans="1:9" ht="15" customHeight="1">
      <c r="A488" s="12">
        <v>71</v>
      </c>
      <c r="B488" s="13">
        <v>45200</v>
      </c>
      <c r="C488" s="14">
        <v>1500</v>
      </c>
      <c r="D488" s="15" t="s">
        <v>15</v>
      </c>
      <c r="E488" s="15" t="s">
        <v>14</v>
      </c>
      <c r="F488" s="16">
        <f t="shared" ca="1" si="7"/>
        <v>45276</v>
      </c>
      <c r="G488" s="17" cm="1">
        <f t="array" ref="G488">_xlfn.IFS(E488="INTERVENTO",0.4,E488="CONSULENZA",0.2,E488="VENDITA",0.3,Table_1[[#This Row],[OGGETTO]]="FORMAZIONE",0.15)</f>
        <v>0.15</v>
      </c>
      <c r="H488" s="18">
        <f>Table_1[[#This Row],[IVA]]*Table_1[[#This Row],[IMPORTO NETTO]]+Table_1[[#This Row],[IMPORTO NETTO]]</f>
        <v>1725</v>
      </c>
      <c r="I488" s="27" t="str">
        <f ca="1">IF(Table_1[[#This Row],[DATA FATTURA]]-Table_1[[#This Row],[DATA SCADENZA]]&gt;=60,"PAGATO","DA PAGARE")</f>
        <v>DA PAGARE</v>
      </c>
    </row>
    <row r="489" spans="1:9" ht="15" customHeight="1">
      <c r="A489" s="12">
        <v>462</v>
      </c>
      <c r="B489" s="13">
        <v>45200</v>
      </c>
      <c r="C489" s="14">
        <v>7800</v>
      </c>
      <c r="D489" s="15" t="s">
        <v>15</v>
      </c>
      <c r="E489" s="15" t="s">
        <v>8</v>
      </c>
      <c r="F489" s="16">
        <f t="shared" ca="1" si="7"/>
        <v>45276</v>
      </c>
      <c r="G489" s="17" cm="1">
        <f t="array" ref="G489">_xlfn.IFS(E489="INTERVENTO",0.4,E489="CONSULENZA",0.2,E489="VENDITA",0.3,Table_1[[#This Row],[OGGETTO]]="FORMAZIONE",0.15)</f>
        <v>0.2</v>
      </c>
      <c r="H489" s="18">
        <f>Table_1[[#This Row],[IVA]]*Table_1[[#This Row],[IMPORTO NETTO]]+Table_1[[#This Row],[IMPORTO NETTO]]</f>
        <v>9360</v>
      </c>
      <c r="I489" s="27" t="str">
        <f ca="1">IF(Table_1[[#This Row],[DATA FATTURA]]-Table_1[[#This Row],[DATA SCADENZA]]&gt;=60,"PAGATO","DA PAGARE")</f>
        <v>DA PAGARE</v>
      </c>
    </row>
    <row r="490" spans="1:9" ht="15" customHeight="1">
      <c r="A490" s="12">
        <v>461</v>
      </c>
      <c r="B490" s="13">
        <v>45200</v>
      </c>
      <c r="C490" s="14">
        <v>7900</v>
      </c>
      <c r="D490" s="15" t="s">
        <v>10</v>
      </c>
      <c r="E490" s="15" t="s">
        <v>8</v>
      </c>
      <c r="F490" s="16">
        <f t="shared" ca="1" si="7"/>
        <v>45276</v>
      </c>
      <c r="G490" s="17" cm="1">
        <f t="array" ref="G490">_xlfn.IFS(E490="INTERVENTO",0.4,E490="CONSULENZA",0.2,E490="VENDITA",0.3,Table_1[[#This Row],[OGGETTO]]="FORMAZIONE",0.15)</f>
        <v>0.2</v>
      </c>
      <c r="H490" s="18">
        <f>Table_1[[#This Row],[IVA]]*Table_1[[#This Row],[IMPORTO NETTO]]+Table_1[[#This Row],[IMPORTO NETTO]]</f>
        <v>9480</v>
      </c>
      <c r="I490" s="27" t="str">
        <f ca="1">IF(Table_1[[#This Row],[DATA FATTURA]]-Table_1[[#This Row],[DATA SCADENZA]]&gt;=60,"PAGATO","DA PAGARE")</f>
        <v>DA PAGARE</v>
      </c>
    </row>
    <row r="491" spans="1:9" ht="15" customHeight="1">
      <c r="A491" s="12">
        <v>359</v>
      </c>
      <c r="B491" s="13">
        <v>45200</v>
      </c>
      <c r="C491" s="14">
        <v>2700</v>
      </c>
      <c r="D491" s="15" t="s">
        <v>10</v>
      </c>
      <c r="E491" s="15" t="s">
        <v>6</v>
      </c>
      <c r="F491" s="16">
        <f t="shared" ca="1" si="7"/>
        <v>45276</v>
      </c>
      <c r="G491" s="17" cm="1">
        <f t="array" ref="G491">_xlfn.IFS(E491="INTERVENTO",0.4,E491="CONSULENZA",0.2,E491="VENDITA",0.3,Table_1[[#This Row],[OGGETTO]]="FORMAZIONE",0.15)</f>
        <v>0.4</v>
      </c>
      <c r="H491" s="18">
        <f>Table_1[[#This Row],[IVA]]*Table_1[[#This Row],[IMPORTO NETTO]]+Table_1[[#This Row],[IMPORTO NETTO]]</f>
        <v>3780</v>
      </c>
      <c r="I491" s="27" t="str">
        <f ca="1">IF(Table_1[[#This Row],[DATA FATTURA]]-Table_1[[#This Row],[DATA SCADENZA]]&gt;=60,"PAGATO","DA PAGARE")</f>
        <v>DA PAGARE</v>
      </c>
    </row>
    <row r="492" spans="1:9" ht="15" customHeight="1">
      <c r="A492" s="12">
        <v>132</v>
      </c>
      <c r="B492" s="13">
        <v>45200</v>
      </c>
      <c r="C492" s="14">
        <v>2720</v>
      </c>
      <c r="D492" s="15" t="s">
        <v>10</v>
      </c>
      <c r="E492" s="15" t="s">
        <v>8</v>
      </c>
      <c r="F492" s="16">
        <f t="shared" ca="1" si="7"/>
        <v>45276</v>
      </c>
      <c r="G492" s="17" cm="1">
        <f t="array" ref="G492">_xlfn.IFS(E492="INTERVENTO",0.4,E492="CONSULENZA",0.2,E492="VENDITA",0.3,Table_1[[#This Row],[OGGETTO]]="FORMAZIONE",0.15)</f>
        <v>0.2</v>
      </c>
      <c r="H492" s="18">
        <f>Table_1[[#This Row],[IVA]]*Table_1[[#This Row],[IMPORTO NETTO]]+Table_1[[#This Row],[IMPORTO NETTO]]</f>
        <v>3264</v>
      </c>
      <c r="I492" s="27" t="str">
        <f ca="1">IF(Table_1[[#This Row],[DATA FATTURA]]-Table_1[[#This Row],[DATA SCADENZA]]&gt;=60,"PAGATO","DA PAGARE")</f>
        <v>DA PAGARE</v>
      </c>
    </row>
    <row r="493" spans="1:9" ht="15" customHeight="1">
      <c r="A493" s="12">
        <v>136</v>
      </c>
      <c r="B493" s="13">
        <v>45200</v>
      </c>
      <c r="C493" s="14">
        <v>2800</v>
      </c>
      <c r="D493" s="15" t="s">
        <v>13</v>
      </c>
      <c r="E493" s="15" t="s">
        <v>6</v>
      </c>
      <c r="F493" s="16">
        <f t="shared" ca="1" si="7"/>
        <v>45276</v>
      </c>
      <c r="G493" s="17" cm="1">
        <f t="array" ref="G493">_xlfn.IFS(E493="INTERVENTO",0.4,E493="CONSULENZA",0.2,E493="VENDITA",0.3,Table_1[[#This Row],[OGGETTO]]="FORMAZIONE",0.15)</f>
        <v>0.4</v>
      </c>
      <c r="H493" s="18">
        <f>Table_1[[#This Row],[IVA]]*Table_1[[#This Row],[IMPORTO NETTO]]+Table_1[[#This Row],[IMPORTO NETTO]]</f>
        <v>3920</v>
      </c>
      <c r="I493" s="27" t="str">
        <f ca="1">IF(Table_1[[#This Row],[DATA FATTURA]]-Table_1[[#This Row],[DATA SCADENZA]]&gt;=60,"PAGATO","DA PAGARE")</f>
        <v>DA PAGARE</v>
      </c>
    </row>
    <row r="494" spans="1:9" ht="15" customHeight="1">
      <c r="A494" s="12">
        <v>70</v>
      </c>
      <c r="B494" s="13">
        <v>45200</v>
      </c>
      <c r="C494" s="14">
        <v>1480</v>
      </c>
      <c r="D494" s="15" t="s">
        <v>10</v>
      </c>
      <c r="E494" s="15" t="s">
        <v>8</v>
      </c>
      <c r="F494" s="16">
        <f t="shared" ca="1" si="7"/>
        <v>45276</v>
      </c>
      <c r="G494" s="17" cm="1">
        <f t="array" ref="G494">_xlfn.IFS(E494="INTERVENTO",0.4,E494="CONSULENZA",0.2,E494="VENDITA",0.3,Table_1[[#This Row],[OGGETTO]]="FORMAZIONE",0.15)</f>
        <v>0.2</v>
      </c>
      <c r="H494" s="18">
        <f>Table_1[[#This Row],[IVA]]*Table_1[[#This Row],[IMPORTO NETTO]]+Table_1[[#This Row],[IMPORTO NETTO]]</f>
        <v>1776</v>
      </c>
      <c r="I494" s="27" t="str">
        <f ca="1">IF(Table_1[[#This Row],[DATA FATTURA]]-Table_1[[#This Row],[DATA SCADENZA]]&gt;=60,"PAGATO","DA PAGARE")</f>
        <v>DA PAGARE</v>
      </c>
    </row>
    <row r="495" spans="1:9" ht="15" customHeight="1">
      <c r="A495" s="12">
        <v>366</v>
      </c>
      <c r="B495" s="13">
        <v>45200</v>
      </c>
      <c r="C495" s="14">
        <v>3050</v>
      </c>
      <c r="D495" s="15" t="s">
        <v>7</v>
      </c>
      <c r="E495" s="15" t="s">
        <v>8</v>
      </c>
      <c r="F495" s="16">
        <f t="shared" ca="1" si="7"/>
        <v>45276</v>
      </c>
      <c r="G495" s="17" cm="1">
        <f t="array" ref="G495">_xlfn.IFS(E495="INTERVENTO",0.4,E495="CONSULENZA",0.2,E495="VENDITA",0.3,Table_1[[#This Row],[OGGETTO]]="FORMAZIONE",0.15)</f>
        <v>0.2</v>
      </c>
      <c r="H495" s="18">
        <f>Table_1[[#This Row],[IVA]]*Table_1[[#This Row],[IMPORTO NETTO]]+Table_1[[#This Row],[IMPORTO NETTO]]</f>
        <v>3660</v>
      </c>
      <c r="I495" s="27" t="str">
        <f ca="1">IF(Table_1[[#This Row],[DATA FATTURA]]-Table_1[[#This Row],[DATA SCADENZA]]&gt;=60,"PAGATO","DA PAGARE")</f>
        <v>DA PAGARE</v>
      </c>
    </row>
    <row r="496" spans="1:9" ht="15" customHeight="1">
      <c r="A496" s="12">
        <v>281</v>
      </c>
      <c r="B496" s="13">
        <v>45200</v>
      </c>
      <c r="C496" s="14">
        <v>5700</v>
      </c>
      <c r="D496" s="15" t="s">
        <v>7</v>
      </c>
      <c r="E496" s="15" t="s">
        <v>14</v>
      </c>
      <c r="F496" s="16">
        <f t="shared" ca="1" si="7"/>
        <v>45276</v>
      </c>
      <c r="G496" s="17" cm="1">
        <f t="array" ref="G496">_xlfn.IFS(E496="INTERVENTO",0.4,E496="CONSULENZA",0.2,E496="VENDITA",0.3,Table_1[[#This Row],[OGGETTO]]="FORMAZIONE",0.15)</f>
        <v>0.15</v>
      </c>
      <c r="H496" s="18">
        <f>Table_1[[#This Row],[IVA]]*Table_1[[#This Row],[IMPORTO NETTO]]+Table_1[[#This Row],[IMPORTO NETTO]]</f>
        <v>6555</v>
      </c>
      <c r="I496" s="27" t="str">
        <f ca="1">IF(Table_1[[#This Row],[DATA FATTURA]]-Table_1[[#This Row],[DATA SCADENZA]]&gt;=60,"PAGATO","DA PAGARE")</f>
        <v>DA PAGARE</v>
      </c>
    </row>
    <row r="497" spans="1:9" ht="15" customHeight="1">
      <c r="A497" s="12">
        <v>435</v>
      </c>
      <c r="B497" s="13">
        <v>45200</v>
      </c>
      <c r="C497" s="14">
        <v>6500</v>
      </c>
      <c r="D497" s="15" t="s">
        <v>19</v>
      </c>
      <c r="E497" s="15" t="s">
        <v>14</v>
      </c>
      <c r="F497" s="16">
        <f t="shared" ca="1" si="7"/>
        <v>45276</v>
      </c>
      <c r="G497" s="17" cm="1">
        <f t="array" ref="G497">_xlfn.IFS(E497="INTERVENTO",0.4,E497="CONSULENZA",0.2,E497="VENDITA",0.3,Table_1[[#This Row],[OGGETTO]]="FORMAZIONE",0.15)</f>
        <v>0.15</v>
      </c>
      <c r="H497" s="18">
        <f>Table_1[[#This Row],[IVA]]*Table_1[[#This Row],[IMPORTO NETTO]]+Table_1[[#This Row],[IMPORTO NETTO]]</f>
        <v>7475</v>
      </c>
      <c r="I497" s="27" t="str">
        <f ca="1">IF(Table_1[[#This Row],[DATA FATTURA]]-Table_1[[#This Row],[DATA SCADENZA]]&gt;=60,"PAGATO","DA PAGARE")</f>
        <v>DA PAGARE</v>
      </c>
    </row>
    <row r="498" spans="1:9" ht="15" customHeight="1">
      <c r="A498" s="12">
        <v>316</v>
      </c>
      <c r="B498" s="13">
        <v>45200</v>
      </c>
      <c r="C498" s="14">
        <v>550</v>
      </c>
      <c r="D498" s="15" t="s">
        <v>19</v>
      </c>
      <c r="E498" s="15" t="s">
        <v>14</v>
      </c>
      <c r="F498" s="16">
        <f t="shared" ca="1" si="7"/>
        <v>45276</v>
      </c>
      <c r="G498" s="17" cm="1">
        <f t="array" ref="G498">_xlfn.IFS(E498="INTERVENTO",0.4,E498="CONSULENZA",0.2,E498="VENDITA",0.3,Table_1[[#This Row],[OGGETTO]]="FORMAZIONE",0.15)</f>
        <v>0.15</v>
      </c>
      <c r="H498" s="18">
        <f>Table_1[[#This Row],[IVA]]*Table_1[[#This Row],[IMPORTO NETTO]]+Table_1[[#This Row],[IMPORTO NETTO]]</f>
        <v>632.5</v>
      </c>
      <c r="I498" s="27" t="str">
        <f ca="1">IF(Table_1[[#This Row],[DATA FATTURA]]-Table_1[[#This Row],[DATA SCADENZA]]&gt;=60,"PAGATO","DA PAGARE")</f>
        <v>DA PAGARE</v>
      </c>
    </row>
    <row r="499" spans="1:9" ht="15" customHeight="1">
      <c r="A499" s="12">
        <v>315</v>
      </c>
      <c r="B499" s="13">
        <v>45200</v>
      </c>
      <c r="C499" s="14">
        <v>500</v>
      </c>
      <c r="D499" s="15" t="s">
        <v>7</v>
      </c>
      <c r="E499" s="15" t="s">
        <v>11</v>
      </c>
      <c r="F499" s="16">
        <f t="shared" ca="1" si="7"/>
        <v>45276</v>
      </c>
      <c r="G499" s="17" cm="1">
        <f t="array" ref="G499">_xlfn.IFS(E499="INTERVENTO",0.4,E499="CONSULENZA",0.2,E499="VENDITA",0.3,Table_1[[#This Row],[OGGETTO]]="FORMAZIONE",0.15)</f>
        <v>0.3</v>
      </c>
      <c r="H499" s="18">
        <f>Table_1[[#This Row],[IVA]]*Table_1[[#This Row],[IMPORTO NETTO]]+Table_1[[#This Row],[IMPORTO NETTO]]</f>
        <v>650</v>
      </c>
      <c r="I499" s="27" t="str">
        <f ca="1">IF(Table_1[[#This Row],[DATA FATTURA]]-Table_1[[#This Row],[DATA SCADENZA]]&gt;=60,"PAGATO","DA PAGARE")</f>
        <v>DA PAGARE</v>
      </c>
    </row>
    <row r="500" spans="1:9" ht="15" customHeight="1">
      <c r="A500" s="19">
        <v>59</v>
      </c>
      <c r="B500" s="20">
        <v>45200</v>
      </c>
      <c r="C500" s="21">
        <v>1260</v>
      </c>
      <c r="D500" s="22" t="s">
        <v>9</v>
      </c>
      <c r="E500" s="22" t="s">
        <v>6</v>
      </c>
      <c r="F500" s="23">
        <f t="shared" ca="1" si="7"/>
        <v>45276</v>
      </c>
      <c r="G500" s="24" cm="1">
        <f t="array" ref="G500">_xlfn.IFS(E500="INTERVENTO",0.4,E500="CONSULENZA",0.2,E500="VENDITA",0.3,Table_1[[#This Row],[OGGETTO]]="FORMAZIONE",0.15)</f>
        <v>0.4</v>
      </c>
      <c r="H500" s="25">
        <f>Table_1[[#This Row],[IVA]]*Table_1[[#This Row],[IMPORTO NETTO]]+Table_1[[#This Row],[IMPORTO NETTO]]</f>
        <v>1764</v>
      </c>
      <c r="I500" s="28" t="str">
        <f ca="1">IF(Table_1[[#This Row],[DATA FATTURA]]-Table_1[[#This Row],[DATA SCADENZA]]&gt;=60,"PAGATO","DA PAGARE")</f>
        <v>DA PAGARE</v>
      </c>
    </row>
  </sheetData>
  <phoneticPr fontId="4" type="noConversion"/>
  <conditionalFormatting sqref="H2:H500">
    <cfRule type="cellIs" dxfId="2" priority="1" operator="lessThan">
      <formula>500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VITALIIA STAVYTSKA</cp:lastModifiedBy>
  <dcterms:created xsi:type="dcterms:W3CDTF">2023-03-17T16:06:00Z</dcterms:created>
  <dcterms:modified xsi:type="dcterms:W3CDTF">2023-12-16T06:40:08Z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2245EA0602A24796AC378CE5017A992B_13</vt:lpwstr>
  </property>
  <property fmtid="{D5CDD505-2E9C-101B-9397-08002B2CF9AE}" pid="3" name="KSOProductBuildVer">
    <vt:lpwstr>1033-12.2.0.13359</vt:lpwstr>
  </property>
</Properties>
</file>