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  <font>
      <name val="Times New Roman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2" fontId="11" fillId="0" borderId="0" applyAlignment="1" pivotButton="0" quotePrefix="0" xfId="0">
      <alignment horizontal="right"/>
    </xf>
    <xf numFmtId="2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3" applyAlignment="1" pivotButton="0" quotePrefix="0" xfId="0">
      <alignment horizontal="center" vertical="center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3" fillId="0" borderId="5" pivotButton="0" quotePrefix="0" xfId="0"/>
    <xf numFmtId="0" fontId="13" fillId="2" borderId="5" pivotButton="0" quotePrefix="0" xfId="0"/>
    <xf numFmtId="0" fontId="13" fillId="0" borderId="5" pivotButton="0" quotePrefix="0" xfId="0"/>
    <xf numFmtId="0" fontId="13" fillId="0" borderId="0" applyAlignment="1" pivotButton="0" quotePrefix="0" xfId="0">
      <alignment horizontal="center" vertical="center"/>
    </xf>
    <xf numFmtId="2" fontId="13" fillId="3" borderId="5" applyAlignment="1" pivotButton="0" quotePrefix="0" xfId="0">
      <alignment horizontal="center" vertical="center"/>
    </xf>
    <xf numFmtId="0" fontId="15" fillId="0" borderId="5" pivotButton="0" quotePrefix="0" xfId="0"/>
    <xf numFmtId="0" fontId="13" fillId="3" borderId="5" applyAlignment="1" pivotButton="0" quotePrefix="0" xfId="0">
      <alignment wrapText="1"/>
    </xf>
    <xf numFmtId="0" fontId="13" fillId="3" borderId="5" pivotButton="0" quotePrefix="0" xfId="0"/>
    <xf numFmtId="0" fontId="13" fillId="0" borderId="5" applyAlignment="1" pivotButton="0" quotePrefix="0" xfId="0">
      <alignment wrapText="1"/>
    </xf>
    <xf numFmtId="2" fontId="13" fillId="3" borderId="5" pivotButton="0" quotePrefix="0" xfId="0"/>
    <xf numFmtId="2" fontId="13" fillId="0" borderId="5" pivotButton="0" quotePrefix="0" xfId="0"/>
    <xf numFmtId="2" fontId="11" fillId="0" borderId="5" pivotButton="0" quotePrefix="0" xfId="0"/>
    <xf numFmtId="0" fontId="19" fillId="0" borderId="5" applyAlignment="1" pivotButton="0" quotePrefix="0" xfId="0">
      <alignment horizontal="left" vertical="center"/>
    </xf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16</row>
      <rowOff>0</rowOff>
    </from>
    <ext cx="762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17</row>
      <rowOff>0</rowOff>
    </from>
    <ext cx="762000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762000" cy="1143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4:R23"/>
  <sheetViews>
    <sheetView tabSelected="1" zoomScale="110" zoomScaleNormal="110" zoomScaleSheetLayoutView="160" workbookViewId="0">
      <selection activeCell="N25" sqref="N25"/>
    </sheetView>
  </sheetViews>
  <sheetFormatPr baseColWidth="8" defaultRowHeight="15"/>
  <cols>
    <col width="1.7109375" customWidth="1" style="36" min="1" max="1"/>
    <col width="2.28515625" customWidth="1" style="22" min="2" max="2"/>
    <col width="1.7109375" customWidth="1" style="36" min="3" max="3"/>
    <col width="24.7109375" customWidth="1" style="44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0" min="8" max="8"/>
    <col width="11.5703125" customWidth="1" style="49" min="9" max="9"/>
    <col width="7" customWidth="1" style="49" min="10" max="10"/>
    <col width="3.85546875" customWidth="1" style="55" min="11" max="11"/>
    <col width="6.42578125" customWidth="1" style="49" min="12" max="12"/>
    <col width="8.7109375" customWidth="1" style="55" min="13" max="13"/>
    <col width="9" customWidth="1" style="55" min="14" max="14"/>
    <col width="8.7109375" customWidth="1" style="55" min="15" max="16"/>
    <col width="1.7109375" customWidth="1" style="36" min="17" max="17"/>
  </cols>
  <sheetData>
    <row r="4"/>
    <row r="5">
      <c r="D5" s="41" t="n"/>
      <c r="E5" s="23" t="n"/>
      <c r="H5" s="37" t="n"/>
      <c r="I5" s="45" t="n"/>
      <c r="J5" s="45" t="n"/>
      <c r="K5" s="51" t="n"/>
      <c r="L5" s="45" t="n"/>
      <c r="M5" s="51" t="n"/>
      <c r="N5" s="51" t="n"/>
      <c r="O5" s="51" t="n"/>
      <c r="P5" s="51" t="n"/>
    </row>
    <row r="6" ht="4.5" customHeight="1" s="36">
      <c r="D6" s="41" t="n"/>
      <c r="E6" s="23" t="n"/>
      <c r="H6" s="37" t="n"/>
      <c r="I6" s="45" t="n"/>
      <c r="J6" s="45" t="n"/>
      <c r="K6" s="51" t="n"/>
      <c r="L6" s="45" t="n"/>
      <c r="M6" s="51" t="n"/>
      <c r="N6" s="51" t="n"/>
      <c r="O6" s="51" t="n"/>
      <c r="P6" s="51" t="n"/>
    </row>
    <row r="7" ht="35.25" customHeight="1" s="36">
      <c r="D7" s="41" t="n"/>
      <c r="E7" s="23" t="n"/>
      <c r="H7" s="37" t="n"/>
      <c r="I7" s="45" t="n"/>
      <c r="J7" s="45" t="n"/>
      <c r="K7" s="51" t="n"/>
      <c r="L7" s="45" t="n"/>
      <c r="M7" s="51" t="n"/>
      <c r="N7" s="51" t="n"/>
      <c r="O7" s="51" t="n"/>
      <c r="P7" s="51" t="n"/>
    </row>
    <row r="8" ht="56.25" customHeight="1" s="36">
      <c r="D8" s="41" t="n"/>
      <c r="E8" s="23" t="n"/>
      <c r="H8" s="37" t="n"/>
      <c r="I8" s="45" t="n"/>
      <c r="J8" s="45" t="n"/>
      <c r="K8" s="51" t="n"/>
      <c r="L8" s="45" t="n"/>
      <c r="M8" s="51" t="n"/>
      <c r="N8" s="51" t="n"/>
      <c r="O8" s="51" t="n"/>
      <c r="P8" s="51" t="n"/>
    </row>
    <row r="9" ht="3" customHeight="1" s="36">
      <c r="D9" s="41" t="n"/>
      <c r="E9" s="23" t="n"/>
      <c r="H9" s="37" t="n"/>
      <c r="I9" s="45" t="n"/>
      <c r="J9" s="45" t="n"/>
      <c r="K9" s="51" t="n"/>
      <c r="L9" s="45" t="n"/>
      <c r="M9" s="51" t="n"/>
      <c r="N9" s="51" t="n"/>
      <c r="O9" s="51" t="n"/>
      <c r="P9" s="51" t="n"/>
      <c r="Q9" s="9" t="n"/>
    </row>
    <row r="10" ht="11.25" customHeight="1" s="36">
      <c r="D10" s="41" t="n"/>
      <c r="E10" s="23" t="n"/>
      <c r="H10" s="37" t="n"/>
      <c r="I10" s="45" t="n"/>
      <c r="J10" s="45" t="n"/>
      <c r="K10" s="51" t="n"/>
      <c r="L10" s="45" t="n"/>
      <c r="M10" s="60" t="inlineStr">
        <is>
          <t>ТОВ "Автодеталі"</t>
        </is>
      </c>
      <c r="Q10" s="4" t="n"/>
      <c r="R10" s="35" t="n"/>
    </row>
    <row r="11" ht="3.75" customHeight="1" s="36">
      <c r="D11" s="41" t="n"/>
      <c r="E11" s="23" t="n"/>
      <c r="H11" s="37" t="n"/>
      <c r="I11" s="45" t="n"/>
      <c r="J11" s="45" t="n"/>
      <c r="K11" s="51" t="n"/>
      <c r="L11" s="45" t="n"/>
      <c r="M11" s="51" t="n"/>
      <c r="N11" s="51" t="n"/>
      <c r="O11" s="51" t="n"/>
      <c r="P11" s="51" t="n"/>
      <c r="Q11" s="3" t="n"/>
      <c r="R11" s="35" t="n"/>
    </row>
    <row r="12" ht="13.5" customHeight="1" s="36">
      <c r="D12" s="41" t="n"/>
      <c r="E12" s="23" t="n"/>
      <c r="H12" s="37" t="n"/>
      <c r="I12" s="45" t="n"/>
      <c r="J12" s="45" t="n"/>
      <c r="K12" s="51" t="n"/>
      <c r="L12" s="45" t="n"/>
      <c r="M12" s="51" t="n"/>
      <c r="N12" s="51" t="n"/>
      <c r="O12" s="51" t="n"/>
      <c r="P12" s="51" t="n"/>
      <c r="Q12" s="4" t="n"/>
      <c r="R12" s="35" t="n"/>
    </row>
    <row r="13" ht="6" customHeight="1" s="36">
      <c r="D13" s="41" t="n"/>
      <c r="E13" s="23" t="n"/>
      <c r="H13" s="37" t="n"/>
      <c r="I13" s="45" t="n"/>
      <c r="J13" s="45" t="n"/>
      <c r="K13" s="51" t="n"/>
      <c r="L13" s="45" t="n"/>
      <c r="M13" s="51" t="n"/>
      <c r="N13" s="51" t="n"/>
      <c r="O13" s="51" t="n"/>
      <c r="P13" s="51" t="n"/>
      <c r="Q13" s="5" t="n"/>
      <c r="R13" s="35" t="n"/>
    </row>
    <row r="14" ht="12" customHeight="1" s="36">
      <c r="B14" s="20" t="n"/>
      <c r="C14" s="31" t="n"/>
      <c r="D14" s="42" t="n"/>
      <c r="E14" s="24" t="n"/>
      <c r="F14" s="28" t="n"/>
      <c r="G14" s="28" t="n"/>
      <c r="H14" s="38" t="n"/>
      <c r="I14" s="46" t="n"/>
      <c r="J14" s="46" t="n"/>
      <c r="K14" s="52" t="n"/>
      <c r="L14" s="46" t="n"/>
      <c r="M14" s="52" t="n"/>
      <c r="N14" s="52" t="n"/>
      <c r="O14" s="59" t="n"/>
      <c r="P14" s="59" t="n"/>
      <c r="Q14" s="6" t="n"/>
      <c r="R14" s="35" t="n"/>
    </row>
    <row r="15" ht="6.75" customHeight="1" s="36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6" t="n"/>
      <c r="J15" s="25" t="inlineStr">
        <is>
          <t>Вага</t>
        </is>
      </c>
      <c r="K15" s="32" t="inlineStr">
        <is>
          <t>Кіл-ть</t>
        </is>
      </c>
      <c r="L15" s="33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5" t="n"/>
    </row>
    <row r="16" ht="6.75" customHeight="1" s="36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7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5" t="n"/>
    </row>
    <row r="17" ht="90" customHeight="1" s="36">
      <c r="B17" s="61" t="n">
        <v>1</v>
      </c>
      <c r="C17" s="62" t="n"/>
      <c r="D17" s="63" t="inlineStr">
        <is>
          <t>10.142S  α=60° R=0,8 H=67,00 
L = 835</t>
        </is>
      </c>
      <c r="E17" s="64" t="n"/>
      <c r="F17" s="6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7" s="66" t="n"/>
      <c r="H17" s="67" t="n"/>
      <c r="I17" s="68">
        <f>J17*K17</f>
        <v/>
      </c>
      <c r="J17" s="69" t="n">
        <v>8.800000000000001</v>
      </c>
      <c r="K17" s="70" t="n">
        <v>2</v>
      </c>
      <c r="L17" s="69">
        <f>225*((100-35)/100)</f>
        <v/>
      </c>
      <c r="M17" s="70">
        <f>O17/39.93</f>
        <v/>
      </c>
      <c r="N17" s="70">
        <f>M17*K17</f>
        <v/>
      </c>
      <c r="O17" s="70" t="n">
        <v>0</v>
      </c>
      <c r="P17" s="70">
        <f>O17*K17</f>
        <v/>
      </c>
      <c r="Q17" s="8" t="n"/>
      <c r="R17" s="35" t="n"/>
    </row>
    <row r="18" ht="90" customHeight="1" s="36">
      <c r="B18" s="61" t="n">
        <v>2</v>
      </c>
      <c r="C18" s="62" t="n"/>
      <c r="D18" s="63" t="inlineStr">
        <is>
          <t>10.142M  α=60° R=0,8 H=67,00 
L = 415</t>
        </is>
      </c>
      <c r="E18" s="64" t="n"/>
      <c r="F18" s="65" t="inlineStr">
        <is>
      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G18" s="66" t="n"/>
      <c r="H18" s="67" t="n"/>
      <c r="I18" s="68">
        <f>J18*K18</f>
        <v/>
      </c>
      <c r="J18" s="69" t="n">
        <v>4.3</v>
      </c>
      <c r="K18" s="70" t="n">
        <v>1</v>
      </c>
      <c r="L18" s="69">
        <f>132*((100-35)/100)</f>
        <v/>
      </c>
      <c r="M18" s="70">
        <f>O18/39.93</f>
        <v/>
      </c>
      <c r="N18" s="70">
        <f>M18*K18</f>
        <v/>
      </c>
      <c r="O18" s="70" t="n">
        <v>0</v>
      </c>
      <c r="P18" s="70">
        <f>O18*K18</f>
        <v/>
      </c>
      <c r="Q18" s="8" t="n"/>
      <c r="R18" s="35" t="n"/>
    </row>
    <row r="19" ht="90" customHeight="1" s="36">
      <c r="B19" s="61" t="n">
        <v>3</v>
      </c>
      <c r="C19" s="71" t="n"/>
      <c r="D19" s="63" t="inlineStr">
        <is>
          <t>10.142K  α=60° R=0,8 H=67,00
L = 800 SECTIONED</t>
        </is>
      </c>
      <c r="E19" s="72" t="n"/>
      <c r="F19" s="65" t="inlineStr">
        <is>
      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G19" s="73" t="n"/>
      <c r="H19" s="74" t="n"/>
      <c r="I19" s="75">
        <f>J19*K19</f>
        <v/>
      </c>
      <c r="J19" s="69" t="n">
        <v>7.9</v>
      </c>
      <c r="K19" s="70" t="n">
        <v>1</v>
      </c>
      <c r="L19" s="69">
        <f>358*((100-35)/100)</f>
        <v/>
      </c>
      <c r="M19" s="70">
        <f>O19/39.93</f>
        <v/>
      </c>
      <c r="N19" s="70">
        <f>M19*K19</f>
        <v/>
      </c>
      <c r="O19" s="70" t="n">
        <v>0</v>
      </c>
      <c r="P19" s="70">
        <f>O19*K19</f>
        <v/>
      </c>
      <c r="Q19" s="2" t="n"/>
      <c r="R19" s="35" t="n"/>
    </row>
    <row r="20" ht="15.75" customHeight="1" s="36">
      <c r="B20" s="76" t="inlineStr"/>
      <c r="C20" s="71" t="inlineStr"/>
      <c r="D20" s="77" t="inlineStr"/>
      <c r="E20" s="78" t="n"/>
      <c r="F20" s="73" t="inlineStr"/>
      <c r="G20" s="73" t="inlineStr"/>
      <c r="H20" s="79" t="inlineStr"/>
      <c r="I20" s="69">
        <f>SUM(I17:I19)</f>
        <v/>
      </c>
      <c r="J20" s="80" t="inlineStr"/>
      <c r="K20" s="81" t="inlineStr"/>
      <c r="L20" s="80" t="inlineStr"/>
      <c r="M20" s="82" t="inlineStr"/>
      <c r="N20" s="82" t="inlineStr"/>
      <c r="O20" s="82" t="inlineStr"/>
      <c r="P20" s="82" t="inlineStr"/>
      <c r="Q20" s="2" t="n"/>
      <c r="R20" s="35" t="n"/>
    </row>
    <row r="21" ht="15.75" customHeight="1" s="36">
      <c r="B21" s="21" t="n"/>
      <c r="C21" s="34" t="n"/>
      <c r="D21" s="43" t="n"/>
      <c r="E21" s="26" t="n"/>
      <c r="F21" s="83" t="inlineStr">
        <is>
          <t>Разом</t>
        </is>
      </c>
      <c r="G21" s="84" t="n"/>
      <c r="H21" s="84" t="n"/>
      <c r="I21" s="84" t="n"/>
      <c r="J21" s="84" t="n"/>
      <c r="K21" s="84" t="n"/>
      <c r="L21" s="84" t="n"/>
      <c r="M21" s="84" t="n"/>
      <c r="N21" s="82">
        <f>SUM(N17:N20)</f>
        <v/>
      </c>
      <c r="O21" s="82" t="n"/>
      <c r="P21" s="82">
        <f>SUM(P17:P20)</f>
        <v/>
      </c>
      <c r="Q21" s="2" t="n"/>
      <c r="R21" s="35" t="n"/>
    </row>
    <row r="22">
      <c r="C22" s="35" t="n"/>
      <c r="F22" s="83" t="inlineStr">
        <is>
          <t>Податок на додану вартість (ПДВ)</t>
        </is>
      </c>
      <c r="G22" s="84" t="n"/>
      <c r="H22" s="84" t="n"/>
      <c r="I22" s="84" t="n"/>
      <c r="J22" s="84" t="n"/>
      <c r="K22" s="84" t="n"/>
      <c r="L22" s="84" t="n"/>
      <c r="M22" s="84" t="n"/>
      <c r="N22" s="84">
        <f>N21*0.2</f>
        <v/>
      </c>
      <c r="O22" s="84" t="n"/>
      <c r="P22" s="84">
        <f>P21*0.2</f>
        <v/>
      </c>
      <c r="Q22" s="35" t="n"/>
      <c r="R22" s="35" t="n"/>
    </row>
    <row r="23">
      <c r="F23" s="83" t="inlineStr">
        <is>
          <t>Загальна вартість з ПДВ</t>
        </is>
      </c>
      <c r="G23" s="84" t="n"/>
      <c r="H23" s="84" t="n"/>
      <c r="I23" s="84" t="n"/>
      <c r="J23" s="84" t="n"/>
      <c r="K23" s="84" t="n"/>
      <c r="L23" s="84" t="n"/>
      <c r="M23" s="84" t="n"/>
      <c r="N23" s="84">
        <f>N21+N22 </f>
        <v/>
      </c>
      <c r="O23" s="84" t="n"/>
      <c r="P23" s="84">
        <f>P21+P22 </f>
        <v/>
      </c>
    </row>
  </sheetData>
  <mergeCells count="4">
    <mergeCell ref="M10:P10"/>
    <mergeCell ref="F21:M21"/>
    <mergeCell ref="F22:M22"/>
    <mergeCell ref="F23:M23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2023-09-07T12:15:34Z</dcterms:modified>
  <cp:lastModifiedBy>user</cp:lastModifiedBy>
  <cp:lastPrinted>2022-08-29T07:03:00Z</cp:lastPrinted>
</cp:coreProperties>
</file>