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5" i="1"/>
  <c r="B32"/>
  <c r="B28"/>
  <c r="B29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3"/>
  <c r="I4"/>
  <c r="I5"/>
  <c r="I2"/>
  <c r="B27"/>
  <c r="B26"/>
  <c r="H3"/>
  <c r="H4"/>
  <c r="H5"/>
  <c r="H2"/>
  <c r="B30" l="1"/>
  <c r="J6" l="1"/>
  <c r="J10"/>
  <c r="J14"/>
  <c r="J18"/>
  <c r="J22"/>
  <c r="J26"/>
  <c r="J30"/>
  <c r="J34"/>
  <c r="J38"/>
  <c r="J42"/>
  <c r="J4"/>
  <c r="J12"/>
  <c r="J20"/>
  <c r="J28"/>
  <c r="J36"/>
  <c r="J2"/>
  <c r="J5"/>
  <c r="J9"/>
  <c r="J13"/>
  <c r="J17"/>
  <c r="J21"/>
  <c r="J25"/>
  <c r="J29"/>
  <c r="J33"/>
  <c r="J37"/>
  <c r="J41"/>
  <c r="J8"/>
  <c r="J16"/>
  <c r="J24"/>
  <c r="J32"/>
  <c r="J40"/>
  <c r="J3"/>
  <c r="J7"/>
  <c r="J11"/>
  <c r="J15"/>
  <c r="J19"/>
  <c r="J23"/>
  <c r="J27"/>
  <c r="J31"/>
  <c r="J35"/>
  <c r="J39"/>
  <c r="B10" l="1"/>
  <c r="B11" s="1"/>
  <c r="B12" s="1"/>
  <c r="B13" l="1"/>
  <c r="B16" l="1"/>
  <c r="B14"/>
</calcChain>
</file>

<file path=xl/sharedStrings.xml><?xml version="1.0" encoding="utf-8"?>
<sst xmlns="http://schemas.openxmlformats.org/spreadsheetml/2006/main" count="36" uniqueCount="36">
  <si>
    <t>Назва</t>
  </si>
  <si>
    <t>Кількість</t>
  </si>
  <si>
    <t>Вартість одиниці</t>
  </si>
  <si>
    <t>Відсоток від загальної вартості</t>
  </si>
  <si>
    <t>аві</t>
  </si>
  <si>
    <t>ро</t>
  </si>
  <si>
    <t>пр</t>
  </si>
  <si>
    <t>ке</t>
  </si>
  <si>
    <t>Вартість позиції</t>
  </si>
  <si>
    <t>Податок банка %</t>
  </si>
  <si>
    <t>Вартість переводу валюти, грн</t>
  </si>
  <si>
    <t>Брокерські, грн</t>
  </si>
  <si>
    <t>Вартість доставки (EURO)</t>
  </si>
  <si>
    <t>Вартість документів EX-1, EURO-1(EURO)</t>
  </si>
  <si>
    <t>Курс (грн/EURO)</t>
  </si>
  <si>
    <t>Другорядні параметри</t>
  </si>
  <si>
    <t>Packing (EURO)</t>
  </si>
  <si>
    <t>Попередні результати розрахунків</t>
  </si>
  <si>
    <t>Сума вартості одиниці товару</t>
  </si>
  <si>
    <t>Знижка для клієнта (%)</t>
  </si>
  <si>
    <t>Комісія (%)</t>
  </si>
  <si>
    <t>Компания</t>
  </si>
  <si>
    <r>
      <t xml:space="preserve">Сума закупки з урахунанням кількости </t>
    </r>
    <r>
      <rPr>
        <sz val="11"/>
        <color theme="1"/>
        <rFont val="Calibri"/>
        <family val="2"/>
        <charset val="204"/>
      </rPr>
      <t>∑</t>
    </r>
  </si>
  <si>
    <t>invoice (∑ + packing)</t>
  </si>
  <si>
    <t>erwer</t>
  </si>
  <si>
    <t>invoice after commission</t>
  </si>
  <si>
    <t>Invoice UAH</t>
  </si>
  <si>
    <t>Вартість  пропорційна UAH</t>
  </si>
  <si>
    <t>Разом</t>
  </si>
  <si>
    <t>ПДВ</t>
  </si>
  <si>
    <t>Разом з ПДВ</t>
  </si>
  <si>
    <t>Знижка для компанії</t>
  </si>
  <si>
    <t>Вартість з урахуванням знижки</t>
  </si>
  <si>
    <t>invoice (∑ + packing)* Податок банка</t>
  </si>
  <si>
    <t>Вартість доставки</t>
  </si>
  <si>
    <t>Загальна вартість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</si>
</sst>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/>
    <xf numFmtId="0" fontId="1" fillId="0" borderId="11" xfId="0" applyFont="1" applyBorder="1" applyAlignment="1">
      <alignment horizontal="center"/>
    </xf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4" xfId="0" applyFill="1" applyBorder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activeCell="B10" sqref="B10"/>
    </sheetView>
  </sheetViews>
  <sheetFormatPr defaultRowHeight="15"/>
  <cols>
    <col min="1" max="1" width="45.28515625" customWidth="1"/>
    <col min="2" max="2" width="22.28515625" customWidth="1"/>
    <col min="3" max="3" width="23.7109375" customWidth="1"/>
    <col min="4" max="4" width="24.140625" customWidth="1"/>
    <col min="5" max="5" width="29.7109375" customWidth="1"/>
    <col min="6" max="6" width="16.7109375" customWidth="1"/>
    <col min="7" max="7" width="13.28515625" customWidth="1"/>
    <col min="8" max="8" width="13.7109375" customWidth="1"/>
    <col min="9" max="9" width="16.28515625" customWidth="1"/>
    <col min="10" max="10" width="29.85546875" customWidth="1"/>
  </cols>
  <sheetData>
    <row r="1" spans="1:10" ht="50.1" customHeight="1">
      <c r="A1" s="11" t="s">
        <v>14</v>
      </c>
      <c r="B1" s="12">
        <v>40</v>
      </c>
      <c r="E1" s="1" t="s">
        <v>0</v>
      </c>
      <c r="F1" s="1" t="s">
        <v>1</v>
      </c>
      <c r="G1" s="1" t="s">
        <v>2</v>
      </c>
      <c r="H1" s="2" t="s">
        <v>8</v>
      </c>
      <c r="I1" s="2" t="s">
        <v>3</v>
      </c>
      <c r="J1" s="10" t="s">
        <v>27</v>
      </c>
    </row>
    <row r="2" spans="1:10" ht="20.100000000000001" customHeight="1">
      <c r="A2" s="13" t="s">
        <v>21</v>
      </c>
      <c r="B2" s="14" t="s">
        <v>24</v>
      </c>
      <c r="E2" t="s">
        <v>4</v>
      </c>
      <c r="F2">
        <v>1</v>
      </c>
      <c r="G2">
        <v>100</v>
      </c>
      <c r="H2">
        <f>G2*F2</f>
        <v>100</v>
      </c>
      <c r="I2">
        <f>ROUND((G2*100)/$B$26/100,2)</f>
        <v>0.74</v>
      </c>
      <c r="J2">
        <f>$B$32*I2</f>
        <v>7377.8</v>
      </c>
    </row>
    <row r="3" spans="1:10" ht="20.100000000000001" customHeight="1">
      <c r="A3" s="15" t="s">
        <v>20</v>
      </c>
      <c r="B3" s="14">
        <v>20</v>
      </c>
      <c r="E3" t="s">
        <v>7</v>
      </c>
      <c r="F3">
        <v>2</v>
      </c>
      <c r="G3">
        <v>20</v>
      </c>
      <c r="H3">
        <f>G3*F3</f>
        <v>40</v>
      </c>
      <c r="I3">
        <f t="shared" ref="I3:I42" si="0">ROUND((G3*100)/$B$26/100,2)</f>
        <v>0.15</v>
      </c>
      <c r="J3">
        <f>$B$32*I3</f>
        <v>1495.5</v>
      </c>
    </row>
    <row r="4" spans="1:10" ht="20.100000000000001" customHeight="1">
      <c r="A4" s="15" t="s">
        <v>12</v>
      </c>
      <c r="B4" s="14">
        <v>455</v>
      </c>
      <c r="E4" t="s">
        <v>6</v>
      </c>
      <c r="F4">
        <v>2</v>
      </c>
      <c r="G4">
        <v>10</v>
      </c>
      <c r="H4">
        <f>G4*F4</f>
        <v>20</v>
      </c>
      <c r="I4">
        <f t="shared" si="0"/>
        <v>7.0000000000000007E-2</v>
      </c>
      <c r="J4">
        <f>$B$32*I4</f>
        <v>697.90000000000009</v>
      </c>
    </row>
    <row r="5" spans="1:10" ht="15.75">
      <c r="A5" s="15" t="s">
        <v>13</v>
      </c>
      <c r="B5" s="14">
        <v>35</v>
      </c>
      <c r="E5" t="s">
        <v>5</v>
      </c>
      <c r="F5">
        <v>1</v>
      </c>
      <c r="G5">
        <v>5</v>
      </c>
      <c r="H5">
        <f>G5*F5</f>
        <v>5</v>
      </c>
      <c r="I5">
        <f t="shared" si="0"/>
        <v>0.04</v>
      </c>
      <c r="J5">
        <f>$B$32*I5</f>
        <v>398.8</v>
      </c>
    </row>
    <row r="6" spans="1:10" ht="15.75">
      <c r="A6" s="15" t="s">
        <v>16</v>
      </c>
      <c r="B6" s="14">
        <v>34</v>
      </c>
      <c r="H6">
        <f t="shared" ref="H6:H42" si="1">G6*F6</f>
        <v>0</v>
      </c>
      <c r="I6">
        <f t="shared" si="0"/>
        <v>0</v>
      </c>
      <c r="J6">
        <f>$B$32*I6</f>
        <v>0</v>
      </c>
    </row>
    <row r="7" spans="1:10" ht="16.5" thickBot="1">
      <c r="A7" s="16" t="s">
        <v>19</v>
      </c>
      <c r="B7" s="17">
        <v>3</v>
      </c>
      <c r="H7">
        <f t="shared" si="1"/>
        <v>0</v>
      </c>
      <c r="I7">
        <f t="shared" si="0"/>
        <v>0</v>
      </c>
      <c r="J7">
        <f>$B$32*I7</f>
        <v>0</v>
      </c>
    </row>
    <row r="8" spans="1:10">
      <c r="H8">
        <f t="shared" si="1"/>
        <v>0</v>
      </c>
      <c r="I8">
        <f t="shared" si="0"/>
        <v>0</v>
      </c>
      <c r="J8">
        <f>$B$32*I8</f>
        <v>0</v>
      </c>
    </row>
    <row r="9" spans="1:10">
      <c r="H9">
        <f t="shared" si="1"/>
        <v>0</v>
      </c>
      <c r="I9">
        <f t="shared" si="0"/>
        <v>0</v>
      </c>
      <c r="J9">
        <f>$B$32*I9</f>
        <v>0</v>
      </c>
    </row>
    <row r="10" spans="1:10" ht="21">
      <c r="A10" s="18" t="s">
        <v>28</v>
      </c>
      <c r="B10" s="21">
        <f>SUM(J2:J42)</f>
        <v>9969.9999999999982</v>
      </c>
      <c r="C10" s="19"/>
      <c r="H10">
        <f t="shared" si="1"/>
        <v>0</v>
      </c>
      <c r="I10">
        <f t="shared" si="0"/>
        <v>0</v>
      </c>
      <c r="J10">
        <f>$B$32*I10</f>
        <v>0</v>
      </c>
    </row>
    <row r="11" spans="1:10" ht="21">
      <c r="A11" s="20" t="s">
        <v>29</v>
      </c>
      <c r="B11" s="21">
        <f>B10*0.2</f>
        <v>1993.9999999999998</v>
      </c>
      <c r="C11" s="19"/>
      <c r="H11">
        <f t="shared" si="1"/>
        <v>0</v>
      </c>
      <c r="I11">
        <f t="shared" si="0"/>
        <v>0</v>
      </c>
      <c r="J11">
        <f>$B$32*I11</f>
        <v>0</v>
      </c>
    </row>
    <row r="12" spans="1:10" ht="20.25">
      <c r="A12" s="20" t="s">
        <v>30</v>
      </c>
      <c r="B12" s="21">
        <f>B10+B11</f>
        <v>11963.999999999998</v>
      </c>
      <c r="H12">
        <f t="shared" si="1"/>
        <v>0</v>
      </c>
      <c r="I12">
        <f t="shared" si="0"/>
        <v>0</v>
      </c>
      <c r="J12">
        <f>$B$32*I12</f>
        <v>0</v>
      </c>
    </row>
    <row r="13" spans="1:10" ht="20.25">
      <c r="A13" s="20" t="s">
        <v>31</v>
      </c>
      <c r="B13" s="20">
        <f>IF(B7=0,0,B12*B7/100)</f>
        <v>358.9199999999999</v>
      </c>
      <c r="H13">
        <f t="shared" si="1"/>
        <v>0</v>
      </c>
      <c r="I13">
        <f t="shared" si="0"/>
        <v>0</v>
      </c>
      <c r="J13">
        <f>$B$32*I13</f>
        <v>0</v>
      </c>
    </row>
    <row r="14" spans="1:10" ht="20.25">
      <c r="A14" s="20" t="s">
        <v>32</v>
      </c>
      <c r="B14" s="22">
        <f>IF(B7=0,0,B12-B13)</f>
        <v>11605.079999999998</v>
      </c>
      <c r="H14">
        <f t="shared" si="1"/>
        <v>0</v>
      </c>
      <c r="I14">
        <f t="shared" si="0"/>
        <v>0</v>
      </c>
      <c r="J14">
        <f>$B$32*I14</f>
        <v>0</v>
      </c>
    </row>
    <row r="15" spans="1:10" ht="20.25">
      <c r="A15" s="20" t="s">
        <v>34</v>
      </c>
      <c r="B15" s="20">
        <f>B22+B21+(B5*B1)+(B4*B1)+(0.2*B4*B1)</f>
        <v>26837.9</v>
      </c>
      <c r="H15">
        <f t="shared" si="1"/>
        <v>0</v>
      </c>
      <c r="I15">
        <f t="shared" si="0"/>
        <v>0</v>
      </c>
      <c r="J15">
        <f>$B$32*I15</f>
        <v>0</v>
      </c>
    </row>
    <row r="16" spans="1:10" ht="20.25">
      <c r="A16" s="20" t="s">
        <v>35</v>
      </c>
      <c r="B16" s="20">
        <f>IF(B13=0,B12+B15,B14+B15)</f>
        <v>38442.979999999996</v>
      </c>
      <c r="H16">
        <f t="shared" si="1"/>
        <v>0</v>
      </c>
      <c r="I16">
        <f t="shared" si="0"/>
        <v>0</v>
      </c>
      <c r="J16">
        <f>$B$32*I16</f>
        <v>0</v>
      </c>
    </row>
    <row r="17" spans="1:10">
      <c r="H17">
        <f t="shared" si="1"/>
        <v>0</v>
      </c>
      <c r="I17">
        <f t="shared" si="0"/>
        <v>0</v>
      </c>
      <c r="J17">
        <f>$B$32*I17</f>
        <v>0</v>
      </c>
    </row>
    <row r="18" spans="1:10" ht="15.75" thickBot="1">
      <c r="H18">
        <f t="shared" si="1"/>
        <v>0</v>
      </c>
      <c r="I18">
        <f t="shared" si="0"/>
        <v>0</v>
      </c>
      <c r="J18">
        <f>$B$32*I18</f>
        <v>0</v>
      </c>
    </row>
    <row r="19" spans="1:10" ht="15.75">
      <c r="A19" s="7" t="s">
        <v>15</v>
      </c>
      <c r="B19" s="8"/>
      <c r="H19">
        <f t="shared" si="1"/>
        <v>0</v>
      </c>
      <c r="I19">
        <f t="shared" si="0"/>
        <v>0</v>
      </c>
      <c r="J19">
        <f>$B$32*I19</f>
        <v>0</v>
      </c>
    </row>
    <row r="20" spans="1:10" ht="15.75">
      <c r="A20" s="3" t="s">
        <v>9</v>
      </c>
      <c r="B20" s="4">
        <v>0.2</v>
      </c>
      <c r="H20">
        <f t="shared" si="1"/>
        <v>0</v>
      </c>
      <c r="I20">
        <f t="shared" si="0"/>
        <v>0</v>
      </c>
      <c r="J20">
        <f>$B$32*I20</f>
        <v>0</v>
      </c>
    </row>
    <row r="21" spans="1:10" ht="15.75">
      <c r="A21" s="3" t="s">
        <v>10</v>
      </c>
      <c r="B21" s="4">
        <v>1097.9000000000001</v>
      </c>
      <c r="H21">
        <f t="shared" si="1"/>
        <v>0</v>
      </c>
      <c r="I21">
        <f t="shared" si="0"/>
        <v>0</v>
      </c>
      <c r="J21">
        <f>$B$32*I21</f>
        <v>0</v>
      </c>
    </row>
    <row r="22" spans="1:10" ht="16.5" thickBot="1">
      <c r="A22" s="5" t="s">
        <v>11</v>
      </c>
      <c r="B22" s="6">
        <v>2500</v>
      </c>
      <c r="H22">
        <f t="shared" si="1"/>
        <v>0</v>
      </c>
      <c r="I22">
        <f t="shared" si="0"/>
        <v>0</v>
      </c>
      <c r="J22">
        <f>$B$32*I22</f>
        <v>0</v>
      </c>
    </row>
    <row r="23" spans="1:10">
      <c r="H23">
        <f t="shared" si="1"/>
        <v>0</v>
      </c>
      <c r="I23">
        <f t="shared" si="0"/>
        <v>0</v>
      </c>
      <c r="J23">
        <f>$B$32*I23</f>
        <v>0</v>
      </c>
    </row>
    <row r="24" spans="1:10">
      <c r="H24">
        <f t="shared" si="1"/>
        <v>0</v>
      </c>
      <c r="I24">
        <f t="shared" si="0"/>
        <v>0</v>
      </c>
      <c r="J24">
        <f>$B$32*I24</f>
        <v>0</v>
      </c>
    </row>
    <row r="25" spans="1:10">
      <c r="A25" s="9" t="s">
        <v>17</v>
      </c>
      <c r="B25" s="9"/>
      <c r="H25">
        <f t="shared" si="1"/>
        <v>0</v>
      </c>
      <c r="I25">
        <f t="shared" si="0"/>
        <v>0</v>
      </c>
      <c r="J25">
        <f>$B$32*I25</f>
        <v>0</v>
      </c>
    </row>
    <row r="26" spans="1:10">
      <c r="A26" t="s">
        <v>18</v>
      </c>
      <c r="B26">
        <f>SUM(G2:G42)</f>
        <v>135</v>
      </c>
      <c r="H26">
        <f t="shared" si="1"/>
        <v>0</v>
      </c>
      <c r="I26">
        <f t="shared" si="0"/>
        <v>0</v>
      </c>
      <c r="J26">
        <f>$B$32*I26</f>
        <v>0</v>
      </c>
    </row>
    <row r="27" spans="1:10">
      <c r="A27" t="s">
        <v>22</v>
      </c>
      <c r="B27">
        <f>SUM(H2:H42)</f>
        <v>165</v>
      </c>
      <c r="H27">
        <f t="shared" si="1"/>
        <v>0</v>
      </c>
      <c r="I27">
        <f t="shared" si="0"/>
        <v>0</v>
      </c>
      <c r="J27">
        <f>$B$32*I27</f>
        <v>0</v>
      </c>
    </row>
    <row r="28" spans="1:10">
      <c r="A28" t="s">
        <v>23</v>
      </c>
      <c r="B28">
        <f>B27+B6</f>
        <v>199</v>
      </c>
      <c r="H28">
        <f t="shared" si="1"/>
        <v>0</v>
      </c>
      <c r="I28">
        <f t="shared" si="0"/>
        <v>0</v>
      </c>
      <c r="J28">
        <f>$B$32*I28</f>
        <v>0</v>
      </c>
    </row>
    <row r="29" spans="1:10">
      <c r="A29" t="s">
        <v>33</v>
      </c>
      <c r="B29">
        <f>ROUND((B27+B6)/((100-B20)/100),2)</f>
        <v>199.4</v>
      </c>
      <c r="H29">
        <f t="shared" si="1"/>
        <v>0</v>
      </c>
      <c r="I29">
        <f t="shared" si="0"/>
        <v>0</v>
      </c>
      <c r="J29">
        <f>$B$32*I29</f>
        <v>0</v>
      </c>
    </row>
    <row r="30" spans="1:10">
      <c r="A30" t="s">
        <v>25</v>
      </c>
      <c r="B30">
        <f>B29/((100-B3)/100)</f>
        <v>249.25</v>
      </c>
      <c r="H30">
        <f t="shared" si="1"/>
        <v>0</v>
      </c>
      <c r="I30">
        <f t="shared" si="0"/>
        <v>0</v>
      </c>
      <c r="J30">
        <f>$B$32*I30</f>
        <v>0</v>
      </c>
    </row>
    <row r="31" spans="1:10">
      <c r="H31">
        <f t="shared" si="1"/>
        <v>0</v>
      </c>
      <c r="I31">
        <f t="shared" si="0"/>
        <v>0</v>
      </c>
      <c r="J31">
        <f>$B$32*I31</f>
        <v>0</v>
      </c>
    </row>
    <row r="32" spans="1:10">
      <c r="A32" t="s">
        <v>26</v>
      </c>
      <c r="B32">
        <f>B30*B1</f>
        <v>9970</v>
      </c>
      <c r="H32">
        <f t="shared" si="1"/>
        <v>0</v>
      </c>
      <c r="I32">
        <f t="shared" si="0"/>
        <v>0</v>
      </c>
      <c r="J32">
        <f>$B$32*I32</f>
        <v>0</v>
      </c>
    </row>
    <row r="33" spans="8:10">
      <c r="H33">
        <f t="shared" si="1"/>
        <v>0</v>
      </c>
      <c r="I33">
        <f t="shared" si="0"/>
        <v>0</v>
      </c>
      <c r="J33">
        <f>$B$32*I33</f>
        <v>0</v>
      </c>
    </row>
    <row r="34" spans="8:10">
      <c r="H34">
        <f t="shared" si="1"/>
        <v>0</v>
      </c>
      <c r="I34">
        <f t="shared" si="0"/>
        <v>0</v>
      </c>
      <c r="J34">
        <f>$B$32*I34</f>
        <v>0</v>
      </c>
    </row>
    <row r="35" spans="8:10">
      <c r="H35">
        <f t="shared" si="1"/>
        <v>0</v>
      </c>
      <c r="I35">
        <f t="shared" si="0"/>
        <v>0</v>
      </c>
      <c r="J35">
        <f>$B$32*I35</f>
        <v>0</v>
      </c>
    </row>
    <row r="36" spans="8:10">
      <c r="H36">
        <f t="shared" si="1"/>
        <v>0</v>
      </c>
      <c r="I36">
        <f t="shared" si="0"/>
        <v>0</v>
      </c>
      <c r="J36">
        <f>$B$32*I36</f>
        <v>0</v>
      </c>
    </row>
    <row r="37" spans="8:10">
      <c r="H37">
        <f t="shared" si="1"/>
        <v>0</v>
      </c>
      <c r="I37">
        <f t="shared" si="0"/>
        <v>0</v>
      </c>
      <c r="J37">
        <f>$B$32*I37</f>
        <v>0</v>
      </c>
    </row>
    <row r="38" spans="8:10">
      <c r="H38">
        <f t="shared" si="1"/>
        <v>0</v>
      </c>
      <c r="I38">
        <f t="shared" si="0"/>
        <v>0</v>
      </c>
      <c r="J38">
        <f>$B$32*I38</f>
        <v>0</v>
      </c>
    </row>
    <row r="39" spans="8:10">
      <c r="H39">
        <f t="shared" si="1"/>
        <v>0</v>
      </c>
      <c r="I39">
        <f t="shared" si="0"/>
        <v>0</v>
      </c>
      <c r="J39">
        <f>$B$32*I39</f>
        <v>0</v>
      </c>
    </row>
    <row r="40" spans="8:10">
      <c r="H40">
        <f t="shared" si="1"/>
        <v>0</v>
      </c>
      <c r="I40">
        <f t="shared" si="0"/>
        <v>0</v>
      </c>
      <c r="J40">
        <f>$B$32*I40</f>
        <v>0</v>
      </c>
    </row>
    <row r="41" spans="8:10">
      <c r="H41">
        <f t="shared" si="1"/>
        <v>0</v>
      </c>
      <c r="I41">
        <f t="shared" si="0"/>
        <v>0</v>
      </c>
      <c r="J41">
        <f>$B$32*I41</f>
        <v>0</v>
      </c>
    </row>
    <row r="42" spans="8:10">
      <c r="H42">
        <f t="shared" si="1"/>
        <v>0</v>
      </c>
      <c r="I42">
        <f t="shared" si="0"/>
        <v>0</v>
      </c>
      <c r="J42">
        <f>$B$32*I42</f>
        <v>0</v>
      </c>
    </row>
  </sheetData>
  <mergeCells count="2">
    <mergeCell ref="A19:B19"/>
    <mergeCell ref="A25:B2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2023-09-16T20:34:51Z</dcterms:modified>
</cp:coreProperties>
</file>