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D8" i="1"/>
  <c r="C8" i="1"/>
  <c r="B8" i="1"/>
  <c r="D6" i="2"/>
  <c r="C6" i="2"/>
  <c r="B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E19" i="1" l="1"/>
  <c r="E15" i="1"/>
  <c r="E22" i="1"/>
  <c r="E18" i="1"/>
  <c r="E14" i="1"/>
  <c r="E10" i="1"/>
  <c r="E11" i="1"/>
  <c r="E20" i="1"/>
  <c r="E16" i="1"/>
  <c r="E12" i="1"/>
  <c r="E8" i="1"/>
  <c r="E21" i="1"/>
  <c r="E17" i="1"/>
  <c r="E13" i="1"/>
  <c r="E9" i="1"/>
</calcChain>
</file>

<file path=xl/sharedStrings.xml><?xml version="1.0" encoding="utf-8"?>
<sst xmlns="http://schemas.openxmlformats.org/spreadsheetml/2006/main" count="21" uniqueCount="16">
  <si>
    <t>X</t>
  </si>
  <si>
    <t>Exp</t>
  </si>
  <si>
    <t>b0</t>
  </si>
  <si>
    <t>b1</t>
  </si>
  <si>
    <t>b2</t>
  </si>
  <si>
    <t>Hiper</t>
  </si>
  <si>
    <t>k</t>
  </si>
  <si>
    <t>Pow K</t>
  </si>
  <si>
    <t>Log</t>
  </si>
  <si>
    <t>k/(b0 + b1X)</t>
  </si>
  <si>
    <t>X/(b0 + b1X)</t>
  </si>
  <si>
    <t>b0*exp(b1/X)</t>
  </si>
  <si>
    <t>Total</t>
  </si>
  <si>
    <t>f0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</si>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</sst>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f0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Sheet1!$B$8:$B$22</c:f>
              <c:numCache>
                <c:formatCode>0.00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f1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Sheet1!$C$8:$C$22</c:f>
              <c:numCache>
                <c:formatCode>0.00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f2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Sheet1!$D$8:$D$22</c:f>
              <c:numCache>
                <c:formatCode>0.00</c:formatCode>
                <c:ptCount val="15"/>
                <c:pt idx="0">
                  <c:v>0.02</c:v>
                </c:pt>
                <c:pt idx="1">
                  <c:v>0.16</c:v>
                </c:pt>
                <c:pt idx="2">
                  <c:v>0.54</c:v>
                </c:pt>
                <c:pt idx="3">
                  <c:v>1.28</c:v>
                </c:pt>
                <c:pt idx="4">
                  <c:v>2.5</c:v>
                </c:pt>
                <c:pt idx="5">
                  <c:v>4.32</c:v>
                </c:pt>
                <c:pt idx="6">
                  <c:v>6.86</c:v>
                </c:pt>
                <c:pt idx="7">
                  <c:v>10.24</c:v>
                </c:pt>
                <c:pt idx="8">
                  <c:v>14.58</c:v>
                </c:pt>
                <c:pt idx="9">
                  <c:v>20</c:v>
                </c:pt>
                <c:pt idx="10">
                  <c:v>26.62</c:v>
                </c:pt>
                <c:pt idx="11">
                  <c:v>34.56</c:v>
                </c:pt>
                <c:pt idx="12">
                  <c:v>43.94</c:v>
                </c:pt>
                <c:pt idx="13">
                  <c:v>54.88</c:v>
                </c:pt>
                <c:pt idx="14">
                  <c:v>67.5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Sheet1!$E$8:$E$22</c:f>
              <c:numCache>
                <c:formatCode>0.00</c:formatCode>
                <c:ptCount val="15"/>
                <c:pt idx="0">
                  <c:v>15.02</c:v>
                </c:pt>
                <c:pt idx="1">
                  <c:v>20.16</c:v>
                </c:pt>
                <c:pt idx="2">
                  <c:v>25.54</c:v>
                </c:pt>
                <c:pt idx="3">
                  <c:v>31.28</c:v>
                </c:pt>
                <c:pt idx="4">
                  <c:v>37.5</c:v>
                </c:pt>
                <c:pt idx="5">
                  <c:v>44.32</c:v>
                </c:pt>
                <c:pt idx="6">
                  <c:v>51.86</c:v>
                </c:pt>
                <c:pt idx="7">
                  <c:v>60.24</c:v>
                </c:pt>
                <c:pt idx="8">
                  <c:v>69.58</c:v>
                </c:pt>
                <c:pt idx="9">
                  <c:v>80</c:v>
                </c:pt>
                <c:pt idx="10">
                  <c:v>91.62</c:v>
                </c:pt>
                <c:pt idx="11">
                  <c:v>104.56</c:v>
                </c:pt>
                <c:pt idx="12">
                  <c:v>118.94</c:v>
                </c:pt>
                <c:pt idx="13">
                  <c:v>134.88</c:v>
                </c:pt>
                <c:pt idx="14">
                  <c:v>152.5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8128"/>
        <c:axId val="59724544"/>
      </c:lineChart>
      <c:catAx>
        <c:axId val="595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9724544"/>
        <c:crosses val="autoZero"/>
        <c:auto val="1"/>
        <c:lblAlgn val="ctr"/>
        <c:lblOffset val="100"/>
        <c:noMultiLvlLbl val="0"/>
      </c:catAx>
      <c:valAx>
        <c:axId val="59724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5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Sheet2!$B$5</c:f>
              <c:strCache>
                <c:ptCount val="1"/>
                <c:pt idx="0">
                  <c:v>Pow K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Sheet2!$B$6:$B$20</c:f>
              <c:numCache>
                <c:formatCode>0.000</c:formatCode>
                <c:ptCount val="15"/>
                <c:pt idx="0">
                  <c:v>30.05</c:v>
                </c:pt>
                <c:pt idx="1">
                  <c:v>40.4</c:v>
                </c:pt>
                <c:pt idx="2">
                  <c:v>51.35</c:v>
                </c:pt>
                <c:pt idx="3">
                  <c:v>63.2</c:v>
                </c:pt>
                <c:pt idx="4">
                  <c:v>76.25</c:v>
                </c:pt>
                <c:pt idx="5">
                  <c:v>90.8</c:v>
                </c:pt>
                <c:pt idx="6">
                  <c:v>107.15</c:v>
                </c:pt>
                <c:pt idx="7">
                  <c:v>125.6</c:v>
                </c:pt>
                <c:pt idx="8">
                  <c:v>146.44999999999999</c:v>
                </c:pt>
                <c:pt idx="9">
                  <c:v>170</c:v>
                </c:pt>
                <c:pt idx="10">
                  <c:v>196.55</c:v>
                </c:pt>
                <c:pt idx="11">
                  <c:v>226.4</c:v>
                </c:pt>
                <c:pt idx="12">
                  <c:v>259.85000000000002</c:v>
                </c:pt>
                <c:pt idx="13">
                  <c:v>297.20000000000005</c:v>
                </c:pt>
                <c:pt idx="14">
                  <c:v>338.75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Sheet2!$C$5</c:f>
              <c:strCache>
                <c:ptCount val="1"/>
                <c:pt idx="0">
                  <c:v>Hiper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Sheet2!$C$6:$C$20</c:f>
              <c:numCache>
                <c:formatCode>0.000</c:formatCode>
                <c:ptCount val="15"/>
                <c:pt idx="0">
                  <c:v>330</c:v>
                </c:pt>
                <c:pt idx="1">
                  <c:v>190</c:v>
                </c:pt>
                <c:pt idx="2">
                  <c:v>150</c:v>
                </c:pt>
                <c:pt idx="3">
                  <c:v>135</c:v>
                </c:pt>
                <c:pt idx="4">
                  <c:v>130</c:v>
                </c:pt>
                <c:pt idx="5">
                  <c:v>130</c:v>
                </c:pt>
                <c:pt idx="6">
                  <c:v>132.85714285714286</c:v>
                </c:pt>
                <c:pt idx="7">
                  <c:v>137.5</c:v>
                </c:pt>
                <c:pt idx="8">
                  <c:v>143.33333333333334</c:v>
                </c:pt>
                <c:pt idx="9">
                  <c:v>150</c:v>
                </c:pt>
                <c:pt idx="10">
                  <c:v>157.27272727272728</c:v>
                </c:pt>
                <c:pt idx="11">
                  <c:v>165</c:v>
                </c:pt>
                <c:pt idx="12">
                  <c:v>173.07692307692307</c:v>
                </c:pt>
                <c:pt idx="13">
                  <c:v>181.42857142857142</c:v>
                </c:pt>
                <c:pt idx="14">
                  <c:v>190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Sheet2!$D$5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Sheet2!$D$6:$D$20</c:f>
              <c:numCache>
                <c:formatCode>0.000</c:formatCode>
                <c:ptCount val="15"/>
                <c:pt idx="0">
                  <c:v>20</c:v>
                </c:pt>
                <c:pt idx="1">
                  <c:v>89.314718055994533</c:v>
                </c:pt>
                <c:pt idx="2">
                  <c:v>129.86122886681096</c:v>
                </c:pt>
                <c:pt idx="3">
                  <c:v>158.62943611198907</c:v>
                </c:pt>
                <c:pt idx="4">
                  <c:v>180.94379124341003</c:v>
                </c:pt>
                <c:pt idx="5">
                  <c:v>199.17594692280551</c:v>
                </c:pt>
                <c:pt idx="6">
                  <c:v>214.59101490553132</c:v>
                </c:pt>
                <c:pt idx="7">
                  <c:v>227.94415416798358</c:v>
                </c:pt>
                <c:pt idx="8">
                  <c:v>239.72245773362195</c:v>
                </c:pt>
                <c:pt idx="9">
                  <c:v>250.25850929940458</c:v>
                </c:pt>
                <c:pt idx="10">
                  <c:v>259.7895272798371</c:v>
                </c:pt>
                <c:pt idx="11">
                  <c:v>268.49066497880005</c:v>
                </c:pt>
                <c:pt idx="12">
                  <c:v>276.49493574615366</c:v>
                </c:pt>
                <c:pt idx="13">
                  <c:v>283.90573296152581</c:v>
                </c:pt>
                <c:pt idx="14">
                  <c:v>290.80502011022099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Sheet2!$E$6:$E$20</c:f>
              <c:numCache>
                <c:formatCode>0.000</c:formatCode>
                <c:ptCount val="15"/>
                <c:pt idx="0">
                  <c:v>24</c:v>
                </c:pt>
                <c:pt idx="1">
                  <c:v>28.799999999999997</c:v>
                </c:pt>
                <c:pt idx="2">
                  <c:v>34.56</c:v>
                </c:pt>
                <c:pt idx="3">
                  <c:v>41.471999999999994</c:v>
                </c:pt>
                <c:pt idx="4">
                  <c:v>49.766399999999997</c:v>
                </c:pt>
                <c:pt idx="5">
                  <c:v>59.719679999999997</c:v>
                </c:pt>
                <c:pt idx="6">
                  <c:v>71.66361599999999</c:v>
                </c:pt>
                <c:pt idx="7">
                  <c:v>85.996339199999994</c:v>
                </c:pt>
                <c:pt idx="8">
                  <c:v>103.19560703999998</c:v>
                </c:pt>
                <c:pt idx="9">
                  <c:v>123.83472844799998</c:v>
                </c:pt>
                <c:pt idx="10">
                  <c:v>148.60167413759999</c:v>
                </c:pt>
                <c:pt idx="11">
                  <c:v>178.32200896511995</c:v>
                </c:pt>
                <c:pt idx="12">
                  <c:v>213.98641075814396</c:v>
                </c:pt>
                <c:pt idx="13">
                  <c:v>256.78369290977275</c:v>
                </c:pt>
                <c:pt idx="14">
                  <c:v>308.14043149172727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Sheet2!$F$5</c:f>
              <c:strCache>
                <c:ptCount val="1"/>
                <c:pt idx="0">
                  <c:v>k/(b0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Sheet2!$F$6:$F$20</c:f>
              <c:numCache>
                <c:formatCode>0.000</c:formatCode>
                <c:ptCount val="15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85.714285714285708</c:v>
                </c:pt>
                <c:pt idx="6">
                  <c:v>75</c:v>
                </c:pt>
                <c:pt idx="7">
                  <c:v>66.666666666666671</c:v>
                </c:pt>
                <c:pt idx="8">
                  <c:v>60</c:v>
                </c:pt>
                <c:pt idx="9">
                  <c:v>54.545454545454547</c:v>
                </c:pt>
                <c:pt idx="10">
                  <c:v>50</c:v>
                </c:pt>
                <c:pt idx="11">
                  <c:v>46.153846153846153</c:v>
                </c:pt>
                <c:pt idx="12">
                  <c:v>42.857142857142854</c:v>
                </c:pt>
                <c:pt idx="13">
                  <c:v>40</c:v>
                </c:pt>
                <c:pt idx="14">
                  <c:v>37.5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Sheet2!$G$5</c:f>
              <c:strCache>
                <c:ptCount val="1"/>
                <c:pt idx="0">
                  <c:v>X/(b0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Sheet2!$G$6:$G$20</c:f>
              <c:numCache>
                <c:formatCode>0.000</c:formatCode>
                <c:ptCount val="15"/>
                <c:pt idx="0">
                  <c:v>71.428571428571431</c:v>
                </c:pt>
                <c:pt idx="1">
                  <c:v>111.1111111111111</c:v>
                </c:pt>
                <c:pt idx="2">
                  <c:v>136.36363636363637</c:v>
                </c:pt>
                <c:pt idx="3">
                  <c:v>153.84615384615384</c:v>
                </c:pt>
                <c:pt idx="4">
                  <c:v>166.66666666666669</c:v>
                </c:pt>
                <c:pt idx="5">
                  <c:v>176.47058823529412</c:v>
                </c:pt>
                <c:pt idx="6">
                  <c:v>184.21052631578948</c:v>
                </c:pt>
                <c:pt idx="7">
                  <c:v>190.47619047619045</c:v>
                </c:pt>
                <c:pt idx="8">
                  <c:v>195.65217391304344</c:v>
                </c:pt>
                <c:pt idx="9">
                  <c:v>200</c:v>
                </c:pt>
                <c:pt idx="10">
                  <c:v>203.7037037037037</c:v>
                </c:pt>
                <c:pt idx="11">
                  <c:v>206.89655172413791</c:v>
                </c:pt>
                <c:pt idx="12">
                  <c:v>209.67741935483869</c:v>
                </c:pt>
                <c:pt idx="13">
                  <c:v>212.12121212121212</c:v>
                </c:pt>
                <c:pt idx="14">
                  <c:v>214.28571428571431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Sheet2!$H$5</c:f>
              <c:strCache>
                <c:ptCount val="1"/>
                <c:pt idx="0">
                  <c:v>b0*exp(b1/X)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Sheet2!$H$6:$H$20</c:f>
              <c:numCache>
                <c:formatCode>0.000</c:formatCode>
                <c:ptCount val="15"/>
                <c:pt idx="0">
                  <c:v>2968.2631820515321</c:v>
                </c:pt>
                <c:pt idx="1">
                  <c:v>243.64987921406947</c:v>
                </c:pt>
                <c:pt idx="2">
                  <c:v>105.8898010094006</c:v>
                </c:pt>
                <c:pt idx="3">
                  <c:v>69.806859149236828</c:v>
                </c:pt>
                <c:pt idx="4">
                  <c:v>54.3656365691809</c:v>
                </c:pt>
                <c:pt idx="5">
                  <c:v>46.019517817856503</c:v>
                </c:pt>
                <c:pt idx="6">
                  <c:v>40.854541405322841</c:v>
                </c:pt>
                <c:pt idx="7">
                  <c:v>37.364919148644447</c:v>
                </c:pt>
                <c:pt idx="8">
                  <c:v>34.858179972669156</c:v>
                </c:pt>
                <c:pt idx="9">
                  <c:v>32.974425414002567</c:v>
                </c:pt>
                <c:pt idx="10">
                  <c:v>31.509142067806366</c:v>
                </c:pt>
                <c:pt idx="11">
                  <c:v>30.337935927764267</c:v>
                </c:pt>
                <c:pt idx="12">
                  <c:v>29.380983876980334</c:v>
                </c:pt>
                <c:pt idx="13">
                  <c:v>28.584800648359554</c:v>
                </c:pt>
                <c:pt idx="14">
                  <c:v>27.912248501721791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76320"/>
        <c:axId val="156777856"/>
      </c:lineChart>
      <c:catAx>
        <c:axId val="1567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77856"/>
        <c:crosses val="autoZero"/>
        <c:auto val="1"/>
        <c:lblAlgn val="ctr"/>
        <c:lblOffset val="100"/>
        <c:noMultiLvlLbl val="0"/>
      </c:catAx>
      <c:valAx>
        <c:axId val="156777856"/>
        <c:scaling>
          <c:orientation val="minMax"/>
          <c:max val="30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67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4761</xdr:rowOff>
    </xdr:from>
    <xdr:to>
      <xdr:col>20</xdr:col>
      <xdr:colOff>38100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1</xdr:row>
      <xdr:rowOff>138112</xdr:rowOff>
    </xdr:from>
    <xdr:to>
      <xdr:col>22</xdr:col>
      <xdr:colOff>190500</xdr:colOff>
      <xdr:row>28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" sqref="D2"/>
    </sheetView>
  </sheetViews>
  <sheetFormatPr defaultRowHeight="15" x14ac:dyDescent="0.25"/>
  <cols>
    <col min="2" max="2" width="9.28515625" bestFit="1" customWidth="1"/>
    <col min="3" max="5" width="9.570312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B2">
        <v>10</v>
      </c>
      <c r="C2">
        <v>5</v>
      </c>
      <c r="D2">
        <v>0.02</v>
      </c>
      <c r="E2">
        <v>3</v>
      </c>
    </row>
    <row r="7" spans="1:5" x14ac:dyDescent="0.25">
      <c r="A7" s="1" t="s">
        <v>0</v>
      </c>
      <c r="B7" s="1" t="s">
        <v>13</v>
      </c>
      <c r="C7" s="1" t="s">
        <v>14</v>
      </c>
      <c r="D7" s="1" t="s">
        <v>15</v>
      </c>
      <c r="E7" s="1" t="s">
        <v>12</v>
      </c>
    </row>
    <row r="8" spans="1:5" x14ac:dyDescent="0.25">
      <c r="A8">
        <v>1</v>
      </c>
      <c r="B8" s="2">
        <f>$B$2</f>
        <v>10</v>
      </c>
      <c r="C8" s="2">
        <f>$C$2*A8</f>
        <v>5</v>
      </c>
      <c r="D8" s="2">
        <f>$D$2*A8^$E$2</f>
        <v>0.02</v>
      </c>
      <c r="E8" s="2">
        <f>SUM(B8:D8)</f>
        <v>15.02</v>
      </c>
    </row>
    <row r="9" spans="1:5" x14ac:dyDescent="0.25">
      <c r="A9">
        <v>2</v>
      </c>
      <c r="B9" s="2">
        <f t="shared" ref="B9:B22" si="0">$B$2</f>
        <v>10</v>
      </c>
      <c r="C9" s="2">
        <f t="shared" ref="C9:C22" si="1">$C$2*A9</f>
        <v>10</v>
      </c>
      <c r="D9" s="2">
        <f t="shared" ref="D9:D22" si="2">$D$2*A9^$E$2</f>
        <v>0.16</v>
      </c>
      <c r="E9" s="2">
        <f t="shared" ref="E9:E22" si="3">SUM(B9:D9)</f>
        <v>20.16</v>
      </c>
    </row>
    <row r="10" spans="1:5" x14ac:dyDescent="0.25">
      <c r="A10">
        <v>3</v>
      </c>
      <c r="B10" s="2">
        <f t="shared" si="0"/>
        <v>10</v>
      </c>
      <c r="C10" s="2">
        <f t="shared" si="1"/>
        <v>15</v>
      </c>
      <c r="D10" s="2">
        <f t="shared" si="2"/>
        <v>0.54</v>
      </c>
      <c r="E10" s="2">
        <f t="shared" si="3"/>
        <v>25.54</v>
      </c>
    </row>
    <row r="11" spans="1:5" x14ac:dyDescent="0.25">
      <c r="A11">
        <v>4</v>
      </c>
      <c r="B11" s="2">
        <f t="shared" si="0"/>
        <v>10</v>
      </c>
      <c r="C11" s="2">
        <f t="shared" si="1"/>
        <v>20</v>
      </c>
      <c r="D11" s="2">
        <f t="shared" si="2"/>
        <v>1.28</v>
      </c>
      <c r="E11" s="2">
        <f t="shared" si="3"/>
        <v>31.28</v>
      </c>
    </row>
    <row r="12" spans="1:5" x14ac:dyDescent="0.25">
      <c r="A12">
        <v>5</v>
      </c>
      <c r="B12" s="2">
        <f t="shared" si="0"/>
        <v>10</v>
      </c>
      <c r="C12" s="2">
        <f t="shared" si="1"/>
        <v>25</v>
      </c>
      <c r="D12" s="2">
        <f t="shared" si="2"/>
        <v>2.5</v>
      </c>
      <c r="E12" s="2">
        <f t="shared" si="3"/>
        <v>37.5</v>
      </c>
    </row>
    <row r="13" spans="1:5" x14ac:dyDescent="0.25">
      <c r="A13">
        <v>6</v>
      </c>
      <c r="B13" s="2">
        <f t="shared" si="0"/>
        <v>10</v>
      </c>
      <c r="C13" s="2">
        <f t="shared" si="1"/>
        <v>30</v>
      </c>
      <c r="D13" s="2">
        <f t="shared" si="2"/>
        <v>4.32</v>
      </c>
      <c r="E13" s="2">
        <f t="shared" si="3"/>
        <v>44.32</v>
      </c>
    </row>
    <row r="14" spans="1:5" x14ac:dyDescent="0.25">
      <c r="A14">
        <v>7</v>
      </c>
      <c r="B14" s="2">
        <f t="shared" si="0"/>
        <v>10</v>
      </c>
      <c r="C14" s="2">
        <f t="shared" si="1"/>
        <v>35</v>
      </c>
      <c r="D14" s="2">
        <f t="shared" si="2"/>
        <v>6.86</v>
      </c>
      <c r="E14" s="2">
        <f t="shared" si="3"/>
        <v>51.86</v>
      </c>
    </row>
    <row r="15" spans="1:5" x14ac:dyDescent="0.25">
      <c r="A15">
        <v>8</v>
      </c>
      <c r="B15" s="2">
        <f t="shared" si="0"/>
        <v>10</v>
      </c>
      <c r="C15" s="2">
        <f t="shared" si="1"/>
        <v>40</v>
      </c>
      <c r="D15" s="2">
        <f t="shared" si="2"/>
        <v>10.24</v>
      </c>
      <c r="E15" s="2">
        <f t="shared" si="3"/>
        <v>60.24</v>
      </c>
    </row>
    <row r="16" spans="1:5" x14ac:dyDescent="0.25">
      <c r="A16">
        <v>9</v>
      </c>
      <c r="B16" s="2">
        <f t="shared" si="0"/>
        <v>10</v>
      </c>
      <c r="C16" s="2">
        <f t="shared" si="1"/>
        <v>45</v>
      </c>
      <c r="D16" s="2">
        <f t="shared" si="2"/>
        <v>14.58</v>
      </c>
      <c r="E16" s="2">
        <f t="shared" si="3"/>
        <v>69.58</v>
      </c>
    </row>
    <row r="17" spans="1:5" x14ac:dyDescent="0.25">
      <c r="A17">
        <v>10</v>
      </c>
      <c r="B17" s="2">
        <f t="shared" si="0"/>
        <v>10</v>
      </c>
      <c r="C17" s="2">
        <f t="shared" si="1"/>
        <v>50</v>
      </c>
      <c r="D17" s="2">
        <f t="shared" si="2"/>
        <v>20</v>
      </c>
      <c r="E17" s="2">
        <f t="shared" si="3"/>
        <v>80</v>
      </c>
    </row>
    <row r="18" spans="1:5" x14ac:dyDescent="0.25">
      <c r="A18">
        <v>11</v>
      </c>
      <c r="B18" s="2">
        <f t="shared" si="0"/>
        <v>10</v>
      </c>
      <c r="C18" s="2">
        <f t="shared" si="1"/>
        <v>55</v>
      </c>
      <c r="D18" s="2">
        <f t="shared" si="2"/>
        <v>26.62</v>
      </c>
      <c r="E18" s="2">
        <f t="shared" si="3"/>
        <v>91.62</v>
      </c>
    </row>
    <row r="19" spans="1:5" x14ac:dyDescent="0.25">
      <c r="A19">
        <v>12</v>
      </c>
      <c r="B19" s="2">
        <f t="shared" si="0"/>
        <v>10</v>
      </c>
      <c r="C19" s="2">
        <f t="shared" si="1"/>
        <v>60</v>
      </c>
      <c r="D19" s="2">
        <f t="shared" si="2"/>
        <v>34.56</v>
      </c>
      <c r="E19" s="2">
        <f t="shared" si="3"/>
        <v>104.56</v>
      </c>
    </row>
    <row r="20" spans="1:5" x14ac:dyDescent="0.25">
      <c r="A20">
        <v>13</v>
      </c>
      <c r="B20" s="2">
        <f t="shared" si="0"/>
        <v>10</v>
      </c>
      <c r="C20" s="2">
        <f t="shared" si="1"/>
        <v>65</v>
      </c>
      <c r="D20" s="2">
        <f t="shared" si="2"/>
        <v>43.94</v>
      </c>
      <c r="E20" s="2">
        <f t="shared" si="3"/>
        <v>118.94</v>
      </c>
    </row>
    <row r="21" spans="1:5" x14ac:dyDescent="0.25">
      <c r="A21">
        <v>14</v>
      </c>
      <c r="B21" s="2">
        <f t="shared" si="0"/>
        <v>10</v>
      </c>
      <c r="C21" s="2">
        <f t="shared" si="1"/>
        <v>70</v>
      </c>
      <c r="D21" s="2">
        <f t="shared" si="2"/>
        <v>54.88</v>
      </c>
      <c r="E21" s="2">
        <f t="shared" si="3"/>
        <v>134.88</v>
      </c>
    </row>
    <row r="22" spans="1:5" x14ac:dyDescent="0.25">
      <c r="A22">
        <v>15</v>
      </c>
      <c r="B22" s="2">
        <f t="shared" si="0"/>
        <v>10</v>
      </c>
      <c r="C22" s="2">
        <f t="shared" si="1"/>
        <v>75</v>
      </c>
      <c r="D22" s="2">
        <f t="shared" si="2"/>
        <v>67.5</v>
      </c>
      <c r="E22" s="2">
        <f t="shared" si="3"/>
        <v>152.5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3" sqref="B3"/>
    </sheetView>
  </sheetViews>
  <sheetFormatPr defaultRowHeight="15" x14ac:dyDescent="0.25"/>
  <cols>
    <col min="6" max="6" width="12" bestFit="1" customWidth="1"/>
    <col min="7" max="7" width="11.7109375" bestFit="1" customWidth="1"/>
    <col min="8" max="8" width="13.140625" bestFit="1" customWidth="1"/>
  </cols>
  <sheetData>
    <row r="1" spans="1:8" x14ac:dyDescent="0.25">
      <c r="A1" t="s">
        <v>6</v>
      </c>
      <c r="B1">
        <v>3</v>
      </c>
      <c r="F1">
        <v>600</v>
      </c>
    </row>
    <row r="2" spans="1:8" x14ac:dyDescent="0.25">
      <c r="A2" t="s">
        <v>4</v>
      </c>
      <c r="B2">
        <v>0.05</v>
      </c>
      <c r="C2">
        <v>300</v>
      </c>
    </row>
    <row r="3" spans="1:8" x14ac:dyDescent="0.25">
      <c r="A3" t="s">
        <v>3</v>
      </c>
      <c r="B3">
        <v>10</v>
      </c>
      <c r="C3">
        <v>10</v>
      </c>
      <c r="D3">
        <v>100</v>
      </c>
      <c r="E3">
        <v>1.2</v>
      </c>
      <c r="F3">
        <v>1</v>
      </c>
      <c r="G3">
        <v>4.0000000000000001E-3</v>
      </c>
      <c r="H3">
        <v>5</v>
      </c>
    </row>
    <row r="4" spans="1:8" x14ac:dyDescent="0.25">
      <c r="A4" t="s">
        <v>2</v>
      </c>
      <c r="B4">
        <v>20</v>
      </c>
      <c r="C4">
        <v>20</v>
      </c>
      <c r="D4">
        <v>20</v>
      </c>
      <c r="E4">
        <v>20</v>
      </c>
      <c r="F4">
        <v>1</v>
      </c>
      <c r="G4">
        <v>0.01</v>
      </c>
      <c r="H4">
        <v>20</v>
      </c>
    </row>
    <row r="5" spans="1:8" x14ac:dyDescent="0.25">
      <c r="A5" s="1" t="s">
        <v>0</v>
      </c>
      <c r="B5" s="1" t="s">
        <v>7</v>
      </c>
      <c r="C5" s="1" t="s">
        <v>5</v>
      </c>
      <c r="D5" s="1" t="s">
        <v>8</v>
      </c>
      <c r="E5" s="1" t="s">
        <v>1</v>
      </c>
      <c r="F5" s="1" t="s">
        <v>9</v>
      </c>
      <c r="G5" s="1" t="s">
        <v>10</v>
      </c>
      <c r="H5" s="1" t="s">
        <v>11</v>
      </c>
    </row>
    <row r="6" spans="1:8" x14ac:dyDescent="0.25">
      <c r="A6">
        <v>1</v>
      </c>
      <c r="B6" s="3">
        <f>B$4+B$3*$A6+B$2*$A6^B$1</f>
        <v>30.05</v>
      </c>
      <c r="C6" s="3">
        <f>C$4+C$3*$A6+C$2/$A6</f>
        <v>330</v>
      </c>
      <c r="D6" s="3">
        <f>D$4+D$3*LN($A6)</f>
        <v>20</v>
      </c>
      <c r="E6" s="3">
        <f>E$4*E$3^$A6</f>
        <v>24</v>
      </c>
      <c r="F6" s="3">
        <f>F$1/(F$4+F$3*$A6)</f>
        <v>300</v>
      </c>
      <c r="G6" s="3">
        <f>$A6/(G$4+G$3*$A6)</f>
        <v>71.428571428571431</v>
      </c>
      <c r="H6" s="3">
        <f>H$4*EXP(H$3/$A6)</f>
        <v>2968.2631820515321</v>
      </c>
    </row>
    <row r="7" spans="1:8" x14ac:dyDescent="0.25">
      <c r="A7">
        <v>2</v>
      </c>
      <c r="B7" s="3">
        <f>B$4+B$3*$A7+B$2*$A7^B$1</f>
        <v>40.4</v>
      </c>
      <c r="C7" s="3">
        <f>C$4+C$3*$A7+C$2/$A7</f>
        <v>190</v>
      </c>
      <c r="D7" s="3">
        <f t="shared" ref="D7:D20" si="0">D$4+D$3*LN($A7)</f>
        <v>89.314718055994533</v>
      </c>
      <c r="E7" s="3">
        <f t="shared" ref="E7:E20" si="1">E$4*E$3^$A7</f>
        <v>28.799999999999997</v>
      </c>
      <c r="F7" s="3">
        <f t="shared" ref="F7:F20" si="2">F$1/(F$4+F$3*$A7)</f>
        <v>200</v>
      </c>
      <c r="G7" s="3">
        <f t="shared" ref="G7:G20" si="3">$A7/(G$4+G$3*$A7)</f>
        <v>111.1111111111111</v>
      </c>
      <c r="H7" s="3">
        <f t="shared" ref="H7:H20" si="4">H$4*EXP(H$3/$A7)</f>
        <v>243.64987921406947</v>
      </c>
    </row>
    <row r="8" spans="1:8" x14ac:dyDescent="0.25">
      <c r="A8">
        <v>3</v>
      </c>
      <c r="B8" s="3">
        <f>B$4+B$3*$A8+B$2*$A8^B$1</f>
        <v>51.35</v>
      </c>
      <c r="C8" s="3">
        <f>C$4+C$3*$A8+C$2/$A8</f>
        <v>150</v>
      </c>
      <c r="D8" s="3">
        <f t="shared" si="0"/>
        <v>129.86122886681096</v>
      </c>
      <c r="E8" s="3">
        <f t="shared" si="1"/>
        <v>34.56</v>
      </c>
      <c r="F8" s="3">
        <f t="shared" si="2"/>
        <v>150</v>
      </c>
      <c r="G8" s="3">
        <f t="shared" si="3"/>
        <v>136.36363636363637</v>
      </c>
      <c r="H8" s="3">
        <f t="shared" si="4"/>
        <v>105.8898010094006</v>
      </c>
    </row>
    <row r="9" spans="1:8" x14ac:dyDescent="0.25">
      <c r="A9">
        <v>4</v>
      </c>
      <c r="B9" s="3">
        <f>B$4+B$3*$A9+B$2*$A9^B$1</f>
        <v>63.2</v>
      </c>
      <c r="C9" s="3">
        <f>C$4+C$3*$A9+C$2/$A9</f>
        <v>135</v>
      </c>
      <c r="D9" s="3">
        <f t="shared" si="0"/>
        <v>158.62943611198907</v>
      </c>
      <c r="E9" s="3">
        <f t="shared" si="1"/>
        <v>41.471999999999994</v>
      </c>
      <c r="F9" s="3">
        <f t="shared" si="2"/>
        <v>120</v>
      </c>
      <c r="G9" s="3">
        <f t="shared" si="3"/>
        <v>153.84615384615384</v>
      </c>
      <c r="H9" s="3">
        <f t="shared" si="4"/>
        <v>69.806859149236828</v>
      </c>
    </row>
    <row r="10" spans="1:8" x14ac:dyDescent="0.25">
      <c r="A10">
        <v>5</v>
      </c>
      <c r="B10" s="3">
        <f>B$4+B$3*$A10+B$2*$A10^B$1</f>
        <v>76.25</v>
      </c>
      <c r="C10" s="3">
        <f>C$4+C$3*$A10+C$2/$A10</f>
        <v>130</v>
      </c>
      <c r="D10" s="3">
        <f t="shared" si="0"/>
        <v>180.94379124341003</v>
      </c>
      <c r="E10" s="3">
        <f t="shared" si="1"/>
        <v>49.766399999999997</v>
      </c>
      <c r="F10" s="3">
        <f t="shared" si="2"/>
        <v>100</v>
      </c>
      <c r="G10" s="3">
        <f t="shared" si="3"/>
        <v>166.66666666666669</v>
      </c>
      <c r="H10" s="3">
        <f t="shared" si="4"/>
        <v>54.3656365691809</v>
      </c>
    </row>
    <row r="11" spans="1:8" x14ac:dyDescent="0.25">
      <c r="A11">
        <v>6</v>
      </c>
      <c r="B11" s="3">
        <f>B$4+B$3*$A11+B$2*$A11^B$1</f>
        <v>90.8</v>
      </c>
      <c r="C11" s="3">
        <f>C$4+C$3*$A11+C$2/$A11</f>
        <v>130</v>
      </c>
      <c r="D11" s="3">
        <f t="shared" si="0"/>
        <v>199.17594692280551</v>
      </c>
      <c r="E11" s="3">
        <f t="shared" si="1"/>
        <v>59.719679999999997</v>
      </c>
      <c r="F11" s="3">
        <f t="shared" si="2"/>
        <v>85.714285714285708</v>
      </c>
      <c r="G11" s="3">
        <f t="shared" si="3"/>
        <v>176.47058823529412</v>
      </c>
      <c r="H11" s="3">
        <f t="shared" si="4"/>
        <v>46.019517817856503</v>
      </c>
    </row>
    <row r="12" spans="1:8" x14ac:dyDescent="0.25">
      <c r="A12">
        <v>7</v>
      </c>
      <c r="B12" s="3">
        <f>B$4+B$3*$A12+B$2*$A12^B$1</f>
        <v>107.15</v>
      </c>
      <c r="C12" s="3">
        <f>C$4+C$3*$A12+C$2/$A12</f>
        <v>132.85714285714286</v>
      </c>
      <c r="D12" s="3">
        <f t="shared" si="0"/>
        <v>214.59101490553132</v>
      </c>
      <c r="E12" s="3">
        <f t="shared" si="1"/>
        <v>71.66361599999999</v>
      </c>
      <c r="F12" s="3">
        <f t="shared" si="2"/>
        <v>75</v>
      </c>
      <c r="G12" s="3">
        <f t="shared" si="3"/>
        <v>184.21052631578948</v>
      </c>
      <c r="H12" s="3">
        <f t="shared" si="4"/>
        <v>40.854541405322841</v>
      </c>
    </row>
    <row r="13" spans="1:8" x14ac:dyDescent="0.25">
      <c r="A13">
        <v>8</v>
      </c>
      <c r="B13" s="3">
        <f>B$4+B$3*$A13+B$2*$A13^B$1</f>
        <v>125.6</v>
      </c>
      <c r="C13" s="3">
        <f>C$4+C$3*$A13+C$2/$A13</f>
        <v>137.5</v>
      </c>
      <c r="D13" s="3">
        <f t="shared" si="0"/>
        <v>227.94415416798358</v>
      </c>
      <c r="E13" s="3">
        <f t="shared" si="1"/>
        <v>85.996339199999994</v>
      </c>
      <c r="F13" s="3">
        <f t="shared" si="2"/>
        <v>66.666666666666671</v>
      </c>
      <c r="G13" s="3">
        <f t="shared" si="3"/>
        <v>190.47619047619045</v>
      </c>
      <c r="H13" s="3">
        <f t="shared" si="4"/>
        <v>37.364919148644447</v>
      </c>
    </row>
    <row r="14" spans="1:8" x14ac:dyDescent="0.25">
      <c r="A14">
        <v>9</v>
      </c>
      <c r="B14" s="3">
        <f>B$4+B$3*$A14+B$2*$A14^B$1</f>
        <v>146.44999999999999</v>
      </c>
      <c r="C14" s="3">
        <f>C$4+C$3*$A14+C$2/$A14</f>
        <v>143.33333333333334</v>
      </c>
      <c r="D14" s="3">
        <f t="shared" si="0"/>
        <v>239.72245773362195</v>
      </c>
      <c r="E14" s="3">
        <f t="shared" si="1"/>
        <v>103.19560703999998</v>
      </c>
      <c r="F14" s="3">
        <f t="shared" si="2"/>
        <v>60</v>
      </c>
      <c r="G14" s="3">
        <f t="shared" si="3"/>
        <v>195.65217391304344</v>
      </c>
      <c r="H14" s="3">
        <f t="shared" si="4"/>
        <v>34.858179972669156</v>
      </c>
    </row>
    <row r="15" spans="1:8" x14ac:dyDescent="0.25">
      <c r="A15">
        <v>10</v>
      </c>
      <c r="B15" s="3">
        <f>B$4+B$3*$A15+B$2*$A15^B$1</f>
        <v>170</v>
      </c>
      <c r="C15" s="3">
        <f>C$4+C$3*$A15+C$2/$A15</f>
        <v>150</v>
      </c>
      <c r="D15" s="3">
        <f t="shared" si="0"/>
        <v>250.25850929940458</v>
      </c>
      <c r="E15" s="3">
        <f t="shared" si="1"/>
        <v>123.83472844799998</v>
      </c>
      <c r="F15" s="3">
        <f t="shared" si="2"/>
        <v>54.545454545454547</v>
      </c>
      <c r="G15" s="3">
        <f t="shared" si="3"/>
        <v>200</v>
      </c>
      <c r="H15" s="3">
        <f t="shared" si="4"/>
        <v>32.974425414002567</v>
      </c>
    </row>
    <row r="16" spans="1:8" x14ac:dyDescent="0.25">
      <c r="A16">
        <v>11</v>
      </c>
      <c r="B16" s="3">
        <f>B$4+B$3*$A16+B$2*$A16^B$1</f>
        <v>196.55</v>
      </c>
      <c r="C16" s="3">
        <f>C$4+C$3*$A16+C$2/$A16</f>
        <v>157.27272727272728</v>
      </c>
      <c r="D16" s="3">
        <f t="shared" si="0"/>
        <v>259.7895272798371</v>
      </c>
      <c r="E16" s="3">
        <f t="shared" si="1"/>
        <v>148.60167413759999</v>
      </c>
      <c r="F16" s="3">
        <f t="shared" si="2"/>
        <v>50</v>
      </c>
      <c r="G16" s="3">
        <f t="shared" si="3"/>
        <v>203.7037037037037</v>
      </c>
      <c r="H16" s="3">
        <f t="shared" si="4"/>
        <v>31.509142067806366</v>
      </c>
    </row>
    <row r="17" spans="1:8" x14ac:dyDescent="0.25">
      <c r="A17">
        <v>12</v>
      </c>
      <c r="B17" s="3">
        <f>B$4+B$3*$A17+B$2*$A17^B$1</f>
        <v>226.4</v>
      </c>
      <c r="C17" s="3">
        <f>C$4+C$3*$A17+C$2/$A17</f>
        <v>165</v>
      </c>
      <c r="D17" s="3">
        <f t="shared" si="0"/>
        <v>268.49066497880005</v>
      </c>
      <c r="E17" s="3">
        <f t="shared" si="1"/>
        <v>178.32200896511995</v>
      </c>
      <c r="F17" s="3">
        <f t="shared" si="2"/>
        <v>46.153846153846153</v>
      </c>
      <c r="G17" s="3">
        <f t="shared" si="3"/>
        <v>206.89655172413791</v>
      </c>
      <c r="H17" s="3">
        <f t="shared" si="4"/>
        <v>30.337935927764267</v>
      </c>
    </row>
    <row r="18" spans="1:8" x14ac:dyDescent="0.25">
      <c r="A18">
        <v>13</v>
      </c>
      <c r="B18" s="3">
        <f>B$4+B$3*$A18+B$2*$A18^B$1</f>
        <v>259.85000000000002</v>
      </c>
      <c r="C18" s="3">
        <f>C$4+C$3*$A18+C$2/$A18</f>
        <v>173.07692307692307</v>
      </c>
      <c r="D18" s="3">
        <f t="shared" si="0"/>
        <v>276.49493574615366</v>
      </c>
      <c r="E18" s="3">
        <f t="shared" si="1"/>
        <v>213.98641075814396</v>
      </c>
      <c r="F18" s="3">
        <f t="shared" si="2"/>
        <v>42.857142857142854</v>
      </c>
      <c r="G18" s="3">
        <f t="shared" si="3"/>
        <v>209.67741935483869</v>
      </c>
      <c r="H18" s="3">
        <f t="shared" si="4"/>
        <v>29.380983876980334</v>
      </c>
    </row>
    <row r="19" spans="1:8" x14ac:dyDescent="0.25">
      <c r="A19">
        <v>14</v>
      </c>
      <c r="B19" s="3">
        <f>B$4+B$3*$A19+B$2*$A19^B$1</f>
        <v>297.20000000000005</v>
      </c>
      <c r="C19" s="3">
        <f>C$4+C$3*$A19+C$2/$A19</f>
        <v>181.42857142857142</v>
      </c>
      <c r="D19" s="3">
        <f t="shared" si="0"/>
        <v>283.90573296152581</v>
      </c>
      <c r="E19" s="3">
        <f t="shared" si="1"/>
        <v>256.78369290977275</v>
      </c>
      <c r="F19" s="3">
        <f t="shared" si="2"/>
        <v>40</v>
      </c>
      <c r="G19" s="3">
        <f t="shared" si="3"/>
        <v>212.12121212121212</v>
      </c>
      <c r="H19" s="3">
        <f t="shared" si="4"/>
        <v>28.584800648359554</v>
      </c>
    </row>
    <row r="20" spans="1:8" x14ac:dyDescent="0.25">
      <c r="A20">
        <v>15</v>
      </c>
      <c r="B20" s="3">
        <f>B$4+B$3*$A20+B$2*$A20^B$1</f>
        <v>338.75</v>
      </c>
      <c r="C20" s="3">
        <f>C$4+C$3*$A20+C$2/$A20</f>
        <v>190</v>
      </c>
      <c r="D20" s="3">
        <f t="shared" si="0"/>
        <v>290.80502011022099</v>
      </c>
      <c r="E20" s="3">
        <f t="shared" si="1"/>
        <v>308.14043149172727</v>
      </c>
      <c r="F20" s="3">
        <f t="shared" si="2"/>
        <v>37.5</v>
      </c>
      <c r="G20" s="3">
        <f t="shared" si="3"/>
        <v>214.28571428571431</v>
      </c>
      <c r="H20" s="3">
        <f t="shared" si="4"/>
        <v>27.912248501721791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2012-08-31T14:15:23Z</dcterms:modified>
</cp:coreProperties>
</file>