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JWood/Desktop/Analysis Project/Croudfunding Analysis/"/>
    </mc:Choice>
  </mc:AlternateContent>
  <xr:revisionPtr revIDLastSave="0" documentId="13_ncr:1_{A606AB82-FA8E-CE49-9D8F-EFC749A6F76D}" xr6:coauthVersionLast="36" xr6:coauthVersionMax="36" xr10:uidLastSave="{00000000-0000-0000-0000-000000000000}"/>
  <bookViews>
    <workbookView xWindow="0" yWindow="460" windowWidth="28800" windowHeight="16500" activeTab="7" xr2:uid="{00000000-000D-0000-FFFF-FFFF00000000}"/>
  </bookViews>
  <sheets>
    <sheet name="Kickstarter" sheetId="1" r:id="rId1"/>
    <sheet name="Successful US Kickstarters " sheetId="7" r:id="rId2"/>
    <sheet name="Failed US Kickstarters " sheetId="8" r:id="rId3"/>
    <sheet name="Edinburgh Research" sheetId="6" r:id="rId4"/>
    <sheet name="Subcategory Statistics" sheetId="4" r:id="rId5"/>
    <sheet name="Category Statistics" sheetId="2" r:id="rId6"/>
    <sheet name="Outcomes based on launch date " sheetId="5" r:id="rId7"/>
    <sheet name="Descriptive Statistics Plays" sheetId="9" r:id="rId8"/>
  </sheets>
  <externalReferences>
    <externalReference r:id="rId9"/>
    <externalReference r:id="rId10"/>
    <externalReference r:id="rId11"/>
  </externalReference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81029"/>
  <pivotCaches>
    <pivotCache cacheId="56" r:id="rId12"/>
    <pivotCache cacheId="57" r:id="rId13"/>
    <pivotCache cacheId="58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9" l="1"/>
  <c r="B14" i="9"/>
  <c r="C13" i="9"/>
  <c r="B13" i="9"/>
  <c r="C12" i="9"/>
  <c r="B12" i="9"/>
  <c r="C11" i="9"/>
  <c r="B11" i="9"/>
  <c r="C7" i="9"/>
  <c r="C6" i="9"/>
  <c r="B7" i="9" l="1"/>
  <c r="B5" i="9"/>
  <c r="B6" i="9"/>
  <c r="C5" i="9"/>
  <c r="C4" i="9"/>
  <c r="B4" i="9"/>
  <c r="C10" i="9" l="1"/>
  <c r="C9" i="9"/>
  <c r="B10" i="9"/>
  <c r="B9" i="9"/>
  <c r="B2" i="9"/>
  <c r="C3" i="9"/>
  <c r="B3" i="9"/>
  <c r="C2" i="9"/>
  <c r="F3" i="6" l="1"/>
  <c r="F4" i="6"/>
  <c r="F5" i="6"/>
  <c r="F6" i="6"/>
  <c r="F2" i="6"/>
  <c r="C2" i="6"/>
  <c r="D3" i="6"/>
  <c r="D4" i="6"/>
  <c r="D5" i="6"/>
  <c r="D6" i="6"/>
  <c r="C3" i="6"/>
  <c r="C4" i="6"/>
  <c r="C5" i="6"/>
  <c r="C6" i="6"/>
  <c r="D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E4" i="6" s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E6" i="6" s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E5" i="6" s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E2" i="6" s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E3" i="6" s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<sst xmlns="http://schemas.openxmlformats.org/spreadsheetml/2006/main" count="38354" uniqueCount="8395">
  <si>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</si>
  <si>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</si>
  <si>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</si>
  <si>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</si>
  <si>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</si>
  <si>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</si>
  <si>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</si>
  <si>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</si>
  <si>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</si>
  <si>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</si>
  <si>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</si>
  <si>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</si>
  <si>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</si>
  <si>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</si>
  <si>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</si>
  <si>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</si>
  <si>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</si>
  <si>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</si>
  <si>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</si>
  <si>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</si>
  <si>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</si>
  <si>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</si>
  <si>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</si>
  <si>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</si>
  <si>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</si>
  <si>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</si>
  <si>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</si>
  <si>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</si>
  <si>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</si>
  <si>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</si>
  <si>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</si>
  <si>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</si>
  <si>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</si>
  <si>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</si>
  <si>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</si>
  <si>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</si>
  <si>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</si>
  <si>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</si>
  <si>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</si>
  <si>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</si>
  <si>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</si>
  <si>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</si>
  <si>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</si>
  <si>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</si>
  <si>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</si>
  <si>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</si>
  <si>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</si>
  <si>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</si>
  <si>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</si>
  <si>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</si>
  <si>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</si>
  <si>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</si>
  <si>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</si>
  <si>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</si>
  <si>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</si>
  <si>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</si>
  <si>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</si>
  <si>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</si>
  <si>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</si>
  <si>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</si>
  <si>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</si>
  <si>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</si>
  <si>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</si>
  <si>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</si>
  <si>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</si>
  <si>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</si>
  <si>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</si>
  <si>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</si>
  <si>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</si>
  <si>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</si>
  <si>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</si>
  <si>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</si>
  <si>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</si>
  <si>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</si>
  <si>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</si>
  <si>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</si>
  <si>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</si>
  <si>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</si>
  <si>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</si>
  <si>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</si>
  <si>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</si>
  <si>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</si>
  <si>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</si>
  <si>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</si>
  <si>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</si>
  <si>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</si>
  <si>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</si>
  <si>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</si>
  <si>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</si>
  <si>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</si>
  <si>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</si>
  <si>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</si>
  <si>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</si>
  <si>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</si>
  <si>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</si>
  <si>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</si>
  <si>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</si>
  <si>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</si>
  <si>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</si>
  <si>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</si>
  <si>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</si>
  <si>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</si>
  <si>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</si>
  <si>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</si>
  <si>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</si>
  <si>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</si>
  <si>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</si>
  <si>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</si>
  <si>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</si>
  <si>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</si>
  <si>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</si>
  <si>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</si>
  <si>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</si>
  <si>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</si>
  <si>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</si>
  <si>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</si>
  <si>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</si>
  <si>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</si>
  <si>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</si>
  <si>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</si>
  <si>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</si>
  <si>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</si>
  <si>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</si>
  <si>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</si>
  <si>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</si>
  <si>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</si>
  <si>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</si>
  <si>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</si>
  <si>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</si>
  <si>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</si>
  <si>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</si>
  <si>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</si>
  <si>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</si>
  <si>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</si>
  <si>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</si>
  <si>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</si>
  <si>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</si>
  <si>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</si>
  <si>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</si>
  <si>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</si>
  <si>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</si>
  <si>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</si>
  <si>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</si>
  <si>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</si>
  <si>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</si>
  <si>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</si>
  <si>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</si>
  <si>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</si>
  <si>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</si>
  <si>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</si>
  <si>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</si>
  <si>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</si>
  <si>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</si>
  <si>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</si>
  <si>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</si>
  <si>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</si>
  <si>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</si>
  <si>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</si>
  <si>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</si>
  <si>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</si>
  <si>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</si>
  <si>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</si>
  <si>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</si>
  <si>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</si>
  <si>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</si>
  <si>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</si>
  <si>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</si>
  <si>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</si>
  <si>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</si>
  <si>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</si>
  <si>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</si>
  <si>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</si>
  <si>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</si>
  <si>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</si>
  <si>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</si>
  <si>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</si>
  <si>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</si>
  <si>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</si>
  <si>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</si>
  <si>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</si>
  <si>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</si>
  <si>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</si>
  <si>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</si>
  <si>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</si>
  <si>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</si>
  <si>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</si>
  <si>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</si>
  <si>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</si>
  <si>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</si>
  <si>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</si>
  <si>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</si>
  <si>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</si>
  <si>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</si>
  <si>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</si>
  <si>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</si>
  <si>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</si>
  <si>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</si>
  <si>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</si>
  <si>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</si>
  <si>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</si>
  <si>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</si>
  <si>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</si>
  <si>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</si>
  <si>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</si>
  <si>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</si>
  <si>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</si>
  <si>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</si>
  <si>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</si>
  <si>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</si>
  <si>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</si>
  <si>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</si>
  <si>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</si>
  <si>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</si>
  <si>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</si>
  <si>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</si>
  <si>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</si>
  <si>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</si>
  <si>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</si>
  <si>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</si>
  <si>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</si>
  <si>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</si>
  <si>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</si>
  <si>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</si>
  <si>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</si>
  <si>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</si>
  <si>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</si>
  <si>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</si>
  <si>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</si>
  <si>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</si>
  <si>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</si>
  <si>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</si>
  <si>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</si>
  <si>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</si>
  <si>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</si>
  <si>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</si>
  <si>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</si>
  <si>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</si>
  <si>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</si>
  <si>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</si>
  <si>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</si>
  <si>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</si>
  <si>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</si>
  <si>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</si>
  <si>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</si>
  <si>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</si>
  <si>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</si>
  <si>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</si>
  <si>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</si>
  <si>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</si>
  <si>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</si>
  <si>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</si>
  <si>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</si>
  <si>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</si>
  <si>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</si>
  <si>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</si>
  <si>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</si>
  <si>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</si>
  <si>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</si>
  <si>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</si>
  <si>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</si>
  <si>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</si>
  <si>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</si>
  <si>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</si>
  <si>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</si>
  <si>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</si>
  <si>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</si>
  <si>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</si>
  <si>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</si>
  <si>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</si>
  <si>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</si>
  <si>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</si>
  <si>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</si>
  <si>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</si>
  <si>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</si>
  <si>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</si>
  <si>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</si>
  <si>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</si>
  <si>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</si>
  <si>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</si>
  <si>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</si>
  <si>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</si>
  <si>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</si>
  <si>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</si>
  <si>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</si>
  <si>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</si>
  <si>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</si>
  <si>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</si>
  <si>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</si>
  <si>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</si>
  <si>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</si>
  <si>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</si>
  <si>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</si>
  <si>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</si>
  <si>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</si>
  <si>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</si>
  <si>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</si>
  <si>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</si>
  <si>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</si>
  <si>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</si>
  <si>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</si>
  <si>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</si>
  <si>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</si>
  <si>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</si>
  <si>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</si>
  <si>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</si>
  <si>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</si>
  <si>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</si>
  <si>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</si>
  <si>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</si>
  <si>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</si>
  <si>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</si>
  <si>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</si>
  <si>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</si>
  <si>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</si>
  <si>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</si>
  <si>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</si>
  <si>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</si>
  <si>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</si>
  <si>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</si>
  <si>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</si>
  <si>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</si>
  <si>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</si>
  <si>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</si>
  <si>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</si>
  <si>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</si>
  <si>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</si>
  <si>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</si>
  <si>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</si>
  <si>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</si>
  <si>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</si>
  <si>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</si>
  <si>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</si>
  <si>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</si>
  <si>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</si>
  <si>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</si>
  <si>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</si>
  <si>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</si>
  <si>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</si>
  <si>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</si>
  <si>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</si>
  <si>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</si>
  <si>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</si>
  <si>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</si>
  <si>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</si>
  <si>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</si>
  <si>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</si>
  <si>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</si>
  <si>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</si>
  <si>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</si>
  <si>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</si>
  <si>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</si>
  <si>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</si>
  <si>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</si>
  <si>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</si>
  <si>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</si>
  <si>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</si>
  <si>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</si>
  <si>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</si>
  <si>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</si>
  <si>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</si>
  <si>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</si>
  <si>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</si>
  <si>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</si>
  <si>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</si>
  <si>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</si>
  <si>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</si>
  <si>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</si>
  <si>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</si>
  <si>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</si>
  <si>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</si>
  <si>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</si>
  <si>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</si>
  <si>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</si>
  <si>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</si>
  <si>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</si>
  <si>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</si>
  <si>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</si>
  <si>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</si>
  <si>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</si>
  <si>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</si>
  <si>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</si>
  <si>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</si>
  <si>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</si>
  <si>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</si>
  <si>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</si>
  <si>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</si>
  <si>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</si>
  <si>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</si>
  <si>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</si>
  <si>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</si>
  <si>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</si>
  <si>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</si>
  <si>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</si>
  <si>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</si>
  <si>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</si>
  <si>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</si>
  <si>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</si>
  <si>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</si>
  <si>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</si>
  <si>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</si>
  <si>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</si>
  <si>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</si>
  <si>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</si>
  <si>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</si>
  <si>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</si>
  <si>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</si>
  <si>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</si>
  <si>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</si>
  <si>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</si>
  <si>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</si>
  <si>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</si>
  <si>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</si>
  <si>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</si>
  <si>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</si>
  <si>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</si>
  <si>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</si>
  <si>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</si>
  <si>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</si>
  <si>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</si>
  <si>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</si>
  <si>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</si>
  <si>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</si>
  <si>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</si>
  <si>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</si>
  <si>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</si>
  <si>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</si>
  <si>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</si>
  <si>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</si>
  <si>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</si>
  <si>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</si>
  <si>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</si>
  <si>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</si>
  <si>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</si>
  <si>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</si>
  <si>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</si>
  <si>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</si>
  <si>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</si>
  <si>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</si>
  <si>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</si>
  <si>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</si>
  <si>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</si>
  <si>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</si>
  <si>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</si>
  <si>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</si>
  <si>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</si>
  <si>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</si>
  <si>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</si>
  <si>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</si>
  <si>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</si>
  <si>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</si>
  <si>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</si>
  <si>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</si>
  <si>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</si>
  <si>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</si>
  <si>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</si>
  <si>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</si>
  <si>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</si>
  <si>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</si>
  <si>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</si>
  <si>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</si>
  <si>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</si>
  <si>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</si>
  <si>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</si>
  <si>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</si>
  <si>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</si>
  <si>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</si>
  <si>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</si>
  <si>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</si>
  <si>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</si>
  <si>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</si>
  <si>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</si>
  <si>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</si>
  <si>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</si>
  <si>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</si>
  <si>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</si>
  <si>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</si>
  <si>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</si>
  <si>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</si>
  <si>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</si>
  <si>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</si>
  <si>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</si>
  <si>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</si>
  <si>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</si>
  <si>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</si>
  <si>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</si>
  <si>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</si>
  <si>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</si>
  <si>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</si>
  <si>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</si>
  <si>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</si>
  <si>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</si>
  <si>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</si>
  <si>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</si>
  <si>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</si>
  <si>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</si>
  <si>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</si>
  <si>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</si>
  <si>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</si>
  <si>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</si>
  <si>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</si>
  <si>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</si>
  <si>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</si>
  <si>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</si>
  <si>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</si>
  <si>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</si>
  <si>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</si>
  <si>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</si>
  <si>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</si>
  <si>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</si>
  <si>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</si>
  <si>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</si>
  <si>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</si>
  <si>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</si>
  <si>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</si>
  <si>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</si>
  <si>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</si>
  <si>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</si>
  <si>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</si>
  <si>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</si>
  <si>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</si>
  <si>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</si>
  <si>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</si>
  <si>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</si>
  <si>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</si>
  <si>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</si>
  <si>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</si>
  <si>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</si>
  <si>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</si>
  <si>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</si>
  <si>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</si>
  <si>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</si>
  <si>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</si>
  <si>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</si>
  <si>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</si>
  <si>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</si>
  <si>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</si>
  <si>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</si>
  <si>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</si>
  <si>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</si>
  <si>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</si>
  <si>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</si>
  <si>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</si>
  <si>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</si>
  <si>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</si>
  <si>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</si>
  <si>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</si>
  <si>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</si>
  <si>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</si>
  <si>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</si>
  <si>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</si>
  <si>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</si>
  <si>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</si>
  <si>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</si>
  <si>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</si>
  <si>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</si>
  <si>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</si>
  <si>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</si>
  <si>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</si>
  <si>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</si>
  <si>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</si>
  <si>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</si>
  <si>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</si>
  <si>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</si>
  <si>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</si>
  <si>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</si>
  <si>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</si>
  <si>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</si>
  <si>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</si>
  <si>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</si>
  <si>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</si>
  <si>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</si>
  <si>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</si>
  <si>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</si>
  <si>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</si>
  <si>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</si>
  <si>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</si>
  <si>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</si>
  <si>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</si>
  <si>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</si>
  <si>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</si>
  <si>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</si>
  <si>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</si>
  <si>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</si>
  <si>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</si>
  <si>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</si>
  <si>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</si>
  <si>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</si>
  <si>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</si>
  <si>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</si>
  <si>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</si>
  <si>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</si>
  <si>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</si>
  <si>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</si>
  <si>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</si>
  <si>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</si>
  <si>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</si>
  <si>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</si>
  <si>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</si>
  <si>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</si>
  <si>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</si>
  <si>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</si>
  <si>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</si>
  <si>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</si>
  <si>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</si>
  <si>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</si>
  <si>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</si>
  <si>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</si>
  <si>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</si>
  <si>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</si>
  <si>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</si>
  <si>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</si>
  <si>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</si>
  <si>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</si>
  <si>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</si>
  <si>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</si>
  <si>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</si>
  <si>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</si>
  <si>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</si>
  <si>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</si>
  <si>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</si>
  <si>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</si>
  <si>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</si>
  <si>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</si>
  <si>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</si>
  <si>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</si>
  <si>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</si>
  <si>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</si>
  <si>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</si>
  <si>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</si>
  <si>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</si>
  <si>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</si>
  <si>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</si>
  <si>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</si>
  <si>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</si>
  <si>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</si>
  <si>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</si>
  <si>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</si>
  <si>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</si>
  <si>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</si>
  <si>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</si>
  <si>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</si>
  <si>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</si>
  <si>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</si>
  <si>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</si>
  <si>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</si>
  <si>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</si>
  <si>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</si>
  <si>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</si>
  <si>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</si>
  <si>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</si>
  <si>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</si>
  <si>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</si>
  <si>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</si>
  <si>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</si>
  <si>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</si>
  <si>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</si>
  <si>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</si>
  <si>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</si>
  <si>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</si>
  <si>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</si>
  <si>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</si>
  <si>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</si>
  <si>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</si>
  <si>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</si>
  <si>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</si>
  <si>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</si>
  <si>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</si>
  <si>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</si>
  <si>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</si>
  <si>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</si>
  <si>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</si>
  <si>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</si>
  <si>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</si>
  <si>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</si>
  <si>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</si>
  <si>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</si>
  <si>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</si>
  <si>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</si>
  <si>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</si>
  <si>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</si>
  <si>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</si>
  <si>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</si>
  <si>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</si>
  <si>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</si>
  <si>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</si>
  <si>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</si>
  <si>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</si>
  <si>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</si>
  <si>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</si>
  <si>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</si>
  <si>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</si>
  <si>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</si>
  <si>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</si>
  <si>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</si>
  <si>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</si>
  <si>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</si>
  <si>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</si>
  <si>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</si>
  <si>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</si>
  <si>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</si>
  <si>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</si>
  <si>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</si>
  <si>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</si>
  <si>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</si>
  <si>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</si>
  <si>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</si>
  <si>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</si>
  <si>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</si>
  <si>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</si>
  <si>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</si>
  <si>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</si>
  <si>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</si>
  <si>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</si>
  <si>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</si>
  <si>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</si>
  <si>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</si>
  <si>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</si>
  <si>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</si>
  <si>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</si>
  <si>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</si>
  <si>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</si>
  <si>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</si>
  <si>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</si>
  <si>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</si>
  <si>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</si>
  <si>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</si>
  <si>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</si>
  <si>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</si>
  <si>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</si>
  <si>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</si>
  <si>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</si>
  <si>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</si>
  <si>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</si>
  <si>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</si>
  <si>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</si>
  <si>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</si>
  <si>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</si>
  <si>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</si>
  <si>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</si>
  <si>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</si>
  <si>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</si>
  <si>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</si>
  <si>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</si>
  <si>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</si>
  <si>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</si>
  <si>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</si>
  <si>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</si>
  <si>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</si>
  <si>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</si>
  <si>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</si>
  <si>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</si>
  <si>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</si>
  <si>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</si>
  <si>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</si>
  <si>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</si>
  <si>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</si>
  <si>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</si>
  <si>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</si>
  <si>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</si>
  <si>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</si>
  <si>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</si>
  <si>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</si>
  <si>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</si>
  <si>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</si>
  <si>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</si>
  <si>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</si>
  <si>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</si>
  <si>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</si>
  <si>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</si>
  <si>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</si>
  <si>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</si>
  <si>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</si>
  <si>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</si>
  <si>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</si>
  <si>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</si>
  <si>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</si>
  <si>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</si>
  <si>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</si>
  <si>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</si>
  <si>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</si>
  <si>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</si>
  <si>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</si>
  <si>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</si>
  <si>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</si>
  <si>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</si>
  <si>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</si>
  <si>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</si>
  <si>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</si>
  <si>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</si>
  <si>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</si>
  <si>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</si>
  <si>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</si>
  <si>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</si>
  <si>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</si>
  <si>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</si>
  <si>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</si>
  <si>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</si>
  <si>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</si>
  <si>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</si>
  <si>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</si>
  <si>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</si>
  <si>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</si>
  <si>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</si>
  <si>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</si>
  <si>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</si>
  <si>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</si>
  <si>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</si>
  <si>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</si>
  <si>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</si>
  <si>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</si>
  <si>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</si>
  <si>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</si>
  <si>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</si>
  <si>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</si>
  <si>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</si>
  <si>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</si>
  <si>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</si>
  <si>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</si>
  <si>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</si>
  <si>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</si>
  <si>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</si>
  <si>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</si>
  <si>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</si>
  <si>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</si>
  <si>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</si>
  <si>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</si>
  <si>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</si>
  <si>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</si>
  <si>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</si>
  <si>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</si>
  <si>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</si>
  <si>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</si>
  <si>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</si>
  <si>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</si>
  <si>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</si>
  <si>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</si>
  <si>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</si>
  <si>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</si>
  <si>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</si>
  <si>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</si>
  <si>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</si>
  <si>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</si>
  <si>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</si>
  <si>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</si>
  <si>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</si>
  <si>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</si>
  <si>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</si>
  <si>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</si>
  <si>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</si>
  <si>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</si>
  <si>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</si>
  <si>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</si>
  <si>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</si>
  <si>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</si>
  <si>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</si>
  <si>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</si>
  <si>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</si>
  <si>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</si>
  <si>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</si>
  <si>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</si>
  <si>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</si>
  <si>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</si>
  <si>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</si>
  <si>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</si>
  <si>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</si>
  <si>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</si>
  <si>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</si>
  <si>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</si>
  <si>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</si>
  <si>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</si>
  <si>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</si>
  <si>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</si>
  <si>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</si>
  <si>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</si>
  <si>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</si>
  <si>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</si>
  <si>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</si>
  <si>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</si>
  <si>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</si>
  <si>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</si>
  <si>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</si>
  <si>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</si>
  <si>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</si>
  <si>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</si>
  <si>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</si>
  <si>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</si>
  <si>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</si>
  <si>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</si>
  <si>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</si>
  <si>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</si>
  <si>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</si>
  <si>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</si>
  <si>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</si>
  <si>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</si>
  <si>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</si>
  <si>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</si>
  <si>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</si>
  <si>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</si>
  <si>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</si>
  <si>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</si>
  <si>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</si>
  <si>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</si>
  <si>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</si>
  <si>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</si>
  <si>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</si>
  <si>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</si>
  <si>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</si>
  <si>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</si>
  <si>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</si>
  <si>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</si>
  <si>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</si>
  <si>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</si>
  <si>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</si>
  <si>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</si>
  <si>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</si>
  <si>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</si>
  <si>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</si>
  <si>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</si>
  <si>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</si>
  <si>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</si>
  <si>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</si>
  <si>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</si>
  <si>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</si>
  <si>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</si>
  <si>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</si>
  <si>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</si>
  <si>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</si>
  <si>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</si>
  <si>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</si>
  <si>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</si>
  <si>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</si>
  <si>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</si>
  <si>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</si>
  <si>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</si>
  <si>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</si>
  <si>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</si>
  <si>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</si>
  <si>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</si>
  <si>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</si>
  <si>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</si>
  <si>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</si>
  <si>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</si>
  <si>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</si>
  <si>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</si>
  <si>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</si>
  <si>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</si>
  <si>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</si>
  <si>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</si>
  <si>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</si>
  <si>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</si>
  <si>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</si>
  <si>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</si>
  <si>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</si>
  <si>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</si>
  <si>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</si>
  <si>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</si>
  <si>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</si>
  <si>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</si>
  <si>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</si>
  <si>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</si>
  <si>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</si>
  <si>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</si>
  <si>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</si>
  <si>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</si>
  <si>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</si>
  <si>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</si>
  <si>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</si>
  <si>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</si>
  <si>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</si>
  <si>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</si>
  <si>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</si>
  <si>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</si>
  <si>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</si>
  <si>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</si>
  <si>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</si>
  <si>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</si>
  <si>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</si>
  <si>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</si>
  <si>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</si>
  <si>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</si>
  <si>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</si>
  <si>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</si>
  <si>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</si>
  <si>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</si>
  <si>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</si>
  <si>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</si>
  <si>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</si>
  <si>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</si>
  <si>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</si>
  <si>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</si>
  <si>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</si>
  <si>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</si>
  <si>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</si>
  <si>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</si>
  <si>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</si>
  <si>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</si>
  <si>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</si>
  <si>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</si>
  <si>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</si>
  <si>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</si>
  <si>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</si>
  <si>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</si>
  <si>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</si>
  <si>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</si>
  <si>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</si>
  <si>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</si>
  <si>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</si>
  <si>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</si>
  <si>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</si>
  <si>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</si>
  <si>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</si>
  <si>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</si>
  <si>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</si>
  <si>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</si>
  <si>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</si>
  <si>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</si>
  <si>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</si>
  <si>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</si>
  <si>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</si>
  <si>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</si>
  <si>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</si>
  <si>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</si>
  <si>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</si>
  <si>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</si>
  <si>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</si>
  <si>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</si>
  <si>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</si>
  <si>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</si>
  <si>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</si>
  <si>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</si>
  <si>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</si>
  <si>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</si>
  <si>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</si>
  <si>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</si>
  <si>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</si>
  <si>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</si>
  <si>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</si>
  <si>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</si>
  <si>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</si>
  <si>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</si>
  <si>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</si>
  <si>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</si>
  <si>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</si>
  <si>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</si>
  <si>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</si>
  <si>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</si>
  <si>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</si>
  <si>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</si>
  <si>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</si>
  <si>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</si>
  <si>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</si>
  <si>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</si>
  <si>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</si>
  <si>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</si>
  <si>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</si>
  <si>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</si>
  <si>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</si>
  <si>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</si>
  <si>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</si>
  <si>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</si>
  <si>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</si>
  <si>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</si>
  <si>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</si>
  <si>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</si>
  <si>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</si>
  <si>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</si>
  <si>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</si>
  <si>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</si>
  <si>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</si>
  <si>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</si>
  <si>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</si>
  <si>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</si>
  <si>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</si>
  <si>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</si>
  <si>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</si>
  <si>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</si>
  <si>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</si>
  <si>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</si>
  <si>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</si>
  <si>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</si>
  <si>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</si>
  <si>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</si>
  <si>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</si>
  <si>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</si>
  <si>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</si>
  <si>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</si>
  <si>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</si>
  <si>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</si>
  <si>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</si>
  <si>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</si>
  <si>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</si>
  <si>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</si>
  <si>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</si>
  <si>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</si>
  <si>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</si>
  <si>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</si>
  <si>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</si>
  <si>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</si>
  <si>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</si>
  <si>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</si>
  <si>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</si>
  <si>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</si>
  <si>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</si>
  <si>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</si>
  <si>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</si>
  <si>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</si>
  <si>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</si>
  <si>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</si>
  <si>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</si>
  <si>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</si>
  <si>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</si>
  <si>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</si>
  <si>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</si>
  <si>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</si>
  <si>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</si>
  <si>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</si>
  <si>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</si>
  <si>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</si>
  <si>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</si>
  <si>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</si>
  <si>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</si>
  <si>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</si>
  <si>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</si>
  <si>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</si>
  <si>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</si>
  <si>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</si>
  <si>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</si>
  <si>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</si>
  <si>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</si>
  <si>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</si>
  <si>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</si>
  <si>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</si>
  <si>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</si>
  <si>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</si>
  <si>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</si>
  <si>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</si>
  <si>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</si>
  <si>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</si>
  <si>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</si>
  <si>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</si>
  <si>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</si>
  <si>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</si>
  <si>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</si>
  <si>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</si>
  <si>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</si>
  <si>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</si>
  <si>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</si>
  <si>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</si>
  <si>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</si>
  <si>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</si>
  <si>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</si>
  <si>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</si>
  <si>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</si>
  <si>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</si>
  <si>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</si>
  <si>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</si>
  <si>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</si>
  <si>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</si>
  <si>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</si>
  <si>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</si>
  <si>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</si>
  <si>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</si>
  <si>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</si>
  <si>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</si>
  <si>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</si>
  <si>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</si>
  <si>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</si>
  <si>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</si>
  <si>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</si>
  <si>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</si>
  <si>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</si>
  <si>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</si>
  <si>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</si>
  <si>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</si>
  <si>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</si>
  <si>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</si>
  <si>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</si>
  <si>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</si>
  <si>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</si>
  <si>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</si>
  <si>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</si>
  <si>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</si>
  <si>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</si>
  <si>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</si>
  <si>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</si>
  <si>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</si>
  <si>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</si>
  <si>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</si>
  <si>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</si>
  <si>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</si>
  <si>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</si>
  <si>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</si>
  <si>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</si>
  <si>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</si>
  <si>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</si>
  <si>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</si>
  <si>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</si>
  <si>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</si>
  <si>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</si>
  <si>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</si>
  <si>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</si>
  <si>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</si>
  <si>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</si>
  <si>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</si>
  <si>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</si>
  <si>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</si>
  <si>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</si>
  <si>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</si>
  <si>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</si>
  <si>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</si>
  <si>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</si>
  <si>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</si>
  <si>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</si>
  <si>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</si>
  <si>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</si>
  <si>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</si>
  <si>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</si>
  <si>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</si>
  <si>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</si>
  <si>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</si>
  <si>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</si>
  <si>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</si>
  <si>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</si>
  <si>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</si>
  <si>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</si>
  <si>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</si>
  <si>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</si>
  <si>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</si>
  <si>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</si>
  <si>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</si>
  <si>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</si>
  <si>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</si>
  <si>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</si>
  <si>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</si>
  <si>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</si>
  <si>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</si>
  <si>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</si>
  <si>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</si>
  <si>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</si>
  <si>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</si>
  <si>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</si>
  <si>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</si>
  <si>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</si>
  <si>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</si>
  <si>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</si>
  <si>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</si>
  <si>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</si>
  <si>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</si>
  <si>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</si>
  <si>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</si>
  <si>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</si>
  <si>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</si>
  <si>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</si>
  <si>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</si>
  <si>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</si>
  <si>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</si>
  <si>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</si>
  <si>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</si>
  <si>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</si>
  <si>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</si>
  <si>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</si>
  <si>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</si>
  <si>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</si>
  <si>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</si>
  <si>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</si>
  <si>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</si>
  <si>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</si>
  <si>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</si>
  <si>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</si>
  <si>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</si>
  <si>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</si>
  <si>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</si>
  <si>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</si>
  <si>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</si>
  <si>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</si>
  <si>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</si>
  <si>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</si>
  <si>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</si>
  <si>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</si>
  <si>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</si>
  <si>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</si>
  <si>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</si>
  <si>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</si>
  <si>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</si>
  <si>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</si>
  <si>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</si>
  <si>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</si>
  <si>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</si>
  <si>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</si>
  <si>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</si>
  <si>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</si>
  <si>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</si>
  <si>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</si>
  <si>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</si>
  <si>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</si>
  <si>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</si>
  <si>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</si>
  <si>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</si>
  <si>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</si>
  <si>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</si>
  <si>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</si>
  <si>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</si>
  <si>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</si>
  <si>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</si>
  <si>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</si>
  <si>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</si>
  <si>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</si>
  <si>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</si>
  <si>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</si>
  <si>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</si>
  <si>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</si>
  <si>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</si>
  <si>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</si>
  <si>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</si>
  <si>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</si>
  <si>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</si>
  <si>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</si>
  <si>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</si>
  <si>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</si>
  <si>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</si>
  <si>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</si>
  <si>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</si>
  <si>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</si>
  <si>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</si>
  <si>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</si>
  <si>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</si>
  <si>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</si>
  <si>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</si>
  <si>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</si>
  <si>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</si>
  <si>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</si>
  <si>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</si>
  <si>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</si>
  <si>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</si>
  <si>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</si>
  <si>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</si>
  <si>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</si>
  <si>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</si>
  <si>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</si>
  <si>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</si>
  <si>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</si>
  <si>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</si>
  <si>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</si>
  <si>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</si>
  <si>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</si>
  <si>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</si>
  <si>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</si>
  <si>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</si>
  <si>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</si>
  <si>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</si>
  <si>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</si>
  <si>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</si>
  <si>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</si>
  <si>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</si>
  <si>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</si>
  <si>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</si>
  <si>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</si>
  <si>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</si>
  <si>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</si>
  <si>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</si>
  <si>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</si>
  <si>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</si>
  <si>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</si>
  <si>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</si>
  <si>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</si>
  <si>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</si>
  <si>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</si>
  <si>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</si>
  <si>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</si>
  <si>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</si>
  <si>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</si>
  <si>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</si>
  <si>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</si>
  <si>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</si>
  <si>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</si>
  <si>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</si>
  <si>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</si>
  <si>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</si>
  <si>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</si>
  <si>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</si>
  <si>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</si>
  <si>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</si>
  <si>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</si>
  <si>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</si>
  <si>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</si>
  <si>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</si>
  <si>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</si>
  <si>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</si>
  <si>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</si>
  <si>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</si>
  <si>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</si>
  <si>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</si>
  <si>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</si>
  <si>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</si>
  <si>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</si>
  <si>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</si>
  <si>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</si>
  <si>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</si>
  <si>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</si>
  <si>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</si>
  <si>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</si>
  <si>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</si>
  <si>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</si>
  <si>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</si>
  <si>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</si>
  <si>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</si>
  <si>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</si>
  <si>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</si>
  <si>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</si>
  <si>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</si>
  <si>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</si>
  <si>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</si>
  <si>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</si>
  <si>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</si>
  <si>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</si>
  <si>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</si>
  <si>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</si>
  <si>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</si>
  <si>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</si>
  <si>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</si>
  <si>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</si>
  <si>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</si>
  <si>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</si>
  <si>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</si>
  <si>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</si>
  <si>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</si>
  <si>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</si>
  <si>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</si>
  <si>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</si>
  <si>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</si>
  <si>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</si>
  <si>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</si>
  <si>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</si>
  <si>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</si>
  <si>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</si>
  <si>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</si>
  <si>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</si>
  <si>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</si>
  <si>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</si>
  <si>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</si>
  <si>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</si>
  <si>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</si>
  <si>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</si>
  <si>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</si>
  <si>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</si>
  <si>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</si>
  <si>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</si>
  <si>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</si>
  <si>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</si>
  <si>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</si>
  <si>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</si>
  <si>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</si>
  <si>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</si>
  <si>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</si>
  <si>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</si>
  <si>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</si>
  <si>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</si>
  <si>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</si>
  <si>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</si>
  <si>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</si>
  <si>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</si>
  <si>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</si>
  <si>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</si>
  <si>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</si>
  <si>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</si>
  <si>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</si>
  <si>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</si>
  <si>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</si>
  <si>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</si>
  <si>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</si>
  <si>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</si>
  <si>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</si>
  <si>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</si>
  <si>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</si>
  <si>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</si>
  <si>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</si>
  <si>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</si>
  <si>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</si>
  <si>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</si>
  <si>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</si>
  <si>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</si>
  <si>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</si>
  <si>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</si>
  <si>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</si>
  <si>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</si>
  <si>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</si>
  <si>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</si>
  <si>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</si>
  <si>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</si>
  <si>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</si>
  <si>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</si>
  <si>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</si>
  <si>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</si>
  <si>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</si>
  <si>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</si>
  <si>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</si>
  <si>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</si>
  <si>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</si>
  <si>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</si>
  <si>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</si>
  <si>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</si>
  <si>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</si>
  <si>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</si>
  <si>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</si>
  <si>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</si>
  <si>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</si>
  <si>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</si>
  <si>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</si>
  <si>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</si>
  <si>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</si>
  <si>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</si>
  <si>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</si>
  <si>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</si>
  <si>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</si>
  <si>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</si>
  <si>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</si>
  <si>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</si>
  <si>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</si>
  <si>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</si>
  <si>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</si>
  <si>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</si>
  <si>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</si>
  <si>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</si>
  <si>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</si>
  <si>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</si>
  <si>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</si>
  <si>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</si>
  <si>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</si>
  <si>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</si>
  <si>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</si>
  <si>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</si>
  <si>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</si>
  <si>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</si>
  <si>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</si>
  <si>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</si>
  <si>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</si>
  <si>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</si>
  <si>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</si>
  <si>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</si>
  <si>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</si>
  <si>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</si>
  <si>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</si>
  <si>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</si>
  <si>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</si>
  <si>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</si>
  <si>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</si>
  <si>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</si>
  <si>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</si>
  <si>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</si>
  <si>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</si>
  <si>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</si>
  <si>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</si>
  <si>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</si>
  <si>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</si>
  <si>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</si>
  <si>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</si>
  <si>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</si>
  <si>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</si>
  <si>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</si>
  <si>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</si>
  <si>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</si>
  <si>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</si>
  <si>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</si>
  <si>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</si>
  <si>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</si>
  <si>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</si>
  <si>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</si>
  <si>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</si>
  <si>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</si>
  <si>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</si>
  <si>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</si>
  <si>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</si>
  <si>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</si>
  <si>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</si>
  <si>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</si>
  <si>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</si>
  <si>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</si>
  <si>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</si>
  <si>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</si>
  <si>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</si>
  <si>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</si>
  <si>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</si>
  <si>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</si>
  <si>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</si>
  <si>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</si>
  <si>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</si>
  <si>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</si>
  <si>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</si>
  <si>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</si>
  <si>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</si>
  <si>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</si>
  <si>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</si>
  <si>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</si>
  <si>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</si>
  <si>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</si>
  <si>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</si>
  <si>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</si>
  <si>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</si>
  <si>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</si>
  <si>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</si>
  <si>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</si>
  <si>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</si>
  <si>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</si>
  <si>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</si>
  <si>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</si>
  <si>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</si>
  <si>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</si>
  <si>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</si>
  <si>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</si>
  <si>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</si>
  <si>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</si>
  <si>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</si>
  <si>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</si>
  <si>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</si>
  <si>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</si>
  <si>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</si>
  <si>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</si>
  <si>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</si>
  <si>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</si>
  <si>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</si>
  <si>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</si>
  <si>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</si>
  <si>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</si>
  <si>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</si>
  <si>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</si>
  <si>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</si>
  <si>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</si>
  <si>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</si>
  <si>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</si>
  <si>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</si>
  <si>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</si>
  <si>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</si>
  <si>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</si>
  <si>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</si>
  <si>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</si>
  <si>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</si>
  <si>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</si>
  <si>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</si>
  <si>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</si>
  <si>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</si>
  <si>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</si>
  <si>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</si>
  <si>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</si>
  <si>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</si>
  <si>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</si>
  <si>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</si>
  <si>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</si>
  <si>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</si>
  <si>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</si>
  <si>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</si>
  <si>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</si>
  <si>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</si>
  <si>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</si>
  <si>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</si>
  <si>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</si>
  <si>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</si>
  <si>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</si>
  <si>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</si>
  <si>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</si>
  <si>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</si>
  <si>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</si>
  <si>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</si>
  <si>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</si>
  <si>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</si>
  <si>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</si>
  <si>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</si>
  <si>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</si>
  <si>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</si>
  <si>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</si>
  <si>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</si>
  <si>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</si>
  <si>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</si>
  <si>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</si>
  <si>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</si>
  <si>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</si>
  <si>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</si>
  <si>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</si>
  <si>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</si>
  <si>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</si>
  <si>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</si>
  <si>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</si>
  <si>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</si>
  <si>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</si>
  <si>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</si>
  <si>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</si>
  <si>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</si>
  <si>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</si>
  <si>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</si>
  <si>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</si>
  <si>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</si>
  <si>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</si>
  <si>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</si>
  <si>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</si>
  <si>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</si>
  <si>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</si>
  <si>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</si>
  <si>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</si>
  <si>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</si>
  <si>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</si>
  <si>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</si>
  <si>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</si>
  <si>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</si>
  <si>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</si>
  <si>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</si>
  <si>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</si>
  <si>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</si>
  <si>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</si>
  <si>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</si>
  <si>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</si>
  <si>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</si>
  <si>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</si>
  <si>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</si>
  <si>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</si>
  <si>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</si>
  <si>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</si>
  <si>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</si>
  <si>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</si>
  <si>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</si>
  <si>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</si>
  <si>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</si>
  <si>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</si>
  <si>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</si>
  <si>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</si>
  <si>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</si>
  <si>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</si>
  <si>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</si>
  <si>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</si>
  <si>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</si>
  <si>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</si>
  <si>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</si>
  <si>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</si>
  <si>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</si>
  <si>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</si>
  <si>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</si>
  <si>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</si>
  <si>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</si>
  <si>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</si>
  <si>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</si>
  <si>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</si>
  <si>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</si>
  <si>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</si>
  <si>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</si>
  <si>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</si>
  <si>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</si>
  <si>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</si>
  <si>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</si>
  <si>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</si>
  <si>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</si>
  <si>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</si>
  <si>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</si>
  <si>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</si>
  <si>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</si>
  <si>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</si>
  <si>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</si>
  <si>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</si>
  <si>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</si>
  <si>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</si>
  <si>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</si>
  <si>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</si>
  <si>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</si>
  <si>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</si>
  <si>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</si>
  <si>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</si>
  <si>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</si>
  <si>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</si>
  <si>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</si>
  <si>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</si>
  <si>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</si>
  <si>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</si>
  <si>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</si>
  <si>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</si>
  <si>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</si>
  <si>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</si>
  <si>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</si>
  <si>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</si>
  <si>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</si>
  <si>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</si>
  <si>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</si>
  <si>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</si>
  <si>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</si>
  <si>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</si>
  <si>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</si>
  <si>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</si>
  <si>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</si>
  <si>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</si>
  <si>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</si>
  <si>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</si>
  <si>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</si>
  <si>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</si>
  <si>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</si>
  <si>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</si>
  <si>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</si>
  <si>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</si>
  <si>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</si>
  <si>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</si>
  <si>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</si>
  <si>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</si>
  <si>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</si>
  <si>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</si>
  <si>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</si>
  <si>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</si>
  <si>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</si>
  <si>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</si>
  <si>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</si>
  <si>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</si>
  <si>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</si>
  <si>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</si>
  <si>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</si>
  <si>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</si>
  <si>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</si>
  <si>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</si>
  <si>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</si>
  <si>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</si>
  <si>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</si>
  <si>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</si>
  <si>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</si>
  <si>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</si>
  <si>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</si>
  <si>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</si>
  <si>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</si>
  <si>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</si>
  <si>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</si>
  <si>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</si>
  <si>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</si>
  <si>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</si>
  <si>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</si>
  <si>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</si>
  <si>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</si>
  <si>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</si>
  <si>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</si>
  <si>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</si>
  <si>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</si>
  <si>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</si>
  <si>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</si>
  <si>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</si>
  <si>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</si>
  <si>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</si>
  <si>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</si>
  <si>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</si>
  <si>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</si>
  <si>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</si>
  <si>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</si>
  <si>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</si>
  <si>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</si>
  <si>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</si>
  <si>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</si>
  <si>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</si>
  <si>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</si>
  <si>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</si>
  <si>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</si>
  <si>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</si>
  <si>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</si>
  <si>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</si>
  <si>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</si>
  <si>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</si>
  <si>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</si>
  <si>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</si>
  <si>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</si>
  <si>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</si>
  <si>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</si>
  <si>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</si>
  <si>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</si>
  <si>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</si>
  <si>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</si>
  <si>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</si>
  <si>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</si>
  <si>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</si>
  <si>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</si>
  <si>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</si>
  <si>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</si>
  <si>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</si>
  <si>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</si>
  <si>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</si>
  <si>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</si>
  <si>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</si>
  <si>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</si>
  <si>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</si>
  <si>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</si>
  <si>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</si>
  <si>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</si>
  <si>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</si>
  <si>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</si>
  <si>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</si>
  <si>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</si>
  <si>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</si>
  <si>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</si>
  <si>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</si>
  <si>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</si>
  <si>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</si>
  <si>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</si>
  <si>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</si>
  <si>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</si>
  <si>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</si>
  <si>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</si>
  <si>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</si>
  <si>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</si>
  <si>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</si>
  <si>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</si>
  <si>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</si>
  <si>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</si>
  <si>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</si>
  <si>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</si>
  <si>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</si>
  <si>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</si>
  <si>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</si>
  <si>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</si>
  <si>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</si>
  <si>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</si>
  <si>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</si>
  <si>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</si>
  <si>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</si>
  <si>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</si>
  <si>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</si>
  <si>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</si>
  <si>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</si>
  <si>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</si>
  <si>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</si>
  <si>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</si>
  <si>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</si>
  <si>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</si>
  <si>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</si>
  <si>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</si>
  <si>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</si>
  <si>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</si>
  <si>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</si>
  <si>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</si>
  <si>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</si>
  <si>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</si>
  <si>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</si>
  <si>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</si>
  <si>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</si>
  <si>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</si>
  <si>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</si>
  <si>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</si>
  <si>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</si>
  <si>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</si>
  <si>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</si>
  <si>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</si>
  <si>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</si>
  <si>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</si>
  <si>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</si>
  <si>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</si>
  <si>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</si>
  <si>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</si>
  <si>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</si>
  <si>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</si>
  <si>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</si>
  <si>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</si>
  <si>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</si>
  <si>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</si>
  <si>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</si>
  <si>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</si>
  <si>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</si>
  <si>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</si>
  <si>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</si>
  <si>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</si>
  <si>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</si>
  <si>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</si>
  <si>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</si>
  <si>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</si>
  <si>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</si>
  <si>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</si>
  <si>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</si>
  <si>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</si>
  <si>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</si>
  <si>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</si>
  <si>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</si>
  <si>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</si>
  <si>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</si>
  <si>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</si>
  <si>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</si>
  <si>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</si>
  <si>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</si>
  <si>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</si>
  <si>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</si>
  <si>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</si>
  <si>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</si>
  <si>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</si>
  <si>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</si>
  <si>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</si>
  <si>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</si>
  <si>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</si>
  <si>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</si>
  <si>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</si>
  <si>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</si>
  <si>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</si>
  <si>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</si>
  <si>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</si>
  <si>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</si>
  <si>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</si>
  <si>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</si>
  <si>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</si>
  <si>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</si>
  <si>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</si>
  <si>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</si>
  <si>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</si>
  <si>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</si>
  <si>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</si>
  <si>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</si>
  <si>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</si>
  <si>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</si>
  <si>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</si>
  <si>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</si>
  <si>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</si>
  <si>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</si>
  <si>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</si>
  <si>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</si>
  <si>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</si>
  <si>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</si>
  <si>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</si>
  <si>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</si>
  <si>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</si>
  <si>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</si>
  <si>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</si>
  <si>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</si>
  <si>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</si>
  <si>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</si>
  <si>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</si>
  <si>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</si>
  <si>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</si>
  <si>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</si>
  <si>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</si>
  <si>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</si>
  <si>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</si>
  <si>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</si>
  <si>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</si>
  <si>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</si>
  <si>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</si>
  <si>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</si>
  <si>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</si>
  <si>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</si>
  <si>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</si>
  <si>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</si>
  <si>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</si>
  <si>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</si>
  <si>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</si>
  <si>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</si>
  <si>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</si>
  <si>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</si>
  <si>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</si>
  <si>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</si>
  <si>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</si>
  <si>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</si>
  <si>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</si>
  <si>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</si>
  <si>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</si>
  <si>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</si>
  <si>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</si>
  <si>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</si>
  <si>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</si>
  <si>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</si>
  <si>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</si>
  <si>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</si>
  <si>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</si>
  <si>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</si>
  <si>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</si>
  <si>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</si>
  <si>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</si>
  <si>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</si>
  <si>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</si>
  <si>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</si>
  <si>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</si>
  <si>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</si>
  <si>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</si>
  <si>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</si>
  <si>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</si>
  <si>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</si>
  <si>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</si>
  <si>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</si>
  <si>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</si>
  <si>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</si>
  <si>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</si>
  <si>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</si>
  <si>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</si>
  <si>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</si>
  <si>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</si>
  <si>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</si>
  <si>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</si>
  <si>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</si>
  <si>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</si>
  <si>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</si>
  <si>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</si>
  <si>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</si>
  <si>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</si>
  <si>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</si>
  <si>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</si>
  <si>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</si>
  <si>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</si>
  <si>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</si>
  <si>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</si>
  <si>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</si>
  <si>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</si>
  <si>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</si>
  <si>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</si>
  <si>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</si>
  <si>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</si>
  <si>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</si>
  <si>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</si>
  <si>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</si>
  <si>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</si>
  <si>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</si>
  <si>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</si>
  <si>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</si>
  <si>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</si>
  <si>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</si>
  <si>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</si>
  <si>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</si>
  <si>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</si>
  <si>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</si>
  <si>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</si>
  <si>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</si>
  <si>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</si>
  <si>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</si>
  <si>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</si>
  <si>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</si>
  <si>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</si>
  <si>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</si>
  <si>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</si>
  <si>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</si>
  <si>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</si>
  <si>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</si>
  <si>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</si>
  <si>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</si>
  <si>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</si>
  <si>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</si>
  <si>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</si>
  <si>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</si>
  <si>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</si>
  <si>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</si>
  <si>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</si>
  <si>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</si>
  <si>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</si>
  <si>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</si>
  <si>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</si>
  <si>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</si>
  <si>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</si>
  <si>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</si>
  <si>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</si>
  <si>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</si>
  <si>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</si>
  <si>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</si>
  <si>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</si>
  <si>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</si>
  <si>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</si>
  <si>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</si>
  <si>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</si>
  <si>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</si>
  <si>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</si>
  <si>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</si>
  <si>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</si>
  <si>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</si>
  <si>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</si>
  <si>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</si>
  <si>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</si>
  <si>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</si>
  <si>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</si>
  <si>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</si>
  <si>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</si>
  <si>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</si>
  <si>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</si>
  <si>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</si>
  <si>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</si>
  <si>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</si>
  <si>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</si>
  <si>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</si>
  <si>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</si>
  <si>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</si>
  <si>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</si>
  <si>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</si>
  <si>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</si>
  <si>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</si>
  <si>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</si>
  <si>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</si>
  <si>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</si>
  <si>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</si>
  <si>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</si>
  <si>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</si>
  <si>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</si>
  <si>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</si>
  <si>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</si>
  <si>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</si>
  <si>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</si>
  <si>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</si>
  <si>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</si>
  <si>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</si>
  <si>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</si>
  <si>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</si>
  <si>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</si>
  <si>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</si>
  <si>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</si>
  <si>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</si>
  <si>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</si>
  <si>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</si>
  <si>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</si>
  <si>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</si>
  <si>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</si>
  <si>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</si>
  <si>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</si>
  <si>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</si>
  <si>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</si>
  <si>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</si>
  <si>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</si>
  <si>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</si>
  <si>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</si>
  <si>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</si>
  <si>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</si>
  <si>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</si>
  <si>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</si>
  <si>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</si>
  <si>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</si>
  <si>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</si>
  <si>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</si>
  <si>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</si>
  <si>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</si>
  <si>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</si>
  <si>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</si>
  <si>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</si>
  <si>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</si>
  <si>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</si>
  <si>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</si>
  <si>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</si>
  <si>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</si>
  <si>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</si>
  <si>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</si>
  <si>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</si>
  <si>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</si>
  <si>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</si>
  <si>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</si>
  <si>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</si>
  <si>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</si>
  <si>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</si>
  <si>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</si>
  <si>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</si>
  <si>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</si>
  <si>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</si>
  <si>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</si>
  <si>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</si>
  <si>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</si>
  <si>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</si>
  <si>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</si>
  <si>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</si>
  <si>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</si>
  <si>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</si>
  <si>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</si>
  <si>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</si>
  <si>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</si>
  <si>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</si>
  <si>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</si>
  <si>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</si>
  <si>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</si>
  <si>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</si>
  <si>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</si>
  <si>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</si>
  <si>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</si>
  <si>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</si>
  <si>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</si>
  <si>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</si>
  <si>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</si>
  <si>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</si>
  <si>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</si>
  <si>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</si>
  <si>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</si>
  <si>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</si>
  <si>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</si>
  <si>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</si>
  <si>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</si>
  <si>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</si>
  <si>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</si>
  <si>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</si>
  <si>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</si>
  <si>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</si>
  <si>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</si>
  <si>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</si>
  <si>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</si>
  <si>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</si>
  <si>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</si>
  <si>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</si>
  <si>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</si>
  <si>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</si>
  <si>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</si>
  <si>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</si>
  <si>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</si>
  <si>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</si>
  <si>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</si>
  <si>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</si>
  <si>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</si>
  <si>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</si>
  <si>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</si>
  <si>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</si>
  <si>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</si>
  <si>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</si>
  <si>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</si>
  <si>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</si>
  <si>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</si>
  <si>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</si>
  <si>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</si>
  <si>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</si>
  <si>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</si>
  <si>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</si>
  <si>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</si>
  <si>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</si>
  <si>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</si>
  <si>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</si>
  <si>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</si>
  <si>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</si>
  <si>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</si>
  <si>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</si>
  <si>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</si>
  <si>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</si>
  <si>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</si>
  <si>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</si>
  <si>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</si>
  <si>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</si>
  <si>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</si>
  <si>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</si>
  <si>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</si>
  <si>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</si>
  <si>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</si>
  <si>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</si>
  <si>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</si>
  <si>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</si>
  <si>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</si>
  <si>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</si>
  <si>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</si>
  <si>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</si>
  <si>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</si>
  <si>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</si>
  <si>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</si>
  <si>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</si>
  <si>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</si>
  <si>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</si>
  <si>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</si>
  <si>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</si>
  <si>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</si>
  <si>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</si>
  <si>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</si>
  <si>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</si>
  <si>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</si>
  <si>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</si>
  <si>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</si>
  <si>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</si>
  <si>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</si>
  <si>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</si>
  <si>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</si>
  <si>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</si>
  <si>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</si>
  <si>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</si>
  <si>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</si>
  <si>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</si>
  <si>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</si>
  <si>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</si>
  <si>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</si>
  <si>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</si>
  <si>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</si>
  <si>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</si>
  <si>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</si>
  <si>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</si>
  <si>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</si>
  <si>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</si>
  <si>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</si>
  <si>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</si>
  <si>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</si>
  <si>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</si>
  <si>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</si>
  <si>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</si>
  <si>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</si>
  <si>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</si>
  <si>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</si>
  <si>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</si>
  <si>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</si>
  <si>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</si>
  <si>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</si>
  <si>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</si>
  <si>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</si>
  <si>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</si>
  <si>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</si>
  <si>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</si>
  <si>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</si>
  <si>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</si>
  <si>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</si>
  <si>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</si>
  <si>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</si>
  <si>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</si>
  <si>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</si>
  <si>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</si>
  <si>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</si>
  <si>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</si>
  <si>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</si>
  <si>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</si>
  <si>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</si>
  <si>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</si>
  <si>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</si>
  <si>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</si>
  <si>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</si>
  <si>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</si>
  <si>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</si>
  <si>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</si>
  <si>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</si>
  <si>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</si>
  <si>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</si>
  <si>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</si>
  <si>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</si>
  <si>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</si>
  <si>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</si>
  <si>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</si>
  <si>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</si>
  <si>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</si>
  <si>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</si>
  <si>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</si>
  <si>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</si>
  <si>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</si>
  <si>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</si>
  <si>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</si>
  <si>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</si>
  <si>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</si>
  <si>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</si>
  <si>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</si>
  <si>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</si>
  <si>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</si>
  <si>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</si>
  <si>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</si>
  <si>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</si>
  <si>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</si>
  <si>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</si>
  <si>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</si>
  <si>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</si>
  <si>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</si>
  <si>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</si>
  <si>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</si>
  <si>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</si>
  <si>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</si>
  <si>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</si>
  <si>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</si>
  <si>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</si>
  <si>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</si>
  <si>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</si>
  <si>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</si>
  <si>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</si>
  <si>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</si>
  <si>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</si>
  <si>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</si>
  <si>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</si>
  <si>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</si>
  <si>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</si>
  <si>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</si>
  <si>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</si>
  <si>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</si>
  <si>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</si>
  <si>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</si>
  <si>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</si>
  <si>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</si>
  <si>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</si>
  <si>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</si>
  <si>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</si>
  <si>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</si>
  <si>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</si>
  <si>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</si>
  <si>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</si>
  <si>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</si>
  <si>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</si>
  <si>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</si>
  <si>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</si>
  <si>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</si>
  <si>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</si>
  <si>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</si>
  <si>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</si>
  <si>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</si>
  <si>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</si>
  <si>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</si>
  <si>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</si>
  <si>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</si>
  <si>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</si>
  <si>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</si>
  <si>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</si>
  <si>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</si>
  <si>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</si>
  <si>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</si>
  <si>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</si>
  <si>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</si>
  <si>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</si>
  <si>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</si>
  <si>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</si>
  <si>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</si>
  <si>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</si>
  <si>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</si>
  <si>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</si>
  <si>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</si>
  <si>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</si>
  <si>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</si>
  <si>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</si>
  <si>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</si>
  <si>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</si>
  <si>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</si>
  <si>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</si>
  <si>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</si>
  <si>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</si>
  <si>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</si>
  <si>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</si>
  <si>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</si>
  <si>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</si>
  <si>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</si>
  <si>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</si>
  <si>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</si>
  <si>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</si>
  <si>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</si>
  <si>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</si>
  <si>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</si>
  <si>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</si>
  <si>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</si>
  <si>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</si>
  <si>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</si>
  <si>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</si>
  <si>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</si>
  <si>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</si>
  <si>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</si>
  <si>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</si>
  <si>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</si>
  <si>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</si>
  <si>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</si>
  <si>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</si>
  <si>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</si>
  <si>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</si>
  <si>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</si>
  <si>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</si>
  <si>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</si>
  <si>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</si>
  <si>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</si>
  <si>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</si>
  <si>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</si>
  <si>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</si>
  <si>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</si>
  <si>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</si>
  <si>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</si>
  <si>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</si>
  <si>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</si>
  <si>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</si>
  <si>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</si>
  <si>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</si>
  <si>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</si>
  <si>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</si>
  <si>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</si>
  <si>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</si>
  <si>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</si>
  <si>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</si>
  <si>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</si>
  <si>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</si>
  <si>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</si>
  <si>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</si>
  <si>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</si>
  <si>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</si>
  <si>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</si>
  <si>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</si>
  <si>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</si>
  <si>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</si>
  <si>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</si>
  <si>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</si>
  <si>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</si>
  <si>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</si>
  <si>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</si>
  <si>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</si>
  <si>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</si>
  <si>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</si>
  <si>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</si>
  <si>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</si>
  <si>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</si>
  <si>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</si>
  <si>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</si>
  <si>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</si>
  <si>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</si>
  <si>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</si>
  <si>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</si>
  <si>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</si>
  <si>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</si>
  <si>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</si>
  <si>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</si>
  <si>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</si>
  <si>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</si>
  <si>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</si>
  <si>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</si>
  <si>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</si>
  <si>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</si>
  <si>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</si>
  <si>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</si>
  <si>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</si>
  <si>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</si>
  <si>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</si>
  <si>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</si>
  <si>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</si>
  <si>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</si>
  <si>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</si>
  <si>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</si>
  <si>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</si>
  <si>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</si>
  <si>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</si>
  <si>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</si>
  <si>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</si>
  <si>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</si>
  <si>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</si>
  <si>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</si>
  <si>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</si>
  <si>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</si>
  <si>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</si>
  <si>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</si>
  <si>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</si>
  <si>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</si>
  <si>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</si>
  <si>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</si>
  <si>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</si>
  <si>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</si>
  <si>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</si>
  <si>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</si>
  <si>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</si>
  <si>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</si>
  <si>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</si>
  <si>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</si>
  <si>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</si>
  <si>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</si>
  <si>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</si>
  <si>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</si>
  <si>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</si>
  <si>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</si>
  <si>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</si>
  <si>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</si>
  <si>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</si>
  <si>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</si>
  <si>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</si>
  <si>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</si>
  <si>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</si>
  <si>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</si>
  <si>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</si>
  <si>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</si>
  <si>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</si>
  <si>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</si>
  <si>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</si>
  <si>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</si>
  <si>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</si>
  <si>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</si>
  <si>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</si>
  <si>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</si>
  <si>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</si>
  <si>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</si>
  <si>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</si>
  <si>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</si>
  <si>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</si>
  <si>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</si>
  <si>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</si>
  <si>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</si>
  <si>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</si>
  <si>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</si>
  <si>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</si>
  <si>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</si>
  <si>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</si>
  <si>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</si>
  <si>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</si>
  <si>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</si>
  <si>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</si>
  <si>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</si>
  <si>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</si>
  <si>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</si>
  <si>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</si>
  <si>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</si>
  <si>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</si>
  <si>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</si>
  <si>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</si>
  <si>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</si>
  <si>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</si>
  <si>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</si>
  <si>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</si>
  <si>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</si>
  <si>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</si>
  <si>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</si>
  <si>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</si>
  <si>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</si>
  <si>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</si>
  <si>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</si>
  <si>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</si>
  <si>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</si>
  <si>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</si>
  <si>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</si>
  <si>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</si>
  <si>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</si>
  <si>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</si>
  <si>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</si>
  <si>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</si>
  <si>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</si>
  <si>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</si>
  <si>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</si>
  <si>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</si>
  <si>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</si>
  <si>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</si>
  <si>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</si>
  <si>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</si>
  <si>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</si>
  <si>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</si>
  <si>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</si>
  <si>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</si>
  <si>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</si>
  <si>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</si>
  <si>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</si>
  <si>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</si>
  <si>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</si>
  <si>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</si>
  <si>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</si>
  <si>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</si>
  <si>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</si>
  <si>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</si>
  <si>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</si>
  <si>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</si>
  <si>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</si>
  <si>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</si>
  <si>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</si>
  <si>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</si>
  <si>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</si>
  <si>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</si>
  <si>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</si>
  <si>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</si>
  <si>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</si>
  <si>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</si>
  <si>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</si>
  <si>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</si>
  <si>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</si>
  <si>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</si>
  <si>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</si>
  <si>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</si>
  <si>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</si>
  <si>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</si>
  <si>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</si>
  <si>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</si>
  <si>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</si>
  <si>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</si>
  <si>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</si>
  <si>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</si>
  <si>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</si>
  <si>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</si>
  <si>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</si>
  <si>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</si>
  <si>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</si>
  <si>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</si>
  <si>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</si>
  <si>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</si>
  <si>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</si>
  <si>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</si>
  <si>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</si>
  <si>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</si>
  <si>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</si>
  <si>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</si>
  <si>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</si>
  <si>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</si>
  <si>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</si>
  <si>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</si>
  <si>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</si>
  <si>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</si>
  <si>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</si>
  <si>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</si>
  <si>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</si>
  <si>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</si>
  <si>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</si>
  <si>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</si>
  <si>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</si>
  <si>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</si>
  <si>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</si>
  <si>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</si>
  <si>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</si>
  <si>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</si>
  <si>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</si>
  <si>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</si>
  <si>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</si>
  <si>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</si>
  <si>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</si>
  <si>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</si>
  <si>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</si>
  <si>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</si>
  <si>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</si>
  <si>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</si>
  <si>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</si>
  <si>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</si>
  <si>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</si>
  <si>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</si>
  <si>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</si>
  <si>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</si>
  <si>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</si>
  <si>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</si>
  <si>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</si>
  <si>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</si>
  <si>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</si>
  <si>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</si>
  <si>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</si>
  <si>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</si>
  <si>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</si>
  <si>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</si>
  <si>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</si>
  <si>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</si>
  <si>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</si>
  <si>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</si>
  <si>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</si>
  <si>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</si>
  <si>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</si>
  <si>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</si>
  <si>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</si>
  <si>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</si>
  <si>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</si>
  <si>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</si>
  <si>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</si>
  <si>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</si>
  <si>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</si>
  <si>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</si>
  <si>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</si>
  <si>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</si>
  <si>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</si>
  <si>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</si>
  <si>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</si>
  <si>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</si>
  <si>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</si>
  <si>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</si>
  <si>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</si>
  <si>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</si>
  <si>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</si>
  <si>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</si>
  <si>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</si>
  <si>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</si>
  <si>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</si>
  <si>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</si>
  <si>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</si>
  <si>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</si>
  <si>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</si>
  <si>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</si>
  <si>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</si>
  <si>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</si>
  <si>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</si>
  <si>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</si>
  <si>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</si>
  <si>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</si>
  <si>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</si>
  <si>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</si>
  <si>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</si>
  <si>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</si>
  <si>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</si>
  <si>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</si>
  <si>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</si>
  <si>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</si>
  <si>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</si>
  <si>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</si>
  <si>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</si>
  <si>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</si>
  <si>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</si>
  <si>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</si>
  <si>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</si>
  <si>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</si>
  <si>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</si>
  <si>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</si>
  <si>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</si>
  <si>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</si>
  <si>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</si>
  <si>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</si>
  <si>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</si>
  <si>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</si>
  <si>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</si>
  <si>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</si>
  <si>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</si>
  <si>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</si>
  <si>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</si>
  <si>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</si>
  <si>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</si>
  <si>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</si>
  <si>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</si>
  <si>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</si>
  <si>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</si>
  <si>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</si>
  <si>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</si>
  <si>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</si>
  <si>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</si>
  <si>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</si>
  <si>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</si>
  <si>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</si>
  <si>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</si>
  <si>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</si>
  <si>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</si>
  <si>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</si>
  <si>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</si>
  <si>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</si>
  <si>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</si>
  <si>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</si>
  <si>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</si>
  <si>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</si>
  <si>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</si>
  <si>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</si>
  <si>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</si>
  <si>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</si>
  <si>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</si>
  <si>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</si>
  <si>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</si>
  <si>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</si>
  <si>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</si>
  <si>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</si>
  <si>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</si>
  <si>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</si>
  <si>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</si>
  <si>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</si>
  <si>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</si>
  <si>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</si>
  <si>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</si>
  <si>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</si>
  <si>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</si>
  <si>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</si>
  <si>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</si>
  <si>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</si>
  <si>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</si>
  <si>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</si>
  <si>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</si>
  <si>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</si>
  <si>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</si>
  <si>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</si>
  <si>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</si>
  <si>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</si>
  <si>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</si>
  <si>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</si>
  <si>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</si>
  <si>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</si>
  <si>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</si>
  <si>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</si>
  <si>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</si>
  <si>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</si>
  <si>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</si>
  <si>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</si>
  <si>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</si>
  <si>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</si>
  <si>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</si>
  <si>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</si>
  <si>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</si>
  <si>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</si>
  <si>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</si>
  <si>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</si>
  <si>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</si>
  <si>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</si>
  <si>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</si>
  <si>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</si>
  <si>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</si>
  <si>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</si>
  <si>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</si>
  <si>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</si>
  <si>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</si>
  <si>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</si>
  <si>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</si>
  <si>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</si>
  <si>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</si>
  <si>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</si>
  <si>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</si>
  <si>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</si>
  <si>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</si>
  <si>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</si>
  <si>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</si>
  <si>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</si>
  <si>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</si>
  <si>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</si>
  <si>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</si>
  <si>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</si>
  <si>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</si>
  <si>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</si>
  <si>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</si>
  <si>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</si>
  <si>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</si>
  <si>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</si>
  <si>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</si>
  <si>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</si>
  <si>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</si>
  <si>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</si>
  <si>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</si>
  <si>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</si>
  <si>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</si>
  <si>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</si>
  <si>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</si>
  <si>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</si>
  <si>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</si>
  <si>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</si>
  <si>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</si>
  <si>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</si>
  <si>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</si>
  <si>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</si>
  <si>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</si>
  <si>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</si>
  <si>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</si>
  <si>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</si>
  <si>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</si>
  <si>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</si>
  <si>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</si>
  <si>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</si>
  <si>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</si>
  <si>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</si>
  <si>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</si>
  <si>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</si>
  <si>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</si>
  <si>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</si>
  <si>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</si>
  <si>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</si>
  <si>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</si>
  <si>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</si>
  <si>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</si>
  <si>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</si>
  <si>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</si>
  <si>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</si>
  <si>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</si>
  <si>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</si>
  <si>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</si>
  <si>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</si>
  <si>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</si>
  <si>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</si>
  <si>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</si>
  <si>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</si>
  <si>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</si>
  <si>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</si>
  <si>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</si>
  <si>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</si>
  <si>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</si>
  <si>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</si>
  <si>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</si>
  <si>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</si>
  <si>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</si>
  <si>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</si>
  <si>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</si>
  <si>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</si>
  <si>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</si>
  <si>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</si>
  <si>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</si>
  <si>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</si>
  <si>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</si>
  <si>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</si>
  <si>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</si>
  <si>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</si>
  <si>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</si>
  <si>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</si>
  <si>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</si>
  <si>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</si>
  <si>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</si>
  <si>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</si>
  <si>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</si>
  <si>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</si>
  <si>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</si>
  <si>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</si>
  <si>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</si>
  <si>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</si>
  <si>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</si>
  <si>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</si>
  <si>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</si>
  <si>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</si>
  <si>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</si>
  <si>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</si>
  <si>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</si>
  <si>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</si>
  <si>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</si>
  <si>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</si>
  <si>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</si>
  <si>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</si>
  <si>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</si>
  <si>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</si>
  <si>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</si>
  <si>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</si>
  <si>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</si>
  <si>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</si>
  <si>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</si>
  <si>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</si>
  <si>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</si>
  <si>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</si>
  <si>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</si>
  <si>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</si>
  <si>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</si>
  <si>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</si>
  <si>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</si>
  <si>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</si>
  <si>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</si>
  <si>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</si>
  <si>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</si>
  <si>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</si>
  <si>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</si>
  <si>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</si>
  <si>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</si>
  <si>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</si>
  <si>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</si>
  <si>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</si>
  <si>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</si>
  <si>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</si>
  <si>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</si>
  <si>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</si>
  <si>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</si>
  <si>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</si>
  <si>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</si>
  <si>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</si>
  <si>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</si>
  <si>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</si>
  <si>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</si>
  <si>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</si>
  <si>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</si>
  <si>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</si>
  <si>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</si>
  <si>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</si>
  <si>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</si>
  <si>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</si>
  <si>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</si>
  <si>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</si>
  <si>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</si>
  <si>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</si>
  <si>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</si>
  <si>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</si>
  <si>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</si>
  <si>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</si>
  <si>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</si>
  <si>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</si>
  <si>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</si>
  <si>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</si>
  <si>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</si>
  <si>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</si>
  <si>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</si>
  <si>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</si>
  <si>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</si>
  <si>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</si>
  <si>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</si>
  <si>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</si>
  <si>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</si>
  <si>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</si>
  <si>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</si>
  <si>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</si>
  <si>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</si>
  <si>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</si>
  <si>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</si>
  <si>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</si>
  <si>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</si>
  <si>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</si>
  <si>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</si>
  <si>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</si>
  <si>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</si>
  <si>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</si>
  <si>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</si>
  <si>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</si>
  <si>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</si>
  <si>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</si>
  <si>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</si>
  <si>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</si>
  <si>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</si>
  <si>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</si>
  <si>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</si>
  <si>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</si>
  <si>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</si>
  <si>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</si>
  <si>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</si>
  <si>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</si>
  <si>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</si>
  <si>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</si>
  <si>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</si>
  <si>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</si>
  <si>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</si>
  <si>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</si>
  <si>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</si>
  <si>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</si>
  <si>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</si>
  <si>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</si>
  <si>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</si>
  <si>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</si>
  <si>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</si>
  <si>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</si>
  <si>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</si>
  <si>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</si>
  <si>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</si>
  <si>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</si>
  <si>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</si>
  <si>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</si>
  <si>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</si>
  <si>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</si>
  <si>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</si>
  <si>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</si>
  <si>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</si>
  <si>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</si>
  <si>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</si>
  <si>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</si>
  <si>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</si>
  <si>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</si>
  <si>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</si>
  <si>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</si>
  <si>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</si>
  <si>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</si>
  <si>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</si>
  <si>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</si>
  <si>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</si>
  <si>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</si>
  <si>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</si>
  <si>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</si>
  <si>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</si>
  <si>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</si>
  <si>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</si>
  <si>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</si>
  <si>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</si>
  <si>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</si>
  <si>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</si>
  <si>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</si>
  <si>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</si>
  <si>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</si>
  <si>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</si>
  <si>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</si>
  <si>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</si>
  <si>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</si>
  <si>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</si>
  <si>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</si>
  <si>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</si>
  <si>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</si>
  <si>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</si>
  <si>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</si>
  <si>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</si>
  <si>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</si>
  <si>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</si>
  <si>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</si>
  <si>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</si>
  <si>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</si>
  <si>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</si>
  <si>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</si>
  <si>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</si>
  <si>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</si>
  <si>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</si>
  <si>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</si>
  <si>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</si>
  <si>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</si>
  <si>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</si>
  <si>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</si>
  <si>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</si>
  <si>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</si>
  <si>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</si>
  <si>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</si>
  <si>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</si>
  <si>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</si>
  <si>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</si>
  <si>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</si>
  <si>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</si>
  <si>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</si>
  <si>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</si>
  <si>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</si>
  <si>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</si>
  <si>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</si>
  <si>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</si>
  <si>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</si>
  <si>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</si>
  <si>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</si>
  <si>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</si>
  <si>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</si>
  <si>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</si>
  <si>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</si>
  <si>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</si>
  <si>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</si>
  <si>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</si>
  <si>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</si>
  <si>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</si>
  <si>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</si>
  <si>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</si>
  <si>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</si>
  <si>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</si>
  <si>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</si>
  <si>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</si>
  <si>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</si>
  <si>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</si>
  <si>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</si>
  <si>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</si>
  <si>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</si>
  <si>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</si>
  <si>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</si>
  <si>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</si>
  <si>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</si>
  <si>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</si>
  <si>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</si>
  <si>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</si>
  <si>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</si>
  <si>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</si>
  <si>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</si>
  <si>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</si>
  <si>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</si>
  <si>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</si>
  <si>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</si>
  <si>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</si>
  <si>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</si>
  <si>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</si>
  <si>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</si>
  <si>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</si>
  <si>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</si>
  <si>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</si>
  <si>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</si>
  <si>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</si>
  <si>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</si>
  <si>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</si>
  <si>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</si>
  <si>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</si>
  <si>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</si>
  <si>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</si>
  <si>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</si>
  <si>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</si>
  <si>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</si>
  <si>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</si>
  <si>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</si>
  <si>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</si>
  <si>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</si>
  <si>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</si>
  <si>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</si>
  <si>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</si>
  <si>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</si>
  <si>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</si>
  <si>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</si>
  <si>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</si>
  <si>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</si>
  <si>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</si>
  <si>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</si>
  <si>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</si>
  <si>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</si>
  <si>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</si>
  <si>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</si>
  <si>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</si>
  <si>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</si>
  <si>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</si>
  <si>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</si>
  <si>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</si>
  <si>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</si>
  <si>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</si>
  <si>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</si>
  <si>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</si>
  <si>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</si>
  <si>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</si>
  <si>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</si>
  <si>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</si>
  <si>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</si>
  <si>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</si>
  <si>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</si>
  <si>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</si>
  <si>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</si>
  <si>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</si>
  <si>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</si>
  <si>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</si>
  <si>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</si>
  <si>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</si>
  <si>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</si>
  <si>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</si>
  <si>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</si>
  <si>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</si>
  <si>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</si>
  <si>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</si>
  <si>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</si>
  <si>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</si>
  <si>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</si>
  <si>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</si>
  <si>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</si>
  <si>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</si>
  <si>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</si>
  <si>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</si>
  <si>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</si>
  <si>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</si>
  <si>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</si>
  <si>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</si>
  <si>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</si>
  <si>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</si>
  <si>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</si>
  <si>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</si>
  <si>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</si>
  <si>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</si>
  <si>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</si>
  <si>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</si>
  <si>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</si>
  <si>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</si>
  <si>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</si>
  <si>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</si>
  <si>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</si>
  <si>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</si>
  <si>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</si>
  <si>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</si>
  <si>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</si>
  <si>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</si>
  <si>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</si>
  <si>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</si>
  <si>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</si>
  <si>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</si>
  <si>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</si>
  <si>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</si>
  <si>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</si>
  <si>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</si>
  <si>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</si>
  <si>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</si>
  <si>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</si>
  <si>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</si>
  <si>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</si>
  <si>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</si>
  <si>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</si>
  <si>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</si>
  <si>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</si>
  <si>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</si>
  <si>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</si>
  <si>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</si>
  <si>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</si>
  <si>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</si>
  <si>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</si>
  <si>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</si>
  <si>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</si>
  <si>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</si>
  <si>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</si>
  <si>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</si>
  <si>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</si>
  <si>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</si>
  <si>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</si>
  <si>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</si>
  <si>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</si>
  <si>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</si>
  <si>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</si>
  <si>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</si>
  <si>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</si>
  <si>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</si>
  <si>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</si>
  <si>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</si>
  <si>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</si>
  <si>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</si>
  <si>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</si>
  <si>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</si>
  <si>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</si>
  <si>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</si>
  <si>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</si>
  <si>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</si>
  <si>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</si>
  <si>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</si>
  <si>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</si>
  <si>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</si>
  <si>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</si>
  <si>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</si>
  <si>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</si>
  <si>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</si>
  <si>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</si>
  <si>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</si>
  <si>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</si>
  <si>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</si>
  <si>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</si>
  <si>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</si>
  <si>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</si>
  <si>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</si>
  <si>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</si>
  <si>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</si>
  <si>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</si>
  <si>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</si>
  <si>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</si>
  <si>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</si>
  <si>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</si>
  <si>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</si>
  <si>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</si>
  <si>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</si>
  <si>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</si>
  <si>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</si>
  <si>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</si>
  <si>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</si>
  <si>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</si>
  <si>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</si>
  <si>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</si>
  <si>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</si>
  <si>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</si>
  <si>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</si>
  <si>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</si>
  <si>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</si>
  <si>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</si>
  <si>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</si>
  <si>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</si>
  <si>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</si>
  <si>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</si>
  <si>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</si>
  <si>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</si>
  <si>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</si>
  <si>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</si>
  <si>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</si>
  <si>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</si>
  <si>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</si>
  <si>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</si>
  <si>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</si>
  <si>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</si>
  <si>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</si>
  <si>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</si>
  <si>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</si>
  <si>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</si>
  <si>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</si>
  <si>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</si>
  <si>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</si>
  <si>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</si>
  <si>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</si>
  <si>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</si>
  <si>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</si>
  <si>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</si>
  <si>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</si>
  <si>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</si>
  <si>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</si>
  <si>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</si>
  <si>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</si>
  <si>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</si>
  <si>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</si>
  <si>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</si>
  <si>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</si>
  <si>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</si>
  <si>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</si>
  <si>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</si>
  <si>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</si>
  <si>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</si>
  <si>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</si>
  <si>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</si>
  <si>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</si>
  <si>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</si>
  <si>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</si>
  <si>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</si>
  <si>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</si>
  <si>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</si>
  <si>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</si>
  <si>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</si>
  <si>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</si>
  <si>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</si>
  <si>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</si>
  <si>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</si>
  <si>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</si>
  <si>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</si>
  <si>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</si>
  <si>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</si>
  <si>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</si>
  <si>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</si>
  <si>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</si>
  <si>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</si>
  <si>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</si>
  <si>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</si>
  <si>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</si>
  <si>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</si>
  <si>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</si>
  <si>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</si>
  <si>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</si>
  <si>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</si>
  <si>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</si>
  <si>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</si>
  <si>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</si>
  <si>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</si>
  <si>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</si>
  <si>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</si>
  <si>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</si>
  <si>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</si>
  <si>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</si>
  <si>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</si>
  <si>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</si>
  <si>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</si>
  <si>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</si>
  <si>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</si>
  <si>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</si>
  <si>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</si>
  <si>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</si>
  <si>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</si>
  <si>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</si>
  <si>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</si>
  <si>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</si>
  <si>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</si>
  <si>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</si>
  <si>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</si>
  <si>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</si>
  <si>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</si>
  <si>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</si>
  <si>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</si>
  <si>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</si>
  <si>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</si>
  <si>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</si>
  <si>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</si>
  <si>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</si>
  <si>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</si>
  <si>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</si>
  <si>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</si>
  <si>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</si>
  <si>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</si>
  <si>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</si>
  <si>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</si>
  <si>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</si>
  <si>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</si>
  <si>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</si>
  <si>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</si>
  <si>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</si>
  <si>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</si>
  <si>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</si>
  <si>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</si>
  <si>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</si>
  <si>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</si>
  <si>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</si>
  <si>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</si>
  <si>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</si>
  <si>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</si>
  <si>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</si>
  <si>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</si>
  <si>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</si>
  <si>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</si>
  <si>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</si>
  <si>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</si>
  <si>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</si>
  <si>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</si>
  <si>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</si>
  <si>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</si>
  <si>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</si>
  <si>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</si>
  <si>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</si>
  <si>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</si>
  <si>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</si>
  <si>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</si>
  <si>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</si>
  <si>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</si>
  <si>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</si>
  <si>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</si>
  <si>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</si>
  <si>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</si>
  <si>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</si>
  <si>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</si>
  <si>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</si>
  <si>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</si>
  <si>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</si>
  <si>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</si>
  <si>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</si>
  <si>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</si>
  <si>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</si>
  <si>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</si>
  <si>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</si>
  <si>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</si>
  <si>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</si>
  <si>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</si>
  <si>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</si>
  <si>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</si>
  <si>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</si>
  <si>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</si>
  <si>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</si>
  <si>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</si>
  <si>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</si>
  <si>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</si>
  <si>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</si>
  <si>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</si>
  <si>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</si>
  <si>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</si>
  <si>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</si>
  <si>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</si>
  <si>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</si>
  <si>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</si>
  <si>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</si>
  <si>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</si>
  <si>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</si>
  <si>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</si>
  <si>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</si>
  <si>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</si>
  <si>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</si>
  <si>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</si>
  <si>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</si>
  <si>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</si>
  <si>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</si>
  <si>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</si>
  <si>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</si>
  <si>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</si>
  <si>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</si>
  <si>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</si>
  <si>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</si>
  <si>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</si>
  <si>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</si>
  <si>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</si>
  <si>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</si>
  <si>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</si>
  <si>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</si>
  <si>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</si>
  <si>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</si>
  <si>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</si>
  <si>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</si>
  <si>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</si>
  <si>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</si>
  <si>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</si>
  <si>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</si>
  <si>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</si>
  <si>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</si>
  <si>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</si>
  <si>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</si>
  <si>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</si>
  <si>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</si>
  <si>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</si>
  <si>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</si>
  <si>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</si>
  <si>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</si>
  <si>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</si>
  <si>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</si>
  <si>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</si>
  <si>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</si>
  <si>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</si>
  <si>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</si>
  <si>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</si>
  <si>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</si>
  <si>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</si>
  <si>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</si>
  <si>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</si>
  <si>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</si>
  <si>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</si>
  <si>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</si>
  <si>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</si>
  <si>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</si>
  <si>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</si>
  <si>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</si>
  <si>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</si>
  <si>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</si>
  <si>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</si>
  <si>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</si>
  <si>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</si>
  <si>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</si>
  <si>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</si>
  <si>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</si>
  <si>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</si>
  <si>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</si>
  <si>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</si>
  <si>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</si>
  <si>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</si>
  <si>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</si>
  <si>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</si>
  <si>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</si>
  <si>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</si>
  <si>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</si>
  <si>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</si>
  <si>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</si>
  <si>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</si>
  <si>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</si>
  <si>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</si>
  <si>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</si>
  <si>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</si>
  <si>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</si>
  <si>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</si>
  <si>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</si>
  <si>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</si>
  <si>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</si>
  <si>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</si>
  <si>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</si>
  <si>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</si>
  <si>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</si>
  <si>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</si>
  <si>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</si>
  <si>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</si>
  <si>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</si>
  <si>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</si>
  <si>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</si>
  <si>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</si>
  <si>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</si>
  <si>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</si>
  <si>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</si>
  <si>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</si>
  <si>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</si>
  <si>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</si>
  <si>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</si>
  <si>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</si>
  <si>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</si>
  <si>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</si>
  <si>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</si>
  <si>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</si>
  <si>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</si>
  <si>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</si>
  <si>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</si>
  <si>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</si>
  <si>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</si>
  <si>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</si>
  <si>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</si>
  <si>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</si>
  <si>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</si>
  <si>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</si>
  <si>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</si>
  <si>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</si>
  <si>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</si>
  <si>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</si>
  <si>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</si>
  <si>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</si>
  <si>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</si>
  <si>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</si>
  <si>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</si>
  <si>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</si>
  <si>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</si>
  <si>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</si>
  <si>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</si>
  <si>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</si>
  <si>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</si>
  <si>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</si>
  <si>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</si>
  <si>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</si>
  <si>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</si>
  <si>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</si>
  <si>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</si>
  <si>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</si>
  <si>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</si>
  <si>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</si>
  <si>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</si>
  <si>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</si>
  <si>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</si>
  <si>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</si>
  <si>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</si>
  <si>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</si>
  <si>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</si>
  <si>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</si>
  <si>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</si>
  <si>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</si>
  <si>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</si>
  <si>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</si>
  <si>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</si>
  <si>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</si>
  <si>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</si>
  <si>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</si>
  <si>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</si>
  <si>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</si>
  <si>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</si>
  <si>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</si>
  <si>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</si>
  <si>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</si>
  <si>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</si>
  <si>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</si>
  <si>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</si>
  <si>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</si>
  <si>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</si>
  <si>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</si>
  <si>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</si>
  <si>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</si>
  <si>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</si>
  <si>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</si>
  <si>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</si>
  <si>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</si>
  <si>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</si>
  <si>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</si>
  <si>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</si>
  <si>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</si>
  <si>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</si>
  <si>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</si>
  <si>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</si>
  <si>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</si>
  <si>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</si>
  <si>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</si>
  <si>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</si>
  <si>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</si>
  <si>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</si>
  <si>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</si>
  <si>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</si>
  <si>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</si>
  <si>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</si>
  <si>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</si>
  <si>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</si>
  <si>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</si>
  <si>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</si>
  <si>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</si>
  <si>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</si>
  <si>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</si>
  <si>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</si>
  <si>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</si>
  <si>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</si>
  <si>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</si>
  <si>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</si>
  <si>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</si>
  <si>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</si>
  <si>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</si>
  <si>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</si>
  <si>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</si>
  <si>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</si>
  <si>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</si>
  <si>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</si>
  <si>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</si>
  <si>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</si>
  <si>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</si>
  <si>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</si>
  <si>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</si>
  <si>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</si>
  <si>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</si>
  <si>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</si>
  <si>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</si>
  <si>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</si>
  <si>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</si>
  <si>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</si>
  <si>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</si>
  <si>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</si>
  <si>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</si>
  <si>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</si>
  <si>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</si>
  <si>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</si>
  <si>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</si>
  <si>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</si>
  <si>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</si>
  <si>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</si>
  <si>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</si>
  <si>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</si>
  <si>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</si>
  <si>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</si>
  <si>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</si>
  <si>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</si>
  <si>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</si>
  <si>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</si>
  <si>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</si>
  <si>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</si>
  <si>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</si>
  <si>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</si>
  <si>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</si>
  <si>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</si>
  <si>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</si>
  <si>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</si>
  <si>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</si>
  <si>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</si>
  <si>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</si>
  <si>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</si>
  <si>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</si>
  <si>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</si>
  <si>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</si>
  <si>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</si>
  <si>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</si>
  <si>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</si>
  <si>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</si>
  <si>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</si>
  <si>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</si>
  <si>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</si>
  <si>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</si>
  <si>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</si>
  <si>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</si>
  <si>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</si>
  <si>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</si>
  <si>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</si>
  <si>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</si>
  <si>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</si>
  <si>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</si>
  <si>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</si>
  <si>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</si>
  <si>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</si>
  <si>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</si>
  <si>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</si>
  <si>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</si>
  <si>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</si>
  <si>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</si>
  <si>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</si>
  <si>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</si>
  <si>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</si>
  <si>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</si>
  <si>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</si>
  <si>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</si>
  <si>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</si>
  <si>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</si>
  <si>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</si>
  <si>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</si>
  <si>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</si>
  <si>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</si>
  <si>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</si>
  <si>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</si>
  <si>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</si>
  <si>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</si>
  <si>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</si>
  <si>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</si>
  <si>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</si>
  <si>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</si>
  <si>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</si>
  <si>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</si>
  <si>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</si>
  <si>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</si>
  <si>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</si>
  <si>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</si>
  <si>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</si>
  <si>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</si>
  <si>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</si>
  <si>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</si>
  <si>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</si>
  <si>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</si>
  <si>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</si>
  <si>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</si>
  <si>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</si>
  <si>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</si>
  <si>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</si>
  <si>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</si>
  <si>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</si>
  <si>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</si>
  <si>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</si>
  <si>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</si>
  <si>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</si>
  <si>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</si>
  <si>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</si>
  <si>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</si>
  <si>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</si>
  <si>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</si>
  <si>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</si>
  <si>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</si>
  <si>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</si>
  <si>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</si>
  <si>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</si>
  <si>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</si>
  <si>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</si>
  <si>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</si>
  <si>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</si>
  <si>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</si>
  <si>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</si>
  <si>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</si>
  <si>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</si>
  <si>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</si>
  <si>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</si>
  <si>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</si>
  <si>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</si>
  <si>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</si>
  <si>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</si>
  <si>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</si>
  <si>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</si>
  <si>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</si>
  <si>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</si>
  <si>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</si>
  <si>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</si>
  <si>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</si>
  <si>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</si>
  <si>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</si>
  <si>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</si>
  <si>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</si>
  <si>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</si>
  <si>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</si>
  <si>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</si>
  <si>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</si>
  <si>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</si>
  <si>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</si>
  <si>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</si>
  <si>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</si>
  <si>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</si>
  <si>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</si>
  <si>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</si>
  <si>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</si>
  <si>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</si>
  <si>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</si>
  <si>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</si>
  <si>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</si>
  <si>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</si>
  <si>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</si>
  <si>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</si>
  <si>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</si>
  <si>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</si>
  <si>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</si>
  <si>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</si>
  <si>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</si>
  <si>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</si>
  <si>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</si>
  <si>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</si>
  <si>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</si>
  <si>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</si>
  <si>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</si>
  <si>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</si>
  <si>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</si>
  <si>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</si>
  <si>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</si>
  <si>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</si>
  <si>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</si>
  <si>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</si>
  <si>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</si>
  <si>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</si>
  <si>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</si>
  <si>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</si>
  <si>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</si>
  <si>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</si>
  <si>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</si>
  <si>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</si>
  <si>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</si>
  <si>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</si>
  <si>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</si>
  <si>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</si>
  <si>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</si>
  <si>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</si>
  <si>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</si>
  <si>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</si>
  <si>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</si>
  <si>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</si>
  <si>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</si>
  <si>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</si>
  <si>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</si>
  <si>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</si>
  <si>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</si>
  <si>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</si>
  <si>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</si>
  <si>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</si>
  <si>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</si>
  <si>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</si>
  <si>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</si>
  <si>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</si>
  <si>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</si>
  <si>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</si>
  <si>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</si>
  <si>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</si>
  <si>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</si>
  <si>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</si>
  <si>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</si>
  <si>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</si>
  <si>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</si>
  <si>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</si>
  <si>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</si>
  <si>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</si>
  <si>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</si>
  <si>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</si>
  <si>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</si>
  <si>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</si>
  <si>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</si>
  <si>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</si>
  <si>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</si>
  <si>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</si>
  <si>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</si>
  <si>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</si>
  <si>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</si>
  <si>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</si>
  <si>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</si>
  <si>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</si>
  <si>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</si>
  <si>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</si>
  <si>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</si>
  <si>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</si>
  <si>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</si>
  <si>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</si>
  <si>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</si>
  <si>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</si>
  <si>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</si>
  <si>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</si>
  <si>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</si>
  <si>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</si>
  <si>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</si>
  <si>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</si>
  <si>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</si>
  <si>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</si>
  <si>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</si>
  <si>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</si>
  <si>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</si>
  <si>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</si>
  <si>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</si>
  <si>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</si>
  <si>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</si>
  <si>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</si>
  <si>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</si>
  <si>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</si>
  <si>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</si>
  <si>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</si>
  <si>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</si>
  <si>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</si>
  <si>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</si>
  <si>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</si>
  <si>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</si>
  <si>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</si>
  <si>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</si>
  <si>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</si>
  <si>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</si>
  <si>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</si>
  <si>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</si>
  <si>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</si>
  <si>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</si>
  <si>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</si>
  <si>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</si>
  <si>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</si>
  <si>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</si>
  <si>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</si>
  <si>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</si>
  <si>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</si>
  <si>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</si>
  <si>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</si>
  <si>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</si>
  <si>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</si>
  <si>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</si>
  <si>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</si>
  <si>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</si>
  <si>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</si>
  <si>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</si>
  <si>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</si>
  <si>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</si>
  <si>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</si>
  <si>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</si>
  <si>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</si>
  <si>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</si>
  <si>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</si>
  <si>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</si>
  <si>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</si>
  <si>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</si>
  <si>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</si>
  <si>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</si>
  <si>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</si>
  <si>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</si>
  <si>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</si>
  <si>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</si>
  <si>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</si>
  <si>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</si>
  <si>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</si>
  <si>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</si>
  <si>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</si>
  <si>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</si>
  <si>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</si>
  <si>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</si>
  <si>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</si>
  <si>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</si>
  <si>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</si>
  <si>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</si>
  <si>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</si>
  <si>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</si>
  <si>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</si>
  <si>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</si>
  <si>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</si>
  <si>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</si>
  <si>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</si>
  <si>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</si>
  <si>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</si>
  <si>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</si>
  <si>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</si>
  <si>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</si>
  <si>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</si>
  <si>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</si>
  <si>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</si>
  <si>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</si>
  <si>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</si>
  <si>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</si>
  <si>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</si>
  <si>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</si>
  <si>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</si>
  <si>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</si>
  <si>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</si>
  <si>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</si>
  <si>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</si>
  <si>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</si>
  <si>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</si>
  <si>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</si>
  <si>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</si>
  <si>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</si>
  <si>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</si>
  <si>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</si>
  <si>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</si>
  <si>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</si>
  <si>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</si>
  <si>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</si>
  <si>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</si>
  <si>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</si>
  <si>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</si>
  <si>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</si>
  <si>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</si>
  <si>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</si>
  <si>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</si>
  <si>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</si>
  <si>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</si>
  <si>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</si>
  <si>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</si>
  <si>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</si>
  <si>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</si>
  <si>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</si>
  <si>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</si>
  <si>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</si>
  <si>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</si>
  <si>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</si>
  <si>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</si>
  <si>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</si>
  <si>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</si>
  <si>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</si>
  <si>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</si>
  <si>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</si>
  <si>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</si>
  <si>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</si>
  <si>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</si>
  <si>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</si>
  <si>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</si>
  <si>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</si>
  <si>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</si>
  <si>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</si>
  <si>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</si>
  <si>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</si>
  <si>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</si>
  <si>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</si>
  <si>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</si>
  <si>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</si>
  <si>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</si>
  <si>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</si>
  <si>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</si>
  <si>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</si>
  <si>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</si>
  <si>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</si>
  <si>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</si>
  <si>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</si>
  <si>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</si>
  <si>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</si>
  <si>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</si>
  <si>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</si>
  <si>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</si>
  <si>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</si>
  <si>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</si>
  <si>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</si>
  <si>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</si>
  <si>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</si>
  <si>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</si>
  <si>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</si>
  <si>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</si>
  <si>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</si>
  <si>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</si>
  <si>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</si>
  <si>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</si>
  <si>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</si>
  <si>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</si>
  <si>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</si>
  <si>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</si>
  <si>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</si>
  <si>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</si>
  <si>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</si>
  <si>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</si>
  <si>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</si>
  <si>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</si>
  <si>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</si>
  <si>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</si>
  <si>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</si>
  <si>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</si>
  <si>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</si>
  <si>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</si>
  <si>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</si>
  <si>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</si>
  <si>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</si>
  <si>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</si>
  <si>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</si>
  <si>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</si>
  <si>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</si>
  <si>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</si>
  <si>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</si>
  <si>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</si>
  <si>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</si>
  <si>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</si>
  <si>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</si>
  <si>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</si>
  <si>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</si>
  <si>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</si>
  <si>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</si>
  <si>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</si>
  <si>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</si>
  <si>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</si>
  <si>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</si>
  <si>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</si>
  <si>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</si>
  <si>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</si>
  <si>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</si>
  <si>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</si>
  <si>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</si>
  <si>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</si>
  <si>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</si>
  <si>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</si>
  <si>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</si>
  <si>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</si>
  <si>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</si>
  <si>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</si>
  <si>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</si>
  <si>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</si>
  <si>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</si>
  <si>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</si>
  <si>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</si>
  <si>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</si>
  <si>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</si>
  <si>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</si>
  <si>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</si>
  <si>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</si>
  <si>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</si>
  <si>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</si>
  <si>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</si>
  <si>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</si>
  <si>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</si>
  <si>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</si>
  <si>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</si>
  <si>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</si>
  <si>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</si>
  <si>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</si>
  <si>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</si>
  <si>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</si>
  <si>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</si>
  <si>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</si>
  <si>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</si>
  <si>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</si>
  <si>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</si>
  <si>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</si>
  <si>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</si>
  <si>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</si>
  <si>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</si>
  <si>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</si>
  <si>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</si>
  <si>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</si>
  <si>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</si>
  <si>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</si>
  <si>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</si>
  <si>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</si>
  <si>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</si>
  <si>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</si>
  <si>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</si>
  <si>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</si>
  <si>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</si>
  <si>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</si>
  <si>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</si>
  <si>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</si>
  <si>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</si>
  <si>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</si>
  <si>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</si>
  <si>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</si>
  <si>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</si>
  <si>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</si>
  <si>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</si>
  <si>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</si>
  <si>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</si>
  <si>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</si>
  <si>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</si>
  <si>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</si>
  <si>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</si>
  <si>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</si>
  <si>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</si>
  <si>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</si>
  <si>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</si>
  <si>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</si>
  <si>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</si>
  <si>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</si>
  <si>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</si>
  <si>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</si>
  <si>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</si>
  <si>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</si>
  <si>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</si>
  <si>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</si>
  <si>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</si>
  <si>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</si>
  <si>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</si>
  <si>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</si>
  <si>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</si>
  <si>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</si>
  <si>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</si>
  <si>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</si>
  <si>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</si>
  <si>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</si>
  <si>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</si>
  <si>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</si>
  <si>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</si>
  <si>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</si>
  <si>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</si>
  <si>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</si>
  <si>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</si>
  <si>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</si>
  <si>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</si>
  <si>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</si>
  <si>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</si>
  <si>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</si>
  <si>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</si>
  <si>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</si>
  <si>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</si>
  <si>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</si>
  <si>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</si>
  <si>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</si>
  <si>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</si>
  <si>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</si>
  <si>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</si>
  <si>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</si>
  <si>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</si>
  <si>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</si>
  <si>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</si>
  <si>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</si>
  <si>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</si>
  <si>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</si>
  <si>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</si>
  <si>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</si>
  <si>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</si>
  <si>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</si>
  <si>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</si>
  <si>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</si>
  <si>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</si>
  <si>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</si>
  <si>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</si>
  <si>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</si>
  <si>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</si>
  <si>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</si>
  <si>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</si>
  <si>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</si>
  <si>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</si>
  <si>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</si>
  <si>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</si>
  <si>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</si>
  <si>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</si>
  <si>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</si>
  <si>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</si>
  <si>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</si>
  <si>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</si>
  <si>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</si>
  <si>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</si>
  <si>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</si>
  <si>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</si>
  <si>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</si>
  <si>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</si>
  <si>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</si>
  <si>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</si>
  <si>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</si>
  <si>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</si>
  <si>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</si>
  <si>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</si>
  <si>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</si>
  <si>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</si>
  <si>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</si>
  <si>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</si>
  <si>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</si>
  <si>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</si>
  <si>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</si>
  <si>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</si>
  <si>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</si>
  <si>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</si>
  <si>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</si>
  <si>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</si>
  <si>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</si>
  <si>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</si>
  <si>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</si>
  <si>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</si>
  <si>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</si>
  <si>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</si>
  <si>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</si>
  <si>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</si>
  <si>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</si>
  <si>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</si>
  <si>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</si>
  <si>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</si>
  <si>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</si>
  <si>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</si>
  <si>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</si>
  <si>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</si>
  <si>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</si>
  <si>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</si>
  <si>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</si>
  <si>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</si>
  <si>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</si>
  <si>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</si>
  <si>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</si>
  <si>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</si>
  <si>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</si>
  <si>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</si>
  <si>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</si>
  <si>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</si>
  <si>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</si>
  <si>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</si>
  <si>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</si>
  <si>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</si>
  <si>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</si>
  <si>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</si>
  <si>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</si>
  <si>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</si>
  <si>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</si>
  <si>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</si>
  <si>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</si>
  <si>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</si>
  <si>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</si>
  <si>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</si>
  <si>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</si>
  <si>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</si>
  <si>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</si>
  <si>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</si>
  <si>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</si>
  <si>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</si>
  <si>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</si>
  <si>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</si>
  <si>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</si>
  <si>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</si>
  <si>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</si>
  <si>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</si>
  <si>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</si>
  <si>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</si>
  <si>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</si>
  <si>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</si>
  <si>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</si>
  <si>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</si>
  <si>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</si>
  <si>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</si>
  <si>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</si>
  <si>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</si>
  <si>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</si>
  <si>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</si>
  <si>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</si>
  <si>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</si>
  <si>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</si>
  <si>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</si>
  <si>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</si>
  <si>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</si>
  <si>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</si>
  <si>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</si>
  <si>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</si>
  <si>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</si>
  <si>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</si>
  <si>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</si>
  <si>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</si>
  <si>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</si>
  <si>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</si>
  <si>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</si>
  <si>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</si>
  <si>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</si>
  <si>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</si>
  <si>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</si>
  <si>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</si>
  <si>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</si>
  <si>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</si>
  <si>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</si>
  <si>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</si>
  <si>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</si>
  <si>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</si>
  <si>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</si>
  <si>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</si>
  <si>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</si>
  <si>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</si>
  <si>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</si>
  <si>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</si>
  <si>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</si>
  <si>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</si>
  <si>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</si>
  <si>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</si>
  <si>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</si>
  <si>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</si>
  <si>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</si>
  <si>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</si>
  <si>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</si>
  <si>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</si>
  <si>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</si>
  <si>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</si>
  <si>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</si>
  <si>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</si>
  <si>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</si>
  <si>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</si>
  <si>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</si>
  <si>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</si>
  <si>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</si>
  <si>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</si>
  <si>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</si>
  <si>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</si>
  <si>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</si>
  <si>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</si>
  <si>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</si>
  <si>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</si>
  <si>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</si>
  <si>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</si>
  <si>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</si>
  <si>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</si>
  <si>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</si>
  <si>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</si>
  <si>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</si>
  <si>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</si>
  <si>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</si>
  <si>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</si>
  <si>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</si>
  <si>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</si>
  <si>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</si>
  <si>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</si>
  <si>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</si>
  <si>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</si>
  <si>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</si>
  <si>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</si>
  <si>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</si>
  <si>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</si>
  <si>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</si>
  <si>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</si>
  <si>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</si>
  <si>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</si>
  <si>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</si>
  <si>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</si>
  <si>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</si>
  <si>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</si>
  <si>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</si>
  <si>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</si>
  <si>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</si>
  <si>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</si>
  <si>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</si>
  <si>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</si>
  <si>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</si>
  <si>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</si>
  <si>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</si>
  <si>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</si>
  <si>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</si>
  <si>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</si>
  <si>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</si>
  <si>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</si>
  <si>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</si>
  <si>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</si>
  <si>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</si>
  <si>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</si>
  <si>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</si>
  <si>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</si>
  <si>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</si>
  <si>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</si>
  <si>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</si>
  <si>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</si>
  <si>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</si>
  <si>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</si>
  <si>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</si>
  <si>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</si>
  <si>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</si>
  <si>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</si>
  <si>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</si>
  <si>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</si>
  <si>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</si>
  <si>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</si>
  <si>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</si>
  <si>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</si>
  <si>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</si>
  <si>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</si>
  <si>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</si>
  <si>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</si>
  <si>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</si>
  <si>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</si>
  <si>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</si>
  <si>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</si>
  <si>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</si>
  <si>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</si>
  <si>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</si>
  <si>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</si>
  <si>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</si>
  <si>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</si>
  <si>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</si>
  <si>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</si>
  <si>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</si>
  <si>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</si>
  <si>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</si>
  <si>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</si>
  <si>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</si>
  <si>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</si>
  <si>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</si>
  <si>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</si>
  <si>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</si>
  <si>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</si>
  <si>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</si>
  <si>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</si>
  <si>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</si>
  <si>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</si>
  <si>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</si>
  <si>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</si>
  <si>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</si>
  <si>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</si>
  <si>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</si>
  <si>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</si>
  <si>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</si>
  <si>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</si>
  <si>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</si>
  <si>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</si>
  <si>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</si>
  <si>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</si>
  <si>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</si>
  <si>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</si>
  <si>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</si>
  <si>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</si>
  <si>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</si>
  <si>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</si>
  <si>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</si>
  <si>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</si>
  <si>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</si>
  <si>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</si>
  <si>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</si>
  <si>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</si>
  <si>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</si>
  <si>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</si>
  <si>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</si>
  <si>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</si>
  <si>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</si>
  <si>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</si>
  <si>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</si>
  <si>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</si>
  <si>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</si>
  <si>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</si>
  <si>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</si>
  <si>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</si>
  <si>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</si>
  <si>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</si>
  <si>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</si>
  <si>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</si>
  <si>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</si>
  <si>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</si>
  <si>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</si>
  <si>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</si>
  <si>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</si>
  <si>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</si>
  <si>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</si>
  <si>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</si>
  <si>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</si>
  <si>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</si>
  <si>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</si>
  <si>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</si>
  <si>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</si>
  <si>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</si>
  <si>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</si>
  <si>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</si>
  <si>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</si>
  <si>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</si>
  <si>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</si>
  <si>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</si>
  <si>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</si>
  <si>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</si>
  <si>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</si>
  <si>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</si>
  <si>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</si>
  <si>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</si>
  <si>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</si>
  <si>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</si>
  <si>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</si>
  <si>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</si>
  <si>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</si>
  <si>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</si>
  <si>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</si>
  <si>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</si>
  <si>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</si>
  <si>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</si>
  <si>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</si>
  <si>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</si>
  <si>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</si>
  <si>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</si>
  <si>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</si>
  <si>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</si>
  <si>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</si>
  <si>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</si>
  <si>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</si>
  <si>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</si>
  <si>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</si>
  <si>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</si>
  <si>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</si>
  <si>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</si>
  <si>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</si>
  <si>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</si>
  <si>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</si>
  <si>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</si>
  <si>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</si>
  <si>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</si>
  <si>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</si>
  <si>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</si>
  <si>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</si>
  <si>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</si>
  <si>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</si>
  <si>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</si>
  <si>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</si>
  <si>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</si>
  <si>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</si>
  <si>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</si>
  <si>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</si>
  <si>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</si>
  <si>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</si>
  <si>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</si>
  <si>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</si>
  <si>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</si>
  <si>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</si>
  <si>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</si>
  <si>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</si>
  <si>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</si>
  <si>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</si>
  <si>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</si>
  <si>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</si>
  <si>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</si>
  <si>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</si>
  <si>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</si>
  <si>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</si>
  <si>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</si>
  <si>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</si>
  <si>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</si>
  <si>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</si>
  <si>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</si>
  <si>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</si>
  <si>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</si>
  <si>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</si>
  <si>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</si>
  <si>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</si>
  <si>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</si>
  <si>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</si>
  <si>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</si>
  <si>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</si>
  <si>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</si>
  <si>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</si>
  <si>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</si>
  <si>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</si>
  <si>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</si>
  <si>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</si>
  <si>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</si>
  <si>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</si>
  <si>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</si>
  <si>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</si>
  <si>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</si>
  <si>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</si>
  <si>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</si>
  <si>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</si>
  <si>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</si>
  <si>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</si>
  <si>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</si>
  <si>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</si>
  <si>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</si>
  <si>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</si>
  <si>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</si>
  <si>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</si>
  <si>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</si>
  <si>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</si>
  <si>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</si>
  <si>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</si>
  <si>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</si>
  <si>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</si>
  <si>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</si>
  <si>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</si>
  <si>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</si>
  <si>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</si>
  <si>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</si>
  <si>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</si>
  <si>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</si>
  <si>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</si>
  <si>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</si>
  <si>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</si>
  <si>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</si>
  <si>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</si>
  <si>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</si>
  <si>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</si>
  <si>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</si>
  <si>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</si>
  <si>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</si>
  <si>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</si>
  <si>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</si>
  <si>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</si>
  <si>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</si>
  <si>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</si>
  <si>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</si>
  <si>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</si>
  <si>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</si>
  <si>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</si>
  <si>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</si>
  <si>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</si>
  <si>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</si>
  <si>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</si>
  <si>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</si>
  <si>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</si>
  <si>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</si>
  <si>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</si>
  <si>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</si>
  <si>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</si>
  <si>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</si>
  <si>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</si>
  <si>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</si>
  <si>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</si>
  <si>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</si>
  <si>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</si>
  <si>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</si>
  <si>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</si>
  <si>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</si>
  <si>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</si>
  <si>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</si>
  <si>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</si>
  <si>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</si>
  <si>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</si>
  <si>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</si>
  <si>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</si>
  <si>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</si>
  <si>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</si>
  <si>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</si>
  <si>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</si>
  <si>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</si>
  <si>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</si>
  <si>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</si>
  <si>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</si>
  <si>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</si>
  <si>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</si>
  <si>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</si>
  <si>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</si>
  <si>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</si>
  <si>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</si>
  <si>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</si>
  <si>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</si>
  <si>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</si>
  <si>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</si>
  <si>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</si>
  <si>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</si>
  <si>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</si>
  <si>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</si>
  <si>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</si>
  <si>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</si>
  <si>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</si>
  <si>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</si>
  <si>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</si>
  <si>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</si>
  <si>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</si>
  <si>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</si>
  <si>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</si>
  <si>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</si>
  <si>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</si>
  <si>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</si>
  <si>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</si>
  <si>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</si>
  <si>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</si>
  <si>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</si>
  <si>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</si>
  <si>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</si>
  <si>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</si>
  <si>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</si>
  <si>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</si>
  <si>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</si>
  <si>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</si>
  <si>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</si>
  <si>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</si>
  <si>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</si>
  <si>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</si>
  <si>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</si>
  <si>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</si>
  <si>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</si>
  <si>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</si>
  <si>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</si>
  <si>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</si>
  <si>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</si>
  <si>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</si>
  <si>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</si>
  <si>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</si>
  <si>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</si>
  <si>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</si>
  <si>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</si>
  <si>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</si>
  <si>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</si>
  <si>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</si>
  <si>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</si>
  <si>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</si>
  <si>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</si>
  <si>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</si>
  <si>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</si>
  <si>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</si>
  <si>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</si>
  <si>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</si>
  <si>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</si>
  <si>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</si>
  <si>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</si>
  <si>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</si>
  <si>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</si>
  <si>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</si>
  <si>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</si>
  <si>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</si>
  <si>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</si>
  <si>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</si>
  <si>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</si>
  <si>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</si>
  <si>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</si>
  <si>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</si>
  <si>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</si>
  <si>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</si>
  <si>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</si>
  <si>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</si>
  <si>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</si>
  <si>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</si>
  <si>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</si>
  <si>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</si>
  <si>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</si>
  <si>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</si>
  <si>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</si>
  <si>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</si>
  <si>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</si>
  <si>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</si>
  <si>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</si>
  <si>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</si>
  <si>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</si>
  <si>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</si>
  <si>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</si>
  <si>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</si>
  <si>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</si>
  <si>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</si>
  <si>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</si>
  <si>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</si>
  <si>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</si>
  <si>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</si>
  <si>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</si>
  <si>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</si>
  <si>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</si>
  <si>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</si>
  <si>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</si>
  <si>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</si>
  <si>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</si>
  <si>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</si>
  <si>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</si>
  <si>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</si>
  <si>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</si>
  <si>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</si>
  <si>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</si>
  <si>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</si>
  <si>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</si>
  <si>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</si>
  <si>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</si>
  <si>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</si>
  <si>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</si>
  <si>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</si>
  <si>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</si>
  <si>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</si>
  <si>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</si>
  <si>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</si>
  <si>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</si>
  <si>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</si>
  <si>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</si>
  <si>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</si>
  <si>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</si>
  <si>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</si>
  <si>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</si>
  <si>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</si>
  <si>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</si>
  <si>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</si>
  <si>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</si>
  <si>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</si>
  <si>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</si>
  <si>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</si>
  <si>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</si>
  <si>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</si>
  <si>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</si>
  <si>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</si>
  <si>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</si>
  <si>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</si>
  <si>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</si>
  <si>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</si>
  <si>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</si>
  <si>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</si>
  <si>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</si>
  <si>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</si>
  <si>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</si>
  <si>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</si>
  <si>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</si>
  <si>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</si>
  <si>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</si>
  <si>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</si>
  <si>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</si>
  <si>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</si>
  <si>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</si>
  <si>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</si>
  <si>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</si>
  <si>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</si>
  <si>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</si>
  <si>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</si>
  <si>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</si>
  <si>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</si>
  <si>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</si>
  <si>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</si>
  <si>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</si>
  <si>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</si>
  <si>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</si>
  <si>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</si>
  <si>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</si>
  <si>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</si>
  <si>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</si>
  <si>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</si>
  <si>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</si>
  <si>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</si>
  <si>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</si>
  <si>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</si>
  <si>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</si>
  <si>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</si>
  <si>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</si>
  <si>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</si>
  <si>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</si>
  <si>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</si>
  <si>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</si>
  <si>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</si>
  <si>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</si>
  <si>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</si>
  <si>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</si>
  <si>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</si>
  <si>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</si>
  <si>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</si>
  <si>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</si>
  <si>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</si>
  <si>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</si>
  <si>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</si>
  <si>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</si>
  <si>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</si>
  <si>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</si>
  <si>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</si>
  <si>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</si>
  <si>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</si>
  <si>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</si>
  <si>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</si>
  <si>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</si>
  <si>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</si>
  <si>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</si>
  <si>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</si>
  <si>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</si>
  <si>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</si>
  <si>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</si>
  <si>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</si>
  <si>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</si>
  <si>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</si>
  <si>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</si>
  <si>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</si>
  <si>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</si>
  <si>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</si>
  <si>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</si>
  <si>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</si>
  <si>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</si>
  <si>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</si>
  <si>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</si>
  <si>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</si>
  <si>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</si>
  <si>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</si>
  <si>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</si>
  <si>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</si>
  <si>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</si>
  <si>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</si>
  <si>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</si>
  <si>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</si>
  <si>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</si>
  <si>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</si>
  <si>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</si>
  <si>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</si>
  <si>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</si>
  <si>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</si>
  <si>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</si>
  <si>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</si>
  <si>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</si>
  <si>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</si>
  <si>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</si>
  <si>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</si>
  <si>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</si>
  <si>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</si>
  <si>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</si>
  <si>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</si>
  <si>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</si>
  <si>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</si>
  <si>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</si>
  <si>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</si>
  <si>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</si>
  <si>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</si>
  <si>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</si>
  <si>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</si>
  <si>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</si>
  <si>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</si>
  <si>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</si>
  <si>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</si>
  <si>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</si>
  <si>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</si>
  <si>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</si>
  <si>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</si>
  <si>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</si>
  <si>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</si>
  <si>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</si>
  <si>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</si>
  <si>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</si>
  <si>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</si>
  <si>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</si>
  <si>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</si>
  <si>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</si>
  <si>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</si>
  <si>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</si>
  <si>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</si>
  <si>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</si>
  <si>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</si>
  <si>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</si>
  <si>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</si>
  <si>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</si>
  <si>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</si>
  <si>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</si>
  <si>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</si>
  <si>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</si>
  <si>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</si>
  <si>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</si>
  <si>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</si>
  <si>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</si>
  <si>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</si>
  <si>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</si>
  <si>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</si>
  <si>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</si>
  <si>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</si>
  <si>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</si>
  <si>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</si>
  <si>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</si>
  <si>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</si>
  <si>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</si>
  <si>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</si>
  <si>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</si>
  <si>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</si>
  <si>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</si>
  <si>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</si>
  <si>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</si>
  <si>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</si>
  <si>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</si>
  <si>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</si>
  <si>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</si>
  <si>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</si>
  <si>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</si>
  <si>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</si>
  <si>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</si>
  <si>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</si>
  <si>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</si>
  <si>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</si>
  <si>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</si>
  <si>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</si>
  <si>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</si>
  <si>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</si>
  <si>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</si>
  <si>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</si>
  <si>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</si>
  <si>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</si>
  <si>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</si>
  <si>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</si>
  <si>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</si>
  <si>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</si>
  <si>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</si>
  <si>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</si>
  <si>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</si>
  <si>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</si>
  <si>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</si>
  <si>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</si>
  <si>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</si>
  <si>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</si>
  <si>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</si>
  <si>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</si>
  <si>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</si>
  <si>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</si>
  <si>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</si>
  <si>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</si>
  <si>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</si>
  <si>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</si>
  <si>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</si>
  <si>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</si>
  <si>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</si>
  <si>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</si>
  <si>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</si>
  <si>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</si>
  <si>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</si>
  <si>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</si>
  <si>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</si>
  <si>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</si>
  <si>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</si>
  <si>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</si>
  <si>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</si>
  <si>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</si>
  <si>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</si>
  <si>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</si>
  <si>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</si>
  <si>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</si>
  <si>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</si>
  <si>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</si>
  <si>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</si>
  <si>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</si>
  <si>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</si>
  <si>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</si>
  <si>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</si>
  <si>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</si>
  <si>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</si>
  <si>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</si>
  <si>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</si>
  <si>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</si>
  <si>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</si>
  <si>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</si>
  <si>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</si>
  <si>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</si>
  <si>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</si>
  <si>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</si>
  <si>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</si>
  <si>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</si>
  <si>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</si>
  <si>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</si>
  <si>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</si>
  <si>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</si>
  <si>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</si>
  <si>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</si>
  <si>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</si>
  <si>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</si>
  <si>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</si>
  <si>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</si>
  <si>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</si>
  <si>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</si>
  <si>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</si>
  <si>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</si>
  <si>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</si>
  <si>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</si>
  <si>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</si>
  <si>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</si>
  <si>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</si>
  <si>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</si>
  <si>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</si>
  <si>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</si>
  <si>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</si>
  <si>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</si>
  <si>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</si>
  <si>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</si>
  <si>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</si>
  <si>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</si>
  <si>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</si>
  <si>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</si>
  <si>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</si>
  <si>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</si>
  <si>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</si>
  <si>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</si>
  <si>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</si>
  <si>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</si>
  <si>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</si>
  <si>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</si>
  <si>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</si>
  <si>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</si>
  <si>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</si>
  <si>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</si>
  <si>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</si>
  <si>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</si>
  <si>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</si>
  <si>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</si>
  <si>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</si>
  <si>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</si>
  <si>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</si>
  <si>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</si>
  <si>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</si>
  <si>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</si>
  <si>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</si>
  <si>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</si>
  <si>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</si>
  <si>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</si>
  <si>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</si>
  <si>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</si>
  <si>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</si>
  <si>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</si>
  <si>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</si>
  <si>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</si>
  <si>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</si>
  <si>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</si>
  <si>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</si>
  <si>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</si>
  <si>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</si>
  <si>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</si>
  <si>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</si>
  <si>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</si>
  <si>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</si>
  <si>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</si>
  <si>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</si>
  <si>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</si>
  <si>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</si>
  <si>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</si>
  <si>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</si>
  <si>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</si>
  <si>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</si>
  <si>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</si>
  <si>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</si>
  <si>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</si>
  <si>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</si>
  <si>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</si>
  <si>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</si>
  <si>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</si>
  <si>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</si>
  <si>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</si>
  <si>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</si>
  <si>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</si>
  <si>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</si>
  <si>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</si>
  <si>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</si>
  <si>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</si>
  <si>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</si>
  <si>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</si>
  <si>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</si>
  <si>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</si>
  <si>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</si>
  <si>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</si>
  <si>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</si>
  <si>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</si>
  <si>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</si>
  <si>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</si>
  <si>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</si>
  <si>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</si>
  <si>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</si>
  <si>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</si>
  <si>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</si>
  <si>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</si>
  <si>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</si>
  <si>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</si>
  <si>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</si>
  <si>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</si>
  <si>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</si>
  <si>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</si>
  <si>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</si>
  <si>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</si>
  <si>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</si>
  <si>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</si>
  <si>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</si>
  <si>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</si>
  <si>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</si>
  <si>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</si>
  <si>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</si>
  <si>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</si>
  <si>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</si>
  <si>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</si>
  <si>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</si>
  <si>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</si>
  <si>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</si>
  <si>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</si>
  <si>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</si>
  <si>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</si>
  <si>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</si>
  <si>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</si>
  <si>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</si>
  <si>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</si>
  <si>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</si>
  <si>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</si>
  <si>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</si>
  <si>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</si>
  <si>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</si>
  <si>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</si>
  <si>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</si>
  <si>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</si>
  <si>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</si>
  <si>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</si>
  <si>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</si>
  <si>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</si>
  <si>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</si>
  <si>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</si>
  <si>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</si>
  <si>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</si>
  <si>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</si>
  <si>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</si>
  <si>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</si>
  <si>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</si>
  <si>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</si>
  <si>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</si>
  <si>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</si>
  <si>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</si>
  <si>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</si>
  <si>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</si>
  <si>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</si>
  <si>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</si>
  <si>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</si>
  <si>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</si>
  <si>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</si>
  <si>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</si>
  <si>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</si>
  <si>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</si>
  <si>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</si>
  <si>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</si>
  <si>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</si>
  <si>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</si>
  <si>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</si>
  <si>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</si>
  <si>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</si>
  <si>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</si>
  <si>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</si>
  <si>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</si>
  <si>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</si>
  <si>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</si>
  <si>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</si>
  <si>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</si>
  <si>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</si>
  <si>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</si>
  <si>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</si>
  <si>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</si>
  <si>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</si>
  <si>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</si>
  <si>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</si>
  <si>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</si>
  <si>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</si>
  <si>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</si>
  <si>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</si>
  <si>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</si>
  <si>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</si>
  <si>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</si>
  <si>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</si>
  <si>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</si>
  <si>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</si>
  <si>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</si>
  <si>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</si>
  <si>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</si>
  <si>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</si>
  <si>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</si>
  <si>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</si>
  <si>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</si>
  <si>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</si>
  <si>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</si>
  <si>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</si>
  <si>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</si>
  <si>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</si>
  <si>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</si>
  <si>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</si>
  <si>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</si>
  <si>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</si>
  <si>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</si>
  <si>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</si>
  <si>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</si>
  <si>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</si>
  <si>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</si>
  <si>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</si>
  <si>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</si>
  <si>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</si>
  <si>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</si>
  <si>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</si>
  <si>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</si>
  <si>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</si>
  <si>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</si>
  <si>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</si>
  <si>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</si>
  <si>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</si>
  <si>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</si>
  <si>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</si>
  <si>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</si>
  <si>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</si>
  <si>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</si>
  <si>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</si>
  <si>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</si>
  <si>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</si>
  <si>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</si>
  <si>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</si>
  <si>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</si>
  <si>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</si>
  <si>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</si>
  <si>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</si>
  <si>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</si>
  <si>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</si>
  <si>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</si>
  <si>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</si>
  <si>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</si>
  <si>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</si>
  <si>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</si>
  <si>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</si>
  <si>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</si>
  <si>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</si>
  <si>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</si>
  <si>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</si>
  <si>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</si>
  <si>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</si>
  <si>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</si>
  <si>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</si>
  <si>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</si>
  <si>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</si>
  <si>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</si>
  <si>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</si>
  <si>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</si>
  <si>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</si>
  <si>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</si>
  <si>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</si>
  <si>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</si>
  <si>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</si>
  <si>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</si>
  <si>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</si>
  <si>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</si>
  <si>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</si>
  <si>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</si>
  <si>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</si>
  <si>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</si>
  <si>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</si>
  <si>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</si>
  <si>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</si>
  <si>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</si>
  <si>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</si>
  <si>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</si>
  <si>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</si>
  <si>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</si>
  <si>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</si>
  <si>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</si>
  <si>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</si>
  <si>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</si>
  <si>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</si>
  <si>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</si>
  <si>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</si>
  <si>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</si>
  <si>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</si>
  <si>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</si>
  <si>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</si>
  <si>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</si>
  <si>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</si>
  <si>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</si>
  <si>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</si>
  <si>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</si>
  <si>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</si>
  <si>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</si>
  <si>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</si>
  <si>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</si>
  <si>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</si>
  <si>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</si>
  <si>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</si>
  <si>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</si>
  <si>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</si>
  <si>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</si>
  <si>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</si>
  <si>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</si>
  <si>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</si>
  <si>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</si>
  <si>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</si>
  <si>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</si>
  <si>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</si>
  <si>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</si>
  <si>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</si>
  <si>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</si>
  <si>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</si>
  <si>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</si>
  <si>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</si>
  <si>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</si>
  <si>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</si>
  <si>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</si>
  <si>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</si>
  <si>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</si>
  <si>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</si>
  <si>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</si>
  <si>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</si>
  <si>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</si>
  <si>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</si>
  <si>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</si>
  <si>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</si>
  <si>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</si>
  <si>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</si>
  <si>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</si>
  <si>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</si>
  <si>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</si>
  <si>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</si>
  <si>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</si>
  <si>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</si>
  <si>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</si>
  <si>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</si>
  <si>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</si>
  <si>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</si>
  <si>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</si>
  <si>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</si>
  <si>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</si>
  <si>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</si>
  <si>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</si>
  <si>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</si>
  <si>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</si>
  <si>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</si>
  <si>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</si>
  <si>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</si>
  <si>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</si>
  <si>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</si>
  <si>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</si>
  <si>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</si>
  <si>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</si>
  <si>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</si>
  <si>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</si>
  <si>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</si>
  <si>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</si>
  <si>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</si>
  <si>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</si>
  <si>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</si>
  <si>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</si>
  <si>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</si>
  <si>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</si>
  <si>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</si>
  <si>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</si>
  <si>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</si>
  <si>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</si>
  <si>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</si>
  <si>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</si>
  <si>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</si>
  <si>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</si>
  <si>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</si>
  <si>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</si>
  <si>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</si>
  <si>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</si>
  <si>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</si>
  <si>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</si>
  <si>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</si>
  <si>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</si>
  <si>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</si>
  <si>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</si>
  <si>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</si>
  <si>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</si>
  <si>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</si>
  <si>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</si>
  <si>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</si>
  <si>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</si>
  <si>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</si>
  <si>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</si>
  <si>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</si>
  <si>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</si>
  <si>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</si>
  <si>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</si>
  <si>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</si>
  <si>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</si>
  <si>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</si>
  <si>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</si>
  <si>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</si>
  <si>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</si>
  <si>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</si>
  <si>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</si>
  <si>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</si>
  <si>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</si>
  <si>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</si>
  <si>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</si>
  <si>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</si>
  <si>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</si>
  <si>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</si>
  <si>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</si>
  <si>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</si>
  <si>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</si>
  <si>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</si>
  <si>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</si>
  <si>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</si>
  <si>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</si>
  <si>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</si>
  <si>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</si>
  <si>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</si>
  <si>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</si>
  <si>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</si>
  <si>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</si>
  <si>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</si>
  <si>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</si>
  <si>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</si>
  <si>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</si>
  <si>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</si>
  <si>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</si>
  <si>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</si>
  <si>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</si>
  <si>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</si>
  <si>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</si>
  <si>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</si>
  <si>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</si>
  <si>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</si>
  <si>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</si>
  <si>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</si>
  <si>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</si>
  <si>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</si>
  <si>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</si>
  <si>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</si>
  <si>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</si>
  <si>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</si>
  <si>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</si>
  <si>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</si>
  <si>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</si>
  <si>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</si>
  <si>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</si>
  <si>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</si>
  <si>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</si>
  <si>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</si>
  <si>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</si>
  <si>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</si>
  <si>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</si>
  <si>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</si>
  <si>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</si>
  <si>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</si>
  <si>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</si>
  <si>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</si>
  <si>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</si>
  <si>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</si>
  <si>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</si>
  <si>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</si>
  <si>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</si>
  <si>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</si>
  <si>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</si>
  <si>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</si>
  <si>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</si>
  <si>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</si>
  <si>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</si>
  <si>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</si>
  <si>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</si>
  <si>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</si>
  <si>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</si>
  <si>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</si>
  <si>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</si>
  <si>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</si>
  <si>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</si>
  <si>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</si>
  <si>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</si>
  <si>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</si>
  <si>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</si>
  <si>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</si>
  <si>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</si>
  <si>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</si>
  <si>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</si>
  <si>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</si>
  <si>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</si>
  <si>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</si>
  <si>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</si>
  <si>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</si>
  <si>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</si>
  <si>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</si>
  <si>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</si>
  <si>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</si>
  <si>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</si>
  <si>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</si>
  <si>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</si>
  <si>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</si>
  <si>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</si>
  <si>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</si>
  <si>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</si>
  <si>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</si>
  <si>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</si>
  <si>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</si>
  <si>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</si>
  <si>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</si>
  <si>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</si>
  <si>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</si>
  <si>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</si>
  <si>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</si>
  <si>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</si>
  <si>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</si>
  <si>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</si>
  <si>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</si>
  <si>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</si>
  <si>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</si>
  <si>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</si>
  <si>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</si>
  <si>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</si>
  <si>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</si>
  <si>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</si>
  <si>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</si>
  <si>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</si>
  <si>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</si>
  <si>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</si>
  <si>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</si>
  <si>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</si>
  <si>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</si>
  <si>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</si>
  <si>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</si>
  <si>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</si>
  <si>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</si>
  <si>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</si>
  <si>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</si>
  <si>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</si>
  <si>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</si>
  <si>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</si>
  <si>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</si>
  <si>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</si>
  <si>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</si>
  <si>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</si>
  <si>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</si>
  <si>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</si>
  <si>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</si>
  <si>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</si>
  <si>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</si>
  <si>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</si>
  <si>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</si>
  <si>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</si>
  <si>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</si>
  <si>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</si>
  <si>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</si>
  <si>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</si>
  <si>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</si>
  <si>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</si>
  <si>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</si>
  <si>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</si>
  <si>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</si>
  <si>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</si>
  <si>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</si>
  <si>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</si>
  <si>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</si>
  <si>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</si>
  <si>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</si>
  <si>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</si>
  <si>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</si>
  <si>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</si>
  <si>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</si>
  <si>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</si>
  <si>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</si>
  <si>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</si>
  <si>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</si>
  <si>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</si>
  <si>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</si>
  <si>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</si>
  <si>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</si>
  <si>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</si>
  <si>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</si>
  <si>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</si>
  <si>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</si>
  <si>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</si>
  <si>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</si>
  <si>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</si>
  <si>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</si>
  <si>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</si>
  <si>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</si>
  <si>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</si>
  <si>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</si>
  <si>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</si>
  <si>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</si>
  <si>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</si>
  <si>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</si>
  <si>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</si>
  <si>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</si>
  <si>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</si>
  <si>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</si>
  <si>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</si>
  <si>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</si>
  <si>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</si>
  <si>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</si>
  <si>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</si>
  <si>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</si>
  <si>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</si>
  <si>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</si>
  <si>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</si>
  <si>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</si>
  <si>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</si>
  <si>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</si>
  <si>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</si>
  <si>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</si>
  <si>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</si>
  <si>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</si>
  <si>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</si>
  <si>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</si>
  <si>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</si>
  <si>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</si>
  <si>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</si>
  <si>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</si>
  <si>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</si>
  <si>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</si>
  <si>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</si>
  <si>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</si>
  <si>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</si>
  <si>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</si>
  <si>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</si>
  <si>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</si>
  <si>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</si>
  <si>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</si>
  <si>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</si>
  <si>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</si>
  <si>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</si>
  <si>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</si>
  <si>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</si>
  <si>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</si>
  <si>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</si>
  <si>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</si>
  <si>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</si>
  <si>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</si>
  <si>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</si>
  <si>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</si>
  <si>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</si>
  <si>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</si>
  <si>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</si>
  <si>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</si>
  <si>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</si>
  <si>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</si>
  <si>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</si>
  <si>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</si>
  <si>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</si>
  <si>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</si>
  <si>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</si>
  <si>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</si>
  <si>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</si>
  <si>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</si>
  <si>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</si>
  <si>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</si>
  <si>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</si>
  <si>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</si>
  <si>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</si>
  <si>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</si>
  <si>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</si>
  <si>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</si>
  <si>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</si>
  <si>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</si>
  <si>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</si>
  <si>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</si>
  <si>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</si>
  <si>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</si>
  <si>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</si>
  <si>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</si>
  <si>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</si>
  <si>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</si>
  <si>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</si>
  <si>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</si>
  <si>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</si>
  <si>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</si>
  <si>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</si>
  <si>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</si>
  <si>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</si>
  <si>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</si>
  <si>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</si>
  <si>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</si>
  <si>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</si>
  <si>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</si>
  <si>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</si>
  <si>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</si>
  <si>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</si>
  <si>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</si>
  <si>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</si>
  <si>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</si>
  <si>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</si>
  <si>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</si>
  <si>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</si>
  <si>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</si>
  <si>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</si>
  <si>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</si>
  <si>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</si>
  <si>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</si>
  <si>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</si>
  <si>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</si>
  <si>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</si>
  <si>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</si>
  <si>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</si>
  <si>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</si>
  <si>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</si>
  <si>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</si>
  <si>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</si>
  <si>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</si>
  <si>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</si>
  <si>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</si>
  <si>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</si>
  <si>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</si>
  <si>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</si>
  <si>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</si>
  <si>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</si>
  <si>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</si>
  <si>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</si>
  <si>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</si>
  <si>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</si>
  <si>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</si>
  <si>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</si>
  <si>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</si>
  <si>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</si>
  <si>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</si>
  <si>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</si>
  <si>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</si>
  <si>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</si>
  <si>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</si>
  <si>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</si>
  <si>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</si>
  <si>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</si>
  <si>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</si>
  <si>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</si>
  <si>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</si>
  <si>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</si>
  <si>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</si>
  <si>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</si>
  <si>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</si>
  <si>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</si>
  <si>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</si>
  <si>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</si>
  <si>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</si>
  <si>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</si>
  <si>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</si>
  <si>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</si>
  <si>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</si>
  <si>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</si>
  <si>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</si>
  <si>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</si>
  <si>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</si>
  <si>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</si>
  <si>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</si>
  <si>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</si>
  <si>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</si>
  <si>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</si>
  <si>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</si>
  <si>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</si>
  <si>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</si>
  <si>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</si>
  <si>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</si>
  <si>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</si>
  <si>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</si>
  <si>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</si>
  <si>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</si>
  <si>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</si>
  <si>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</si>
  <si>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</si>
  <si>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</si>
  <si>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</si>
  <si>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</si>
  <si>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</si>
  <si>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</si>
  <si>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</si>
  <si>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</si>
  <si>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</si>
  <si>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</si>
  <si>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</si>
  <si>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</si>
  <si>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</si>
  <si>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</si>
  <si>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</si>
  <si>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</si>
  <si>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</si>
  <si>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</si>
  <si>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</si>
  <si>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</si>
  <si>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</si>
  <si>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</si>
  <si>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</si>
  <si>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</si>
  <si>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</si>
  <si>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</si>
  <si>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</si>
  <si>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</si>
  <si>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</si>
  <si>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</si>
  <si>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</si>
  <si>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</si>
  <si>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</si>
  <si>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</si>
  <si>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</si>
  <si>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</si>
  <si>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</si>
  <si>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</si>
  <si>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</si>
  <si>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</si>
  <si>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</si>
  <si>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</si>
  <si>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</si>
  <si>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</si>
  <si>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</si>
  <si>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</si>
  <si>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</si>
  <si>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</si>
  <si>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</si>
  <si>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</si>
  <si>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</si>
  <si>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</si>
  <si>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</si>
  <si>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</si>
  <si>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</si>
  <si>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</si>
  <si>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</si>
  <si>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</si>
  <si>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</si>
  <si>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</si>
  <si>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</si>
  <si>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</si>
  <si>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</si>
  <si>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</si>
  <si>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</si>
  <si>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</si>
  <si>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</si>
  <si>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</si>
  <si>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</si>
  <si>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</si>
  <si>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</si>
  <si>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</si>
  <si>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</si>
  <si>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</si>
  <si>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</si>
  <si>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</si>
  <si>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</si>
  <si>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</si>
  <si>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</si>
  <si>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</si>
  <si>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</si>
  <si>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</si>
  <si>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</si>
  <si>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</si>
  <si>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</si>
  <si>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</si>
  <si>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</si>
  <si>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</si>
  <si>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</si>
  <si>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</si>
  <si>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</si>
  <si>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</si>
  <si>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</si>
  <si>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</si>
  <si>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</si>
  <si>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</si>
  <si>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</si>
  <si>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</si>
  <si>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</si>
  <si>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</si>
  <si>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</si>
  <si>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</si>
  <si>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</si>
  <si>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</si>
  <si>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</si>
  <si>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</si>
  <si>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</si>
  <si>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</si>
  <si>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</si>
  <si>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</si>
  <si>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</si>
  <si>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</si>
  <si>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</si>
  <si>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</si>
  <si>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</si>
  <si>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</si>
  <si>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</si>
  <si>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</si>
  <si>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</si>
  <si>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</si>
  <si>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</si>
  <si>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</si>
  <si>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</si>
  <si>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</si>
  <si>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</si>
  <si>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</si>
  <si>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</si>
  <si>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</si>
  <si>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</si>
  <si>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</si>
  <si>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</si>
  <si>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</si>
  <si>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</si>
  <si>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</si>
  <si>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</si>
  <si>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</si>
  <si>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</si>
  <si>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</si>
  <si>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</si>
  <si>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</si>
  <si>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</si>
  <si>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</si>
  <si>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</si>
  <si>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</si>
  <si>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</si>
  <si>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</si>
  <si>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</si>
  <si>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</si>
  <si>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</si>
  <si>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</si>
  <si>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</si>
  <si>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</si>
  <si>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</si>
  <si>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</si>
  <si>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</si>
  <si>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</si>
  <si>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</si>
  <si>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</si>
  <si>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</si>
  <si>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</si>
  <si>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</si>
  <si>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</si>
  <si>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</si>
  <si>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</si>
  <si>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</si>
  <si>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</si>
  <si>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</si>
  <si>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</si>
  <si>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</si>
  <si>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</si>
  <si>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</si>
  <si>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</si>
  <si>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</si>
  <si>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</si>
  <si>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</si>
  <si>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</si>
  <si>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</si>
  <si>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</si>
  <si>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</si>
  <si>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</si>
  <si>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</si>
  <si>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</si>
  <si>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</si>
  <si>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</si>
  <si>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</si>
  <si>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</si>
  <si>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</si>
  <si>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</si>
  <si>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</si>
  <si>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</si>
  <si>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</si>
  <si>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</si>
  <si>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</si>
  <si>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</si>
  <si>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</si>
  <si>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</si>
  <si>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</si>
  <si>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</si>
  <si>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</si>
  <si>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</si>
  <si>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</si>
  <si>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</si>
  <si>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</si>
  <si>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</si>
  <si>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</si>
  <si>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</si>
  <si>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</si>
  <si>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</si>
  <si>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</si>
  <si>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</si>
  <si>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</si>
  <si>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</si>
  <si>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</si>
  <si>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</si>
  <si>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</si>
  <si>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</si>
  <si>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</si>
  <si>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</si>
  <si>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</si>
  <si>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</si>
  <si>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</si>
  <si>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</si>
  <si>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</si>
  <si>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</si>
  <si>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</si>
  <si>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</si>
  <si>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</si>
  <si>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</si>
  <si>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</si>
  <si>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</si>
  <si>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</si>
  <si>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</si>
  <si>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</si>
  <si>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</si>
  <si>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</si>
  <si>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</si>
  <si>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</si>
  <si>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</si>
  <si>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</si>
  <si>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</si>
  <si>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</si>
  <si>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</si>
  <si>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</si>
  <si>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</si>
  <si>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</si>
  <si>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</si>
  <si>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</si>
  <si>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</si>
  <si>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</si>
  <si>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</si>
  <si>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</si>
  <si>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</si>
  <si>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</si>
  <si>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</si>
  <si>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</si>
  <si>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</si>
  <si>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</si>
  <si>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</si>
  <si>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</si>
  <si>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</si>
  <si>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</si>
  <si>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</si>
  <si>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</si>
  <si>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</si>
  <si>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</si>
  <si>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</si>
  <si>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</si>
  <si>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</si>
  <si>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</si>
  <si>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</si>
  <si>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</si>
  <si>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</si>
  <si>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</si>
  <si>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</si>
  <si>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</si>
  <si>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</si>
  <si>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</si>
  <si>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</si>
  <si>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</si>
  <si>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</si>
  <si>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</si>
  <si>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</si>
  <si>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</si>
  <si>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</si>
  <si>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</si>
  <si>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</si>
  <si>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</si>
  <si>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</si>
  <si>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</si>
  <si>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</si>
  <si>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</si>
  <si>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</si>
  <si>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</si>
  <si>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</si>
  <si>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</si>
  <si>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</si>
  <si>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</si>
  <si>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</si>
  <si>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</si>
  <si>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</si>
  <si>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</si>
  <si>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</si>
  <si>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</si>
  <si>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</si>
  <si>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</si>
  <si>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</si>
  <si>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</si>
  <si>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</si>
  <si>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</si>
  <si>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</si>
  <si>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</si>
  <si>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</si>
  <si>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</si>
  <si>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</si>
  <si>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</si>
  <si>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</si>
  <si>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</si>
  <si>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</si>
  <si>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</si>
  <si>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</si>
  <si>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</si>
  <si>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</si>
  <si>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</si>
  <si>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</si>
  <si>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</si>
  <si>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</si>
  <si>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</si>
  <si>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</si>
  <si>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</si>
  <si>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</si>
  <si>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</si>
  <si>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</si>
  <si>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</si>
  <si>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</si>
  <si>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</si>
  <si>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</si>
  <si>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</si>
  <si>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</si>
  <si>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</si>
  <si>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</si>
  <si>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</si>
  <si>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</si>
  <si>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</si>
  <si>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</si>
  <si>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</si>
  <si>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</si>
  <si>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</si>
  <si>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</si>
  <si>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</si>
  <si>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</si>
  <si>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</si>
  <si>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</si>
  <si>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</si>
  <si>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</si>
  <si>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</si>
  <si>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</si>
  <si>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</si>
  <si>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</si>
  <si>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</si>
  <si>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</si>
  <si>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</si>
  <si>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</si>
  <si>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</si>
  <si>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</si>
  <si>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</si>
  <si>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</si>
  <si>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</si>
  <si>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</si>
  <si>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</si>
  <si>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</si>
  <si>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</si>
  <si>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</si>
  <si>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</si>
  <si>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</si>
  <si>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</si>
  <si>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</si>
  <si>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</si>
  <si>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</si>
  <si>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</si>
  <si>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</si>
  <si>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</si>
  <si>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</si>
  <si>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</si>
  <si>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</si>
  <si>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</si>
  <si>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</si>
  <si>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</si>
  <si>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</si>
  <si>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</si>
  <si>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</si>
  <si>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</si>
  <si>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</si>
  <si>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</si>
  <si>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</si>
  <si>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</si>
  <si>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</si>
  <si>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</si>
  <si>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</si>
  <si>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</si>
  <si>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</si>
  <si>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</si>
  <si>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</si>
  <si>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</si>
  <si>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</si>
  <si>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</si>
  <si>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</si>
  <si>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</si>
  <si>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</si>
  <si>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</si>
  <si>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</si>
  <si>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</si>
  <si>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</si>
  <si>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</si>
  <si>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</si>
  <si>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</si>
  <si>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</si>
  <si>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</si>
  <si>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</si>
  <si>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</si>
  <si>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</si>
  <si>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</si>
  <si>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</si>
  <si>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</si>
  <si>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</si>
  <si>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</si>
  <si>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</si>
  <si>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</si>
  <si>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</si>
  <si>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</si>
  <si>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</si>
  <si>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</si>
  <si>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</si>
  <si>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</si>
  <si>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</si>
  <si>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</si>
  <si>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</si>
  <si>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</si>
  <si>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</si>
  <si>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</si>
  <si>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</si>
  <si>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</si>
  <si>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</si>
  <si>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</si>
  <si>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</si>
  <si>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</si>
  <si>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</si>
  <si>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</si>
  <si>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</si>
  <si>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</si>
  <si>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</si>
  <si>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</si>
  <si>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</si>
  <si>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</si>
  <si>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</si>
  <si>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</si>
  <si>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</si>
  <si>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</si>
  <si>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</si>
  <si>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</si>
  <si>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</si>
  <si>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</si>
  <si>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</si>
  <si>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</si>
  <si>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</si>
  <si>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</si>
  <si>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</si>
  <si>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</si>
  <si>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</si>
  <si>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</si>
  <si>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</si>
  <si>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</si>
  <si>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</si>
  <si>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</si>
  <si>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</si>
  <si>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</si>
  <si>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</si>
  <si>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</si>
  <si>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</si>
  <si>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</si>
  <si>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</si>
  <si>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</si>
  <si>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</si>
  <si>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</si>
  <si>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</si>
  <si>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</si>
  <si>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</si>
  <si>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</si>
  <si>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</si>
  <si>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</si>
  <si>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</si>
  <si>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</si>
  <si>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</si>
  <si>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</si>
  <si>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</si>
  <si>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</si>
  <si>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</si>
  <si>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</si>
  <si>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</si>
  <si>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</si>
  <si>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</si>
  <si>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</si>
  <si>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</si>
  <si>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</si>
  <si>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</si>
  <si>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</si>
  <si>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</si>
  <si>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</si>
  <si>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</si>
  <si>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</si>
  <si>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</si>
  <si>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</si>
  <si>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</si>
  <si>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</si>
  <si>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</si>
  <si>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</si>
  <si>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</si>
  <si>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</si>
  <si>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</si>
  <si>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</si>
  <si>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</si>
  <si>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</si>
  <si>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</si>
  <si>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</si>
  <si>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</si>
  <si>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</si>
  <si>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</si>
  <si>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</si>
  <si>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</si>
  <si>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</si>
  <si>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</si>
  <si>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</si>
  <si>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</si>
  <si>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</si>
  <si>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</si>
  <si>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</si>
  <si>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</si>
  <si>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</si>
  <si>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</si>
  <si>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</si>
  <si>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</si>
  <si>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</si>
  <si>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</si>
  <si>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</si>
  <si>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</si>
  <si>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</si>
  <si>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</si>
  <si>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</si>
  <si>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</si>
  <si>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</si>
  <si>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</si>
  <si>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</si>
  <si>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</si>
  <si>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</si>
  <si>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</si>
  <si>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</si>
  <si>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</si>
  <si>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</si>
  <si>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</si>
  <si>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</si>
  <si>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</si>
  <si>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</si>
  <si>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</si>
  <si>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</si>
  <si>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</si>
  <si>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</si>
  <si>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</si>
  <si>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</si>
  <si>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</si>
  <si>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</si>
  <si>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</si>
  <si>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</si>
  <si>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</si>
  <si>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</si>
  <si>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</si>
  <si>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</si>
  <si>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</si>
  <si>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</si>
  <si>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</si>
  <si>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</si>
  <si>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</si>
  <si>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</si>
  <si>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</si>
  <si>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</si>
  <si>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</si>
  <si>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</si>
  <si>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</si>
  <si>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</si>
  <si>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</si>
  <si>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</si>
  <si>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</si>
  <si>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</si>
  <si>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</si>
  <si>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</si>
  <si>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</si>
  <si>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</si>
  <si>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</si>
  <si>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</si>
  <si>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</si>
  <si>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</si>
  <si>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</si>
  <si>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</si>
  <si>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</si>
  <si>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</si>
  <si>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</si>
  <si>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</si>
  <si>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</si>
  <si>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</si>
  <si>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</si>
  <si>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</si>
  <si>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</si>
  <si>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</si>
  <si>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</si>
  <si>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</si>
  <si>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</si>
  <si>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</si>
  <si>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</si>
  <si>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</si>
  <si>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</si>
  <si>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</si>
  <si>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</si>
  <si>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</si>
  <si>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</si>
  <si>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</si>
  <si>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</si>
  <si>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</si>
  <si>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</si>
  <si>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</si>
  <si>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</si>
  <si>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</si>
  <si>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</si>
  <si>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</si>
  <si>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</si>
  <si>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</si>
  <si>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</si>
  <si>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</si>
  <si>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</si>
  <si>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</si>
  <si>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</si>
  <si>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</si>
  <si>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</si>
  <si>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</si>
  <si>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</si>
  <si>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</si>
  <si>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</si>
  <si>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</si>
  <si>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</si>
  <si>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</si>
  <si>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</si>
  <si>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</si>
  <si>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</si>
  <si>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</si>
  <si>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</si>
  <si>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</si>
  <si>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</si>
  <si>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</si>
  <si>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</si>
  <si>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</si>
  <si>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</si>
  <si>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</si>
  <si>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</si>
  <si>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</si>
  <si>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</si>
  <si>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</si>
  <si>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</si>
  <si>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</si>
  <si>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</si>
  <si>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</si>
  <si>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</si>
  <si>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</si>
  <si>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</si>
  <si>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</si>
  <si>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</si>
  <si>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</si>
  <si>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</si>
  <si>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</si>
  <si>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</si>
  <si>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</si>
  <si>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</si>
  <si>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</si>
  <si>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</si>
  <si>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</si>
  <si>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</si>
  <si>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</si>
  <si>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</si>
  <si>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</si>
  <si>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</si>
  <si>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</si>
  <si>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</si>
  <si>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</si>
  <si>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</si>
  <si>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</si>
  <si>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</si>
  <si>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</si>
  <si>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</si>
  <si>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</si>
  <si>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</si>
  <si>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</si>
  <si>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</si>
  <si>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</si>
  <si>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</si>
  <si>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</si>
  <si>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</si>
  <si>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</si>
  <si>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</si>
  <si>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</si>
  <si>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</si>
  <si>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</si>
  <si>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</si>
  <si>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</si>
  <si>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</si>
  <si>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</si>
  <si>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</si>
  <si>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</si>
  <si>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</si>
  <si>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</si>
  <si>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</si>
  <si>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</si>
  <si>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</si>
  <si>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</si>
  <si>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</si>
  <si>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</si>
  <si>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</si>
  <si>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</si>
  <si>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</si>
  <si>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</si>
  <si>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</si>
  <si>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</si>
  <si>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</si>
  <si>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</si>
  <si>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</si>
  <si>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</si>
  <si>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</si>
  <si>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</si>
  <si>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</si>
  <si>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</si>
  <si>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</si>
  <si>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</si>
  <si>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</si>
  <si>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</si>
  <si>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</si>
  <si>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</si>
  <si>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</si>
  <si>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</si>
  <si>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</si>
  <si>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</si>
  <si>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</si>
  <si>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</si>
  <si>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</si>
  <si>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</si>
  <si>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</si>
  <si>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</si>
  <si>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</si>
  <si>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</si>
  <si>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</si>
  <si>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</si>
  <si>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</si>
  <si>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</si>
  <si>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</si>
  <si>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</si>
  <si>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</si>
  <si>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</si>
  <si>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</si>
  <si>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</si>
  <si>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</si>
  <si>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</si>
  <si>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</si>
  <si>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</si>
  <si>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</si>
  <si>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</si>
  <si>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</si>
  <si>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</si>
  <si>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</si>
  <si>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</si>
  <si>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</si>
  <si>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</si>
  <si>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</si>
  <si>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</si>
  <si>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</si>
  <si>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</si>
  <si>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</si>
  <si>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</si>
  <si>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</si>
  <si>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</si>
  <si>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</si>
  <si>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</si>
  <si>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</si>
  <si>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</si>
  <si>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</si>
  <si>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</si>
  <si>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</si>
  <si>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</si>
  <si>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</si>
  <si>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</si>
  <si>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</si>
  <si>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</si>
  <si>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</si>
  <si>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</si>
  <si>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</si>
  <si>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</si>
  <si>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</si>
  <si>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</si>
  <si>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</si>
  <si>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</si>
  <si>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</si>
  <si>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</si>
  <si>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</si>
  <si>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</si>
  <si>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</si>
  <si>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</si>
  <si>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</si>
  <si>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</si>
  <si>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</si>
  <si>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</si>
  <si>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</si>
  <si>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</si>
  <si>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</si>
  <si>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</si>
  <si>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</si>
  <si>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</si>
  <si>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</si>
  <si>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</si>
  <si>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</si>
  <si>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</si>
  <si>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</si>
  <si>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</si>
  <si>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</si>
  <si>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</si>
  <si>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</si>
  <si>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</si>
  <si>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</si>
  <si>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</si>
  <si>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</si>
  <si>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</si>
  <si>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</si>
  <si>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</si>
  <si>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</si>
  <si>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</si>
  <si>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</si>
  <si>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</si>
  <si>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</si>
  <si>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</si>
  <si>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</si>
  <si>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</si>
  <si>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</si>
  <si>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</si>
  <si>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</si>
  <si>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</si>
  <si>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</si>
  <si>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</si>
  <si>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</si>
  <si>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</si>
  <si>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</si>
  <si>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</si>
  <si>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</si>
  <si>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</si>
  <si>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</si>
  <si>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</si>
  <si>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</si>
  <si>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</si>
  <si>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</si>
  <si>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</si>
  <si>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</si>
  <si>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</si>
  <si>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</si>
  <si>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</si>
  <si>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</si>
  <si>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</si>
  <si>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</si>
  <si>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</si>
  <si>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</si>
  <si>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</si>
  <si>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</si>
  <si>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</si>
  <si>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</si>
  <si>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</si>
  <si>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</si>
  <si>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</si>
  <si>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</si>
  <si>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</si>
  <si>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</si>
  <si>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</si>
  <si>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</si>
  <si>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</si>
  <si>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</si>
  <si>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</si>
  <si>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</si>
  <si>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</si>
  <si>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</si>
  <si>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</si>
  <si>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</si>
  <si>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</si>
  <si>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</si>
  <si>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</si>
  <si>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</si>
  <si>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</si>
  <si>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</si>
  <si>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</si>
  <si>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</si>
  <si>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</si>
  <si>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</si>
  <si>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</si>
  <si>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</si>
  <si>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</si>
  <si>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</si>
  <si>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</si>
  <si>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</si>
  <si>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</si>
  <si>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</si>
  <si>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</si>
  <si>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</si>
  <si>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</si>
  <si>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</si>
  <si>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</si>
  <si>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</si>
  <si>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</si>
  <si>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</si>
  <si>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</si>
  <si>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</si>
  <si>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</si>
  <si>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</si>
  <si>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</si>
  <si>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</si>
  <si>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</si>
  <si>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</si>
  <si>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</si>
  <si>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</si>
  <si>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</si>
  <si>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</si>
  <si>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</si>
  <si>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</si>
  <si>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</si>
  <si>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</si>
  <si>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</si>
  <si>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</si>
  <si>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</si>
  <si>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</si>
  <si>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</si>
  <si>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</si>
  <si>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</si>
  <si>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</si>
  <si>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</si>
  <si>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</si>
  <si>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</si>
  <si>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</si>
  <si>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</si>
  <si>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</si>
  <si>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</si>
  <si>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</si>
  <si>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</si>
  <si>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</si>
  <si>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</si>
  <si>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</si>
  <si>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</si>
  <si>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</si>
  <si>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</si>
  <si>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</si>
  <si>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</si>
  <si>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</si>
  <si>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</si>
  <si>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</si>
  <si>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</si>
  <si>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</si>
  <si>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</si>
  <si>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</si>
  <si>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</si>
  <si>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</si>
  <si>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</si>
  <si>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</si>
  <si>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</si>
  <si>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</si>
  <si>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</si>
  <si>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</si>
  <si>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</si>
  <si>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</si>
  <si>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</si>
  <si>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</si>
  <si>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</si>
  <si>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</si>
  <si>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</si>
  <si>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</si>
  <si>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</si>
  <si>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</si>
  <si>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</si>
  <si>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</si>
  <si>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</si>
  <si>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</si>
  <si>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</si>
  <si>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</si>
  <si>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</si>
  <si>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</si>
  <si>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</si>
  <si>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</si>
  <si>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</si>
  <si>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</si>
  <si>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</si>
  <si>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</si>
  <si>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</si>
  <si>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</si>
  <si>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</si>
  <si>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</si>
  <si>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</si>
  <si>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</si>
  <si>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</si>
  <si>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</si>
  <si>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</si>
  <si>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</si>
  <si>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</si>
  <si>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</si>
  <si>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</si>
  <si>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</si>
  <si>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</si>
  <si>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</si>
  <si>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</si>
  <si>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</si>
  <si>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</si>
  <si>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</si>
  <si>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</si>
  <si>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</si>
  <si>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</si>
  <si>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</si>
  <si>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</si>
  <si>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</si>
  <si>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</si>
  <si>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</si>
  <si>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</si>
  <si>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</si>
  <si>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</si>
  <si>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</si>
  <si>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</si>
  <si>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</si>
  <si>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</si>
  <si>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</si>
  <si>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</si>
  <si>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</si>
  <si>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</si>
  <si>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</si>
  <si>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</si>
  <si>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</si>
  <si>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</si>
  <si>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</si>
  <si>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</si>
  <si>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</si>
  <si>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</si>
  <si>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</si>
  <si>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</si>
  <si>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</si>
  <si>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</si>
  <si>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</si>
  <si>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</si>
  <si>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</si>
  <si>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</si>
  <si>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</si>
  <si>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</si>
  <si>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</si>
  <si>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</si>
  <si>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</si>
  <si>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</si>
  <si>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</si>
  <si>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</si>
  <si>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</si>
  <si>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</si>
  <si>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</si>
  <si>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</si>
  <si>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</si>
  <si>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</si>
  <si>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</si>
  <si>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</si>
  <si>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</si>
  <si>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</si>
  <si>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</si>
  <si>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</si>
  <si>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</si>
  <si>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</si>
  <si>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</si>
  <si>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</si>
  <si>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</si>
  <si>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</si>
  <si>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</si>
  <si>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</si>
  <si>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</si>
  <si>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</si>
  <si>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</si>
  <si>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</si>
  <si>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</si>
  <si>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</si>
  <si>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</si>
  <si>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</si>
  <si>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</si>
  <si>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</si>
  <si>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</si>
  <si>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</si>
  <si>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</si>
  <si>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</si>
  <si>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</si>
  <si>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</si>
  <si>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</si>
  <si>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</si>
  <si>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</si>
  <si>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</si>
  <si>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</si>
  <si>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</si>
  <si>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</si>
  <si>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</si>
  <si>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</si>
  <si>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</si>
  <si>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</si>
  <si>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</si>
  <si>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</si>
  <si>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</si>
  <si>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</si>
  <si>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</si>
  <si>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</si>
  <si>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</si>
  <si>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</si>
  <si>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</si>
  <si>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</si>
  <si>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</si>
  <si>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</si>
  <si>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</si>
  <si>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</si>
  <si>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</si>
  <si>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</si>
  <si>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</si>
  <si>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</si>
  <si>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</si>
  <si>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</si>
  <si>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</si>
  <si>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</si>
  <si>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</si>
  <si>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</si>
  <si>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</si>
  <si>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</si>
  <si>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</si>
  <si>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</si>
  <si>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</si>
  <si>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</si>
  <si>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</si>
  <si>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</si>
  <si>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</si>
  <si>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</si>
  <si>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</si>
  <si>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</si>
  <si>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</si>
  <si>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</si>
  <si>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</si>
  <si>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</si>
  <si>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</si>
  <si>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</si>
  <si>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</si>
  <si>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</si>
  <si>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</si>
  <si>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</si>
  <si>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</si>
  <si>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</si>
  <si>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</si>
  <si>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</si>
  <si>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</si>
  <si>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</si>
  <si>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</si>
  <si>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</si>
  <si>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</si>
  <si>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</si>
  <si>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</si>
  <si>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</si>
  <si>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</si>
  <si>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</si>
  <si>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</si>
  <si>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</si>
  <si>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</si>
  <si>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</si>
  <si>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</si>
  <si>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</si>
  <si>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</si>
  <si>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</si>
  <si>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</si>
  <si>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</si>
  <si>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</si>
  <si>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</si>
  <si>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</si>
  <si>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</si>
  <si>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</si>
  <si>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</si>
  <si>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</si>
  <si>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</si>
  <si>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</si>
  <si>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</si>
  <si>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</si>
  <si>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</si>
  <si>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</si>
  <si>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</si>
  <si>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</si>
  <si>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</si>
  <si>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</si>
  <si>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</si>
  <si>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</si>
  <si>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</si>
  <si>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</si>
  <si>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</si>
  <si>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</si>
  <si>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</si>
  <si>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</si>
  <si>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</si>
  <si>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</si>
  <si>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</si>
  <si>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</si>
  <si>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</si>
  <si>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</si>
  <si>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</si>
  <si>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</si>
  <si>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</si>
  <si>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</si>
  <si>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</si>
  <si>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</si>
  <si>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</si>
  <si>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</si>
  <si>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</si>
  <si>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</si>
  <si>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</si>
  <si>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</si>
  <si>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</si>
  <si>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</si>
  <si>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</si>
  <si>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</si>
  <si>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</si>
  <si>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</si>
  <si>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</si>
  <si>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</si>
  <si>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</si>
  <si>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</si>
  <si>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</si>
  <si>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</si>
  <si>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</si>
  <si>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</si>
  <si>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</si>
  <si>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</si>
  <si>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</si>
  <si>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</si>
  <si>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</si>
  <si>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</si>
  <si>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</si>
  <si>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</si>
  <si>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</si>
  <si>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</si>
  <si>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</si>
  <si>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</si>
  <si>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</si>
  <si>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</si>
  <si>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</si>
  <si>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</si>
  <si>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</si>
  <si>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</si>
  <si>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</si>
  <si>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</si>
  <si>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</si>
  <si>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</si>
  <si>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</si>
  <si>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</si>
  <si>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</si>
  <si>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</si>
  <si>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</si>
  <si>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</si>
  <si>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</si>
  <si>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</si>
  <si>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</si>
  <si>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</si>
  <si>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</si>
  <si>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</si>
  <si>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</si>
  <si>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</si>
  <si>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</si>
  <si>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</si>
  <si>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</si>
  <si>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</si>
  <si>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</si>
  <si>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</si>
  <si>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</si>
  <si>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</si>
  <si>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</si>
  <si>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</si>
  <si>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</si>
  <si>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</si>
  <si>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</si>
  <si>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</si>
  <si>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</si>
  <si>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</si>
  <si>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</si>
  <si>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</si>
  <si>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</si>
  <si>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</si>
  <si>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</si>
  <si>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</si>
  <si>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</si>
  <si>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</si>
  <si>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</si>
  <si>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</si>
  <si>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</si>
  <si>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</si>
  <si>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</si>
  <si>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</si>
  <si>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</si>
  <si>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</si>
  <si>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</si>
  <si>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</si>
  <si>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</si>
  <si>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</si>
  <si>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</si>
  <si>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</si>
  <si>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</si>
  <si>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</si>
  <si>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</si>
  <si>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</si>
  <si>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</si>
  <si>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</si>
  <si>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</si>
  <si>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</si>
  <si>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</si>
  <si>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</si>
  <si>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</si>
  <si>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</si>
  <si>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</si>
  <si>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</si>
  <si>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</si>
  <si>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</si>
  <si>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</si>
  <si>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</si>
  <si>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</si>
  <si>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</si>
  <si>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</si>
  <si>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</si>
  <si>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</si>
  <si>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</si>
  <si>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</si>
  <si>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</si>
  <si>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</si>
  <si>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</si>
  <si>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</si>
  <si>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</si>
  <si>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</si>
  <si>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</si>
  <si>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</si>
  <si>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</si>
  <si>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</si>
  <si>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</si>
  <si>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</si>
  <si>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</si>
  <si>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</si>
  <si>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</si>
  <si>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</si>
  <si>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</si>
  <si>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</si>
  <si>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</si>
  <si>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</si>
  <si>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</si>
  <si>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</si>
  <si>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</si>
  <si>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</si>
  <si>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</si>
  <si>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</si>
  <si>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</si>
  <si>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</si>
  <si>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</si>
  <si>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</si>
  <si>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</si>
  <si>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</si>
  <si>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</si>
  <si>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</si>
  <si>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</si>
  <si>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</si>
  <si>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</si>
  <si>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</si>
  <si>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</si>
  <si>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</si>
  <si>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</si>
  <si>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</si>
  <si>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</si>
  <si>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</si>
  <si>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</si>
  <si>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</si>
  <si>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</si>
  <si>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</si>
  <si>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</si>
  <si>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</si>
  <si>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</si>
  <si>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</si>
  <si>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</si>
  <si>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</si>
  <si>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</si>
  <si>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</si>
  <si>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</si>
  <si>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</si>
  <si>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</si>
  <si>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</si>
  <si>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</si>
  <si>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</si>
  <si>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</si>
  <si>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</si>
  <si>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</si>
  <si>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</si>
  <si>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</si>
  <si>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</si>
  <si>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</si>
  <si>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</si>
  <si>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</si>
  <si>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</si>
  <si>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</si>
  <si>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</si>
  <si>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</si>
  <si>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</si>
  <si>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</si>
  <si>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</si>
  <si>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</si>
  <si>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</si>
  <si>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</si>
  <si>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</si>
  <si>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</si>
  <si>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</si>
  <si>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</si>
  <si>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</si>
  <si>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</si>
  <si>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</si>
  <si>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</si>
  <si>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</si>
  <si>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</si>
  <si>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</si>
  <si>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</si>
  <si>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</si>
  <si>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</si>
  <si>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</si>
  <si>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</si>
  <si>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</si>
  <si>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</si>
  <si>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</si>
  <si>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</si>
  <si>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</si>
  <si>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</si>
  <si>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</si>
  <si>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</si>
  <si>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</si>
  <si>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</si>
  <si>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</si>
  <si>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</si>
  <si>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</si>
  <si>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</si>
  <si>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</si>
  <si>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</si>
  <si>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</si>
  <si>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</si>
  <si>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</si>
  <si>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</si>
  <si>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</si>
  <si>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</si>
  <si>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</si>
  <si>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</si>
  <si>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</si>
  <si>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</si>
  <si>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</si>
  <si>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</si>
  <si>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</si>
  <si>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</si>
  <si>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</si>
  <si>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</si>
  <si>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</si>
  <si>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</si>
  <si>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</si>
  <si>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</si>
  <si>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</si>
  <si>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</si>
  <si>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</si>
  <si>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</si>
  <si>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</si>
  <si>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</si>
  <si>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</si>
  <si>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</si>
  <si>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</si>
  <si>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</si>
  <si>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</si>
  <si>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</si>
  <si>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</si>
  <si>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</si>
  <si>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</si>
  <si>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</si>
  <si>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</si>
  <si>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</si>
  <si>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</si>
  <si>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</si>
  <si>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</si>
  <si>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</si>
  <si>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</si>
  <si>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</si>
  <si>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</si>
  <si>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</si>
  <si>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</si>
  <si>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</si>
  <si>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</si>
  <si>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</si>
  <si>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</si>
  <si>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</si>
  <si>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</si>
  <si>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</si>
  <si>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</si>
  <si>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</si>
  <si>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</si>
  <si>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</si>
  <si>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</si>
  <si>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</si>
  <si>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</si>
  <si>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</si>
  <si>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</si>
  <si>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</si>
  <si>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</si>
  <si>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</si>
  <si>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</si>
  <si>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</si>
  <si>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</si>
  <si>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</si>
  <si>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</si>
  <si>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</si>
  <si>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</si>
  <si>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</si>
  <si>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</si>
  <si>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</si>
  <si>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</si>
  <si>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</si>
  <si>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</si>
  <si>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</si>
  <si>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</si>
  <si>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</si>
  <si>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</si>
  <si>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</si>
  <si>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</si>
  <si>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</si>
  <si>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</si>
  <si>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</si>
  <si>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</si>
  <si>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</si>
  <si>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</si>
  <si>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</si>
  <si>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</si>
  <si>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</si>
  <si>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</si>
  <si>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</si>
  <si>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</si>
  <si>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</si>
  <si>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</si>
  <si>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</si>
  <si>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</si>
  <si>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</si>
  <si>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</si>
  <si>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</si>
  <si>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</si>
  <si>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</si>
  <si>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</si>
  <si>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</si>
  <si>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</si>
  <si>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</si>
  <si>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</si>
  <si>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</si>
  <si>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</si>
  <si>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</si>
  <si>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</si>
  <si>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</si>
  <si>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</si>
  <si>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</si>
  <si>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</si>
  <si>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</si>
  <si>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</si>
  <si>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</si>
  <si>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</si>
  <si>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</si>
  <si>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</si>
  <si>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</si>
  <si>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</si>
  <si>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</si>
  <si>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</si>
  <si>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</si>
  <si>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</si>
  <si>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</si>
  <si>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</si>
  <si>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</si>
  <si>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</si>
  <si>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</si>
  <si>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</si>
  <si>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</si>
  <si>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</si>
  <si>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</si>
  <si>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</si>
  <si>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</si>
  <si>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</si>
  <si>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</si>
  <si>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</si>
  <si>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</si>
  <si>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</si>
  <si>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</si>
  <si>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</si>
  <si>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</si>
  <si>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</si>
  <si>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</si>
  <si>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</si>
  <si>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</si>
  <si>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</si>
  <si>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</si>
  <si>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</si>
  <si>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</si>
  <si>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</si>
  <si>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</si>
  <si>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</si>
  <si>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</si>
  <si>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</si>
  <si>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</si>
  <si>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</si>
  <si>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</si>
  <si>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</si>
  <si>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</si>
  <si>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</si>
  <si>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</si>
  <si>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</si>
  <si>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</si>
  <si>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</si>
  <si>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</si>
  <si>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</si>
  <si>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</si>
  <si>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</si>
  <si>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</si>
  <si>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</si>
  <si>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</si>
  <si>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</si>
  <si>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</si>
  <si>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</si>
  <si>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</si>
  <si>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</si>
  <si>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</si>
  <si>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</si>
  <si>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</si>
  <si>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</si>
  <si>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</si>
  <si>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</si>
  <si>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</si>
  <si>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</si>
  <si>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</si>
  <si>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</si>
  <si>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</si>
  <si>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</si>
  <si>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</si>
  <si>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</si>
  <si>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</si>
  <si>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</si>
  <si>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</si>
  <si>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</si>
  <si>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</si>
  <si>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</si>
  <si>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</si>
  <si>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</si>
  <si>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</si>
  <si>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</si>
  <si>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</si>
  <si>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</si>
  <si>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</si>
  <si>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</si>
  <si>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</si>
  <si>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</si>
  <si>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</si>
  <si>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</si>
  <si>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</si>
  <si>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</si>
  <si>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</si>
  <si>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</si>
  <si>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</si>
  <si>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</si>
  <si>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</si>
  <si>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</si>
  <si>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</si>
  <si>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</si>
  <si>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</si>
  <si>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</si>
  <si>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</si>
  <si>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</si>
  <si>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</si>
  <si>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</si>
  <si>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</si>
  <si>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</si>
  <si>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</si>
  <si>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</si>
  <si>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</si>
  <si>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</si>
  <si>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</si>
  <si>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</si>
  <si>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</si>
  <si>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</si>
  <si>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</si>
  <si>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</si>
  <si>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</si>
  <si>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</si>
  <si>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</si>
  <si>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</si>
  <si>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</si>
  <si>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</si>
  <si>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</si>
  <si>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</si>
  <si>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</si>
  <si>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</si>
  <si>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</si>
  <si>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</si>
  <si>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</si>
  <si>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</si>
  <si>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</si>
  <si>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</si>
  <si>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</si>
  <si>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</si>
  <si>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</si>
  <si>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</si>
  <si>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</si>
  <si>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</si>
  <si>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</si>
  <si>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</si>
  <si>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</si>
  <si>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</si>
  <si>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</si>
  <si>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</si>
  <si>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</si>
  <si>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</si>
  <si>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</si>
  <si>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</si>
  <si>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</si>
  <si>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</si>
  <si>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</si>
  <si>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</si>
  <si>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</si>
  <si>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</si>
  <si>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</si>
  <si>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</si>
  <si>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</si>
  <si>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</si>
  <si>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</si>
  <si>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</si>
  <si>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</si>
  <si>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</si>
  <si>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</si>
  <si>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</si>
  <si>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</si>
  <si>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</si>
  <si>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</si>
  <si>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</si>
  <si>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</si>
  <si>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</si>
  <si>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</si>
  <si>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</si>
  <si>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</si>
  <si>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</si>
  <si>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</si>
  <si>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</si>
  <si>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</si>
  <si>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</si>
  <si>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</si>
  <si>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</si>
  <si>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</si>
  <si>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</si>
  <si>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</si>
  <si>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</si>
  <si>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</si>
  <si>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</si>
  <si>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</si>
  <si>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</si>
  <si>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</si>
  <si>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</si>
  <si>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</si>
  <si>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</si>
  <si>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</si>
  <si>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</si>
  <si>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</si>
  <si>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</si>
  <si>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</si>
  <si>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</si>
  <si>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</si>
  <si>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</si>
  <si>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</si>
  <si>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</si>
  <si>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</si>
  <si>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</si>
  <si>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</si>
  <si>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</si>
  <si>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</si>
  <si>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</si>
  <si>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</si>
  <si>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</si>
  <si>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</si>
  <si>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</si>
  <si>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</si>
  <si>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</si>
  <si>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</si>
  <si>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</si>
  <si>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</si>
  <si>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</si>
  <si>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</si>
  <si>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</si>
  <si>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</si>
  <si>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</si>
  <si>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</si>
  <si>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</si>
  <si>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</si>
  <si>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</si>
  <si>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</si>
  <si>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</si>
  <si>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</si>
  <si>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</si>
  <si>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</si>
  <si>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</si>
  <si>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</si>
  <si>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</si>
  <si>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</si>
  <si>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</si>
  <si>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</si>
  <si>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</si>
  <si>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</si>
  <si>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</si>
  <si>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</si>
  <si>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</si>
  <si>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</si>
  <si>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</si>
  <si>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</si>
  <si>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</si>
  <si>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</si>
  <si>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</si>
  <si>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</si>
  <si>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</si>
  <si>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</si>
  <si>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</si>
  <si>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</si>
  <si>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</si>
  <si>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</si>
  <si>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</si>
  <si>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</si>
  <si>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</si>
  <si>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</si>
  <si>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</si>
  <si>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</si>
  <si>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</si>
  <si>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</si>
  <si>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</si>
  <si>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</si>
  <si>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</si>
  <si>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</si>
  <si>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</si>
  <si>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</si>
  <si>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</si>
  <si>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</si>
  <si>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</si>
  <si>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</si>
  <si>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</si>
  <si>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</si>
  <si>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</si>
  <si>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</si>
  <si>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</si>
  <si>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</si>
  <si>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</si>
  <si>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</si>
  <si>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</si>
  <si>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</si>
  <si>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</si>
  <si>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</si>
  <si>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</si>
  <si>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</si>
  <si>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</si>
  <si>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</si>
  <si>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</si>
  <si>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</si>
  <si>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</si>
  <si>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</si>
  <si>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</si>
  <si>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</si>
  <si>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</si>
  <si>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</si>
  <si>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</si>
  <si>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</si>
  <si>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</si>
  <si>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</si>
  <si>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</si>
  <si>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</si>
  <si>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</si>
  <si>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</si>
  <si>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</si>
  <si>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</si>
  <si>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</si>
  <si>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</si>
  <si>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</si>
  <si>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</si>
  <si>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</si>
  <si>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</si>
  <si>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</si>
  <si>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</si>
  <si>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</si>
  <si>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</si>
  <si>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</si>
  <si>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</si>
  <si>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</si>
  <si>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</si>
  <si>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</si>
  <si>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</si>
  <si>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</si>
  <si>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</si>
  <si>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</si>
  <si>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</si>
  <si>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</si>
  <si>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</si>
  <si>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</si>
  <si>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</si>
  <si>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</si>
  <si>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</si>
  <si>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</si>
  <si>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</si>
  <si>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</si>
  <si>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</si>
  <si>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</si>
  <si>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</si>
  <si>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</si>
  <si>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</si>
  <si>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</si>
  <si>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</si>
  <si>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</si>
  <si>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</si>
  <si>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</si>
  <si>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</si>
  <si>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</si>
  <si>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</si>
  <si>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</si>
  <si>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</si>
  <si>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</si>
  <si>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</si>
  <si>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</si>
  <si>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</si>
  <si>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</si>
  <si>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</si>
  <si>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</si>
  <si>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</si>
  <si>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</si>
  <si>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</si>
  <si>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</si>
  <si>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</si>
  <si>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</si>
  <si>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</si>
  <si>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</si>
  <si>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</si>
  <si>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</si>
  <si>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</si>
  <si>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</si>
  <si>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</si>
  <si>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</si>
  <si>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</si>
  <si>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</si>
  <si>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</si>
  <si>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</si>
  <si>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</si>
  <si>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</si>
  <si>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</si>
  <si>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</si>
  <si>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</si>
  <si>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</si>
  <si>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</si>
  <si>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</si>
  <si>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</si>
  <si>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</si>
  <si>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</si>
  <si>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</si>
  <si>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</si>
  <si>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</si>
  <si>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</si>
  <si>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</si>
  <si>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</si>
  <si>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</si>
  <si>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</si>
  <si>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</si>
  <si>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</si>
  <si>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</si>
  <si>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</si>
  <si>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</si>
  <si>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</si>
  <si>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</si>
  <si>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</si>
  <si>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</si>
  <si>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</si>
  <si>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</si>
  <si>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</si>
  <si>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</si>
  <si>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</si>
  <si>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</si>
  <si>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</si>
  <si>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</si>
  <si>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</si>
  <si>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</si>
  <si>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</si>
  <si>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</si>
  <si>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</si>
  <si>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</si>
  <si>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</si>
  <si>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</si>
  <si>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</si>
  <si>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</si>
  <si>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</si>
  <si>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</si>
  <si>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</si>
  <si>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</si>
  <si>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</si>
  <si>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</si>
  <si>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</si>
  <si>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</si>
  <si>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</si>
  <si>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</si>
  <si>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</si>
  <si>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</si>
  <si>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</si>
  <si>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</si>
  <si>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</si>
  <si>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</si>
  <si>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</si>
  <si>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</si>
  <si>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</si>
  <si>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</si>
  <si>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</si>
  <si>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</si>
  <si>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</si>
  <si>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</si>
  <si>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</si>
  <si>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</si>
  <si>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</si>
  <si>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</si>
  <si>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</si>
  <si>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</si>
  <si>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</si>
  <si>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</si>
  <si>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</si>
  <si>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</si>
  <si>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</si>
  <si>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</si>
  <si>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</si>
  <si>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</si>
  <si>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</si>
  <si>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</si>
  <si>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</si>
  <si>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</si>
  <si>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</si>
  <si>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</si>
  <si>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</si>
  <si>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</si>
  <si>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</si>
  <si>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</si>
  <si>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</si>
  <si>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</si>
  <si>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</si>
  <si>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</si>
  <si>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</si>
  <si>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</si>
  <si>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</si>
  <si>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</si>
  <si>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</si>
  <si>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</si>
  <si>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</si>
  <si>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</si>
  <si>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</si>
  <si>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</si>
  <si>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</si>
  <si>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</si>
  <si>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</si>
  <si>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</si>
  <si>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</si>
  <si>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</si>
  <si>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</si>
  <si>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</si>
  <si>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</si>
  <si>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</si>
  <si>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</si>
  <si>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</si>
  <si>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</si>
  <si>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</si>
  <si>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</si>
  <si>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</si>
  <si>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</si>
  <si>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</si>
  <si>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</si>
  <si>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</si>
  <si>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</si>
  <si>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</si>
  <si>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</si>
  <si>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</si>
  <si>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</si>
  <si>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</si>
  <si>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</si>
  <si>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</si>
  <si>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</si>
  <si>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</si>
  <si>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</si>
  <si>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</si>
  <si>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</si>
  <si>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</si>
  <si>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</si>
  <si>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</si>
  <si>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</si>
  <si>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</si>
  <si>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</si>
  <si>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</si>
  <si>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</si>
  <si>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</si>
  <si>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</si>
  <si>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</si>
  <si>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</si>
  <si>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</si>
  <si>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</si>
  <si>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</si>
  <si>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</si>
  <si>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</si>
  <si>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</si>
  <si>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</si>
  <si>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</si>
  <si>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</si>
  <si>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</si>
  <si>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</si>
  <si>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</si>
  <si>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</si>
  <si>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</si>
  <si>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</si>
  <si>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</si>
  <si>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</si>
  <si>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</si>
  <si>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</si>
  <si>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</si>
  <si>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</si>
  <si>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</si>
  <si>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</si>
  <si>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</si>
  <si>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</si>
  <si>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</si>
  <si>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</si>
  <si>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</si>
  <si>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</si>
  <si>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</si>
  <si>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</si>
  <si>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</si>
  <si>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</si>
  <si>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</si>
  <si>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</si>
  <si>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</si>
  <si>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</si>
  <si>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</si>
  <si>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</si>
  <si>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</si>
  <si>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</si>
  <si>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</si>
  <si>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</si>
  <si>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</si>
  <si>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</si>
  <si>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</si>
  <si>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</si>
  <si>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</si>
  <si>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</si>
  <si>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</si>
  <si>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</si>
  <si>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</si>
  <si>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</si>
  <si>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</si>
  <si>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</si>
  <si>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</si>
  <si>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</si>
  <si>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</si>
  <si>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</si>
  <si>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</si>
  <si>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</si>
  <si>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</si>
  <si>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</si>
  <si>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</si>
  <si>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</si>
  <si>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</si>
  <si>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</si>
  <si>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</si>
  <si>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</si>
  <si>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</si>
  <si>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</si>
  <si>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</si>
  <si>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</si>
  <si>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</si>
  <si>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</si>
  <si>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</si>
  <si>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</si>
  <si>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</si>
  <si>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</si>
  <si>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</si>
  <si>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</si>
  <si>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</si>
  <si>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</si>
  <si>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</si>
  <si>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</si>
  <si>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</si>
  <si>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</si>
  <si>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</si>
  <si>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</si>
  <si>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</si>
  <si>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</si>
  <si>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</si>
  <si>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</si>
  <si>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</si>
  <si>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</si>
  <si>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</si>
  <si>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</si>
  <si>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</si>
  <si>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</si>
  <si>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</si>
  <si>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</si>
  <si>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</si>
  <si>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</si>
  <si>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</si>
  <si>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</si>
  <si>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</si>
  <si>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</si>
  <si>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</si>
  <si>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</si>
  <si>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</si>
  <si>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</si>
  <si>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</si>
  <si>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Agerage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</si>
  <si>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</si>
  <si>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</si>
  <si>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</si>
  <si>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</si>
  <si>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</si>
  <si>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</si>
  <si>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</si>
  <si>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</si>
  <si>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</si>
  <si>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</si>
  <si>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</si>
  <si>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</si>
  <si>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</si>
  <si>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</si>
  <si>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</si>
  <si>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</si>
  <si>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</si>
  <si>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</si>
  <si>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</si>
  <si>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</si>
  <si>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</si>
  <si>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</si>
  <si>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</si>
  <si>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</si>
  <si>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</si>
  <si>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</si>
  <si>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</si>
  <si>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</si>
  <si>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</si>
  <si>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</si>
  <si>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</si>
  <si>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</si>
  <si>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</si>
  <si>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</si>
  <si>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</si>
  <si>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</si>
  <si>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</si>
  <si>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</si>
  <si>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</si>
  <si>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</si>
  <si>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</si>
  <si>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</si>
  <si>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</si>
  <si>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</si>
  <si>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</si>
  <si>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</si>
  <si>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</si>
  <si>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</si>
  <si>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</si>
  <si>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</si>
  <si>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</si>
  <si>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</si>
  <si>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</si>
  <si>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</si>
  <si>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</si>
  <si>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</si>
  <si>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 xml:space="preserve"> Date Created Conversion </t>
  </si>
  <si>
    <t>Date Ended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</si>
  <si>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</si>
  <si>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</si>
  <si>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</si>
  <si>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</si>
  <si>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</si>
  <si>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</si>
  <si>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</si>
  <si>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</si>
  <si>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</si>
  <si>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</si>
  <si>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</si>
  <si>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</si>
  <si>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</si>
  <si>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</t>
  </si>
  <si>
    <t>Goal</t>
  </si>
  <si>
    <t>Pledged</t>
  </si>
  <si>
    <t>average donation</t>
  </si>
  <si>
    <t>number of backers</t>
  </si>
  <si>
    <t>(blank)</t>
  </si>
  <si>
    <t>Successful</t>
  </si>
  <si>
    <t>Failed</t>
  </si>
  <si>
    <t>Mean Goal</t>
  </si>
  <si>
    <t>Median Goal</t>
  </si>
  <si>
    <t>Mean Pledged</t>
  </si>
  <si>
    <t>Median Pledged</t>
  </si>
  <si>
    <t xml:space="preserve">Standard Deviation of Goal </t>
  </si>
  <si>
    <t>Lowe Quartialie of Goal</t>
  </si>
  <si>
    <t>Upper Quartialie of Goal</t>
  </si>
  <si>
    <t xml:space="preserve">IQR of Goal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</si>
</sst>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_(&quot;$&quot;* #,##0_);_(&quot;$&quot;* \(#,##0\);_(&quot;$&quot;* &quot;-&quot;??_);_(@_)"/>
    <numFmt numFmtId="167" formatCode="&quot;$&quot;#,##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 (Bod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  <xf numFmtId="0" fontId="2" fillId="0" borderId="0" xfId="0" applyFont="1"/>
    <xf numFmtId="166" fontId="0" fillId="0" borderId="0" xfId="0" applyNumberFormat="1"/>
    <xf numFmtId="167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</cellXfs>
  <cellStyles count="1">
    <cellStyle name="Normal" xfId="0" builtinId="0"/>
  </cellStyles>
  <dxfs count="12"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[data-1-1-3-StarterBook2nd go 2.xlsx]Subcategory Statistics!PivotTable8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'Subcategory Statistics'!$B$6:$B$12</c:f>
              <c:numCache>
                <c:formatCode>General</c:formatCode>
                <c:ptCount val="6"/>
                <c:pt idx="3">
                  <c:v>18</c:v>
                </c:pt>
                <c:pt idx="4">
                  <c:v>60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EF-2B41-9A02-546E6D69751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'Subcategory Statistics'!$C$6:$C$12</c:f>
              <c:numCache>
                <c:formatCode>General</c:formatCode>
                <c:ptCount val="6"/>
                <c:pt idx="0">
                  <c:v>20</c:v>
                </c:pt>
                <c:pt idx="2">
                  <c:v>11</c:v>
                </c:pt>
                <c:pt idx="3">
                  <c:v>2</c:v>
                </c:pt>
                <c:pt idx="4">
                  <c:v>120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84-A748-983E-33EAD6BE861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'Subcategory Statistics'!$D$6:$D$12</c:f>
              <c:numCache>
                <c:formatCode>General</c:formatCode>
                <c:ptCount val="6"/>
                <c:pt idx="1">
                  <c:v>140</c:v>
                </c:pt>
                <c:pt idx="2">
                  <c:v>9</c:v>
                </c:pt>
                <c:pt idx="3">
                  <c:v>40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C84-A748-983E-33EAD6BE8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3812335"/>
        <c:axId val="2024503391"/>
      </c:barChart>
      <c:catAx>
        <c:axId val="202381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503391"/>
        <c:crosses val="autoZero"/>
        <c:auto val="1"/>
        <c:lblAlgn val="ctr"/>
        <c:lblOffset val="100"/>
        <c:noMultiLvlLbl val="0"/>
      </c:catAx>
      <c:valAx>
        <c:axId val="202450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81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[data-1-1-3-StarterBook2nd go 2.xlsx]Category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6521628306077125"/>
          <c:y val="5.01138952164009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A8-B145-AD7F-6E98AC1D8C9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8F4-2941-A598-2C53AD67827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8F4-2941-A598-2C53AD67827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8F4-2941-A598-2C53AD678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18047247"/>
        <c:axId val="2018048927"/>
      </c:barChart>
      <c:catAx>
        <c:axId val="2018047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048927"/>
        <c:crosses val="autoZero"/>
        <c:auto val="1"/>
        <c:lblAlgn val="ctr"/>
        <c:lblOffset val="100"/>
        <c:noMultiLvlLbl val="0"/>
      </c:catAx>
      <c:valAx>
        <c:axId val="201804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047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[data-1-1-3-StarterBook2nd go 2.xlsx]Outcomes based on launch date 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 '!$B$5:$B$18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D-6048-B62C-D877E1DBA3C8}"/>
            </c:ext>
          </c:extLst>
        </c:ser>
        <c:ser>
          <c:idx val="1"/>
          <c:order val="1"/>
          <c:tx>
            <c:strRef>
              <c:f>'Outcomes based on launch date 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 '!$C$5:$C$18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ED4-E34F-95C3-0B1460EC3D24}"/>
            </c:ext>
          </c:extLst>
        </c:ser>
        <c:ser>
          <c:idx val="2"/>
          <c:order val="2"/>
          <c:tx>
            <c:strRef>
              <c:f>'Outcomes based on launch date 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 '!$D$5:$D$18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ED4-E34F-95C3-0B1460EC3D24}"/>
            </c:ext>
          </c:extLst>
        </c:ser>
        <c:ser>
          <c:idx val="3"/>
          <c:order val="3"/>
          <c:tx>
            <c:strRef>
              <c:f>'Outcomes based on launch date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 '!$E$5:$E$18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ED4-E34F-95C3-0B1460EC3D24}"/>
            </c:ext>
          </c:extLst>
        </c:ser>
        <c:ser>
          <c:idx val="4"/>
          <c:order val="4"/>
          <c:tx>
            <c:strRef>
              <c:f>'Outcomes based on launch date 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 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 '!$F$5:$F$18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ED4-E34F-95C3-0B1460EC3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4768127"/>
        <c:axId val="2027347135"/>
      </c:lineChart>
      <c:catAx>
        <c:axId val="2024768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347135"/>
        <c:crosses val="autoZero"/>
        <c:auto val="1"/>
        <c:lblAlgn val="ctr"/>
        <c:lblOffset val="100"/>
        <c:noMultiLvlLbl val="0"/>
      </c:catAx>
      <c:valAx>
        <c:axId val="202734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768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69E8780-F15B-8149-B5B1-0EF4564FF36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3E1099F-D8FE-D143-9AA1-32CA3F7D3E4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E69E8780-F15B-8149-B5B1-0EF4564FF36B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3E1099F-D8FE-D143-9AA1-32CA3F7D3E4A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521367</xdr:colOff>
      <xdr:row>4116</xdr:row>
      <xdr:rowOff>26744</xdr:rowOff>
    </xdr:from>
    <xdr:to>
      <xdr:col>12</xdr:col>
      <xdr:colOff>507999</xdr:colOff>
      <xdr:row>4134</xdr:row>
      <xdr:rowOff>40106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FC039A6-B657-8646-A231-F4013889C4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60567" y="15863644"/>
              <a:ext cx="5015832" cy="34423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17</xdr:row>
      <xdr:rowOff>63500</xdr:rowOff>
    </xdr:from>
    <xdr:to>
      <xdr:col>16</xdr:col>
      <xdr:colOff>76200</xdr:colOff>
      <xdr:row>46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46CE80-949C-7346-9D32-C43D02D33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0</xdr:row>
      <xdr:rowOff>25400</xdr:rowOff>
    </xdr:from>
    <xdr:to>
      <xdr:col>15</xdr:col>
      <xdr:colOff>812800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CA752E-E305-EA4B-BDCC-6AC189892A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2</xdr:row>
      <xdr:rowOff>38100</xdr:rowOff>
    </xdr:from>
    <xdr:to>
      <xdr:col>16</xdr:col>
      <xdr:colOff>101600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7907EB-A5F3-CC49-A895-8984385D0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660400</xdr:colOff>
      <xdr:row>1</xdr:row>
      <xdr:rowOff>76200</xdr:rowOff>
    </xdr:from>
    <xdr:to>
      <xdr:col>10</xdr:col>
      <xdr:colOff>647032</xdr:colOff>
      <xdr:row>19</xdr:row>
      <xdr:rowOff>89562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A49AD66-5D0C-C94A-845B-66B59874BD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98900" y="266700"/>
              <a:ext cx="5765132" cy="34423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ccessful%20US%20Kickstarter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Failed%20US%20Kickstarter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cessful%20US%20Kickstarter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Successful US Kickstarters "/>
      <sheetName val="Failed US Kickstarters "/>
      <sheetName val="Edinburgh Research"/>
      <sheetName val="Subcategory Statistics"/>
      <sheetName val="Category Statistics"/>
      <sheetName val="Outcomes based on launch date "/>
      <sheetName val="Successful US Wearables "/>
      <sheetName val="Failed US wearables "/>
      <sheetName val="Descriptive Statistics"/>
      <sheetName val="Descriptive Statistics P.2"/>
      <sheetName val="Successful US Kickstarters"/>
    </sheetNames>
    <sheetDataSet>
      <sheetData sheetId="0">
        <row r="1">
          <cell r="D1" t="str">
            <v>goal</v>
          </cell>
        </row>
      </sheetData>
      <sheetData sheetId="1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Successful US Kickstarters "/>
      <sheetName val="Failed US Kickstarters "/>
      <sheetName val="Edinburgh Research"/>
      <sheetName val="Subcategory Statistics"/>
      <sheetName val="Category Statistics"/>
      <sheetName val="Outcomes based on launch date "/>
      <sheetName val="Successful US Wearables "/>
      <sheetName val="Failed US wearables "/>
      <sheetName val="Descriptive Statistics"/>
      <sheetName val="Descriptive Statistics P.2"/>
      <sheetName val="Failed US Kickstarters"/>
    </sheetNames>
    <sheetDataSet>
      <sheetData sheetId="0">
        <row r="1">
          <cell r="D1" t="str">
            <v>goal</v>
          </cell>
        </row>
      </sheetData>
      <sheetData sheetId="1"/>
      <sheetData sheetId="2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Successful US Kickstarters "/>
      <sheetName val="Failed US Kickstarters "/>
      <sheetName val="Edinburgh Research"/>
      <sheetName val="Subcategory Statistics"/>
      <sheetName val="Category Statistics"/>
      <sheetName val="Outcomes based on launch date "/>
      <sheetName val="Successful US Wearables "/>
      <sheetName val="Failed US wearables "/>
      <sheetName val="Descriptive Statistics"/>
      <sheetName val="Descriptive Statistics P.2"/>
    </sheetNames>
    <sheetDataSet>
      <sheetData sheetId="0"/>
      <sheetData sheetId="1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0.567905787037" createdVersion="6" refreshedVersion="6" minRefreshableVersion="3" recordCount="4114" xr:uid="{C5726AEF-0DA3-CF49-B4AD-0EEDD795752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gerage Donation 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0.587681365738" createdVersion="6" refreshedVersion="6" minRefreshableVersion="3" recordCount="4114" xr:uid="{BD623C26-B82C-584A-B4A9-CE256D4D4C96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gerage Donation 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 Date Created Conversion " numFmtId="165">
      <sharedItems containsSemiMixedTypes="0" containsNonDate="0" containsDate="1" containsString="0" minDate="2009-05-17T03:55:13" maxDate="2017-03-15T15:30:07"/>
    </cacheField>
    <cacheField name="Date Ended" numFmtId="165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0.591660763886" createdVersion="6" refreshedVersion="6" minRefreshableVersion="3" recordCount="4115" xr:uid="{42691D35-4388-8C42-9FCC-0B4312F778EA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gerage Donation 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 Date Created Conversion 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65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d v="2015-12-20T13:45:2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D4DDEC-3444-0D4B-9E67-98E448084987}" name="PivotTable8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2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5" showAll="0"/>
    <pivotField numFmtId="165" showAll="0"/>
  </pivotFields>
  <rowFields count="1">
    <field x="17"/>
  </rowFields>
  <rowItems count="7">
    <i>
      <x v="11"/>
    </i>
    <i>
      <x v="12"/>
    </i>
    <i>
      <x v="15"/>
    </i>
    <i>
      <x v="32"/>
    </i>
    <i>
      <x v="38"/>
    </i>
    <i>
      <x v="3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17BA81-7BBA-3941-B8B0-59B1A09A59E4}" name="PivotTable7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4E8ED9-D7CC-334D-BCC6-97AE68733658}" name="PivotTable9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1" topLeftCell="C3796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1.33203125" customWidth="1"/>
    <col min="13" max="13" width="7.1640625" customWidth="1"/>
    <col min="14" max="14" width="21.6640625" customWidth="1"/>
    <col min="15" max="15" width="14.83203125" customWidth="1"/>
    <col min="16" max="16" width="14.1640625" customWidth="1"/>
    <col min="17" max="17" width="14.83203125" customWidth="1"/>
    <col min="18" max="18" width="12.83203125" customWidth="1"/>
    <col min="19" max="19" width="24.33203125" style="13" customWidth="1"/>
    <col min="20" max="20" width="24.5" style="13" customWidth="1"/>
  </cols>
  <sheetData>
    <row r="1" spans="1:20" ht="16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8364</v>
      </c>
      <c r="T1" s="13" t="s">
        <v>8365</v>
      </c>
    </row>
    <row r="2" spans="1:20" ht="48" hidden="1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(((J2/60)/60)/24+DATE(1970,1,1))</f>
        <v>42177.007071759261</v>
      </c>
      <c r="T2" s="13">
        <f>(((I2/60)/60)/24)+DATE(1970,1,1)</f>
        <v>42208.125</v>
      </c>
    </row>
    <row r="3" spans="1:20" ht="32" hidden="1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(((J3/60)/60)/24+DATE(1970,1,1))</f>
        <v>42766.600497685184</v>
      </c>
      <c r="T3" s="13">
        <f t="shared" ref="T3:T66" si="3">(((I3/60)/60)/24)+DATE(1970,1,1)</f>
        <v>42796.600497685184</v>
      </c>
    </row>
    <row r="4" spans="1:20" ht="48" hidden="1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2" hidden="1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4" hidden="1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8" hidden="1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8" hidden="1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48" hidden="1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16" hidden="1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8" hidden="1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8" hidden="1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48" hidden="1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48" hidden="1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32" hidden="1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2" hidden="1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8" hidden="1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8" hidden="1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8" hidden="1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8" hidden="1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8" hidden="1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8" hidden="1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8" hidden="1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2" hidden="1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8" hidden="1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2" hidden="1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8" hidden="1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8" hidden="1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8" hidden="1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2" hidden="1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8" hidden="1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8" hidden="1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8" hidden="1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48" hidden="1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8" hidden="1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8" hidden="1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32" hidden="1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2" hidden="1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8" hidden="1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8" hidden="1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48" hidden="1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48" hidden="1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8" hidden="1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8" hidden="1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8" hidden="1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48" hidden="1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8" hidden="1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8" hidden="1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48" hidden="1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8" hidden="1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16" hidden="1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8" hidden="1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8" hidden="1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8" hidden="1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2" hidden="1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48" hidden="1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8" hidden="1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32" hidden="1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8" hidden="1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32" hidden="1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8" hidden="1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8" hidden="1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8" hidden="1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8" hidden="1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8" hidden="1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8" hidden="1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32" hidden="1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3">
        <f t="shared" ref="S67:S130" si="6">(((J67/60)/60)/24+DATE(1970,1,1))</f>
        <v>41835.821226851855</v>
      </c>
      <c r="T67" s="13">
        <f t="shared" ref="T67:T130" si="7">(((I67/60)/60)/24)+DATE(1970,1,1)</f>
        <v>41862.249305555553</v>
      </c>
    </row>
    <row r="68" spans="1:20" ht="32" hidden="1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8" hidden="1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4" hidden="1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8" hidden="1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8" hidden="1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8" hidden="1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8" hidden="1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8" hidden="1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8" hidden="1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8" hidden="1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8" hidden="1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8" hidden="1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96" hidden="1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8" hidden="1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8" hidden="1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8" hidden="1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8" hidden="1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8" hidden="1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8" hidden="1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8" hidden="1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48" hidden="1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8" hidden="1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8" hidden="1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8" hidden="1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2" hidden="1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8" hidden="1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8" hidden="1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48" hidden="1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8" hidden="1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8" hidden="1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48" hidden="1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8" hidden="1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8" hidden="1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32" hidden="1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8" hidden="1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8" hidden="1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8" hidden="1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32" hidden="1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2" hidden="1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8" hidden="1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t="16" hidden="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8" hidden="1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8" hidden="1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8" hidden="1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8" hidden="1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8" hidden="1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8" hidden="1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2" hidden="1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8" hidden="1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16" hidden="1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8" hidden="1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48" hidden="1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32" hidden="1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8" hidden="1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48" hidden="1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48" hidden="1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32" hidden="1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48" hidden="1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8" hidden="1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8" hidden="1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8" hidden="1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8" hidden="1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2" hidden="1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48" hidden="1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3">
        <f t="shared" ref="S131:S194" si="10">(((J131/60)/60)/24+DATE(1970,1,1))</f>
        <v>41882.937303240738</v>
      </c>
      <c r="T131" s="13">
        <f t="shared" ref="T131:T194" si="11">(((I131/60)/60)/24)+DATE(1970,1,1)</f>
        <v>41942.937303240738</v>
      </c>
    </row>
    <row r="132" spans="1:20" ht="48" hidden="1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t="16" hidden="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48" hidden="1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32" hidden="1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2" hidden="1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8" hidden="1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48" hidden="1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8" hidden="1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8" hidden="1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32" hidden="1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8" hidden="1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8" hidden="1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8" hidden="1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8" hidden="1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8" hidden="1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8" hidden="1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8" hidden="1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2" hidden="1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8" hidden="1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8" hidden="1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8" hidden="1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8" hidden="1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2" hidden="1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8" hidden="1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32" hidden="1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4" hidden="1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48" hidden="1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8" hidden="1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8" hidden="1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8" hidden="1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8" hidden="1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8" hidden="1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8" hidden="1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4" hidden="1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48" hidden="1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2" hidden="1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8" hidden="1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8" hidden="1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8" hidden="1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8" hidden="1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48" hidden="1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8" hidden="1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8" hidden="1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8" hidden="1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8" hidden="1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8" hidden="1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8" hidden="1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2" hidden="1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32" hidden="1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2" hidden="1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8" hidden="1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8" hidden="1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8" hidden="1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t="16" hidden="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8" hidden="1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t="16" hidden="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8" hidden="1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32" hidden="1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48" hidden="1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8" hidden="1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t="16" hidden="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8" hidden="1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48" hidden="1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48" hidden="1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3">
        <f t="shared" ref="S195:S258" si="14">(((J195/60)/60)/24+DATE(1970,1,1))</f>
        <v>41911.934791666667</v>
      </c>
      <c r="T195" s="13">
        <f t="shared" ref="T195:T258" si="15">(((I195/60)/60)/24)+DATE(1970,1,1)</f>
        <v>41971.976458333331</v>
      </c>
    </row>
    <row r="196" spans="1:20" ht="48" hidden="1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8" hidden="1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8" hidden="1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8" hidden="1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8" hidden="1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8" hidden="1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32" hidden="1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8" hidden="1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t="16" hidden="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8" hidden="1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8" hidden="1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8" hidden="1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8" hidden="1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8" hidden="1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48" hidden="1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8" hidden="1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8" hidden="1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8" hidden="1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32" hidden="1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8" hidden="1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48" hidden="1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8" hidden="1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8" hidden="1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t="16" hidden="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8" hidden="1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32" hidden="1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8" hidden="1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16" hidden="1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8" hidden="1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48" hidden="1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48" hidden="1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8" hidden="1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32" hidden="1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8" hidden="1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2" hidden="1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8" hidden="1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8" hidden="1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8" hidden="1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8" hidden="1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8" hidden="1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8" hidden="1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32" hidden="1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8" hidden="1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16" hidden="1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8" hidden="1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8" hidden="1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48" hidden="1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8" hidden="1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8" hidden="1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8" hidden="1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48" hidden="1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8" hidden="1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8" hidden="1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4" hidden="1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8" hidden="1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48" hidden="1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8" hidden="1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8" hidden="1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8" hidden="1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48" hidden="1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8" hidden="1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2" hidden="1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48" hidden="1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8" hidden="1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3">
        <f t="shared" ref="S259:S322" si="18">(((J259/60)/60)/24+DATE(1970,1,1))</f>
        <v>42479.626875000002</v>
      </c>
      <c r="T259" s="13">
        <f t="shared" ref="T259:T322" si="19">(((I259/60)/60)/24)+DATE(1970,1,1)</f>
        <v>42509.626875000002</v>
      </c>
    </row>
    <row r="260" spans="1:20" ht="48" hidden="1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48" hidden="1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32" hidden="1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32" hidden="1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2" hidden="1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4" hidden="1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4" hidden="1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4" hidden="1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48" hidden="1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8" hidden="1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8" hidden="1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8" hidden="1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8" hidden="1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8" hidden="1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8" hidden="1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48" hidden="1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8" hidden="1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8" hidden="1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8" hidden="1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48" hidden="1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32" hidden="1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8" hidden="1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8" hidden="1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8" hidden="1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8" hidden="1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2" hidden="1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8" hidden="1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8" hidden="1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8" hidden="1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2" hidden="1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48" hidden="1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8" hidden="1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32" hidden="1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8" hidden="1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48" hidden="1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8" hidden="1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48" hidden="1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8" hidden="1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8" hidden="1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8" hidden="1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2" hidden="1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48" hidden="1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8" hidden="1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8" hidden="1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4" hidden="1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8" hidden="1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2" hidden="1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32" hidden="1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2" hidden="1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t="16" hidden="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8" hidden="1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8" hidden="1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8" hidden="1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8" hidden="1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48" hidden="1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48" hidden="1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8" hidden="1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8" hidden="1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32" hidden="1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32" hidden="1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8" hidden="1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4" hidden="1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8" hidden="1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8" hidden="1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3">
        <f t="shared" ref="S323:S386" si="22">(((J323/60)/60)/24+DATE(1970,1,1))</f>
        <v>42647.446597222224</v>
      </c>
      <c r="T323" s="13">
        <f t="shared" ref="T323:T386" si="23">(((I323/60)/60)/24)+DATE(1970,1,1)</f>
        <v>42682.488263888896</v>
      </c>
    </row>
    <row r="324" spans="1:20" ht="48" hidden="1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8" hidden="1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8" hidden="1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8" hidden="1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8" hidden="1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8" hidden="1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8" hidden="1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8" hidden="1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8" hidden="1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8" hidden="1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8" hidden="1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8" hidden="1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48" hidden="1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8" hidden="1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8" hidden="1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8" hidden="1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8" hidden="1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8" hidden="1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8" hidden="1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8" hidden="1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2" hidden="1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8" hidden="1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8" hidden="1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8" hidden="1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8" hidden="1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8" hidden="1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8" hidden="1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32" hidden="1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8" hidden="1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8" hidden="1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8" hidden="1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48" hidden="1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8" hidden="1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32" hidden="1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32" hidden="1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48" hidden="1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8" hidden="1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8" hidden="1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8" hidden="1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8" hidden="1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48" hidden="1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48" hidden="1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8" hidden="1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8" hidden="1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8" hidden="1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8" hidden="1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8" hidden="1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8" hidden="1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8" hidden="1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8" hidden="1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2" hidden="1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8" hidden="1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8" hidden="1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8" hidden="1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8" hidden="1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8" hidden="1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48" hidden="1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8" hidden="1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48" hidden="1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8" hidden="1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48" hidden="1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8" hidden="1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8" hidden="1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8" hidden="1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3">
        <f t="shared" ref="S387:S450" si="26">(((J387/60)/60)/24+DATE(1970,1,1))</f>
        <v>41934.584502314814</v>
      </c>
      <c r="T387" s="13">
        <f t="shared" ref="T387:T450" si="27">(((I387/60)/60)/24)+DATE(1970,1,1)</f>
        <v>41964.626168981486</v>
      </c>
    </row>
    <row r="388" spans="1:20" ht="48" hidden="1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48" hidden="1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8" hidden="1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48" hidden="1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8" hidden="1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8" hidden="1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8" hidden="1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32" hidden="1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8" hidden="1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8" hidden="1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8" hidden="1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4" hidden="1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8" hidden="1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8" hidden="1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8" hidden="1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8" hidden="1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8" hidden="1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8" hidden="1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8" hidden="1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32" hidden="1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8" hidden="1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8" hidden="1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8" hidden="1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8" hidden="1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8" hidden="1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8" hidden="1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8" hidden="1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8" hidden="1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8" hidden="1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4" hidden="1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32" hidden="1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8" hidden="1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8" hidden="1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8" hidden="1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8" hidden="1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8" hidden="1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8" hidden="1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8" hidden="1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8" hidden="1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8" hidden="1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8" hidden="1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48" hidden="1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2" hidden="1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4" hidden="1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32" hidden="1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8" hidden="1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48" hidden="1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4" hidden="1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48" hidden="1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48" hidden="1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8" hidden="1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8" hidden="1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8" hidden="1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8" hidden="1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8" hidden="1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8" hidden="1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t="16" hidden="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8" hidden="1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32" hidden="1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8" hidden="1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8" hidden="1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8" hidden="1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8" hidden="1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8" hidden="1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3">
        <f t="shared" ref="S451:S514" si="30">(((J451/60)/60)/24+DATE(1970,1,1))</f>
        <v>41534.568113425928</v>
      </c>
      <c r="T451" s="13">
        <f t="shared" ref="T451:T514" si="31">(((I451/60)/60)/24)+DATE(1970,1,1)</f>
        <v>41564.568113425928</v>
      </c>
    </row>
    <row r="452" spans="1:20" ht="48" hidden="1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8" hidden="1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32" hidden="1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8" hidden="1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8" hidden="1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8" hidden="1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48" hidden="1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8" hidden="1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8" hidden="1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8" hidden="1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2" hidden="1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8" hidden="1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48" hidden="1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8" hidden="1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32" hidden="1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16" hidden="1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8" hidden="1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8" hidden="1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8" hidden="1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2" hidden="1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8" hidden="1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4" hidden="1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8" hidden="1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8" hidden="1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8" hidden="1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48" hidden="1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2" hidden="1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48" hidden="1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8" hidden="1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8" hidden="1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8" hidden="1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8" hidden="1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8" hidden="1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48" hidden="1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4" hidden="1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32" hidden="1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8" hidden="1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8" hidden="1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32" hidden="1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8" hidden="1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t="16" hidden="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8" hidden="1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8" hidden="1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8" hidden="1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8" hidden="1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8" hidden="1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32" hidden="1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t="16" hidden="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8" hidden="1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4" hidden="1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4" hidden="1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8" hidden="1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48" hidden="1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8" hidden="1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8" hidden="1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8" hidden="1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8" hidden="1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8" hidden="1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48" hidden="1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8" hidden="1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8" hidden="1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8" hidden="1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8" hidden="1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32" hidden="1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3">
        <f t="shared" ref="S515:S578" si="34">(((J515/60)/60)/24+DATE(1970,1,1))</f>
        <v>42552.653993055559</v>
      </c>
      <c r="T515" s="13">
        <f t="shared" ref="T515:T578" si="35">(((I515/60)/60)/24)+DATE(1970,1,1)</f>
        <v>42597.291666666672</v>
      </c>
    </row>
    <row r="516" spans="1:20" ht="48" hidden="1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8" hidden="1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2" hidden="1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8" hidden="1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48" hidden="1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8" hidden="1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8" hidden="1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8" hidden="1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8" hidden="1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8" hidden="1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8" hidden="1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48" hidden="1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8" hidden="1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48" hidden="1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16" hidden="1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8" hidden="1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8" hidden="1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8" hidden="1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8" hidden="1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8" hidden="1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8" hidden="1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32" hidden="1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48" hidden="1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8" hidden="1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8" hidden="1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8" hidden="1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4" hidden="1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8" hidden="1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8" hidden="1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8" hidden="1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8" hidden="1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48" hidden="1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8" hidden="1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48" hidden="1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8" hidden="1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48" hidden="1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8" hidden="1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8" hidden="1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8" hidden="1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8" hidden="1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8" hidden="1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8" hidden="1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2" hidden="1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8" hidden="1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8" hidden="1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48" hidden="1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8" hidden="1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8" hidden="1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8" hidden="1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8" hidden="1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48" hidden="1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8" hidden="1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8" hidden="1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8" hidden="1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64" hidden="1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8" hidden="1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2" hidden="1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8" hidden="1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8" hidden="1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48" hidden="1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8" hidden="1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48" hidden="1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8" hidden="1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8" hidden="1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3">
        <f t="shared" ref="S579:S642" si="38">(((J579/60)/60)/24+DATE(1970,1,1))</f>
        <v>42450.589143518519</v>
      </c>
      <c r="T579" s="13">
        <f t="shared" ref="T579:T642" si="39">(((I579/60)/60)/24)+DATE(1970,1,1)</f>
        <v>42510.589143518519</v>
      </c>
    </row>
    <row r="580" spans="1:20" ht="32" hidden="1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32" hidden="1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8" hidden="1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48" hidden="1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48" hidden="1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32" hidden="1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32" hidden="1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8" hidden="1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8" hidden="1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80" hidden="1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8" hidden="1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t="16" hidden="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48" hidden="1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8" hidden="1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48" hidden="1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48" hidden="1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2" hidden="1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8" hidden="1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32" hidden="1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8" hidden="1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2" hidden="1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48" hidden="1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2" hidden="1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8" hidden="1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8" hidden="1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8" hidden="1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8" hidden="1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2" hidden="1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48" hidden="1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8" hidden="1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8" hidden="1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8" hidden="1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8" hidden="1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8" hidden="1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2" hidden="1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8" hidden="1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8" hidden="1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8" hidden="1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8" hidden="1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48" hidden="1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8" hidden="1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2" hidden="1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8" hidden="1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48" hidden="1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48" hidden="1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48" hidden="1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8" hidden="1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8" hidden="1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8" hidden="1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8" hidden="1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8" hidden="1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8" hidden="1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48" hidden="1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32" hidden="1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32" hidden="1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8" hidden="1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32" hidden="1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2" hidden="1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32" hidden="1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8" hidden="1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t="16" hidden="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2" hidden="1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8" hidden="1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8" hidden="1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3">
        <f t="shared" ref="S643:S706" si="42">(((J643/60)/60)/24+DATE(1970,1,1))</f>
        <v>42199.57</v>
      </c>
      <c r="T643" s="13">
        <f t="shared" ref="T643:T706" si="43">(((I643/60)/60)/24)+DATE(1970,1,1)</f>
        <v>42229.57</v>
      </c>
    </row>
    <row r="644" spans="1:20" ht="48" hidden="1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32" hidden="1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8" hidden="1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2" hidden="1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8" hidden="1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48" hidden="1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2" hidden="1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8" hidden="1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8" hidden="1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8" hidden="1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48" hidden="1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48" hidden="1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8" hidden="1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8" hidden="1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8" hidden="1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48" hidden="1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8" hidden="1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t="16" hidden="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48" hidden="1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8" hidden="1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32" hidden="1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48" hidden="1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8" hidden="1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48" hidden="1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8" hidden="1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48" hidden="1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8" hidden="1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4" hidden="1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48" hidden="1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48" hidden="1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8" hidden="1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48" hidden="1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2" hidden="1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8" hidden="1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4" hidden="1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48" hidden="1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8" hidden="1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8" hidden="1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48" hidden="1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8" hidden="1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8" hidden="1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48" hidden="1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16" hidden="1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8" hidden="1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4" hidden="1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8" hidden="1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48" hidden="1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48" hidden="1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2" hidden="1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8" hidden="1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8" hidden="1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32" hidden="1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8" hidden="1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48" hidden="1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2" hidden="1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8" hidden="1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8" hidden="1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8" hidden="1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48" hidden="1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8" hidden="1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8" hidden="1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8" hidden="1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8" hidden="1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2" hidden="1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3">
        <f t="shared" ref="S707:S770" si="46">(((J707/60)/60)/24+DATE(1970,1,1))</f>
        <v>42726.491643518515</v>
      </c>
      <c r="T707" s="13">
        <f t="shared" ref="T707:T770" si="47">(((I707/60)/60)/24)+DATE(1970,1,1)</f>
        <v>42756.491643518515</v>
      </c>
    </row>
    <row r="708" spans="1:20" ht="48" hidden="1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8" hidden="1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8" hidden="1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2" hidden="1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32" hidden="1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48" hidden="1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48" hidden="1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8" hidden="1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8" hidden="1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48" hidden="1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8" hidden="1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16" hidden="1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8" hidden="1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8" hidden="1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8" hidden="1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48" hidden="1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8" hidden="1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32" hidden="1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48" hidden="1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8" hidden="1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8" hidden="1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48" hidden="1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8" hidden="1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8" hidden="1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2" hidden="1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8" hidden="1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8" hidden="1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48" hidden="1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32" hidden="1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8" hidden="1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8" hidden="1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8" hidden="1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2" hidden="1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48" hidden="1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48" hidden="1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2" hidden="1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48" hidden="1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8" hidden="1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32" hidden="1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48" hidden="1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16" hidden="1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8" hidden="1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8" hidden="1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8" hidden="1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8" hidden="1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8" hidden="1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48" hidden="1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8" hidden="1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48" hidden="1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8" hidden="1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8" hidden="1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8" hidden="1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32" hidden="1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8" hidden="1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8" hidden="1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8" hidden="1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8" hidden="1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8" hidden="1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8" hidden="1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8" hidden="1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8" hidden="1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64" hidden="1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8" hidden="1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48" hidden="1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3">
        <f t="shared" ref="S771:S834" si="50">(((J771/60)/60)/24+DATE(1970,1,1))</f>
        <v>41604.996458333335</v>
      </c>
      <c r="T771" s="13">
        <f t="shared" ref="T771:T834" si="51">(((I771/60)/60)/24)+DATE(1970,1,1)</f>
        <v>41634.996458333335</v>
      </c>
    </row>
    <row r="772" spans="1:20" ht="48" hidden="1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8" hidden="1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4" hidden="1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8" hidden="1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8" hidden="1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8" hidden="1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8" hidden="1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48" hidden="1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8" hidden="1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48" hidden="1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32" hidden="1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8" hidden="1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8" hidden="1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8" hidden="1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8" hidden="1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48" hidden="1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8" hidden="1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8" hidden="1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8" hidden="1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8" hidden="1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8" hidden="1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8" hidden="1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2" hidden="1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48" hidden="1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8" hidden="1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8" hidden="1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4" hidden="1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8" hidden="1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8" hidden="1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48" hidden="1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8" hidden="1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8" hidden="1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48" hidden="1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8" hidden="1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8" hidden="1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8" hidden="1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16" hidden="1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2" hidden="1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8" hidden="1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32" hidden="1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8" hidden="1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32" hidden="1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8" hidden="1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2" hidden="1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8" hidden="1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2" hidden="1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32" hidden="1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8" hidden="1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8" hidden="1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2" hidden="1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8" hidden="1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8" hidden="1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32" hidden="1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8" hidden="1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48" hidden="1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32" hidden="1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8" hidden="1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48" hidden="1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48" hidden="1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48" hidden="1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8" hidden="1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32" hidden="1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8" hidden="1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t="16" hidden="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3">
        <f t="shared" ref="S835:S898" si="54">(((J835/60)/60)/24+DATE(1970,1,1))</f>
        <v>41718.878182870372</v>
      </c>
      <c r="T835" s="13">
        <f t="shared" ref="T835:T898" si="55">(((I835/60)/60)/24)+DATE(1970,1,1)</f>
        <v>41748.878182870372</v>
      </c>
    </row>
    <row r="836" spans="1:20" ht="48" hidden="1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8" hidden="1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t="16" hidden="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32" hidden="1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8" hidden="1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8" hidden="1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32" hidden="1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48" hidden="1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8" hidden="1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8" hidden="1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48" hidden="1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8" hidden="1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32" hidden="1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16" hidden="1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8" hidden="1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4" hidden="1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8" hidden="1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32" hidden="1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2" hidden="1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8" hidden="1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8" hidden="1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32" hidden="1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48" hidden="1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32" hidden="1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8" hidden="1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32" hidden="1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8" hidden="1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8" hidden="1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8" hidden="1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8" hidden="1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8" hidden="1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8" hidden="1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8" hidden="1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48" hidden="1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4" hidden="1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48" hidden="1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8" hidden="1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48" hidden="1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8" hidden="1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32" hidden="1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48" hidden="1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4" hidden="1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16" hidden="1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48" hidden="1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8" hidden="1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8" hidden="1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8" hidden="1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8" hidden="1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8" hidden="1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48" hidden="1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8" hidden="1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8" hidden="1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48" hidden="1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8" hidden="1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48" hidden="1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8" hidden="1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48" hidden="1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8" hidden="1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8" hidden="1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8" hidden="1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8" hidden="1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48" hidden="1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48" hidden="1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8" hidden="1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3">
        <f t="shared" ref="S899:S962" si="58">(((J899/60)/60)/24+DATE(1970,1,1))</f>
        <v>41211.688750000001</v>
      </c>
      <c r="T899" s="13">
        <f t="shared" ref="T899:T962" si="59">(((I899/60)/60)/24)+DATE(1970,1,1)</f>
        <v>41241.730416666665</v>
      </c>
    </row>
    <row r="900" spans="1:20" ht="48" hidden="1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8" hidden="1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32" hidden="1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4" hidden="1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48" hidden="1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8" hidden="1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8" hidden="1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8" hidden="1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2" hidden="1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32" hidden="1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8" hidden="1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48" hidden="1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8" hidden="1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8" hidden="1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8" hidden="1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8" hidden="1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8" hidden="1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8" hidden="1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8" hidden="1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48" hidden="1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48" hidden="1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t="16" hidden="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8" hidden="1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48" hidden="1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8" hidden="1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8" hidden="1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48" hidden="1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8" hidden="1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4" hidden="1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2" hidden="1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8" hidden="1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8" hidden="1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48" hidden="1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8" hidden="1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32" hidden="1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8" hidden="1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8" hidden="1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8" hidden="1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8" hidden="1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8" hidden="1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8" hidden="1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8" hidden="1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8" hidden="1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48" hidden="1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48" hidden="1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2" hidden="1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8" hidden="1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8" hidden="1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32" hidden="1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48" hidden="1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48" hidden="1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8" hidden="1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8" hidden="1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t="16" hidden="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2" hidden="1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8" hidden="1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8" hidden="1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8" hidden="1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4" hidden="1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2" hidden="1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48" hidden="1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8" hidden="1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8" hidden="1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8" hidden="1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3">
        <f t="shared" ref="S963:S1026" si="62">(((J963/60)/60)/24+DATE(1970,1,1))</f>
        <v>42740.693692129629</v>
      </c>
      <c r="T963" s="13">
        <f t="shared" ref="T963:T1026" si="63">(((I963/60)/60)/24)+DATE(1970,1,1)</f>
        <v>42786.791666666672</v>
      </c>
    </row>
    <row r="964" spans="1:20" ht="48" hidden="1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2" hidden="1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48" hidden="1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8" hidden="1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8" hidden="1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8" hidden="1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8" hidden="1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2" hidden="1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48" hidden="1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8" hidden="1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8" hidden="1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48" hidden="1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8" hidden="1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8" hidden="1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8" hidden="1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8" hidden="1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8" hidden="1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48" hidden="1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48" hidden="1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48" hidden="1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32" hidden="1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48" hidden="1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80" hidden="1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8" hidden="1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48" hidden="1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8" hidden="1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48" hidden="1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16" hidden="1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8" hidden="1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80" hidden="1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8" hidden="1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8" hidden="1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4" hidden="1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8" hidden="1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32" hidden="1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2" hidden="1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32" hidden="1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8" hidden="1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8" hidden="1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48" hidden="1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8" hidden="1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8" hidden="1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32" hidden="1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32" hidden="1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8" hidden="1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8" hidden="1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8" hidden="1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48" hidden="1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8" hidden="1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8" hidden="1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48" hidden="1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8" hidden="1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2" hidden="1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32" hidden="1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8" hidden="1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48" hidden="1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8" hidden="1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32" hidden="1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8" hidden="1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8" hidden="1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2" hidden="1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8" hidden="1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8" hidden="1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32" hidden="1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3">
        <f t="shared" ref="S1027:S1090" si="66">(((J1027/60)/60)/24+DATE(1970,1,1))</f>
        <v>42049.833761574075</v>
      </c>
      <c r="T1027" s="13">
        <f t="shared" ref="T1027:T1090" si="67">(((I1027/60)/60)/24)+DATE(1970,1,1)</f>
        <v>42079.792094907403</v>
      </c>
    </row>
    <row r="1028" spans="1:20" ht="48" hidden="1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8" hidden="1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8" hidden="1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32" hidden="1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2" hidden="1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48" hidden="1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t="16" hidden="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8" hidden="1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8" hidden="1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8" hidden="1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8" hidden="1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48" hidden="1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8" hidden="1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48" hidden="1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8" hidden="1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8" hidden="1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8" hidden="1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8" hidden="1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8" hidden="1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8" hidden="1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8" hidden="1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8" hidden="1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8" hidden="1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t="16" hidden="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16" hidden="1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8" hidden="1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64" hidden="1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8" hidden="1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48" hidden="1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8" hidden="1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48" hidden="1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32" hidden="1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8" hidden="1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t="16" hidden="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8" hidden="1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32" hidden="1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16" hidden="1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8" hidden="1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8" hidden="1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8" hidden="1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8" hidden="1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8" hidden="1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48" hidden="1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8" hidden="1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8" hidden="1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8" hidden="1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48" hidden="1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32" hidden="1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48" hidden="1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32" hidden="1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8" hidden="1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8" hidden="1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48" hidden="1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8" hidden="1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8" hidden="1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8" hidden="1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32" hidden="1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48" hidden="1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t="16" hidden="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32" hidden="1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t="16" hidden="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8" hidden="1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32" hidden="1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2" hidden="1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3">
        <f t="shared" ref="S1091:S1154" si="70">(((J1091/60)/60)/24+DATE(1970,1,1))</f>
        <v>42151.189525462964</v>
      </c>
      <c r="T1091" s="13">
        <f t="shared" ref="T1091:T1154" si="71">(((I1091/60)/60)/24)+DATE(1970,1,1)</f>
        <v>42181.189525462964</v>
      </c>
    </row>
    <row r="1092" spans="1:20" ht="48" hidden="1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8" hidden="1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48" hidden="1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8" hidden="1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8" hidden="1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8" hidden="1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8" hidden="1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8" hidden="1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2" hidden="1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48" hidden="1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8" hidden="1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32" hidden="1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48" hidden="1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8" hidden="1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8" hidden="1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48" hidden="1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8" hidden="1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4" hidden="1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48" hidden="1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8" hidden="1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8" hidden="1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8" hidden="1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8" hidden="1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8" hidden="1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8" hidden="1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48" hidden="1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32" hidden="1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8" hidden="1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8" hidden="1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48" hidden="1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32" hidden="1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8" hidden="1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48" hidden="1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8" hidden="1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8" hidden="1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48" hidden="1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32" hidden="1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4" hidden="1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t="16" hidden="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8" hidden="1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8" hidden="1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8" hidden="1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8" hidden="1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8" hidden="1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8" hidden="1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4" hidden="1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8" hidden="1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8" hidden="1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8" hidden="1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8" hidden="1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8" hidden="1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t="16" hidden="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8" hidden="1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8" hidden="1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8" hidden="1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8" hidden="1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32" hidden="1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8" hidden="1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2" hidden="1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2" hidden="1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2" hidden="1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48" hidden="1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t="16" hidden="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2" hidden="1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3">
        <f t="shared" ref="S1155:S1218" si="74">(((J1155/60)/60)/24+DATE(1970,1,1))</f>
        <v>42143.714178240742</v>
      </c>
      <c r="T1155" s="13">
        <f t="shared" ref="T1155:T1218" si="75">(((I1155/60)/60)/24)+DATE(1970,1,1)</f>
        <v>42173.714178240742</v>
      </c>
    </row>
    <row r="1156" spans="1:20" ht="48" hidden="1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8" hidden="1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8" hidden="1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8" hidden="1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8" hidden="1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8" hidden="1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8" hidden="1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8" hidden="1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48" hidden="1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8" hidden="1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4" hidden="1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8" hidden="1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8" hidden="1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8" hidden="1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8" hidden="1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8" hidden="1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8" hidden="1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32" hidden="1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16" hidden="1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8" hidden="1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8" hidden="1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8" hidden="1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4" hidden="1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8" hidden="1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8" hidden="1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8" hidden="1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32" hidden="1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16" hidden="1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48" hidden="1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8" hidden="1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8" hidden="1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48" hidden="1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8" hidden="1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48" hidden="1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8" hidden="1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8" hidden="1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32" hidden="1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8" hidden="1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2" hidden="1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48" hidden="1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8" hidden="1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4" hidden="1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2" hidden="1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48" hidden="1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8" hidden="1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8" hidden="1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8" hidden="1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8" hidden="1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48" hidden="1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8" hidden="1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8" hidden="1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8" hidden="1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48" hidden="1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2" hidden="1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48" hidden="1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8" hidden="1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2" hidden="1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8" hidden="1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48" hidden="1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48" hidden="1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48" hidden="1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8" hidden="1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2" hidden="1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8" hidden="1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3">
        <f t="shared" ref="S1219:S1282" si="78">(((J1219/60)/60)/24+DATE(1970,1,1))</f>
        <v>42535.809490740736</v>
      </c>
      <c r="T1219" s="13">
        <f t="shared" ref="T1219:T1282" si="79">(((I1219/60)/60)/24)+DATE(1970,1,1)</f>
        <v>42565.809490740736</v>
      </c>
    </row>
    <row r="1220" spans="1:20" ht="48" hidden="1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32" hidden="1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8" hidden="1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8" hidden="1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2" hidden="1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32" hidden="1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2" hidden="1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8" hidden="1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8" hidden="1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8" hidden="1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32" hidden="1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48" hidden="1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8" hidden="1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8" hidden="1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8" hidden="1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8" hidden="1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8" hidden="1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8" hidden="1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16" hidden="1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48" hidden="1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48" hidden="1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2" hidden="1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32" hidden="1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48" hidden="1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8" hidden="1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8" hidden="1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8" hidden="1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8" hidden="1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8" hidden="1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2" hidden="1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32" hidden="1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8" hidden="1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48" hidden="1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32" hidden="1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8" hidden="1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48" hidden="1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8" hidden="1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8" hidden="1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8" hidden="1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8" hidden="1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8" hidden="1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32" hidden="1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8" hidden="1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32" hidden="1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8" hidden="1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2" hidden="1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8" hidden="1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4" hidden="1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32" hidden="1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8" hidden="1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32" hidden="1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48" hidden="1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32" hidden="1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8" hidden="1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48" hidden="1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32" hidden="1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8" hidden="1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8" hidden="1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2" hidden="1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8" hidden="1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8" hidden="1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8" hidden="1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8" hidden="1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8" hidden="1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3">
        <f t="shared" ref="S1283:S1346" si="82">(((J1283/60)/60)/24+DATE(1970,1,1))</f>
        <v>41463.743472222224</v>
      </c>
      <c r="T1283" s="13">
        <f t="shared" ref="T1283:T1346" si="83">(((I1283/60)/60)/24)+DATE(1970,1,1)</f>
        <v>41483.743472222224</v>
      </c>
    </row>
    <row r="1284" spans="1:20" ht="48" hidden="1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8" hidden="1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8" hidden="1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8" hidden="1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8" hidden="1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64" hidden="1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48" hidden="1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8" hidden="1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2" hidden="1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8" hidden="1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48" hidden="1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48" hidden="1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8" hidden="1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8" hidden="1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48" hidden="1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8" hidden="1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8" hidden="1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8" hidden="1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8" hidden="1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8" hidden="1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8" hidden="1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2" hidden="1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8" hidden="1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8" hidden="1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4" hidden="1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2" hidden="1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2" hidden="1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32" hidden="1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32" hidden="1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48" hidden="1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8" hidden="1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8" hidden="1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48" hidden="1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2" hidden="1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8" hidden="1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48" hidden="1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8" hidden="1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8" hidden="1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8" hidden="1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48" hidden="1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8" hidden="1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8" hidden="1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8" hidden="1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8" hidden="1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8" hidden="1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8" hidden="1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48" hidden="1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8" hidden="1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8" hidden="1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8" hidden="1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48" hidden="1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8" hidden="1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8" hidden="1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48" hidden="1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8" hidden="1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8" hidden="1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48" hidden="1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2" hidden="1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8" hidden="1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48" hidden="1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8" hidden="1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48" hidden="1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8" hidden="1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8" hidden="1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3">
        <f t="shared" ref="S1347:S1410" si="86">(((J1347/60)/60)/24+DATE(1970,1,1))</f>
        <v>41799.814340277779</v>
      </c>
      <c r="T1347" s="13">
        <f t="shared" ref="T1347:T1410" si="87">(((I1347/60)/60)/24)+DATE(1970,1,1)</f>
        <v>41834.814340277779</v>
      </c>
    </row>
    <row r="1348" spans="1:20" ht="48" hidden="1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8" hidden="1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8" hidden="1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8" hidden="1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8" hidden="1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32" hidden="1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48" hidden="1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32" hidden="1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8" hidden="1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48" hidden="1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8" hidden="1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8" hidden="1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8" hidden="1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8" hidden="1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2" hidden="1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8" hidden="1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32" hidden="1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8" hidden="1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48" hidden="1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8" hidden="1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t="16" hidden="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8" hidden="1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8" hidden="1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8" hidden="1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2" hidden="1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48" hidden="1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16" hidden="1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32" hidden="1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8" hidden="1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48" hidden="1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2" hidden="1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8" hidden="1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t="16" hidden="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2" hidden="1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32" hidden="1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48" hidden="1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8" hidden="1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8" hidden="1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8" hidden="1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8" hidden="1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2" hidden="1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8" hidden="1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8" hidden="1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2" hidden="1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8" hidden="1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8" hidden="1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8" hidden="1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16" hidden="1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8" hidden="1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16" hidden="1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48" hidden="1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8" hidden="1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8" hidden="1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8" hidden="1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8" hidden="1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48" hidden="1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8" hidden="1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8" hidden="1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8" hidden="1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2" hidden="1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16" hidden="1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8" hidden="1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8" hidden="1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8" hidden="1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3">
        <f t="shared" ref="S1411:S1474" si="90">(((J1411/60)/60)/24+DATE(1970,1,1))</f>
        <v>41945.133506944447</v>
      </c>
      <c r="T1411" s="13">
        <f t="shared" ref="T1411:T1474" si="91">(((I1411/60)/60)/24)+DATE(1970,1,1)</f>
        <v>42005.175173611111</v>
      </c>
    </row>
    <row r="1412" spans="1:20" ht="48" hidden="1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48" hidden="1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32" hidden="1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48" hidden="1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8" hidden="1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8" hidden="1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8" hidden="1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8" hidden="1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4" hidden="1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48" hidden="1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16" hidden="1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48" hidden="1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8" hidden="1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8" hidden="1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8" hidden="1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8" hidden="1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8" hidden="1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48" hidden="1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8" hidden="1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32" hidden="1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8" hidden="1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48" hidden="1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48" hidden="1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8" hidden="1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8" hidden="1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32" hidden="1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48" hidden="1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48" hidden="1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8" hidden="1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8" hidden="1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8" hidden="1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48" hidden="1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8" hidden="1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8" hidden="1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32" hidden="1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8" hidden="1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8" hidden="1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2" hidden="1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48" hidden="1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48" hidden="1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48" hidden="1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32" hidden="1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32" hidden="1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8" hidden="1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8" hidden="1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48" hidden="1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16" hidden="1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2" hidden="1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48" hidden="1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8" hidden="1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8" hidden="1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2" hidden="1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2" hidden="1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8" hidden="1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t="16" hidden="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8" hidden="1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8" hidden="1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2" hidden="1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8" hidden="1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32" hidden="1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48" hidden="1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8" hidden="1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48" hidden="1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t="16" hidden="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3">
        <f t="shared" ref="S1475:S1538" si="94">(((J1475/60)/60)/24+DATE(1970,1,1))</f>
        <v>40939.979618055557</v>
      </c>
      <c r="T1475" s="13">
        <f t="shared" ref="T1475:T1538" si="95">(((I1475/60)/60)/24)+DATE(1970,1,1)</f>
        <v>40969.979618055557</v>
      </c>
    </row>
    <row r="1476" spans="1:20" ht="48" hidden="1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8" hidden="1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32" hidden="1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8" hidden="1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8" hidden="1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8" hidden="1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8" hidden="1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8" hidden="1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8" hidden="1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8" hidden="1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t="16" hidden="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8" hidden="1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48" hidden="1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8" hidden="1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8" hidden="1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8" hidden="1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8" hidden="1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32" hidden="1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48" hidden="1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32" hidden="1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48" hidden="1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2" hidden="1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8" hidden="1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48" hidden="1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8" hidden="1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48" hidden="1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8" hidden="1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32" hidden="1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8" hidden="1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8" hidden="1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32" hidden="1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48" hidden="1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8" hidden="1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48" hidden="1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8" hidden="1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8" hidden="1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8" hidden="1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48" hidden="1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8" hidden="1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8" hidden="1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8" hidden="1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8" hidden="1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8" hidden="1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8" hidden="1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2" hidden="1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8" hidden="1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32" hidden="1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8" hidden="1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48" hidden="1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8" hidden="1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8" hidden="1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8" hidden="1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8" hidden="1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32" hidden="1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2" hidden="1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32" hidden="1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48" hidden="1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48" hidden="1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8" hidden="1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32" hidden="1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8" hidden="1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48" hidden="1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48" hidden="1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8" hidden="1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3">
        <f t="shared" ref="S1539:S1602" si="98">(((J1539/60)/60)/24+DATE(1970,1,1))</f>
        <v>42552.315127314811</v>
      </c>
      <c r="T1539" s="13">
        <f t="shared" ref="T1539:T1602" si="99">(((I1539/60)/60)/24)+DATE(1970,1,1)</f>
        <v>42588.75</v>
      </c>
    </row>
    <row r="1540" spans="1:20" ht="48" hidden="1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8" hidden="1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48" hidden="1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8" hidden="1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48" hidden="1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8" hidden="1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8" hidden="1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8" hidden="1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8" hidden="1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8" hidden="1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2" hidden="1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8" hidden="1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48" hidden="1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8" hidden="1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8" hidden="1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8" hidden="1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48" hidden="1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8" hidden="1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8" hidden="1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8" hidden="1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32" hidden="1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32" hidden="1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8" hidden="1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48" hidden="1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48" hidden="1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8" hidden="1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8" hidden="1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8" hidden="1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8" hidden="1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8" hidden="1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8" hidden="1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t="16" hidden="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2" hidden="1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48" hidden="1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8" hidden="1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8" hidden="1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8" hidden="1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8" hidden="1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32" hidden="1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8" hidden="1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4" hidden="1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32" hidden="1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8" hidden="1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8" hidden="1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2" hidden="1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48" hidden="1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8" hidden="1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48" hidden="1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2" hidden="1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48" hidden="1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2" hidden="1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8" hidden="1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t="16" hidden="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48" hidden="1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2" hidden="1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32" hidden="1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32" hidden="1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8" hidden="1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32" hidden="1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8" hidden="1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48" hidden="1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8" hidden="1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48" hidden="1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8" hidden="1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3">
        <f t="shared" ref="S1603:S1666" si="102">(((J1603/60)/60)/24+DATE(1970,1,1))</f>
        <v>40638.092974537038</v>
      </c>
      <c r="T1603" s="13">
        <f t="shared" ref="T1603:T1666" si="103">(((I1603/60)/60)/24)+DATE(1970,1,1)</f>
        <v>40668.092974537038</v>
      </c>
    </row>
    <row r="1604" spans="1:20" ht="48" hidden="1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32" hidden="1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8" hidden="1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8" hidden="1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48" hidden="1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8" hidden="1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32" hidden="1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8" hidden="1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2" hidden="1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t="16" hidden="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32" hidden="1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8" hidden="1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8" hidden="1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8" hidden="1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8" hidden="1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32" hidden="1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32" hidden="1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8" hidden="1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2" hidden="1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8" hidden="1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8" hidden="1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8" hidden="1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32" hidden="1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48" hidden="1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8" hidden="1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8" hidden="1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2" hidden="1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2" hidden="1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8" hidden="1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8" hidden="1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48" hidden="1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8" hidden="1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32" hidden="1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48" hidden="1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8" hidden="1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8" hidden="1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2" hidden="1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8" hidden="1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8" hidden="1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2" hidden="1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8" hidden="1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2" hidden="1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8" hidden="1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8" hidden="1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48" hidden="1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8" hidden="1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8" hidden="1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8" hidden="1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32" hidden="1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8" hidden="1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8" hidden="1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8" hidden="1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8" hidden="1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32" hidden="1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4" hidden="1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48" hidden="1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8" hidden="1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8" hidden="1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48" hidden="1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64" hidden="1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48" hidden="1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32" hidden="1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8" hidden="1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8" hidden="1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3">
        <f t="shared" ref="S1667:S1730" si="106">(((J1667/60)/60)/24+DATE(1970,1,1))</f>
        <v>40564.649456018517</v>
      </c>
      <c r="T1667" s="13">
        <f t="shared" ref="T1667:T1730" si="107">(((I1667/60)/60)/24)+DATE(1970,1,1)</f>
        <v>40596.125</v>
      </c>
    </row>
    <row r="1668" spans="1:20" ht="48" hidden="1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8" hidden="1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8" hidden="1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48" hidden="1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4" hidden="1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2" hidden="1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32" hidden="1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8" hidden="1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8" hidden="1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2" hidden="1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32" hidden="1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8" hidden="1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32" hidden="1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4" hidden="1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2" hidden="1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48" hidden="1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32" hidden="1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8" hidden="1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2" hidden="1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8" hidden="1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8" hidden="1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8" hidden="1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4" hidden="1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16" hidden="1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8" hidden="1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8" hidden="1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8" hidden="1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48" hidden="1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8" hidden="1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48" hidden="1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48" hidden="1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8" hidden="1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80" hidden="1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48" hidden="1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8" hidden="1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8" hidden="1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16" hidden="1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8" hidden="1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32" hidden="1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8" hidden="1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8" hidden="1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8" hidden="1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48" hidden="1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8" hidden="1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2" hidden="1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8" hidden="1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48" hidden="1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48" hidden="1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8" hidden="1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8" hidden="1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48" hidden="1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8" hidden="1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t="16" hidden="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8" hidden="1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8" hidden="1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8" hidden="1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8" hidden="1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48" hidden="1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8" hidden="1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8" hidden="1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2" hidden="1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8" hidden="1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8" hidden="1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8" hidden="1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3">
        <f t="shared" ref="S1731:S1794" si="110">(((J1731/60)/60)/24+DATE(1970,1,1))</f>
        <v>42471.052152777775</v>
      </c>
      <c r="T1731" s="13">
        <f t="shared" ref="T1731:T1794" si="111">(((I1731/60)/60)/24)+DATE(1970,1,1)</f>
        <v>42531.052152777775</v>
      </c>
    </row>
    <row r="1732" spans="1:20" ht="48" hidden="1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2" hidden="1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8" hidden="1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8" hidden="1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8" hidden="1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8" hidden="1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32" hidden="1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8" hidden="1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32" hidden="1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8" hidden="1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8" hidden="1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32" hidden="1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8" hidden="1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8" hidden="1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48" hidden="1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8" hidden="1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48" hidden="1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8" hidden="1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32" hidden="1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32" hidden="1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8" hidden="1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2" hidden="1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32" hidden="1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8" hidden="1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8" hidden="1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8" hidden="1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8" hidden="1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32" hidden="1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48" hidden="1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2" hidden="1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48" hidden="1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2" hidden="1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16" hidden="1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48" hidden="1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8" hidden="1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8" hidden="1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2" hidden="1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32" hidden="1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8" hidden="1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8" hidden="1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8" hidden="1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8" hidden="1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32" hidden="1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8" hidden="1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8" hidden="1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8" hidden="1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8" hidden="1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48" hidden="1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8" hidden="1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8" hidden="1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8" hidden="1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8" hidden="1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48" hidden="1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8" hidden="1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8" hidden="1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8" hidden="1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8" hidden="1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8" hidden="1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8" hidden="1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8" hidden="1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8" hidden="1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32" hidden="1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32" hidden="1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8" hidden="1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3">
        <f t="shared" ref="S1795:S1858" si="114">(((J1795/60)/60)/24+DATE(1970,1,1))</f>
        <v>41940.89166666667</v>
      </c>
      <c r="T1795" s="13">
        <f t="shared" ref="T1795:T1858" si="115">(((I1795/60)/60)/24)+DATE(1970,1,1)</f>
        <v>41970.933333333334</v>
      </c>
    </row>
    <row r="1796" spans="1:20" ht="48" hidden="1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8" hidden="1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48" hidden="1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8" hidden="1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8" hidden="1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2" hidden="1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48" hidden="1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48" hidden="1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32" hidden="1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8" hidden="1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8" hidden="1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8" hidden="1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8" hidden="1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2" hidden="1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8" hidden="1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8" hidden="1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8" hidden="1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32" hidden="1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8" hidden="1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8" hidden="1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8" hidden="1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48" hidden="1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8" hidden="1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32" hidden="1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32" hidden="1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8" hidden="1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48" hidden="1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8" hidden="1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2" hidden="1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8" hidden="1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t="16" hidden="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8" hidden="1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16" hidden="1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48" hidden="1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48" hidden="1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8" hidden="1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8" hidden="1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8" hidden="1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8" hidden="1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8" hidden="1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2" hidden="1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64" hidden="1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16" hidden="1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48" hidden="1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8" hidden="1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8" hidden="1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8" hidden="1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2" hidden="1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8" hidden="1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48" hidden="1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8" hidden="1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6" hidden="1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8" hidden="1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48" hidden="1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8" hidden="1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32" hidden="1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8" hidden="1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8" hidden="1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48" hidden="1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48" hidden="1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8" hidden="1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8" hidden="1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48" hidden="1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8" hidden="1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3">
        <f t="shared" ref="S1859:S1922" si="118">(((J1859/60)/60)/24+DATE(1970,1,1))</f>
        <v>41864.76866898148</v>
      </c>
      <c r="T1859" s="13">
        <f t="shared" ref="T1859:T1922" si="119">(((I1859/60)/60)/24)+DATE(1970,1,1)</f>
        <v>41894.76866898148</v>
      </c>
    </row>
    <row r="1860" spans="1:20" ht="48" hidden="1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2" hidden="1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8" hidden="1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48" hidden="1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8" hidden="1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8" hidden="1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48" hidden="1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48" hidden="1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8" hidden="1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8" hidden="1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8" hidden="1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8" hidden="1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8" hidden="1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48" hidden="1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8" hidden="1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8" hidden="1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48" hidden="1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32" hidden="1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8" hidden="1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32" hidden="1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48" hidden="1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8" hidden="1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2" hidden="1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8" hidden="1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48" hidden="1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8" hidden="1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8" hidden="1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8" hidden="1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8" hidden="1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8" hidden="1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48" hidden="1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8" hidden="1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8" hidden="1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4" hidden="1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32" hidden="1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8" hidden="1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16" hidden="1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48" hidden="1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8" hidden="1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8" hidden="1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8" hidden="1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8" hidden="1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48" hidden="1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8" hidden="1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48" hidden="1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8" hidden="1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8" hidden="1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48" hidden="1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8" hidden="1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8" hidden="1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48" hidden="1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8" hidden="1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8" hidden="1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48" hidden="1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8" hidden="1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2" hidden="1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8" hidden="1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8" hidden="1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2" hidden="1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2" hidden="1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8" hidden="1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48" hidden="1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8" hidden="1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2" hidden="1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3">
        <f t="shared" ref="S1923:S1986" si="122">(((J1923/60)/60)/24+DATE(1970,1,1))</f>
        <v>41074.221562500003</v>
      </c>
      <c r="T1923" s="13">
        <f t="shared" ref="T1923:T1986" si="123">(((I1923/60)/60)/24)+DATE(1970,1,1)</f>
        <v>41104.221562500003</v>
      </c>
    </row>
    <row r="1924" spans="1:20" ht="48" hidden="1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8" hidden="1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48" hidden="1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32" hidden="1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4" hidden="1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t="16" hidden="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2" hidden="1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8" hidden="1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2" hidden="1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32" hidden="1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48" hidden="1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8" hidden="1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8" hidden="1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48" hidden="1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8" hidden="1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8" hidden="1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8" hidden="1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48" hidden="1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8" hidden="1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8" hidden="1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8" hidden="1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8" hidden="1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48" hidden="1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8" hidden="1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48" hidden="1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48" hidden="1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2" hidden="1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8" hidden="1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8" hidden="1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8" hidden="1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8" hidden="1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8" hidden="1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2" hidden="1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48" hidden="1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8" hidden="1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2" hidden="1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8" hidden="1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48" hidden="1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8" hidden="1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8" hidden="1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8" hidden="1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48" hidden="1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8" hidden="1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8" hidden="1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48" hidden="1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8" hidden="1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2" hidden="1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8" hidden="1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8" hidden="1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8" hidden="1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8" hidden="1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8" hidden="1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8" hidden="1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2" hidden="1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2" hidden="1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8" hidden="1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8" hidden="1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32" hidden="1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2" hidden="1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8" hidden="1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8" hidden="1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8" hidden="1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4" hidden="1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48" hidden="1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3">
        <f t="shared" ref="S1987:S2050" si="126">(((J1987/60)/60)/24+DATE(1970,1,1))</f>
        <v>42555.698738425926</v>
      </c>
      <c r="T1987" s="13">
        <f t="shared" ref="T1987:T2050" si="127">(((I1987/60)/60)/24)+DATE(1970,1,1)</f>
        <v>42584.958333333328</v>
      </c>
    </row>
    <row r="1988" spans="1:20" ht="48" hidden="1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2" hidden="1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t="16" hidden="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8" hidden="1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8" hidden="1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2" hidden="1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2" hidden="1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8" hidden="1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48" hidden="1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8" hidden="1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48" hidden="1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8" hidden="1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48" hidden="1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8" hidden="1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8" hidden="1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32" hidden="1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8" hidden="1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4" hidden="1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8" hidden="1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8" hidden="1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48" hidden="1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48" hidden="1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48" hidden="1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8" hidden="1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2" hidden="1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8" hidden="1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8" hidden="1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48" hidden="1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8" hidden="1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8" hidden="1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2" hidden="1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8" hidden="1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8" hidden="1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48" hidden="1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8" hidden="1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8" hidden="1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8" hidden="1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48" hidden="1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8" hidden="1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8" hidden="1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2" hidden="1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8" hidden="1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2" hidden="1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32" hidden="1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8" hidden="1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32" hidden="1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8" hidden="1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48" hidden="1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48" hidden="1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48" hidden="1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8" hidden="1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8" hidden="1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8" hidden="1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32" hidden="1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2" hidden="1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8" hidden="1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8" hidden="1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48" hidden="1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8" hidden="1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48" hidden="1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8" hidden="1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8" hidden="1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8" hidden="1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t="16" hidden="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3">
        <f t="shared" ref="S2051:S2114" si="130">(((J2051/60)/60)/24+DATE(1970,1,1))</f>
        <v>41575.527349537035</v>
      </c>
      <c r="T2051" s="13">
        <f t="shared" ref="T2051:T2114" si="131">(((I2051/60)/60)/24)+DATE(1970,1,1)</f>
        <v>41610.957638888889</v>
      </c>
    </row>
    <row r="2052" spans="1:20" ht="48" hidden="1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48" hidden="1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8" hidden="1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8" hidden="1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8" hidden="1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8" hidden="1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8" hidden="1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48" hidden="1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2" hidden="1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8" hidden="1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8" hidden="1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8" hidden="1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48" hidden="1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32" hidden="1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8" hidden="1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8" hidden="1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8" hidden="1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8" hidden="1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8" hidden="1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48" hidden="1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8" hidden="1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8" hidden="1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48" hidden="1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8" hidden="1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2" hidden="1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8" hidden="1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2" hidden="1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8" hidden="1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8" hidden="1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48" hidden="1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8" hidden="1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8" hidden="1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8" hidden="1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8" hidden="1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8" hidden="1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48" hidden="1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8" hidden="1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48" hidden="1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8" hidden="1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2" hidden="1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8" hidden="1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48" hidden="1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8" hidden="1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8" hidden="1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48" hidden="1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8" hidden="1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8" hidden="1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8" hidden="1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8" hidden="1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t="16" hidden="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48" hidden="1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8" hidden="1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8" hidden="1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2" hidden="1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8" hidden="1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32" hidden="1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8" hidden="1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8" hidden="1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48" hidden="1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32" hidden="1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2" hidden="1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8" hidden="1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8" hidden="1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2" hidden="1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3">
        <f t="shared" ref="S2115:S2178" si="134">(((J2115/60)/60)/24+DATE(1970,1,1))</f>
        <v>41870.86546296296</v>
      </c>
      <c r="T2115" s="13">
        <f t="shared" ref="T2115:T2178" si="135">(((I2115/60)/60)/24)+DATE(1970,1,1)</f>
        <v>41905.86546296296</v>
      </c>
    </row>
    <row r="2116" spans="1:20" ht="48" hidden="1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8" hidden="1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8" hidden="1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48" hidden="1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2" hidden="1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8" hidden="1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8" hidden="1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32" hidden="1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32" hidden="1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4" hidden="1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48" hidden="1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8" hidden="1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8" hidden="1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16" hidden="1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8" hidden="1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8" hidden="1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2" hidden="1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8" hidden="1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8" hidden="1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48" hidden="1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8" hidden="1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8" hidden="1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8" hidden="1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8" hidden="1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32" hidden="1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48" hidden="1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8" hidden="1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48" hidden="1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8" hidden="1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8" hidden="1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32" hidden="1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8" hidden="1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48" hidden="1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t="16" hidden="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8" hidden="1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48" hidden="1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t="16" hidden="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8" hidden="1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8" hidden="1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8" hidden="1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2" hidden="1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8" hidden="1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32" hidden="1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2" hidden="1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8" hidden="1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64" hidden="1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8" hidden="1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2" hidden="1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8" hidden="1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8" hidden="1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2" hidden="1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8" hidden="1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48" hidden="1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2" hidden="1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32" hidden="1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48" hidden="1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8" hidden="1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8" hidden="1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8" hidden="1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8" hidden="1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48" hidden="1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8" hidden="1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8" hidden="1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64" hidden="1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3">
        <f t="shared" ref="S2179:S2242" si="138">(((J2179/60)/60)/24+DATE(1970,1,1))</f>
        <v>42502.250775462962</v>
      </c>
      <c r="T2179" s="13">
        <f t="shared" ref="T2179:T2242" si="139">(((I2179/60)/60)/24)+DATE(1970,1,1)</f>
        <v>42527.250775462962</v>
      </c>
    </row>
    <row r="2180" spans="1:20" ht="48" hidden="1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32" hidden="1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32" hidden="1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48" hidden="1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32" hidden="1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8" hidden="1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48" hidden="1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8" hidden="1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32" hidden="1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8" hidden="1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8" hidden="1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8" hidden="1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8" hidden="1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48" hidden="1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48" hidden="1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48" hidden="1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48" hidden="1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2" hidden="1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2" hidden="1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8" hidden="1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8" hidden="1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2" hidden="1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8" hidden="1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8" hidden="1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32" hidden="1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8" hidden="1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8" hidden="1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8" hidden="1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8" hidden="1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8" hidden="1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8" hidden="1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32" hidden="1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48" hidden="1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48" hidden="1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48" hidden="1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48" hidden="1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8" hidden="1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2" hidden="1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8" hidden="1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8" hidden="1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8" hidden="1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8" hidden="1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8" hidden="1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8" hidden="1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8" hidden="1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48" hidden="1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8" hidden="1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8" hidden="1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8" hidden="1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8" hidden="1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48" hidden="1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48" hidden="1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8" hidden="1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8" hidden="1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8" hidden="1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8" hidden="1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8" hidden="1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32" hidden="1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32" hidden="1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8" hidden="1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2" hidden="1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2" hidden="1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8" hidden="1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8" hidden="1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3">
        <f t="shared" ref="S2243:S2306" si="142">(((J2243/60)/60)/24+DATE(1970,1,1))</f>
        <v>42766.827546296292</v>
      </c>
      <c r="T2243" s="13">
        <f t="shared" ref="T2243:T2306" si="143">(((I2243/60)/60)/24)+DATE(1970,1,1)</f>
        <v>42796.827546296292</v>
      </c>
    </row>
    <row r="2244" spans="1:20" ht="32" hidden="1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8" hidden="1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8" hidden="1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8" hidden="1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8" hidden="1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32" hidden="1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8" hidden="1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8" hidden="1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8" hidden="1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8" hidden="1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8" hidden="1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48" hidden="1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32" hidden="1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2" hidden="1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8" hidden="1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48" hidden="1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2" hidden="1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8" hidden="1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8" hidden="1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8" hidden="1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32" hidden="1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8" hidden="1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48" hidden="1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8" hidden="1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8" hidden="1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48" hidden="1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8" hidden="1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8" hidden="1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8" hidden="1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8" hidden="1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8" hidden="1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8" hidden="1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48" hidden="1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8" hidden="1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48" hidden="1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8" hidden="1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32" hidden="1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48" hidden="1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48" hidden="1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8" hidden="1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32" hidden="1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8" hidden="1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2" hidden="1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8" hidden="1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8" hidden="1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8" hidden="1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8" hidden="1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8" hidden="1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8" hidden="1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8" hidden="1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8" hidden="1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2" hidden="1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48" hidden="1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48" hidden="1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8" hidden="1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2" hidden="1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8" hidden="1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8" hidden="1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8" hidden="1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2" hidden="1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8" hidden="1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48" hidden="1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8" hidden="1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8" hidden="1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3">
        <f t="shared" ref="S2307:S2370" si="146">(((J2307/60)/60)/24+DATE(1970,1,1))</f>
        <v>41834.695277777777</v>
      </c>
      <c r="T2307" s="13">
        <f t="shared" ref="T2307:T2370" si="147">(((I2307/60)/60)/24)+DATE(1970,1,1)</f>
        <v>41859.75</v>
      </c>
    </row>
    <row r="2308" spans="1:20" ht="48" hidden="1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8" hidden="1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8" hidden="1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8" hidden="1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48" hidden="1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8" hidden="1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8" hidden="1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2" hidden="1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8" hidden="1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32" hidden="1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48" hidden="1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8" hidden="1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4" hidden="1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8" hidden="1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48" hidden="1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8" hidden="1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8" hidden="1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8" hidden="1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32" hidden="1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8" hidden="1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8" hidden="1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32" hidden="1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4" hidden="1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8" hidden="1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48" hidden="1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8" hidden="1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8" hidden="1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8" hidden="1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8" hidden="1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8" hidden="1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8" hidden="1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32" hidden="1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8" hidden="1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8" hidden="1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8" hidden="1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8" hidden="1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48" hidden="1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48" hidden="1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48" hidden="1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8" hidden="1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8" hidden="1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8" hidden="1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8" hidden="1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8" hidden="1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32" hidden="1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2" hidden="1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8" hidden="1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8" hidden="1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8" hidden="1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8" hidden="1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2" hidden="1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32" hidden="1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8" hidden="1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8" hidden="1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8" hidden="1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48" hidden="1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32" hidden="1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48" hidden="1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32" hidden="1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8" hidden="1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8" hidden="1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8" hidden="1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8" hidden="1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8" hidden="1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3">
        <f t="shared" ref="S2371:S2434" si="150">(((J2371/60)/60)/24+DATE(1970,1,1))</f>
        <v>42380.812627314815</v>
      </c>
      <c r="T2371" s="13">
        <f t="shared" ref="T2371:T2434" si="151">(((I2371/60)/60)/24)+DATE(1970,1,1)</f>
        <v>42410.812627314815</v>
      </c>
    </row>
    <row r="2372" spans="1:20" ht="48" hidden="1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8" hidden="1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8" hidden="1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2" hidden="1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48" hidden="1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8" hidden="1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8" hidden="1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8" hidden="1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32" hidden="1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32" hidden="1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8" hidden="1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8" hidden="1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4" hidden="1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8" hidden="1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48" hidden="1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8" hidden="1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8" hidden="1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48" hidden="1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8" hidden="1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48" hidden="1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8" hidden="1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2" hidden="1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48" hidden="1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8" hidden="1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8" hidden="1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8" hidden="1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8" hidden="1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8" hidden="1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8" hidden="1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8" hidden="1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8" hidden="1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8" hidden="1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16" hidden="1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8" hidden="1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8" hidden="1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32" hidden="1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8" hidden="1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4" hidden="1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32" hidden="1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32" hidden="1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4" hidden="1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48" hidden="1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48" hidden="1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8" hidden="1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8" hidden="1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8" hidden="1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8" hidden="1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8" hidden="1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t="16" hidden="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48" hidden="1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8" hidden="1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2" hidden="1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2" hidden="1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8" hidden="1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2" hidden="1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48" hidden="1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8" hidden="1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2" hidden="1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32" hidden="1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8" hidden="1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48" hidden="1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2" hidden="1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8" hidden="1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48" hidden="1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3">
        <f t="shared" ref="S2435:S2498" si="154">(((J2435/60)/60)/24+DATE(1970,1,1))</f>
        <v>42397.89980324074</v>
      </c>
      <c r="T2435" s="13">
        <f t="shared" ref="T2435:T2498" si="155">(((I2435/60)/60)/24)+DATE(1970,1,1)</f>
        <v>42427.89980324074</v>
      </c>
    </row>
    <row r="2436" spans="1:20" ht="48" hidden="1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8" hidden="1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48" hidden="1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8" hidden="1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8" hidden="1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48" hidden="1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2" hidden="1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2" hidden="1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2" hidden="1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48" hidden="1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8" hidden="1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4" hidden="1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48" hidden="1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48" hidden="1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48" hidden="1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8" hidden="1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8" hidden="1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8" hidden="1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8" hidden="1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8" hidden="1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8" hidden="1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8" hidden="1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8" hidden="1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8" hidden="1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48" hidden="1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48" hidden="1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8" hidden="1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8" hidden="1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8" hidden="1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16" hidden="1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8" hidden="1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32" hidden="1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8" hidden="1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8" hidden="1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32" hidden="1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48" hidden="1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8" hidden="1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48" hidden="1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48" hidden="1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8" hidden="1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48" hidden="1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2" hidden="1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8" hidden="1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2" hidden="1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8" hidden="1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32" hidden="1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8" hidden="1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8" hidden="1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48" hidden="1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32" hidden="1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48" hidden="1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48" hidden="1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8" hidden="1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8" hidden="1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48" hidden="1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8" hidden="1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8" hidden="1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8" hidden="1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2" hidden="1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8" hidden="1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8" hidden="1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8" hidden="1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2" hidden="1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8" hidden="1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3">
        <f t="shared" ref="S2499:S2562" si="158">(((J2499/60)/60)/24+DATE(1970,1,1))</f>
        <v>40730.878912037035</v>
      </c>
      <c r="T2499" s="13">
        <f t="shared" ref="T2499:T2562" si="159">(((I2499/60)/60)/24)+DATE(1970,1,1)</f>
        <v>40760.878912037035</v>
      </c>
    </row>
    <row r="2500" spans="1:20" ht="48" hidden="1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8" hidden="1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8" hidden="1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8" hidden="1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48" hidden="1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48" hidden="1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32" hidden="1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4" hidden="1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8" hidden="1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t="16" hidden="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8" hidden="1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8" hidden="1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8" hidden="1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8" hidden="1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8" hidden="1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48" hidden="1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8" hidden="1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48" hidden="1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8" hidden="1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8" hidden="1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8" hidden="1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32" hidden="1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8" hidden="1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48" hidden="1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8" hidden="1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8" hidden="1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32" hidden="1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8" hidden="1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8" hidden="1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8" hidden="1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8" hidden="1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2" hidden="1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8" hidden="1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48" hidden="1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8" hidden="1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8" hidden="1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64" hidden="1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t="16" hidden="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8" hidden="1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8" hidden="1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32" hidden="1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8" hidden="1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48" hidden="1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48" hidden="1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8" hidden="1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8" hidden="1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8" hidden="1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8" hidden="1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8" hidden="1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8" hidden="1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8" hidden="1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8" hidden="1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48" hidden="1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8" hidden="1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8" hidden="1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8" hidden="1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48" hidden="1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48" hidden="1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8" hidden="1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2" hidden="1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32" hidden="1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8" hidden="1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8" hidden="1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48" hidden="1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3">
        <f t="shared" ref="S2563:S2626" si="162">(((J2563/60)/60)/24+DATE(1970,1,1))</f>
        <v>42260.528807870374</v>
      </c>
      <c r="T2563" s="13">
        <f t="shared" ref="T2563:T2626" si="163">(((I2563/60)/60)/24)+DATE(1970,1,1)</f>
        <v>42290.528807870374</v>
      </c>
    </row>
    <row r="2564" spans="1:20" ht="48" hidden="1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2" hidden="1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8" hidden="1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8" hidden="1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8" hidden="1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8" hidden="1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8" hidden="1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8" hidden="1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8" hidden="1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8" hidden="1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8" hidden="1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48" hidden="1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48" hidden="1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8" hidden="1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2" hidden="1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8" hidden="1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48" hidden="1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8" hidden="1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8" hidden="1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8" hidden="1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2" hidden="1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32" hidden="1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32" hidden="1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8" hidden="1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2" hidden="1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8" hidden="1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48" hidden="1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8" hidden="1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8" hidden="1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8" hidden="1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48" hidden="1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8" hidden="1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8" hidden="1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2" hidden="1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48" hidden="1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8" hidden="1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32" hidden="1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32" hidden="1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32" hidden="1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48" hidden="1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8" hidden="1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2" hidden="1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8" hidden="1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8" hidden="1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64" hidden="1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8" hidden="1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8" hidden="1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48" hidden="1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32" hidden="1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48" hidden="1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8" hidden="1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8" hidden="1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8" hidden="1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8" hidden="1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8" hidden="1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8" hidden="1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2" hidden="1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8" hidden="1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8" hidden="1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8" hidden="1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8" hidden="1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8" hidden="1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8" hidden="1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48" hidden="1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3">
        <f t="shared" ref="S2627:S2690" si="166">(((J2627/60)/60)/24+DATE(1970,1,1))</f>
        <v>42658.810277777782</v>
      </c>
      <c r="T2627" s="13">
        <f t="shared" ref="T2627:T2690" si="167">(((I2627/60)/60)/24)+DATE(1970,1,1)</f>
        <v>42683.851944444439</v>
      </c>
    </row>
    <row r="2628" spans="1:20" ht="48" hidden="1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8" hidden="1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32" hidden="1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32" hidden="1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8" hidden="1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8" hidden="1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8" hidden="1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8" hidden="1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8" hidden="1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8" hidden="1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48" hidden="1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32" hidden="1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8" hidden="1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8" hidden="1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64" hidden="1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2" hidden="1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4" hidden="1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48" hidden="1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8" hidden="1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8" hidden="1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8" hidden="1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8" hidden="1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48" hidden="1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16" hidden="1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48" hidden="1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8" hidden="1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8" hidden="1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8" hidden="1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8" hidden="1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t="16" hidden="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2" hidden="1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8" hidden="1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8" hidden="1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t="16" hidden="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48" hidden="1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8" hidden="1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8" hidden="1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8" hidden="1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8" hidden="1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48" hidden="1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8" hidden="1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48" hidden="1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2" hidden="1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8" hidden="1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8" hidden="1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8" hidden="1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48" hidden="1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48" hidden="1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4" hidden="1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48" hidden="1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8" hidden="1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8" hidden="1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8" hidden="1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48" hidden="1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t="16" hidden="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8" hidden="1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8" hidden="1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8" hidden="1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8" hidden="1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8" hidden="1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8" hidden="1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8" hidden="1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2" hidden="1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8" hidden="1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3">
        <f t="shared" ref="S2691:S2754" si="170">(((J2691/60)/60)/24+DATE(1970,1,1))</f>
        <v>42551.961689814809</v>
      </c>
      <c r="T2691" s="13">
        <f t="shared" ref="T2691:T2754" si="171">(((I2691/60)/60)/24)+DATE(1970,1,1)</f>
        <v>42581.961689814809</v>
      </c>
    </row>
    <row r="2692" spans="1:20" ht="48" hidden="1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2" hidden="1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8" hidden="1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8" hidden="1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48" hidden="1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32" hidden="1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48" hidden="1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8" hidden="1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8" hidden="1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8" hidden="1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8" hidden="1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48" hidden="1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8" hidden="1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32" hidden="1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8" hidden="1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2" hidden="1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8" hidden="1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8" hidden="1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8" hidden="1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8" hidden="1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2" hidden="1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8" hidden="1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8" hidden="1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48" hidden="1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32" hidden="1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8" hidden="1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64" hidden="1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8" hidden="1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8" hidden="1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48" hidden="1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8" hidden="1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8" hidden="1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8" hidden="1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48" hidden="1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8" hidden="1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32" hidden="1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t="16" hidden="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8" hidden="1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2" hidden="1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2" hidden="1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32" hidden="1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48" hidden="1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8" hidden="1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48" hidden="1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48" hidden="1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8" hidden="1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64" hidden="1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8" hidden="1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8" hidden="1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8" hidden="1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32" hidden="1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2" hidden="1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8" hidden="1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4" hidden="1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8" hidden="1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8" hidden="1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8" hidden="1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8" hidden="1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32" hidden="1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2" hidden="1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8" hidden="1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8" hidden="1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8" hidden="1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8" hidden="1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3">
        <f t="shared" ref="S2755:S2818" si="174">(((J2755/60)/60)/24+DATE(1970,1,1))</f>
        <v>41117.900729166664</v>
      </c>
      <c r="T2755" s="13">
        <f t="shared" ref="T2755:T2818" si="175">(((I2755/60)/60)/24)+DATE(1970,1,1)</f>
        <v>41147.900729166664</v>
      </c>
    </row>
    <row r="2756" spans="1:20" ht="48" hidden="1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32" hidden="1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8" hidden="1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2" hidden="1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48" hidden="1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8" hidden="1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48" hidden="1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2" hidden="1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8" hidden="1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2" hidden="1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8" hidden="1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8" hidden="1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8" hidden="1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8" hidden="1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8" hidden="1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8" hidden="1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8" hidden="1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8" hidden="1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8" hidden="1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8" hidden="1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8" hidden="1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8" hidden="1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48" hidden="1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8" hidden="1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4" hidden="1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8" hidden="1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32" hidden="1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32" hidden="1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32" hidden="1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8" hidden="1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8" hidden="1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8" hidden="1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2" hidden="1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8" hidden="1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32" hidden="1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2" hidden="1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8" hidden="1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48" hidden="1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8" hidden="1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4" hidden="1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48" hidden="1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8" hidden="1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8" hidden="1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8" hidden="1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48" hidden="1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48" hidden="1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8" hidden="1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8" hidden="1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48" hidden="1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8" hidden="1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8" hidden="1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4" hidden="1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8" hidden="1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16" hidden="1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48" hidden="1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8" hidden="1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8" hidden="1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8" hidden="1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8" hidden="1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8" hidden="1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8" hidden="1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8" hidden="1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8" hidden="1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48" hidden="1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3">
        <f t="shared" ref="S2819:S2882" si="178">(((J2819/60)/60)/24+DATE(1970,1,1))</f>
        <v>42023.634976851856</v>
      </c>
      <c r="T2819" s="13">
        <f t="shared" ref="T2819:T2882" si="179">(((I2819/60)/60)/24)+DATE(1970,1,1)</f>
        <v>42063.634976851856</v>
      </c>
    </row>
    <row r="2820" spans="1:20" ht="48" hidden="1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8" hidden="1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8" hidden="1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48" hidden="1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48" hidden="1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48" hidden="1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32" hidden="1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48" hidden="1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48" hidden="1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48" hidden="1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8" hidden="1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8" hidden="1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32" hidden="1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32" hidden="1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48" hidden="1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t="16" hidden="1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8" hidden="1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8" hidden="1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48" hidden="1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4" hidden="1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8" hidden="1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8" hidden="1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48" hidden="1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48" hidden="1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8" hidden="1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8" hidden="1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8" hidden="1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8" hidden="1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48" hidden="1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8" hidden="1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48" hidden="1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8" hidden="1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8" hidden="1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8" hidden="1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8" hidden="1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8" hidden="1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8" hidden="1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48" hidden="1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8" hidden="1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4" hidden="1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8" hidden="1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32" hidden="1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48" hidden="1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8" hidden="1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8" hidden="1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8" hidden="1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t="16" hidden="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8" hidden="1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8" hidden="1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48" hidden="1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48" hidden="1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48" hidden="1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48" hidden="1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8" hidden="1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32" hidden="1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48" hidden="1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8" hidden="1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8" hidden="1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8" hidden="1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8" hidden="1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8" hidden="1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8" hidden="1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8" hidden="1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8" hidden="1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3">
        <f t="shared" ref="S2883:S2946" si="182">(((J2883/60)/60)/24+DATE(1970,1,1))</f>
        <v>41916.597638888888</v>
      </c>
      <c r="T2883" s="13">
        <f t="shared" ref="T2883:T2946" si="183">(((I2883/60)/60)/24)+DATE(1970,1,1)</f>
        <v>41976.639305555553</v>
      </c>
    </row>
    <row r="2884" spans="1:20" ht="48" hidden="1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48" hidden="1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32" hidden="1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2" hidden="1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8" hidden="1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8" hidden="1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8" hidden="1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8" hidden="1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8" hidden="1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8" hidden="1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8" hidden="1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16" hidden="1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2" hidden="1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8" hidden="1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8" hidden="1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8" hidden="1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8" hidden="1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8" hidden="1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48" hidden="1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8" hidden="1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32" hidden="1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8" hidden="1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8" hidden="1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8" hidden="1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48" hidden="1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8" hidden="1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4" hidden="1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48" hidden="1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8" hidden="1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48" hidden="1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8" hidden="1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8" hidden="1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2" hidden="1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8" hidden="1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32" hidden="1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8" hidden="1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8" hidden="1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8" hidden="1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8" hidden="1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32" hidden="1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48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8" hidden="1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8" hidden="1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8" hidden="1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8" hidden="1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8" hidden="1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2" hidden="1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8" hidden="1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8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48" hidden="1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8" hidden="1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48" hidden="1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8" hidden="1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8" hidden="1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8" hidden="1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8" hidden="1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8" hidden="1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8" hidden="1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48" hidden="1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8" hidden="1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8" hidden="1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32" hidden="1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48" hidden="1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3">
        <f t="shared" ref="S2947:S3010" si="186">(((J2947/60)/60)/24+DATE(1970,1,1))</f>
        <v>42118.139583333337</v>
      </c>
      <c r="T2947" s="13">
        <f t="shared" ref="T2947:T3010" si="187">(((I2947/60)/60)/24)+DATE(1970,1,1)</f>
        <v>42148.139583333337</v>
      </c>
    </row>
    <row r="2948" spans="1:20" ht="48" hidden="1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48" hidden="1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48" hidden="1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8" hidden="1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8" hidden="1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4" hidden="1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8" hidden="1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8" hidden="1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8" hidden="1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32" hidden="1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8" hidden="1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8" hidden="1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8" hidden="1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8" hidden="1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8" hidden="1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48" hidden="1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8" hidden="1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4" hidden="1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8" hidden="1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48" hidden="1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8" hidden="1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8" hidden="1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2" hidden="1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8" hidden="1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8" hidden="1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8" hidden="1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2" hidden="1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8" hidden="1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48" hidden="1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48" hidden="1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8" hidden="1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4" hidden="1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48" hidden="1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8" hidden="1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8" hidden="1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48" hidden="1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32" hidden="1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8" hidden="1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48" hidden="1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48" hidden="1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8" hidden="1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48" hidden="1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8" hidden="1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t="16" hidden="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8" hidden="1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8" hidden="1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8" hidden="1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t="16" hidden="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8" hidden="1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8" hidden="1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32" hidden="1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8" hidden="1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8" hidden="1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8" hidden="1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8" hidden="1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8" hidden="1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2" hidden="1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8" hidden="1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48" hidden="1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48" hidden="1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32" hidden="1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2" hidden="1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8" hidden="1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48" hidden="1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3">
        <f t="shared" ref="S3011:S3074" si="190">(((J3011/60)/60)/24+DATE(1970,1,1))</f>
        <v>41939.569907407407</v>
      </c>
      <c r="T3011" s="13">
        <f t="shared" ref="T3011:T3074" si="191">(((I3011/60)/60)/24)+DATE(1970,1,1)</f>
        <v>41969.611574074079</v>
      </c>
    </row>
    <row r="3012" spans="1:20" ht="48" hidden="1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8" hidden="1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8" hidden="1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8" hidden="1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8" hidden="1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8" hidden="1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48" hidden="1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8" hidden="1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8" hidden="1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8" hidden="1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48" hidden="1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8" hidden="1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8" hidden="1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48" hidden="1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8" hidden="1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8" hidden="1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48" hidden="1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32" hidden="1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2" hidden="1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8" hidden="1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8" hidden="1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80" hidden="1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8" hidden="1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8" hidden="1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64" hidden="1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32" hidden="1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8" hidden="1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4" hidden="1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8" hidden="1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8" hidden="1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8" hidden="1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2" hidden="1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48" hidden="1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8" hidden="1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8" hidden="1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48" hidden="1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48" hidden="1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8" hidden="1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48" hidden="1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48" hidden="1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2" hidden="1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48" hidden="1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32" hidden="1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48" hidden="1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48" hidden="1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8" hidden="1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48" hidden="1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8" hidden="1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48" hidden="1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8" hidden="1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32" hidden="1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t="16" hidden="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8" hidden="1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32" hidden="1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2" hidden="1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8" hidden="1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8" hidden="1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8" hidden="1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48" hidden="1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8" hidden="1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8" hidden="1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8" hidden="1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48" hidden="1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8" hidden="1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3">
        <f t="shared" ref="S3075:S3138" si="194">(((J3075/60)/60)/24+DATE(1970,1,1))</f>
        <v>42111.684027777781</v>
      </c>
      <c r="T3075" s="13">
        <f t="shared" ref="T3075:T3138" si="195">(((I3075/60)/60)/24)+DATE(1970,1,1)</f>
        <v>42169.804861111115</v>
      </c>
    </row>
    <row r="3076" spans="1:20" ht="64" hidden="1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8" hidden="1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2" hidden="1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8" hidden="1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8" hidden="1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8" hidden="1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8" hidden="1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8" hidden="1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8" hidden="1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64" hidden="1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48" hidden="1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8" hidden="1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48" hidden="1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8" hidden="1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32" hidden="1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32" hidden="1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8" hidden="1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48" hidden="1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8" hidden="1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48" hidden="1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32" hidden="1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8" hidden="1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8" hidden="1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8" hidden="1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48" hidden="1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8" hidden="1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8" hidden="1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48" hidden="1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48" hidden="1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2" hidden="1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8" hidden="1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8" hidden="1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48" hidden="1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8" hidden="1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16" hidden="1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8" hidden="1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8" hidden="1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32" hidden="1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8" hidden="1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8" hidden="1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8" hidden="1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8" hidden="1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8" hidden="1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8" hidden="1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2" hidden="1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48" hidden="1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8" hidden="1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32" hidden="1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t="16" hidden="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8" hidden="1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32" hidden="1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t="16" hidden="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80" hidden="1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8" hidden="1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8" hidden="1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48" hidden="1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32" hidden="1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2" hidden="1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2" hidden="1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8" hidden="1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48" hidden="1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8" hidden="1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8" hidden="1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32" hidden="1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3">
        <f t="shared" ref="S3139:S3202" si="198">(((J3139/60)/60)/24+DATE(1970,1,1))</f>
        <v>42807.885057870371</v>
      </c>
      <c r="T3139" s="13">
        <f t="shared" ref="T3139:T3202" si="199">(((I3139/60)/60)/24)+DATE(1970,1,1)</f>
        <v>42858.8</v>
      </c>
    </row>
    <row r="3140" spans="1:20" ht="64" hidden="1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8" hidden="1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48" hidden="1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4" hidden="1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8" hidden="1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4" hidden="1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4" hidden="1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32" hidden="1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32" hidden="1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8" hidden="1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2" hidden="1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8" hidden="1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4" hidden="1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32" hidden="1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8" hidden="1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8" hidden="1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8" hidden="1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8" hidden="1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8" hidden="1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2" hidden="1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2" hidden="1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32" hidden="1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8" hidden="1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48" hidden="1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48" hidden="1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8" hidden="1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48" hidden="1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48" hidden="1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8" hidden="1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2" hidden="1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8" hidden="1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2" hidden="1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32" hidden="1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48" hidden="1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8" hidden="1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8" hidden="1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48" hidden="1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48" hidden="1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48" hidden="1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8" hidden="1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48" hidden="1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32" hidden="1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8" hidden="1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8" hidden="1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4" hidden="1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8" hidden="1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8" hidden="1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8" hidden="1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8" hidden="1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48" hidden="1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8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48" hidden="1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8" hidden="1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8" hidden="1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8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8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48" hidden="1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48" hidden="1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8" hidden="1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32" hidden="1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48" hidden="1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8" hidden="1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48" hidden="1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48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3">
        <f t="shared" ref="S3203:S3266" si="202">(((J3203/60)/60)/24+DATE(1970,1,1))</f>
        <v>41861.767094907409</v>
      </c>
      <c r="T3203" s="13">
        <f t="shared" ref="T3203:T3266" si="203">(((I3203/60)/60)/24)+DATE(1970,1,1)</f>
        <v>41882.767094907409</v>
      </c>
    </row>
    <row r="3204" spans="1:20" ht="48" hidden="1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32" hidden="1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48" hidden="1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8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8" hidden="1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8" hidden="1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8" hidden="1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8" hidden="1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8" hidden="1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48" hidden="1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2" hidden="1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8" hidden="1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48" hidden="1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4" hidden="1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8" hidden="1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32" hidden="1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8" hidden="1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32" hidden="1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2" hidden="1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48" hidden="1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32" hidden="1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2" hidden="1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48" hidden="1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8" hidden="1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8" hidden="1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8" hidden="1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16" hidden="1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8" hidden="1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48" hidden="1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8" hidden="1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8" hidden="1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8" hidden="1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8" hidden="1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8" hidden="1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8" hidden="1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2" hidden="1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48" hidden="1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48" hidden="1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48" hidden="1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4" hidden="1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32" hidden="1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8" hidden="1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8" hidden="1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8" hidden="1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8" hidden="1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8" hidden="1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2" hidden="1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8" hidden="1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48" hidden="1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8" hidden="1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32" hidden="1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8" hidden="1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8" hidden="1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48" hidden="1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8" hidden="1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8" hidden="1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32" hidden="1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8" hidden="1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8" hidden="1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8" hidden="1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2" hidden="1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32" hidden="1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32" hidden="1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8" hidden="1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3">
        <f t="shared" ref="S3267:S3330" si="206">(((J3267/60)/60)/24+DATE(1970,1,1))</f>
        <v>42311.711979166663</v>
      </c>
      <c r="T3267" s="13">
        <f t="shared" ref="T3267:T3330" si="207">(((I3267/60)/60)/24)+DATE(1970,1,1)</f>
        <v>42341.708333333328</v>
      </c>
    </row>
    <row r="3268" spans="1:20" ht="48" hidden="1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48" hidden="1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8" hidden="1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8" hidden="1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48" hidden="1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16" hidden="1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8" hidden="1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48" hidden="1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8" hidden="1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8" hidden="1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8" hidden="1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48" hidden="1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48" hidden="1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48" hidden="1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48" hidden="1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32" hidden="1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8" hidden="1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48" hidden="1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8" hidden="1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t="16" hidden="1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48" hidden="1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2" hidden="1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48" hidden="1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48" hidden="1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80" hidden="1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48" hidden="1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8" hidden="1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48" hidden="1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8" hidden="1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8" hidden="1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8" hidden="1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8" hidden="1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8" hidden="1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8" hidden="1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8" hidden="1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8" hidden="1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t="16" hidden="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8" hidden="1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8" hidden="1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8" hidden="1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48" hidden="1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8" hidden="1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8" hidden="1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2" hidden="1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32" hidden="1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8" hidden="1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8" hidden="1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8" hidden="1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8" hidden="1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8" hidden="1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80" hidden="1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8" hidden="1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2" hidden="1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48" hidden="1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8" hidden="1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48" hidden="1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8" hidden="1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8" hidden="1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32" hidden="1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8" hidden="1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8" hidden="1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8" hidden="1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8" hidden="1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8" hidden="1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3">
        <f t="shared" ref="S3331:S3394" si="210">(((J3331/60)/60)/24+DATE(1970,1,1))</f>
        <v>41837.323009259257</v>
      </c>
      <c r="T3331" s="13">
        <f t="shared" ref="T3331:T3394" si="211">(((I3331/60)/60)/24)+DATE(1970,1,1)</f>
        <v>41847.958333333336</v>
      </c>
    </row>
    <row r="3332" spans="1:20" ht="48" hidden="1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8" hidden="1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8" hidden="1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8" hidden="1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32" hidden="1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48" hidden="1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8" hidden="1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8" hidden="1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2" hidden="1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32" hidden="1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8" hidden="1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8" hidden="1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32" hidden="1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8" hidden="1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8" hidden="1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8" hidden="1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8" hidden="1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48" hidden="1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8" hidden="1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8" hidden="1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48" hidden="1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48" hidden="1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48" hidden="1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8" hidden="1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32" hidden="1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8" hidden="1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8" hidden="1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8" hidden="1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8" hidden="1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32" hidden="1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2" hidden="1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48" hidden="1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8" hidden="1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8" hidden="1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8" hidden="1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8" hidden="1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8" hidden="1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8" hidden="1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8" hidden="1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8" hidden="1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2" hidden="1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32" hidden="1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8" hidden="1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8" hidden="1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8" hidden="1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8" hidden="1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8" hidden="1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8" hidden="1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8" hidden="1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48" hidden="1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48" hidden="1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8" hidden="1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48" hidden="1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8" hidden="1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8" hidden="1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48" hidden="1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48" hidden="1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48" hidden="1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48" hidden="1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8" hidden="1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48" hidden="1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48" hidden="1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48" hidden="1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8" hidden="1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3">
        <f t="shared" ref="S3395:S3458" si="214">(((J3395/60)/60)/24+DATE(1970,1,1))</f>
        <v>41923.921643518523</v>
      </c>
      <c r="T3395" s="13">
        <f t="shared" ref="T3395:T3458" si="215">(((I3395/60)/60)/24)+DATE(1970,1,1)</f>
        <v>41949.031944444447</v>
      </c>
    </row>
    <row r="3396" spans="1:20" ht="48" hidden="1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2" hidden="1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8" hidden="1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2" hidden="1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8" hidden="1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8" hidden="1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8" hidden="1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48" hidden="1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8" hidden="1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8" hidden="1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48" hidden="1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8" hidden="1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32" hidden="1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4" hidden="1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8" hidden="1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8" hidden="1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8" hidden="1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8" hidden="1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8" hidden="1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48" hidden="1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8" hidden="1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32" hidden="1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48" hidden="1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8" hidden="1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8" hidden="1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4" hidden="1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8" hidden="1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8" hidden="1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8" hidden="1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8" hidden="1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8" hidden="1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8" hidden="1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8" hidden="1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8" hidden="1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48" hidden="1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8" hidden="1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8" hidden="1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8" hidden="1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8" hidden="1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8" hidden="1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48" hidden="1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8" hidden="1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8" hidden="1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48" hidden="1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8" hidden="1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2" hidden="1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8" hidden="1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8" hidden="1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8" hidden="1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8" hidden="1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48" hidden="1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8" hidden="1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8" hidden="1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2" hidden="1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8" hidden="1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8" hidden="1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8" hidden="1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8" hidden="1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8" hidden="1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8" hidden="1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48" hidden="1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48" hidden="1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8" hidden="1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2" hidden="1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3">
        <f t="shared" ref="S3459:S3522" si="218">(((J3459/60)/60)/24+DATE(1970,1,1))</f>
        <v>42016.706678240742</v>
      </c>
      <c r="T3459" s="13">
        <f t="shared" ref="T3459:T3522" si="219">(((I3459/60)/60)/24)+DATE(1970,1,1)</f>
        <v>42047.249305555553</v>
      </c>
    </row>
    <row r="3460" spans="1:20" ht="48" hidden="1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48" hidden="1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8" hidden="1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48" hidden="1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8" hidden="1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8" hidden="1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48" hidden="1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8" hidden="1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32" hidden="1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t="16" hidden="1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8" hidden="1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48" hidden="1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32" hidden="1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8" hidden="1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48" hidden="1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8" hidden="1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8" hidden="1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8" hidden="1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48" hidden="1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8" hidden="1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8" hidden="1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8" hidden="1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8" hidden="1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8" hidden="1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8" hidden="1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8" hidden="1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48" hidden="1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8" hidden="1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8" hidden="1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8" hidden="1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48" hidden="1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8" hidden="1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8" hidden="1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48" hidden="1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8" hidden="1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8" hidden="1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8" hidden="1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8" hidden="1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48" hidden="1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48" hidden="1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48" hidden="1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8" hidden="1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48" hidden="1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8" hidden="1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8" hidden="1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8" hidden="1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48" hidden="1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6" hidden="1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8" hidden="1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32" hidden="1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8" hidden="1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8" hidden="1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48" hidden="1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8" hidden="1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8" hidden="1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8" hidden="1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8" hidden="1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8" hidden="1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8" hidden="1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8" hidden="1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8" hidden="1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8" hidden="1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32" hidden="1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48" hidden="1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3">
        <f t="shared" ref="S3523:S3586" si="222">(((J3523/60)/60)/24+DATE(1970,1,1))</f>
        <v>41881.361342592594</v>
      </c>
      <c r="T3523" s="13">
        <f t="shared" ref="T3523:T3586" si="223">(((I3523/60)/60)/24)+DATE(1970,1,1)</f>
        <v>41911.361342592594</v>
      </c>
    </row>
    <row r="3524" spans="1:20" ht="48" hidden="1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8" hidden="1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48" hidden="1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8" hidden="1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8" hidden="1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8" hidden="1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8" hidden="1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48" hidden="1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8" hidden="1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t="16" hidden="1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48" hidden="1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48" hidden="1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32" hidden="1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8" hidden="1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8" hidden="1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48" hidden="1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8" hidden="1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8" hidden="1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48" hidden="1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8" hidden="1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8" hidden="1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8" hidden="1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32" hidden="1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8" hidden="1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8" hidden="1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8" hidden="1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8" hidden="1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8" hidden="1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48" hidden="1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8" hidden="1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8" hidden="1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8" hidden="1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8" hidden="1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8" hidden="1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48" hidden="1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48" hidden="1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8" hidden="1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48" hidden="1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48" hidden="1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12" hidden="1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48" hidden="1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8" hidden="1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32" hidden="1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8" hidden="1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8" hidden="1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8" hidden="1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8" hidden="1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8" hidden="1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8" hidden="1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8" hidden="1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2" hidden="1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32" hidden="1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8" hidden="1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48" hidden="1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8" hidden="1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8" hidden="1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8" hidden="1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8" hidden="1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8" hidden="1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48" hidden="1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8" hidden="1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8" hidden="1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6" hidden="1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8" hidden="1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3">
        <f t="shared" ref="S3587:S3650" si="226">(((J3587/60)/60)/24+DATE(1970,1,1))</f>
        <v>41964.716319444444</v>
      </c>
      <c r="T3587" s="13">
        <f t="shared" ref="T3587:T3650" si="227">(((I3587/60)/60)/24)+DATE(1970,1,1)</f>
        <v>41994.716319444444</v>
      </c>
    </row>
    <row r="3588" spans="1:20" ht="16" hidden="1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8" hidden="1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8" hidden="1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8" hidden="1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48" hidden="1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8" hidden="1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8" hidden="1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8" hidden="1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48" hidden="1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2" hidden="1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8" hidden="1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2" hidden="1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8" hidden="1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8" hidden="1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2" hidden="1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8" hidden="1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48" hidden="1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8" hidden="1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8" hidden="1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48" hidden="1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8" hidden="1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2" hidden="1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8" hidden="1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8" hidden="1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8" hidden="1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8" hidden="1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8" hidden="1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32" hidden="1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8" hidden="1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8" hidden="1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48" hidden="1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8" hidden="1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8" hidden="1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8" hidden="1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8" hidden="1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8" hidden="1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2" hidden="1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32" hidden="1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80" hidden="1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48" hidden="1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8" hidden="1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8" hidden="1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8" hidden="1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48" hidden="1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8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48" hidden="1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8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8" hidden="1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8" hidden="1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2" hidden="1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8" hidden="1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4" hidden="1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2" hidden="1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48" hidden="1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80" hidden="1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8" hidden="1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4" hidden="1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8" hidden="1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8" hidden="1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8" hidden="1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8" hidden="1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8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2" hidden="1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8" hidden="1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3">
        <f t="shared" ref="S3651:S3714" si="230">(((J3651/60)/60)/24+DATE(1970,1,1))</f>
        <v>41780.712893518517</v>
      </c>
      <c r="T3651" s="13">
        <f t="shared" ref="T3651:T3714" si="231">(((I3651/60)/60)/24)+DATE(1970,1,1)</f>
        <v>41806.712893518517</v>
      </c>
    </row>
    <row r="3652" spans="1:20" ht="48" hidden="1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32" hidden="1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8" hidden="1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48" hidden="1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48" hidden="1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48" hidden="1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8" hidden="1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48" hidden="1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2" hidden="1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8" hidden="1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48" hidden="1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8" hidden="1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48" hidden="1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8" hidden="1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8" hidden="1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8" hidden="1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16" hidden="1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8" hidden="1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48" hidden="1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8" hidden="1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8" hidden="1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8" hidden="1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48" hidden="1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8" hidden="1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8" hidden="1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8" hidden="1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8" hidden="1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32" hidden="1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32" hidden="1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8" hidden="1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32" hidden="1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4" hidden="1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8" hidden="1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8" hidden="1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8" hidden="1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8" hidden="1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8" hidden="1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48" hidden="1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8" hidden="1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8" hidden="1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8" hidden="1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2" hidden="1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2" hidden="1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8" hidden="1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48" hidden="1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4" hidden="1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8" hidden="1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8" hidden="1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32" hidden="1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48" hidden="1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2" hidden="1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8" hidden="1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48" hidden="1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8" hidden="1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8" hidden="1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8" hidden="1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8" hidden="1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32" hidden="1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48" hidden="1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8" hidden="1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2" hidden="1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2" hidden="1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48" hidden="1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8" hidden="1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3">
        <f t="shared" ref="S3715:S3778" si="234">(((J3715/60)/60)/24+DATE(1970,1,1))</f>
        <v>42505.738032407404</v>
      </c>
      <c r="T3715" s="13">
        <f t="shared" ref="T3715:T3778" si="235">(((I3715/60)/60)/24)+DATE(1970,1,1)</f>
        <v>42525.738032407404</v>
      </c>
    </row>
    <row r="3716" spans="1:20" ht="48" hidden="1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8" hidden="1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8" hidden="1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8" hidden="1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8" hidden="1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2" hidden="1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2" hidden="1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48" hidden="1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4" hidden="1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2" hidden="1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8" hidden="1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8" hidden="1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8" hidden="1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8" hidden="1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32" hidden="1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48" hidden="1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8" hidden="1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8" hidden="1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32" hidden="1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8" hidden="1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48" hidden="1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2" hidden="1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8" hidden="1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32" hidden="1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32" hidden="1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8" hidden="1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8" hidden="1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8" hidden="1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8" hidden="1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32" hidden="1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48" hidden="1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8" hidden="1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16" hidden="1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2" hidden="1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8" hidden="1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8" hidden="1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96" hidden="1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8" hidden="1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48" hidden="1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8" hidden="1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8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8" hidden="1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8" hidden="1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2" hidden="1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2" hidden="1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8" hidden="1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48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8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2" hidden="1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8" hidden="1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48" hidden="1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32" hidden="1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8" hidden="1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8" hidden="1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8" hidden="1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8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2" hidden="1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8" hidden="1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2" hidden="1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48" hidden="1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8" hidden="1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4" hidden="1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8" hidden="1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3">
        <f t="shared" ref="S3779:S3842" si="238">(((J3779/60)/60)/24+DATE(1970,1,1))</f>
        <v>41887.111354166671</v>
      </c>
      <c r="T3779" s="13">
        <f t="shared" ref="T3779:T3842" si="239">(((I3779/60)/60)/24)+DATE(1970,1,1)</f>
        <v>41909.166666666664</v>
      </c>
    </row>
    <row r="3780" spans="1:20" ht="32" hidden="1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2" hidden="1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8" hidden="1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48" hidden="1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8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8" hidden="1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8" hidden="1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8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8" hidden="1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8" hidden="1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80" hidden="1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8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8" hidden="1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2" hidden="1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2" hidden="1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48" hidden="1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48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8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8" hidden="1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48" hidden="1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8" hidden="1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32" hidden="1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8" hidden="1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8" hidden="1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8" hidden="1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2" hidden="1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8" hidden="1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8" hidden="1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48" hidden="1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8" hidden="1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8" hidden="1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48" hidden="1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8" hidden="1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8" hidden="1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8" hidden="1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48" hidden="1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8" hidden="1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2" hidden="1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4" hidden="1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8" hidden="1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8" hidden="1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32" hidden="1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8" hidden="1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8" hidden="1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48" hidden="1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8" hidden="1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8" hidden="1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8" hidden="1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32" hidden="1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4" hidden="1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8" hidden="1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48" hidden="1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8" hidden="1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48" hidden="1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8" hidden="1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48" hidden="1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48" hidden="1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8" hidden="1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8" hidden="1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2" hidden="1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48" hidden="1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48" hidden="1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8" hidden="1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48" hidden="1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3">
        <f t="shared" ref="S3843:S3906" si="242">(((J3843/60)/60)/24+DATE(1970,1,1))</f>
        <v>41780.785729166666</v>
      </c>
      <c r="T3843" s="13">
        <f t="shared" ref="T3843:T3906" si="243">(((I3843/60)/60)/24)+DATE(1970,1,1)</f>
        <v>41840.785729166666</v>
      </c>
    </row>
    <row r="3844" spans="1:20" ht="48" hidden="1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8" hidden="1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8" hidden="1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4" hidden="1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8" hidden="1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8" hidden="1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48" hidden="1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48" hidden="1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2" hidden="1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8" hidden="1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8" hidden="1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32" hidden="1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2" hidden="1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48" hidden="1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48" hidden="1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8" hidden="1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48" hidden="1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8" hidden="1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48" hidden="1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t="16" hidden="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2" hidden="1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48" hidden="1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48" hidden="1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8" hidden="1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2" hidden="1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8" hidden="1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16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2" hidden="1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48" hidden="1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32" hidden="1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8" hidden="1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48" hidden="1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48" hidden="1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8" hidden="1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48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8" hidden="1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8" hidden="1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8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8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2" hidden="1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8" hidden="1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48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8" hidden="1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8" hidden="1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t="16" hidden="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48" hidden="1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48" hidden="1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8" hidden="1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48" hidden="1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2" hidden="1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48" hidden="1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48" hidden="1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48" hidden="1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48" hidden="1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8" hidden="1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8" hidden="1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4" hidden="1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8" hidden="1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32" hidden="1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48" hidden="1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8" hidden="1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48" hidden="1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16" hidden="1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8" hidden="1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3">
        <f t="shared" ref="S3907:S3970" si="246">(((J3907/60)/60)/24+DATE(1970,1,1))</f>
        <v>42124.623877314814</v>
      </c>
      <c r="T3907" s="13">
        <f t="shared" ref="T3907:T3970" si="247">(((I3907/60)/60)/24)+DATE(1970,1,1)</f>
        <v>42166.958333333328</v>
      </c>
    </row>
    <row r="3908" spans="1:20" ht="48" hidden="1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32" hidden="1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48" hidden="1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8" hidden="1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8" hidden="1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8" hidden="1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8" hidden="1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8" hidden="1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48" hidden="1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48" hidden="1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8" hidden="1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8" hidden="1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48" hidden="1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8" hidden="1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8" hidden="1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8" hidden="1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48" hidden="1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8" hidden="1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8" hidden="1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8" hidden="1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32" hidden="1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48" hidden="1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8" hidden="1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8" hidden="1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8" hidden="1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8" hidden="1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8" hidden="1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8" hidden="1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8" hidden="1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4" hidden="1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48" hidden="1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8" hidden="1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8" hidden="1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8" hidden="1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8" hidden="1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48" hidden="1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8" hidden="1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8" hidden="1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48" hidden="1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8" hidden="1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2" hidden="1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48" hidden="1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8" hidden="1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48" hidden="1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48" hidden="1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8" hidden="1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8" hidden="1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8" hidden="1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48" hidden="1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8" hidden="1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8" hidden="1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8" hidden="1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48" hidden="1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8" hidden="1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48" hidden="1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48" hidden="1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48" hidden="1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48" hidden="1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8" hidden="1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48" hidden="1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48" hidden="1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8" hidden="1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8" hidden="1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48" hidden="1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3">
        <f t="shared" ref="S3971:S4034" si="250">(((J3971/60)/60)/24+DATE(1970,1,1))</f>
        <v>42601.854699074072</v>
      </c>
      <c r="T3971" s="13">
        <f t="shared" ref="T3971:T4034" si="251">(((I3971/60)/60)/24)+DATE(1970,1,1)</f>
        <v>42611.163194444445</v>
      </c>
    </row>
    <row r="3972" spans="1:20" ht="64" hidden="1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8" hidden="1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32" hidden="1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8" hidden="1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48" hidden="1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8" hidden="1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48" hidden="1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8" hidden="1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48" hidden="1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8" hidden="1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48" hidden="1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32" hidden="1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4" hidden="1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48" hidden="1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8" hidden="1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48" hidden="1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48" hidden="1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8" hidden="1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2" hidden="1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48" hidden="1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8" hidden="1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2" hidden="1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8" hidden="1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8" hidden="1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32" hidden="1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48" hidden="1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8" hidden="1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8" hidden="1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8" hidden="1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8" hidden="1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16" hidden="1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48" hidden="1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48" hidden="1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8" hidden="1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t="16" hidden="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8" hidden="1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8" hidden="1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8" hidden="1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48" hidden="1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8" hidden="1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8" hidden="1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48" hidden="1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48" hidden="1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48" hidden="1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8" hidden="1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48" hidden="1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8" hidden="1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8" hidden="1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2" hidden="1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8" hidden="1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8" hidden="1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8" hidden="1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2" hidden="1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8" hidden="1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8" hidden="1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48" hidden="1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8" hidden="1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48" hidden="1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8" hidden="1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8" hidden="1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48" hidden="1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48" hidden="1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8" hidden="1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8" hidden="1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3">
        <f t="shared" ref="S4035:S4098" si="254">(((J4035/60)/60)/24+DATE(1970,1,1))</f>
        <v>42614.268796296295</v>
      </c>
      <c r="T4035" s="13">
        <f t="shared" ref="T4035:T4098" si="255">(((I4035/60)/60)/24)+DATE(1970,1,1)</f>
        <v>42645.375</v>
      </c>
    </row>
    <row r="4036" spans="1:20" ht="48" hidden="1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2" hidden="1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8" hidden="1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48" hidden="1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8" hidden="1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32" hidden="1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8" hidden="1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32" hidden="1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8" hidden="1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8" hidden="1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8" hidden="1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48" hidden="1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48" hidden="1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8" hidden="1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48" hidden="1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8" hidden="1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48" hidden="1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8" hidden="1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4" hidden="1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8" hidden="1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8" hidden="1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8" hidden="1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8" hidden="1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48" hidden="1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8" hidden="1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8" hidden="1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48" hidden="1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32" hidden="1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8" hidden="1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48" hidden="1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48" hidden="1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32" hidden="1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48" hidden="1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48" hidden="1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32" hidden="1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8" hidden="1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32" hidden="1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48" hidden="1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48" hidden="1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8" hidden="1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8" hidden="1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48" hidden="1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8" hidden="1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48" hidden="1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8" hidden="1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8" hidden="1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8" hidden="1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8" hidden="1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48" hidden="1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48" hidden="1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48" hidden="1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8" hidden="1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8" hidden="1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t="16" hidden="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8" hidden="1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48" hidden="1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8" hidden="1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48" hidden="1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8" hidden="1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8" hidden="1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8" hidden="1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32" hidden="1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8" hidden="1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48" hidden="1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3">
        <f t="shared" ref="S4099:S4115" si="258">(((J4099/60)/60)/24+DATE(1970,1,1))</f>
        <v>42344.824502314819</v>
      </c>
      <c r="T4099" s="13">
        <f t="shared" ref="T4099:T4115" si="259">(((I4099/60)/60)/24)+DATE(1970,1,1)</f>
        <v>42400.996527777781</v>
      </c>
    </row>
    <row r="4100" spans="1:20" ht="48" hidden="1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48" hidden="1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32" hidden="1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8" hidden="1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8" hidden="1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8" hidden="1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8" hidden="1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48" hidden="1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8" hidden="1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48" hidden="1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8" hidden="1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8" hidden="1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8" hidden="1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8" hidden="1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8" hidden="1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8" hidden="1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38FF67D8-C9A1-A842-8980-27038879CC2A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87E75-CD19-4047-AA04-2DF9DC29DC23}">
  <dimension ref="A1:T413"/>
  <sheetViews>
    <sheetView topLeftCell="A270" workbookViewId="0">
      <selection activeCell="P271" sqref="P1:P1048576"/>
    </sheetView>
  </sheetViews>
  <sheetFormatPr baseColWidth="10" defaultRowHeight="15"/>
  <cols>
    <col min="19" max="19" width="21.1640625" style="18" bestFit="1" customWidth="1"/>
    <col min="20" max="20" width="9.6640625" style="18" bestFit="1" customWidth="1"/>
  </cols>
  <sheetData>
    <row r="1" spans="1:20" ht="16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9" t="s">
        <v>8364</v>
      </c>
      <c r="T1" s="18" t="s">
        <v>8365</v>
      </c>
    </row>
    <row r="2" spans="1:20" ht="224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8">
        <v>42646.092812499999</v>
      </c>
      <c r="T2" s="18">
        <v>42675.207638888889</v>
      </c>
    </row>
    <row r="3" spans="1:20" ht="144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8">
        <v>42430.040798611109</v>
      </c>
      <c r="T3" s="18">
        <v>42449.999131944445</v>
      </c>
    </row>
    <row r="4" spans="1:20" ht="19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8">
        <v>42238.13282407407</v>
      </c>
      <c r="T4" s="18">
        <v>42268.13282407407</v>
      </c>
    </row>
    <row r="5" spans="1:20" ht="19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8">
        <v>41850.400937500002</v>
      </c>
      <c r="T5" s="18">
        <v>41895.400937500002</v>
      </c>
    </row>
    <row r="6" spans="1:20" ht="208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8">
        <v>42753.205625000002</v>
      </c>
      <c r="T6" s="18">
        <v>42783.670138888891</v>
      </c>
    </row>
    <row r="7" spans="1:20" ht="80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8">
        <v>42155.920219907406</v>
      </c>
      <c r="T7" s="18">
        <v>42176.888888888891</v>
      </c>
    </row>
    <row r="8" spans="1:20" ht="224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8">
        <v>42157.591064814813</v>
      </c>
      <c r="T8" s="18">
        <v>42179.083333333328</v>
      </c>
    </row>
    <row r="9" spans="1:20" ht="240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8">
        <v>42676.065150462964</v>
      </c>
      <c r="T9" s="18">
        <v>42721.290972222225</v>
      </c>
    </row>
    <row r="10" spans="1:20" ht="208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8">
        <v>42473.007037037038</v>
      </c>
      <c r="T10" s="18">
        <v>42503.007037037038</v>
      </c>
    </row>
    <row r="11" spans="1:20" ht="19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8">
        <v>42282.768414351856</v>
      </c>
      <c r="T11" s="18">
        <v>42312.810081018513</v>
      </c>
    </row>
    <row r="12" spans="1:20" ht="224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8">
        <v>42473.794710648144</v>
      </c>
      <c r="T12" s="18">
        <v>42503.794710648144</v>
      </c>
    </row>
    <row r="13" spans="1:20" ht="224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8">
        <v>42712.23474537037</v>
      </c>
      <c r="T13" s="18">
        <v>42735.707638888889</v>
      </c>
    </row>
    <row r="14" spans="1:20" ht="208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8">
        <v>42561.154664351852</v>
      </c>
      <c r="T14" s="18">
        <v>42592.166666666672</v>
      </c>
    </row>
    <row r="15" spans="1:20" ht="176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8">
        <v>42709.134780092587</v>
      </c>
      <c r="T15" s="18">
        <v>42739.134780092587</v>
      </c>
    </row>
    <row r="16" spans="1:20" ht="80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8">
        <v>42086.614942129629</v>
      </c>
      <c r="T16" s="18">
        <v>42117.290972222225</v>
      </c>
    </row>
    <row r="17" spans="1:20" ht="208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8">
        <v>42064.652673611112</v>
      </c>
      <c r="T17" s="18">
        <v>42101.291666666672</v>
      </c>
    </row>
    <row r="18" spans="1:20" ht="208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8">
        <v>42292.701053240744</v>
      </c>
      <c r="T18" s="18">
        <v>42322.742719907401</v>
      </c>
    </row>
    <row r="19" spans="1:20" ht="19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8">
        <v>42461.747199074074</v>
      </c>
      <c r="T19" s="18">
        <v>42491.747199074074</v>
      </c>
    </row>
    <row r="20" spans="1:20" ht="160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8">
        <v>42169.814340277779</v>
      </c>
      <c r="T20" s="18">
        <v>42199.814340277779</v>
      </c>
    </row>
    <row r="21" spans="1:20" ht="224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8">
        <v>42483.675208333334</v>
      </c>
      <c r="T21" s="18">
        <v>42522.789583333331</v>
      </c>
    </row>
    <row r="22" spans="1:20" ht="224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8">
        <v>42195.749745370369</v>
      </c>
      <c r="T22" s="18">
        <v>42206.125</v>
      </c>
    </row>
    <row r="23" spans="1:20" ht="144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8">
        <v>42675.057997685188</v>
      </c>
      <c r="T23" s="18">
        <v>42705.099664351852</v>
      </c>
    </row>
    <row r="24" spans="1:20" ht="160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8">
        <v>42018.94159722222</v>
      </c>
      <c r="T24" s="18">
        <v>42047.291666666672</v>
      </c>
    </row>
    <row r="25" spans="1:20" ht="160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8">
        <v>42026.924976851849</v>
      </c>
      <c r="T25" s="18">
        <v>42052.207638888889</v>
      </c>
    </row>
    <row r="26" spans="1:20" ht="176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8">
        <v>41920.787534722222</v>
      </c>
      <c r="T26" s="18">
        <v>41941.787534722222</v>
      </c>
    </row>
    <row r="27" spans="1:20" ht="160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8">
        <v>42558.189432870371</v>
      </c>
      <c r="T27" s="18">
        <v>42587.875</v>
      </c>
    </row>
    <row r="28" spans="1:20" ht="19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8">
        <v>41808.198518518519</v>
      </c>
      <c r="T28" s="18">
        <v>41838.198518518519</v>
      </c>
    </row>
    <row r="29" spans="1:20" ht="160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8">
        <v>42550.701886574068</v>
      </c>
      <c r="T29" s="18">
        <v>42580.701886574068</v>
      </c>
    </row>
    <row r="30" spans="1:20" ht="96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8">
        <v>42056.013124999998</v>
      </c>
      <c r="T30" s="18">
        <v>42075.166666666672</v>
      </c>
    </row>
    <row r="31" spans="1:20" ht="19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8">
        <v>42016.938692129625</v>
      </c>
      <c r="T31" s="18">
        <v>42046.938692129625</v>
      </c>
    </row>
    <row r="32" spans="1:20" ht="208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8">
        <v>42591.899988425925</v>
      </c>
      <c r="T32" s="18">
        <v>42622.166666666672</v>
      </c>
    </row>
    <row r="33" spans="1:20" ht="19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8">
        <v>42183.231006944443</v>
      </c>
      <c r="T33" s="18">
        <v>42228.231006944443</v>
      </c>
    </row>
    <row r="34" spans="1:20" ht="176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8">
        <v>41780.525937500002</v>
      </c>
      <c r="T34" s="18">
        <v>41796.958333333336</v>
      </c>
    </row>
    <row r="35" spans="1:20" ht="208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8">
        <v>42158.065694444449</v>
      </c>
      <c r="T35" s="18">
        <v>42201</v>
      </c>
    </row>
    <row r="36" spans="1:20" ht="64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8">
        <v>42154.873124999998</v>
      </c>
      <c r="T36" s="18">
        <v>42184.873124999998</v>
      </c>
    </row>
    <row r="37" spans="1:20" ht="208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8">
        <v>42208.84646990741</v>
      </c>
      <c r="T37" s="18">
        <v>42238.84646990741</v>
      </c>
    </row>
    <row r="38" spans="1:20" ht="224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8">
        <v>42451.496817129635</v>
      </c>
      <c r="T38" s="18">
        <v>42459.610416666663</v>
      </c>
    </row>
    <row r="39" spans="1:20" ht="208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8">
        <v>41759.13962962963</v>
      </c>
      <c r="T39" s="18">
        <v>41791.165972222225</v>
      </c>
    </row>
    <row r="40" spans="1:20" ht="19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8">
        <v>42693.742604166662</v>
      </c>
      <c r="T40" s="18">
        <v>42718.742604166662</v>
      </c>
    </row>
    <row r="41" spans="1:20" ht="19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8">
        <v>42250.598217592589</v>
      </c>
      <c r="T41" s="18">
        <v>42270.598217592589</v>
      </c>
    </row>
    <row r="42" spans="1:20" ht="224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8">
        <v>42060.683935185181</v>
      </c>
      <c r="T42" s="18">
        <v>42090.642268518524</v>
      </c>
    </row>
    <row r="43" spans="1:20" ht="144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8">
        <v>42136.270787037036</v>
      </c>
      <c r="T43" s="18">
        <v>42168.071527777778</v>
      </c>
    </row>
    <row r="44" spans="1:20" ht="224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8">
        <v>42171.034861111111</v>
      </c>
      <c r="T44" s="18">
        <v>42195.291666666672</v>
      </c>
    </row>
    <row r="45" spans="1:20" ht="224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8">
        <v>42494.683634259258</v>
      </c>
      <c r="T45" s="18">
        <v>42524.6875</v>
      </c>
    </row>
    <row r="46" spans="1:20" ht="144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8">
        <v>41758.839675925927</v>
      </c>
      <c r="T46" s="18">
        <v>41771.165972222225</v>
      </c>
    </row>
    <row r="47" spans="1:20" ht="144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8">
        <v>42171.824884259258</v>
      </c>
      <c r="T47" s="18">
        <v>42201.824884259258</v>
      </c>
    </row>
    <row r="48" spans="1:20" ht="64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8">
        <v>42268.127696759257</v>
      </c>
      <c r="T48" s="18">
        <v>42288.083333333328</v>
      </c>
    </row>
    <row r="49" spans="1:20" ht="224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8">
        <v>42746.261782407411</v>
      </c>
      <c r="T49" s="18">
        <v>42784.207638888889</v>
      </c>
    </row>
    <row r="50" spans="1:20" ht="19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8">
        <v>41842.607592592591</v>
      </c>
      <c r="T50" s="18">
        <v>41864.916666666664</v>
      </c>
    </row>
    <row r="51" spans="1:20" ht="208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8">
        <v>41853.240208333329</v>
      </c>
      <c r="T51" s="18">
        <v>41876.207638888889</v>
      </c>
    </row>
    <row r="52" spans="1:20" ht="208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8">
        <v>42061.212488425925</v>
      </c>
      <c r="T52" s="18">
        <v>42089.166666666672</v>
      </c>
    </row>
    <row r="53" spans="1:20" ht="208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8">
        <v>42036.24428240741</v>
      </c>
      <c r="T53" s="18">
        <v>42064.290972222225</v>
      </c>
    </row>
    <row r="54" spans="1:20" ht="208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8">
        <v>42157.470185185186</v>
      </c>
      <c r="T54" s="18">
        <v>42187.470185185186</v>
      </c>
    </row>
    <row r="55" spans="1:20" ht="19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8">
        <v>41827.909942129627</v>
      </c>
      <c r="T55" s="18">
        <v>41857.897222222222</v>
      </c>
    </row>
    <row r="56" spans="1:20" ht="208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8">
        <v>42162.729548611111</v>
      </c>
      <c r="T56" s="18">
        <v>42192.729548611111</v>
      </c>
    </row>
    <row r="57" spans="1:20" ht="208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8">
        <v>42233.738564814819</v>
      </c>
      <c r="T57" s="18">
        <v>42263.738564814819</v>
      </c>
    </row>
    <row r="58" spans="1:20" ht="160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8">
        <v>42042.197824074072</v>
      </c>
      <c r="T58" s="18">
        <v>42072.156157407408</v>
      </c>
    </row>
    <row r="59" spans="1:20" ht="128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8">
        <v>42585.523842592593</v>
      </c>
      <c r="T59" s="18">
        <v>42599.165972222225</v>
      </c>
    </row>
    <row r="60" spans="1:20" ht="19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8">
        <v>41808.669571759259</v>
      </c>
      <c r="T60" s="18">
        <v>41838.669571759259</v>
      </c>
    </row>
    <row r="61" spans="1:20" ht="208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8">
        <v>41852.658310185187</v>
      </c>
      <c r="T61" s="18">
        <v>41882.658310185187</v>
      </c>
    </row>
    <row r="62" spans="1:20" ht="128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8">
        <v>42694.110185185185</v>
      </c>
      <c r="T62" s="18">
        <v>42709.041666666672</v>
      </c>
    </row>
    <row r="63" spans="1:20" ht="19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8">
        <v>42341.818379629629</v>
      </c>
      <c r="T63" s="18">
        <v>42370.166666666672</v>
      </c>
    </row>
    <row r="64" spans="1:20" ht="208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8">
        <v>41880.061006944445</v>
      </c>
      <c r="T64" s="18">
        <v>41908.065972222219</v>
      </c>
    </row>
    <row r="65" spans="1:20" ht="224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8">
        <v>41941.683865740742</v>
      </c>
      <c r="T65" s="18">
        <v>41970.125</v>
      </c>
    </row>
    <row r="66" spans="1:20" ht="27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8">
        <v>42026.88118055556</v>
      </c>
      <c r="T66" s="18">
        <v>42086.093055555553</v>
      </c>
    </row>
    <row r="67" spans="1:20" ht="208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8">
        <v>41922.640590277777</v>
      </c>
      <c r="T67" s="18">
        <v>41932.249305555553</v>
      </c>
    </row>
    <row r="68" spans="1:20" ht="208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8">
        <v>41993.824340277773</v>
      </c>
      <c r="T68" s="18">
        <v>42010.25</v>
      </c>
    </row>
    <row r="69" spans="1:20" ht="160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8">
        <v>42219.915856481486</v>
      </c>
      <c r="T69" s="18">
        <v>42240.083333333328</v>
      </c>
    </row>
    <row r="70" spans="1:20" ht="208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8">
        <v>41909.969386574077</v>
      </c>
      <c r="T70" s="18">
        <v>41950.011053240742</v>
      </c>
    </row>
    <row r="71" spans="1:20" ht="96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8">
        <v>41891.665324074071</v>
      </c>
      <c r="T71" s="18">
        <v>41913.166666666664</v>
      </c>
    </row>
    <row r="72" spans="1:20" ht="224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8">
        <v>41226.017361111109</v>
      </c>
      <c r="T72" s="18">
        <v>41250.083333333336</v>
      </c>
    </row>
    <row r="73" spans="1:20" ht="240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8">
        <v>40478.263923611114</v>
      </c>
      <c r="T73" s="18">
        <v>40568.166666666664</v>
      </c>
    </row>
    <row r="74" spans="1:20" ht="176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8">
        <v>41862.83997685185</v>
      </c>
      <c r="T74" s="18">
        <v>41892.83997685185</v>
      </c>
    </row>
    <row r="75" spans="1:20" ht="176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8">
        <v>40633.154363425929</v>
      </c>
      <c r="T75" s="18">
        <v>40664.207638888889</v>
      </c>
    </row>
    <row r="76" spans="1:20" ht="208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8">
        <v>40970.875671296293</v>
      </c>
      <c r="T76" s="18">
        <v>41000.834004629629</v>
      </c>
    </row>
    <row r="77" spans="1:20" ht="224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8">
        <v>41026.953055555554</v>
      </c>
      <c r="T77" s="18">
        <v>41061.953055555554</v>
      </c>
    </row>
    <row r="78" spans="1:20" ht="96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8">
        <v>41829.788252314815</v>
      </c>
      <c r="T78" s="18">
        <v>41839.208333333336</v>
      </c>
    </row>
    <row r="79" spans="1:20" ht="96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8">
        <v>41447.839722222219</v>
      </c>
      <c r="T79" s="18">
        <v>41477.839722222219</v>
      </c>
    </row>
    <row r="80" spans="1:20" ht="160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8">
        <v>40884.066678240742</v>
      </c>
      <c r="T80" s="18">
        <v>40926.958333333336</v>
      </c>
    </row>
    <row r="81" spans="1:20" ht="208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8">
        <v>41841.26489583333</v>
      </c>
      <c r="T81" s="18">
        <v>41864.207638888889</v>
      </c>
    </row>
    <row r="82" spans="1:20" ht="224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8">
        <v>41799.685902777775</v>
      </c>
      <c r="T82" s="18">
        <v>41827.083333333336</v>
      </c>
    </row>
    <row r="83" spans="1:20" ht="19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8">
        <v>41775.753761574073</v>
      </c>
      <c r="T83" s="18">
        <v>41805.753761574073</v>
      </c>
    </row>
    <row r="84" spans="1:20" ht="19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8">
        <v>41766.80572916667</v>
      </c>
      <c r="T84" s="18">
        <v>41799.80572916667</v>
      </c>
    </row>
    <row r="85" spans="1:20" ht="19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8">
        <v>40644.159259259257</v>
      </c>
      <c r="T85" s="18">
        <v>40666.165972222225</v>
      </c>
    </row>
    <row r="86" spans="1:20" ht="208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8">
        <v>41940.69158564815</v>
      </c>
      <c r="T86" s="18">
        <v>41969.332638888889</v>
      </c>
    </row>
    <row r="87" spans="1:20" ht="96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8">
        <v>41839.175706018519</v>
      </c>
      <c r="T87" s="18">
        <v>41853.175706018519</v>
      </c>
    </row>
    <row r="88" spans="1:20" ht="19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8">
        <v>41772.105937500004</v>
      </c>
      <c r="T88" s="18">
        <v>41803.916666666664</v>
      </c>
    </row>
    <row r="89" spans="1:20" ht="11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8">
        <v>41591.737974537034</v>
      </c>
      <c r="T89" s="18">
        <v>41621.207638888889</v>
      </c>
    </row>
    <row r="90" spans="1:20" ht="160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8">
        <v>41789.080370370371</v>
      </c>
      <c r="T90" s="18">
        <v>41822.166666666664</v>
      </c>
    </row>
    <row r="91" spans="1:20" ht="208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8">
        <v>40923.729953703703</v>
      </c>
      <c r="T91" s="18">
        <v>40953.729953703703</v>
      </c>
    </row>
    <row r="92" spans="1:20" ht="224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8">
        <v>41878.878379629627</v>
      </c>
      <c r="T92" s="18">
        <v>41908.878379629627</v>
      </c>
    </row>
    <row r="93" spans="1:20" ht="208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8">
        <v>41862.864675925928</v>
      </c>
      <c r="T93" s="18">
        <v>41876.864675925928</v>
      </c>
    </row>
    <row r="94" spans="1:20" ht="256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8">
        <v>40531.886886574073</v>
      </c>
      <c r="T94" s="18">
        <v>40591.886886574073</v>
      </c>
    </row>
    <row r="95" spans="1:20" ht="208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8">
        <v>41477.930914351848</v>
      </c>
      <c r="T95" s="18">
        <v>41504.625</v>
      </c>
    </row>
    <row r="96" spans="1:20" ht="208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8">
        <v>41781.666770833333</v>
      </c>
      <c r="T96" s="18">
        <v>41811.666770833333</v>
      </c>
    </row>
    <row r="97" spans="1:20" ht="160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8">
        <v>41375.702210648145</v>
      </c>
      <c r="T97" s="18">
        <v>41400.702210648145</v>
      </c>
    </row>
    <row r="98" spans="1:20" ht="208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8">
        <v>40883.949317129627</v>
      </c>
      <c r="T98" s="18">
        <v>40939.708333333336</v>
      </c>
    </row>
    <row r="99" spans="1:20" ht="160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8">
        <v>41491.79478009259</v>
      </c>
      <c r="T99" s="18">
        <v>41509.79478009259</v>
      </c>
    </row>
    <row r="100" spans="1:20" ht="160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8">
        <v>41791.993414351848</v>
      </c>
      <c r="T100" s="18">
        <v>41821.993414351848</v>
      </c>
    </row>
    <row r="101" spans="1:20" ht="208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8">
        <v>41835.666354166664</v>
      </c>
      <c r="T101" s="18">
        <v>41855.666354166664</v>
      </c>
    </row>
    <row r="102" spans="1:20" ht="19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8">
        <v>41827.605057870373</v>
      </c>
      <c r="T102" s="18">
        <v>41848.605057870373</v>
      </c>
    </row>
    <row r="103" spans="1:20" ht="208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8">
        <v>41778.637245370373</v>
      </c>
      <c r="T103" s="18">
        <v>41810.958333333336</v>
      </c>
    </row>
    <row r="104" spans="1:20" ht="224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8">
        <v>41013.936562499999</v>
      </c>
      <c r="T104" s="18">
        <v>41061.165972222225</v>
      </c>
    </row>
    <row r="105" spans="1:20" ht="224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8">
        <v>41834.586574074077</v>
      </c>
      <c r="T105" s="18">
        <v>41866.083333333336</v>
      </c>
    </row>
    <row r="106" spans="1:20" ht="128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8">
        <v>41829.795729166668</v>
      </c>
      <c r="T106" s="18">
        <v>41859.795729166668</v>
      </c>
    </row>
    <row r="107" spans="1:20" ht="224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8">
        <v>42219.665173611109</v>
      </c>
      <c r="T107" s="18">
        <v>42257.165972222225</v>
      </c>
    </row>
    <row r="108" spans="1:20" ht="160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8">
        <v>42648.546111111107</v>
      </c>
      <c r="T108" s="18">
        <v>42678.546111111107</v>
      </c>
    </row>
    <row r="109" spans="1:20" ht="144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8">
        <v>42050.983182870375</v>
      </c>
      <c r="T109" s="18">
        <v>42085.941516203704</v>
      </c>
    </row>
    <row r="110" spans="1:20" ht="96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8">
        <v>42772.833379629628</v>
      </c>
      <c r="T110" s="18">
        <v>42806.875</v>
      </c>
    </row>
    <row r="111" spans="1:20" ht="144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8">
        <v>42270.582141203704</v>
      </c>
      <c r="T111" s="18">
        <v>42301.895138888889</v>
      </c>
    </row>
    <row r="112" spans="1:20" ht="144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8">
        <v>42206.835370370376</v>
      </c>
      <c r="T112" s="18">
        <v>42236.835370370376</v>
      </c>
    </row>
    <row r="113" spans="1:20" ht="208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8">
        <v>42697.850844907407</v>
      </c>
      <c r="T113" s="18">
        <v>42745.208333333328</v>
      </c>
    </row>
    <row r="114" spans="1:20" ht="176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8">
        <v>42503.559467592597</v>
      </c>
      <c r="T114" s="18">
        <v>42524.875</v>
      </c>
    </row>
    <row r="115" spans="1:20" ht="80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8">
        <v>42323.70930555556</v>
      </c>
      <c r="T115" s="18">
        <v>42355.207638888889</v>
      </c>
    </row>
    <row r="116" spans="1:20" ht="160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8">
        <v>41933.291643518518</v>
      </c>
      <c r="T116" s="18">
        <v>41963.333310185189</v>
      </c>
    </row>
    <row r="117" spans="1:20" ht="208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8">
        <v>41898.168125000004</v>
      </c>
      <c r="T117" s="18">
        <v>41913.165972222225</v>
      </c>
    </row>
    <row r="118" spans="1:20" ht="19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8">
        <v>42446.943831018521</v>
      </c>
      <c r="T118" s="18">
        <v>42476.943831018521</v>
      </c>
    </row>
    <row r="119" spans="1:20" ht="19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8">
        <v>42463.81385416667</v>
      </c>
      <c r="T119" s="18">
        <v>42494.165972222225</v>
      </c>
    </row>
    <row r="120" spans="1:20" ht="208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8">
        <v>42766.805034722223</v>
      </c>
      <c r="T120" s="18">
        <v>42796.805034722223</v>
      </c>
    </row>
    <row r="121" spans="1:20" ht="208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8">
        <v>42522.347812499997</v>
      </c>
      <c r="T121" s="18">
        <v>42552.347812499997</v>
      </c>
    </row>
    <row r="122" spans="1:20" ht="240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8">
        <v>42702.917048611111</v>
      </c>
      <c r="T122" s="18">
        <v>42732.917048611111</v>
      </c>
    </row>
    <row r="123" spans="1:20" ht="11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8">
        <v>42252.474351851852</v>
      </c>
      <c r="T123" s="18">
        <v>42276.165972222225</v>
      </c>
    </row>
    <row r="124" spans="1:20" ht="224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8">
        <v>41893.324884259258</v>
      </c>
      <c r="T124" s="18">
        <v>41926.290972222225</v>
      </c>
    </row>
    <row r="125" spans="1:20" ht="11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8">
        <v>41871.755694444444</v>
      </c>
      <c r="T125" s="18">
        <v>41901.755694444444</v>
      </c>
    </row>
    <row r="126" spans="1:20" ht="208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8">
        <v>42262.096782407403</v>
      </c>
      <c r="T126" s="18">
        <v>42286</v>
      </c>
    </row>
    <row r="127" spans="1:20" ht="160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8">
        <v>42135.60020833333</v>
      </c>
      <c r="T127" s="18">
        <v>42167.083333333328</v>
      </c>
    </row>
    <row r="128" spans="1:20" ht="19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8">
        <v>42230.472222222219</v>
      </c>
      <c r="T128" s="18">
        <v>42259.165972222225</v>
      </c>
    </row>
    <row r="129" spans="1:20" ht="11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8">
        <v>42068.888391203705</v>
      </c>
      <c r="T129" s="18">
        <v>42098.846724537041</v>
      </c>
    </row>
    <row r="130" spans="1:20" ht="19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8">
        <v>42145.746689814812</v>
      </c>
      <c r="T130" s="18">
        <v>42175.746689814812</v>
      </c>
    </row>
    <row r="131" spans="1:20" ht="208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8">
        <v>41918.742175925923</v>
      </c>
      <c r="T131" s="18">
        <v>41948.783842592595</v>
      </c>
    </row>
    <row r="132" spans="1:20" ht="19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8">
        <v>42146.731087962966</v>
      </c>
      <c r="T132" s="18">
        <v>42176.731087962966</v>
      </c>
    </row>
    <row r="133" spans="1:20" ht="128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8">
        <v>42602.576712962968</v>
      </c>
      <c r="T133" s="18">
        <v>42621.15625</v>
      </c>
    </row>
    <row r="134" spans="1:20" ht="160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8">
        <v>42144.573807870373</v>
      </c>
      <c r="T134" s="18">
        <v>42166.165972222225</v>
      </c>
    </row>
    <row r="135" spans="1:20" ht="144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8">
        <v>41982.887280092589</v>
      </c>
      <c r="T135" s="18">
        <v>42012.887280092589</v>
      </c>
    </row>
    <row r="136" spans="1:20" ht="19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8">
        <v>42614.760937500003</v>
      </c>
      <c r="T136" s="18">
        <v>42644.165972222225</v>
      </c>
    </row>
    <row r="137" spans="1:20" ht="160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8">
        <v>42303.672662037032</v>
      </c>
      <c r="T137" s="18">
        <v>42338.714328703703</v>
      </c>
    </row>
    <row r="138" spans="1:20" ht="208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8">
        <v>42171.725416666668</v>
      </c>
      <c r="T138" s="18">
        <v>42201.725416666668</v>
      </c>
    </row>
    <row r="139" spans="1:20" ht="128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8">
        <v>41964.315532407403</v>
      </c>
      <c r="T139" s="18">
        <v>41995.166666666672</v>
      </c>
    </row>
    <row r="140" spans="1:20" ht="128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8">
        <v>42284.516064814816</v>
      </c>
      <c r="T140" s="18">
        <v>42307.875</v>
      </c>
    </row>
    <row r="141" spans="1:20" ht="160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8">
        <v>42016.800208333334</v>
      </c>
      <c r="T141" s="18">
        <v>42032.916666666672</v>
      </c>
    </row>
    <row r="142" spans="1:20" ht="176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8">
        <v>42136.536134259266</v>
      </c>
      <c r="T142" s="18">
        <v>42167.875</v>
      </c>
    </row>
    <row r="143" spans="1:20" ht="208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8">
        <v>42172.757638888885</v>
      </c>
      <c r="T143" s="18">
        <v>42202.757638888885</v>
      </c>
    </row>
    <row r="144" spans="1:20" ht="208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8">
        <v>42590.90425925926</v>
      </c>
      <c r="T144" s="18">
        <v>42606.90425925926</v>
      </c>
    </row>
    <row r="145" spans="1:20" ht="176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8">
        <v>42284.500104166669</v>
      </c>
      <c r="T145" s="18">
        <v>42314.541770833333</v>
      </c>
    </row>
    <row r="146" spans="1:20" ht="208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8">
        <v>42611.801412037035</v>
      </c>
      <c r="T146" s="18">
        <v>42627.791666666672</v>
      </c>
    </row>
    <row r="147" spans="1:20" ht="19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8">
        <v>42400.704537037032</v>
      </c>
      <c r="T147" s="18">
        <v>42444.875</v>
      </c>
    </row>
    <row r="148" spans="1:20" ht="208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8">
        <v>42017.88045138889</v>
      </c>
      <c r="T148" s="18">
        <v>42044.1875</v>
      </c>
    </row>
    <row r="149" spans="1:20" ht="224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8">
        <v>42431.102534722217</v>
      </c>
      <c r="T149" s="18">
        <v>42461.06086805556</v>
      </c>
    </row>
    <row r="150" spans="1:20" ht="224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8">
        <v>42121.756921296299</v>
      </c>
      <c r="T150" s="18">
        <v>42156.208333333328</v>
      </c>
    </row>
    <row r="151" spans="1:20" ht="176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8">
        <v>42219.019733796296</v>
      </c>
      <c r="T151" s="18">
        <v>42249.019733796296</v>
      </c>
    </row>
    <row r="152" spans="1:20" ht="224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8">
        <v>42445.19430555556</v>
      </c>
      <c r="T152" s="18">
        <v>42489.19430555556</v>
      </c>
    </row>
    <row r="153" spans="1:20" ht="176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8">
        <v>42380.884872685187</v>
      </c>
      <c r="T153" s="18">
        <v>42398.249305555553</v>
      </c>
    </row>
    <row r="154" spans="1:20" ht="48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8">
        <v>42762.942430555559</v>
      </c>
      <c r="T154" s="18">
        <v>42794.208333333328</v>
      </c>
    </row>
    <row r="155" spans="1:20" ht="208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8">
        <v>42567.840069444443</v>
      </c>
      <c r="T155" s="18">
        <v>42597.840069444443</v>
      </c>
    </row>
    <row r="156" spans="1:20" ht="224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8">
        <v>42232.702546296292</v>
      </c>
      <c r="T156" s="18">
        <v>42264.165972222225</v>
      </c>
    </row>
    <row r="157" spans="1:20" ht="19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8">
        <v>42239.957962962959</v>
      </c>
      <c r="T157" s="18">
        <v>42260</v>
      </c>
    </row>
    <row r="158" spans="1:20" ht="224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8">
        <v>42261.917395833334</v>
      </c>
      <c r="T158" s="18">
        <v>42291.917395833334</v>
      </c>
    </row>
    <row r="159" spans="1:20" ht="160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8">
        <v>42102.743773148148</v>
      </c>
      <c r="T159" s="18">
        <v>42123.743773148148</v>
      </c>
    </row>
    <row r="160" spans="1:20" ht="208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8">
        <v>42538.73583333334</v>
      </c>
      <c r="T160" s="18">
        <v>42583.290972222225</v>
      </c>
    </row>
    <row r="161" spans="1:20" ht="19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8">
        <v>42056.65143518518</v>
      </c>
      <c r="T161" s="18">
        <v>42091.609768518523</v>
      </c>
    </row>
    <row r="162" spans="1:20" ht="19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8">
        <v>42696.624444444446</v>
      </c>
      <c r="T162" s="18">
        <v>42726.624444444446</v>
      </c>
    </row>
    <row r="163" spans="1:20" ht="19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8">
        <v>42186.855879629627</v>
      </c>
      <c r="T163" s="18">
        <v>42216.855879629627</v>
      </c>
    </row>
    <row r="164" spans="1:20" ht="224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8">
        <v>42493.219236111108</v>
      </c>
      <c r="T164" s="18">
        <v>42531.125</v>
      </c>
    </row>
    <row r="165" spans="1:20" ht="19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8">
        <v>42475.057164351849</v>
      </c>
      <c r="T165" s="18">
        <v>42505.057164351849</v>
      </c>
    </row>
    <row r="166" spans="1:20" ht="19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8">
        <v>42452.876909722225</v>
      </c>
      <c r="T166" s="18">
        <v>42473.876909722225</v>
      </c>
    </row>
    <row r="167" spans="1:20" ht="144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8">
        <v>42253.928530092591</v>
      </c>
      <c r="T167" s="18">
        <v>42283.928530092591</v>
      </c>
    </row>
    <row r="168" spans="1:20" ht="19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8">
        <v>42264.29178240741</v>
      </c>
      <c r="T168" s="18">
        <v>42294.29178240741</v>
      </c>
    </row>
    <row r="169" spans="1:20" ht="19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8">
        <v>42664.809560185182</v>
      </c>
      <c r="T169" s="18">
        <v>42685.916666666672</v>
      </c>
    </row>
    <row r="170" spans="1:20" ht="176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8">
        <v>42382.244409722218</v>
      </c>
      <c r="T170" s="18">
        <v>42396.041666666672</v>
      </c>
    </row>
    <row r="171" spans="1:20" ht="19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8">
        <v>41826.871238425927</v>
      </c>
      <c r="T171" s="18">
        <v>41859.57916666667</v>
      </c>
    </row>
    <row r="172" spans="1:20" ht="160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8">
        <v>42499.039629629624</v>
      </c>
      <c r="T172" s="18">
        <v>42529.039629629624</v>
      </c>
    </row>
    <row r="173" spans="1:20" ht="176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8">
        <v>42513.045798611114</v>
      </c>
      <c r="T173" s="18">
        <v>42543.045798611114</v>
      </c>
    </row>
    <row r="174" spans="1:20" ht="19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8">
        <v>41914.100289351853</v>
      </c>
      <c r="T174" s="18">
        <v>41928.165972222225</v>
      </c>
    </row>
    <row r="175" spans="1:20" ht="19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8">
        <v>42521.010370370372</v>
      </c>
      <c r="T175" s="18">
        <v>42543.163194444445</v>
      </c>
    </row>
    <row r="176" spans="1:20" ht="208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8">
        <v>42041.714178240742</v>
      </c>
      <c r="T176" s="18">
        <v>42071.67251157407</v>
      </c>
    </row>
    <row r="177" spans="1:20" ht="19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8">
        <v>41822.57503472222</v>
      </c>
      <c r="T177" s="18">
        <v>41825.041666666664</v>
      </c>
    </row>
    <row r="178" spans="1:20" ht="19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8">
        <v>42248.697754629626</v>
      </c>
      <c r="T178" s="18">
        <v>42283.697754629626</v>
      </c>
    </row>
    <row r="179" spans="1:20" ht="19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8">
        <v>41809.860300925924</v>
      </c>
      <c r="T179" s="18">
        <v>41839.860300925924</v>
      </c>
    </row>
    <row r="180" spans="1:20" ht="208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8">
        <v>42148.676851851851</v>
      </c>
      <c r="T180" s="18">
        <v>42170.676851851851</v>
      </c>
    </row>
    <row r="181" spans="1:20" ht="144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8">
        <v>42185.521087962959</v>
      </c>
      <c r="T181" s="18">
        <v>42215.521087962959</v>
      </c>
    </row>
    <row r="182" spans="1:20" ht="11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8">
        <v>42769.574999999997</v>
      </c>
      <c r="T182" s="18">
        <v>42790.574999999997</v>
      </c>
    </row>
    <row r="183" spans="1:20" ht="160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8">
        <v>42549.665717592594</v>
      </c>
      <c r="T183" s="18">
        <v>42579.665717592594</v>
      </c>
    </row>
    <row r="184" spans="1:20" ht="208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8">
        <v>42685.974004629628</v>
      </c>
      <c r="T184" s="18">
        <v>42710.974004629628</v>
      </c>
    </row>
    <row r="185" spans="1:20" ht="144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8">
        <v>42062.296412037031</v>
      </c>
      <c r="T185" s="18">
        <v>42095.207638888889</v>
      </c>
    </row>
    <row r="186" spans="1:20" ht="224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8">
        <v>41851.200150462959</v>
      </c>
      <c r="T186" s="18">
        <v>41881.200150462959</v>
      </c>
    </row>
    <row r="187" spans="1:20" ht="208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8">
        <v>42053.106111111112</v>
      </c>
      <c r="T187" s="18">
        <v>42112.025694444441</v>
      </c>
    </row>
    <row r="188" spans="1:20" ht="19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8">
        <v>42054.024421296301</v>
      </c>
      <c r="T188" s="18">
        <v>42061.024421296301</v>
      </c>
    </row>
    <row r="189" spans="1:20" ht="224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8">
        <v>42466.558796296296</v>
      </c>
      <c r="T189" s="18">
        <v>42490.165972222225</v>
      </c>
    </row>
    <row r="190" spans="1:20" ht="224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8">
        <v>42513.110787037032</v>
      </c>
      <c r="T190" s="18">
        <v>42534.708333333328</v>
      </c>
    </row>
    <row r="191" spans="1:20" ht="160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8">
        <v>42270.7269212963</v>
      </c>
      <c r="T191" s="18">
        <v>42306.167361111111</v>
      </c>
    </row>
    <row r="192" spans="1:20" ht="19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8">
        <v>41932.311099537037</v>
      </c>
      <c r="T192" s="18">
        <v>41962.352766203709</v>
      </c>
    </row>
    <row r="193" spans="1:20" ht="128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8">
        <v>42746.057106481487</v>
      </c>
      <c r="T193" s="18">
        <v>42791.057106481487</v>
      </c>
    </row>
    <row r="194" spans="1:20" ht="208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8">
        <v>41866.025347222225</v>
      </c>
      <c r="T194" s="18">
        <v>41883.665972222225</v>
      </c>
    </row>
    <row r="195" spans="1:20" ht="208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8">
        <v>42056.091631944444</v>
      </c>
      <c r="T195" s="18">
        <v>42070.204861111109</v>
      </c>
    </row>
    <row r="196" spans="1:20" ht="176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8">
        <v>41851.771354166667</v>
      </c>
      <c r="T196" s="18">
        <v>41870.666666666664</v>
      </c>
    </row>
    <row r="197" spans="1:20" ht="224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8">
        <v>42321.101759259262</v>
      </c>
      <c r="T197" s="18">
        <v>42351.101759259262</v>
      </c>
    </row>
    <row r="198" spans="1:20" ht="208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8">
        <v>42107.067557870367</v>
      </c>
      <c r="T198" s="18">
        <v>42137.067557870367</v>
      </c>
    </row>
    <row r="199" spans="1:20" ht="176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8">
        <v>41969.199756944443</v>
      </c>
      <c r="T199" s="18">
        <v>42005.208333333328</v>
      </c>
    </row>
    <row r="200" spans="1:20" ht="11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8">
        <v>42690.334317129629</v>
      </c>
      <c r="T200" s="18">
        <v>42721.333333333328</v>
      </c>
    </row>
    <row r="201" spans="1:20" ht="128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8">
        <v>42312.874594907407</v>
      </c>
      <c r="T201" s="18">
        <v>42340.874594907407</v>
      </c>
    </row>
    <row r="202" spans="1:20" ht="176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8">
        <v>41855.548101851848</v>
      </c>
      <c r="T202" s="18">
        <v>41876.207638888889</v>
      </c>
    </row>
    <row r="203" spans="1:20" ht="240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8">
        <v>42059.701319444444</v>
      </c>
      <c r="T203" s="18">
        <v>42119.659652777773</v>
      </c>
    </row>
    <row r="204" spans="1:20" ht="19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8">
        <v>41937.95344907407</v>
      </c>
      <c r="T204" s="18">
        <v>41972.995115740734</v>
      </c>
    </row>
    <row r="205" spans="1:20" ht="208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8">
        <v>42044.184988425928</v>
      </c>
      <c r="T205" s="18">
        <v>42074.143321759257</v>
      </c>
    </row>
    <row r="206" spans="1:20" ht="19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8">
        <v>42524.782638888893</v>
      </c>
      <c r="T206" s="18">
        <v>42544.782638888893</v>
      </c>
    </row>
    <row r="207" spans="1:20" ht="208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8">
        <v>42292.087592592594</v>
      </c>
      <c r="T207" s="18">
        <v>42329.125</v>
      </c>
    </row>
    <row r="208" spans="1:20" ht="19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8">
        <v>41953.8675</v>
      </c>
      <c r="T208" s="18">
        <v>41983.8675</v>
      </c>
    </row>
    <row r="209" spans="1:20" ht="19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8">
        <v>41946.644745370373</v>
      </c>
      <c r="T209" s="18">
        <v>41976.644745370373</v>
      </c>
    </row>
    <row r="210" spans="1:20" ht="240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8">
        <v>41947.762592592589</v>
      </c>
      <c r="T210" s="18">
        <v>41987.762592592597</v>
      </c>
    </row>
    <row r="211" spans="1:20" ht="19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8">
        <v>42494.563449074078</v>
      </c>
      <c r="T211" s="18">
        <v>42524.563449074078</v>
      </c>
    </row>
    <row r="212" spans="1:20" ht="208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8">
        <v>41815.774826388886</v>
      </c>
      <c r="T212" s="18">
        <v>41830.774826388886</v>
      </c>
    </row>
    <row r="213" spans="1:20" ht="208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8">
        <v>41830.545694444445</v>
      </c>
      <c r="T213" s="18">
        <v>41859.936111111114</v>
      </c>
    </row>
    <row r="214" spans="1:20" ht="19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8">
        <v>41923.921643518523</v>
      </c>
      <c r="T214" s="18">
        <v>41949.031944444447</v>
      </c>
    </row>
    <row r="215" spans="1:20" ht="176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8">
        <v>41764.44663194444</v>
      </c>
      <c r="T215" s="18">
        <v>41791.165972222225</v>
      </c>
    </row>
    <row r="216" spans="1:20" ht="224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8">
        <v>41941.75203703704</v>
      </c>
      <c r="T216" s="18">
        <v>41964.708333333328</v>
      </c>
    </row>
    <row r="217" spans="1:20" ht="224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8">
        <v>41834.953865740739</v>
      </c>
      <c r="T217" s="18">
        <v>41879.953865740739</v>
      </c>
    </row>
    <row r="218" spans="1:20" ht="19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8">
        <v>42290.61855324074</v>
      </c>
      <c r="T218" s="18">
        <v>42320.104861111111</v>
      </c>
    </row>
    <row r="219" spans="1:20" ht="240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8">
        <v>42152.503495370373</v>
      </c>
      <c r="T219" s="18">
        <v>42172.503495370373</v>
      </c>
    </row>
    <row r="220" spans="1:20" ht="160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8">
        <v>41791.492777777778</v>
      </c>
      <c r="T220" s="18">
        <v>41836.492777777778</v>
      </c>
    </row>
    <row r="221" spans="1:20" ht="19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8">
        <v>41808.991944444446</v>
      </c>
      <c r="T221" s="18">
        <v>41838.991944444446</v>
      </c>
    </row>
    <row r="222" spans="1:20" ht="176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8">
        <v>42500.041550925926</v>
      </c>
      <c r="T222" s="18">
        <v>42527.291666666672</v>
      </c>
    </row>
    <row r="223" spans="1:20" ht="208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8">
        <v>42265.022824074069</v>
      </c>
      <c r="T223" s="18">
        <v>42285.022824074069</v>
      </c>
    </row>
    <row r="224" spans="1:20" ht="208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8">
        <v>42053.733078703706</v>
      </c>
      <c r="T224" s="18">
        <v>42063.207638888889</v>
      </c>
    </row>
    <row r="225" spans="1:20" ht="208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8">
        <v>42675.832465277781</v>
      </c>
      <c r="T225" s="18">
        <v>42705.332638888889</v>
      </c>
    </row>
    <row r="226" spans="1:20" ht="144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8">
        <v>42467.144166666665</v>
      </c>
      <c r="T226" s="18">
        <v>42477.979166666672</v>
      </c>
    </row>
    <row r="227" spans="1:20" ht="19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8">
        <v>41894.91375</v>
      </c>
      <c r="T227" s="18">
        <v>41938.029861111114</v>
      </c>
    </row>
    <row r="228" spans="1:20" ht="224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8">
        <v>41752.83457175926</v>
      </c>
      <c r="T228" s="18">
        <v>41782.83457175926</v>
      </c>
    </row>
    <row r="229" spans="1:20" ht="208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8">
        <v>42037.791238425925</v>
      </c>
      <c r="T229" s="18">
        <v>42067.791238425925</v>
      </c>
    </row>
    <row r="230" spans="1:20" ht="144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8">
        <v>42088.911354166667</v>
      </c>
      <c r="T230" s="18">
        <v>42118.911354166667</v>
      </c>
    </row>
    <row r="231" spans="1:20" ht="208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8">
        <v>42018.676898148144</v>
      </c>
      <c r="T231" s="18">
        <v>42040.290972222225</v>
      </c>
    </row>
    <row r="232" spans="1:20" ht="19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8">
        <v>41884.617314814815</v>
      </c>
      <c r="T232" s="18">
        <v>41916.617314814815</v>
      </c>
    </row>
    <row r="233" spans="1:20" ht="176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8">
        <v>41884.056747685187</v>
      </c>
      <c r="T233" s="18">
        <v>41903.083333333336</v>
      </c>
    </row>
    <row r="234" spans="1:20" ht="19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8">
        <v>41839.730937500004</v>
      </c>
      <c r="T234" s="18">
        <v>41869.730937500004</v>
      </c>
    </row>
    <row r="235" spans="1:20" ht="19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8">
        <v>42380.581180555557</v>
      </c>
      <c r="T235" s="18">
        <v>42405.916666666672</v>
      </c>
    </row>
    <row r="236" spans="1:20" ht="128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8">
        <v>41776.063136574077</v>
      </c>
      <c r="T236" s="18">
        <v>41807.125</v>
      </c>
    </row>
    <row r="237" spans="1:20" ht="19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8">
        <v>41800.380428240744</v>
      </c>
      <c r="T237" s="18">
        <v>41830.380428240744</v>
      </c>
    </row>
    <row r="238" spans="1:20" ht="208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8">
        <v>42572.61681712963</v>
      </c>
      <c r="T238" s="18">
        <v>42589.125</v>
      </c>
    </row>
    <row r="239" spans="1:20" ht="208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8">
        <v>41851.541585648149</v>
      </c>
      <c r="T239" s="18">
        <v>41872.686111111114</v>
      </c>
    </row>
    <row r="240" spans="1:20" ht="19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8">
        <v>42205.710879629631</v>
      </c>
      <c r="T240" s="18">
        <v>42235.710879629631</v>
      </c>
    </row>
    <row r="241" spans="1:20" ht="128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8">
        <v>42374.911226851851</v>
      </c>
      <c r="T241" s="18">
        <v>42388.207638888889</v>
      </c>
    </row>
    <row r="242" spans="1:20" ht="208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8">
        <v>41809.12300925926</v>
      </c>
      <c r="T242" s="18">
        <v>41831.677083333336</v>
      </c>
    </row>
    <row r="243" spans="1:20" ht="19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8">
        <v>42294.429641203707</v>
      </c>
      <c r="T243" s="18">
        <v>42321.845138888893</v>
      </c>
    </row>
    <row r="244" spans="1:20" ht="224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8">
        <v>42124.841111111105</v>
      </c>
      <c r="T244" s="18">
        <v>42154.841111111105</v>
      </c>
    </row>
    <row r="245" spans="1:20" ht="19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8">
        <v>41861.524837962963</v>
      </c>
      <c r="T245" s="18">
        <v>41891.524837962963</v>
      </c>
    </row>
    <row r="246" spans="1:20" ht="11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8">
        <v>42402.889027777783</v>
      </c>
      <c r="T246" s="18">
        <v>42447.847361111111</v>
      </c>
    </row>
    <row r="247" spans="1:20" ht="176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8">
        <v>41960.119085648148</v>
      </c>
      <c r="T247" s="18">
        <v>41990.119085648148</v>
      </c>
    </row>
    <row r="248" spans="1:20" ht="160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8">
        <v>42532.052523148144</v>
      </c>
      <c r="T248" s="18">
        <v>42560.166666666672</v>
      </c>
    </row>
    <row r="249" spans="1:20" ht="208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8">
        <v>42088.723692129628</v>
      </c>
      <c r="T249" s="18">
        <v>42115.723692129628</v>
      </c>
    </row>
    <row r="250" spans="1:20" ht="224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8">
        <v>41820.639189814814</v>
      </c>
      <c r="T250" s="18">
        <v>41843.165972222225</v>
      </c>
    </row>
    <row r="251" spans="1:20" ht="224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8">
        <v>42626.7503125</v>
      </c>
      <c r="T251" s="18">
        <v>42656.7503125</v>
      </c>
    </row>
    <row r="252" spans="1:20" ht="19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8">
        <v>41821.205636574072</v>
      </c>
      <c r="T252" s="18">
        <v>41852.290972222225</v>
      </c>
    </row>
    <row r="253" spans="1:20" ht="11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8">
        <v>42016.706678240742</v>
      </c>
      <c r="T253" s="18">
        <v>42047.249305555553</v>
      </c>
    </row>
    <row r="254" spans="1:20" ht="208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8">
        <v>42011.202581018515</v>
      </c>
      <c r="T254" s="18">
        <v>42038.185416666667</v>
      </c>
    </row>
    <row r="255" spans="1:20" ht="240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8">
        <v>42643.632858796293</v>
      </c>
      <c r="T255" s="18">
        <v>42672.125</v>
      </c>
    </row>
    <row r="256" spans="1:20" ht="19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8">
        <v>42179.898472222223</v>
      </c>
      <c r="T256" s="18">
        <v>42195.75</v>
      </c>
    </row>
    <row r="257" spans="1:20" ht="224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8">
        <v>42575.130057870367</v>
      </c>
      <c r="T257" s="18">
        <v>42605.130057870367</v>
      </c>
    </row>
    <row r="258" spans="1:20" ht="176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8">
        <v>42420.019097222219</v>
      </c>
      <c r="T258" s="18">
        <v>42479.977430555555</v>
      </c>
    </row>
    <row r="259" spans="1:20" ht="48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8">
        <v>42053.671666666662</v>
      </c>
      <c r="T259" s="18">
        <v>42083.630000000005</v>
      </c>
    </row>
    <row r="260" spans="1:20" ht="160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8">
        <v>42605.765381944439</v>
      </c>
      <c r="T260" s="18">
        <v>42634.125</v>
      </c>
    </row>
    <row r="261" spans="1:20" ht="240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8">
        <v>42458.641724537039</v>
      </c>
      <c r="T261" s="18">
        <v>42488.641724537039</v>
      </c>
    </row>
    <row r="262" spans="1:20" ht="160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8">
        <v>42529.022013888884</v>
      </c>
      <c r="T262" s="18">
        <v>42566.901388888888</v>
      </c>
    </row>
    <row r="263" spans="1:20" ht="224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8">
        <v>41928.170497685183</v>
      </c>
      <c r="T263" s="18">
        <v>41949.249305555553</v>
      </c>
    </row>
    <row r="264" spans="1:20" ht="208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8">
        <v>42062.834444444445</v>
      </c>
      <c r="T264" s="18">
        <v>42083.852083333331</v>
      </c>
    </row>
    <row r="265" spans="1:20" ht="224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8">
        <v>41921.279976851853</v>
      </c>
      <c r="T265" s="18">
        <v>41939.125</v>
      </c>
    </row>
    <row r="266" spans="1:20" ht="208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8">
        <v>42128.736608796295</v>
      </c>
      <c r="T266" s="18">
        <v>42141.125</v>
      </c>
    </row>
    <row r="267" spans="1:20" ht="19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8">
        <v>42053.916921296302</v>
      </c>
      <c r="T267" s="18">
        <v>42079.875</v>
      </c>
    </row>
    <row r="268" spans="1:20" ht="176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8">
        <v>42171.317442129628</v>
      </c>
      <c r="T268" s="18">
        <v>42195.875</v>
      </c>
    </row>
    <row r="269" spans="1:20" ht="176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8">
        <v>41793.668761574074</v>
      </c>
      <c r="T269" s="18">
        <v>41823.668761574074</v>
      </c>
    </row>
    <row r="270" spans="1:20" ht="224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8">
        <v>42506.760405092587</v>
      </c>
      <c r="T270" s="18">
        <v>42536.760405092587</v>
      </c>
    </row>
    <row r="271" spans="1:20" ht="19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8">
        <v>42372.693055555559</v>
      </c>
      <c r="T271" s="18">
        <v>42402.693055555559</v>
      </c>
    </row>
    <row r="272" spans="1:20" ht="19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8">
        <v>42126.87501157407</v>
      </c>
      <c r="T272" s="18">
        <v>42158.290972222225</v>
      </c>
    </row>
    <row r="273" spans="1:20" ht="208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8">
        <v>42087.768055555556</v>
      </c>
      <c r="T273" s="18">
        <v>42111.666666666672</v>
      </c>
    </row>
    <row r="274" spans="1:20" ht="208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8">
        <v>42443.802361111113</v>
      </c>
      <c r="T274" s="18">
        <v>42473.802361111113</v>
      </c>
    </row>
    <row r="275" spans="1:20" ht="224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8">
        <v>42121.249814814815</v>
      </c>
      <c r="T275" s="18">
        <v>42142.249814814815</v>
      </c>
    </row>
    <row r="276" spans="1:20" ht="19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8">
        <v>42268.009224537032</v>
      </c>
      <c r="T276" s="18">
        <v>42303.009224537032</v>
      </c>
    </row>
    <row r="277" spans="1:20" ht="208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8">
        <v>41848.866157407407</v>
      </c>
      <c r="T277" s="18">
        <v>41868.21597222222</v>
      </c>
    </row>
    <row r="278" spans="1:20" ht="224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8">
        <v>42689.214988425927</v>
      </c>
      <c r="T278" s="18">
        <v>42700.25</v>
      </c>
    </row>
    <row r="279" spans="1:20" ht="224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8">
        <v>42584.846828703703</v>
      </c>
      <c r="T279" s="18">
        <v>42624.846828703703</v>
      </c>
    </row>
    <row r="280" spans="1:20" ht="208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8">
        <v>42511.741944444439</v>
      </c>
      <c r="T280" s="18">
        <v>42523.916666666672</v>
      </c>
    </row>
    <row r="281" spans="1:20" ht="208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8">
        <v>42132.036168981482</v>
      </c>
      <c r="T281" s="18">
        <v>42186.290972222225</v>
      </c>
    </row>
    <row r="282" spans="1:20" ht="240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8">
        <v>42419.91942129629</v>
      </c>
      <c r="T282" s="18">
        <v>42436.207638888889</v>
      </c>
    </row>
    <row r="283" spans="1:20" ht="19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8">
        <v>42430.839398148149</v>
      </c>
      <c r="T283" s="18">
        <v>42445.165972222225</v>
      </c>
    </row>
    <row r="284" spans="1:20" ht="224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8">
        <v>42297.748738425929</v>
      </c>
      <c r="T284" s="18">
        <v>42327.790405092594</v>
      </c>
    </row>
    <row r="285" spans="1:20" ht="19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8">
        <v>41760.935706018521</v>
      </c>
      <c r="T285" s="18">
        <v>41772.166666666664</v>
      </c>
    </row>
    <row r="286" spans="1:20" ht="208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8">
        <v>41829.734259259261</v>
      </c>
      <c r="T286" s="18">
        <v>41874.734259259261</v>
      </c>
    </row>
    <row r="287" spans="1:20" ht="160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8">
        <v>42491.92288194444</v>
      </c>
      <c r="T287" s="18">
        <v>42521.92288194444</v>
      </c>
    </row>
    <row r="288" spans="1:20" ht="208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8">
        <v>41950.859560185185</v>
      </c>
      <c r="T288" s="18">
        <v>41964.204861111109</v>
      </c>
    </row>
    <row r="289" spans="1:20" ht="240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8">
        <v>41802.62090277778</v>
      </c>
      <c r="T289" s="18">
        <v>41822.62090277778</v>
      </c>
    </row>
    <row r="290" spans="1:20" ht="208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8">
        <v>41781.096203703702</v>
      </c>
      <c r="T290" s="18">
        <v>41794.207638888889</v>
      </c>
    </row>
    <row r="291" spans="1:20" ht="19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8">
        <v>42020.846666666665</v>
      </c>
      <c r="T291" s="18">
        <v>42037.207638888889</v>
      </c>
    </row>
    <row r="292" spans="1:20" ht="19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8">
        <v>42125.772812499999</v>
      </c>
      <c r="T292" s="18">
        <v>42155.772812499999</v>
      </c>
    </row>
    <row r="293" spans="1:20" ht="208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8">
        <v>41856.010069444441</v>
      </c>
      <c r="T293" s="18">
        <v>41890.125</v>
      </c>
    </row>
    <row r="294" spans="1:20" ht="19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8">
        <v>41893.783553240741</v>
      </c>
      <c r="T294" s="18">
        <v>41914.597916666666</v>
      </c>
    </row>
    <row r="295" spans="1:20" ht="256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8">
        <v>41881.361342592594</v>
      </c>
      <c r="T295" s="18">
        <v>41911.361342592594</v>
      </c>
    </row>
    <row r="296" spans="1:20" ht="19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8">
        <v>41880.76357638889</v>
      </c>
      <c r="T296" s="18">
        <v>41895.166666666664</v>
      </c>
    </row>
    <row r="297" spans="1:20" ht="19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8">
        <v>42214.6956712963</v>
      </c>
      <c r="T297" s="18">
        <v>42225.666666666672</v>
      </c>
    </row>
    <row r="298" spans="1:20" ht="19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8">
        <v>42460.335312499999</v>
      </c>
      <c r="T298" s="18">
        <v>42488.249305555553</v>
      </c>
    </row>
    <row r="299" spans="1:20" ht="224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8">
        <v>42167.023206018523</v>
      </c>
      <c r="T299" s="18">
        <v>42196.165972222225</v>
      </c>
    </row>
    <row r="300" spans="1:20" ht="224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8">
        <v>42177.761782407411</v>
      </c>
      <c r="T300" s="18">
        <v>42198.041666666672</v>
      </c>
    </row>
    <row r="301" spans="1:20" ht="64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8">
        <v>42521.654328703706</v>
      </c>
      <c r="T301" s="18">
        <v>42551.654328703706</v>
      </c>
    </row>
    <row r="302" spans="1:20" ht="224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8">
        <v>41884.599849537037</v>
      </c>
      <c r="T302" s="18">
        <v>41900.165972222225</v>
      </c>
    </row>
    <row r="303" spans="1:20" ht="208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8">
        <v>42289.761192129634</v>
      </c>
      <c r="T303" s="18">
        <v>42319.802858796291</v>
      </c>
    </row>
    <row r="304" spans="1:20" ht="144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8">
        <v>42243.6252662037</v>
      </c>
      <c r="T304" s="18">
        <v>42278.6252662037</v>
      </c>
    </row>
    <row r="305" spans="1:20" ht="208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8">
        <v>42600.756041666667</v>
      </c>
      <c r="T305" s="18">
        <v>42621.756041666667</v>
      </c>
    </row>
    <row r="306" spans="1:20" ht="208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8">
        <v>41829.599791666667</v>
      </c>
      <c r="T306" s="18">
        <v>41889.599791666667</v>
      </c>
    </row>
    <row r="307" spans="1:20" ht="160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8">
        <v>42040.831678240742</v>
      </c>
      <c r="T307" s="18">
        <v>42070.831678240742</v>
      </c>
    </row>
    <row r="308" spans="1:20" ht="224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8">
        <v>42075.807395833333</v>
      </c>
      <c r="T308" s="18">
        <v>42105.807395833333</v>
      </c>
    </row>
    <row r="309" spans="1:20" ht="224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8">
        <v>42073.660694444443</v>
      </c>
      <c r="T309" s="18">
        <v>42095.165972222225</v>
      </c>
    </row>
    <row r="310" spans="1:20" ht="19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8">
        <v>42480.078715277778</v>
      </c>
      <c r="T310" s="18">
        <v>42504.165972222225</v>
      </c>
    </row>
    <row r="311" spans="1:20" ht="176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8">
        <v>42411.942291666666</v>
      </c>
      <c r="T311" s="18">
        <v>42434.041666666672</v>
      </c>
    </row>
    <row r="312" spans="1:20" ht="240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8">
        <v>41753.515856481477</v>
      </c>
      <c r="T312" s="18">
        <v>41781.921527777777</v>
      </c>
    </row>
    <row r="313" spans="1:20" ht="176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8">
        <v>42196.028703703705</v>
      </c>
      <c r="T313" s="18">
        <v>42228</v>
      </c>
    </row>
    <row r="314" spans="1:20" ht="176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8">
        <v>42016.050451388888</v>
      </c>
      <c r="T314" s="18">
        <v>42046.708333333328</v>
      </c>
    </row>
    <row r="315" spans="1:20" ht="224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8">
        <v>41730.276747685188</v>
      </c>
      <c r="T315" s="18">
        <v>41764.276747685188</v>
      </c>
    </row>
    <row r="316" spans="1:20" ht="256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8">
        <v>42203.680300925931</v>
      </c>
      <c r="T316" s="18">
        <v>42221.774999999994</v>
      </c>
    </row>
    <row r="317" spans="1:20" ht="240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8">
        <v>41974.743148148147</v>
      </c>
      <c r="T317" s="18">
        <v>42004.743148148147</v>
      </c>
    </row>
    <row r="318" spans="1:20" ht="208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8">
        <v>41869.740671296298</v>
      </c>
      <c r="T318" s="18">
        <v>41899.740671296298</v>
      </c>
    </row>
    <row r="319" spans="1:20" ht="19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8">
        <v>41982.688611111109</v>
      </c>
      <c r="T319" s="18">
        <v>42012.688611111109</v>
      </c>
    </row>
    <row r="320" spans="1:20" ht="19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8">
        <v>41976.331979166673</v>
      </c>
      <c r="T320" s="18">
        <v>42004.291666666672</v>
      </c>
    </row>
    <row r="321" spans="1:20" ht="208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8">
        <v>41926.942685185182</v>
      </c>
      <c r="T321" s="18">
        <v>41956.984351851846</v>
      </c>
    </row>
    <row r="322" spans="1:20" ht="208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8">
        <v>42561.783877314811</v>
      </c>
      <c r="T322" s="18">
        <v>42593.165972222225</v>
      </c>
    </row>
    <row r="323" spans="1:20" ht="176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8">
        <v>42649.54923611111</v>
      </c>
      <c r="T323" s="18">
        <v>42709.590902777782</v>
      </c>
    </row>
    <row r="324" spans="1:20" ht="19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8">
        <v>42093.786840277782</v>
      </c>
      <c r="T324" s="18">
        <v>42120.26944444445</v>
      </c>
    </row>
    <row r="325" spans="1:20" ht="19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8">
        <v>42026.176180555558</v>
      </c>
      <c r="T325" s="18">
        <v>42064.207638888889</v>
      </c>
    </row>
    <row r="326" spans="1:20" ht="19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8">
        <v>42451.095856481479</v>
      </c>
      <c r="T326" s="18">
        <v>42465.095856481479</v>
      </c>
    </row>
    <row r="327" spans="1:20" ht="19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8">
        <v>42418.425983796296</v>
      </c>
      <c r="T327" s="18">
        <v>42478.384317129632</v>
      </c>
    </row>
    <row r="328" spans="1:20" ht="176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8">
        <v>41964.716319444444</v>
      </c>
      <c r="T328" s="18">
        <v>41994.716319444444</v>
      </c>
    </row>
    <row r="329" spans="1:20" ht="80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8">
        <v>42576.697569444441</v>
      </c>
      <c r="T329" s="18">
        <v>42636.697569444441</v>
      </c>
    </row>
    <row r="330" spans="1:20" ht="19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8">
        <v>42125.647534722222</v>
      </c>
      <c r="T330" s="18">
        <v>42150.647534722222</v>
      </c>
    </row>
    <row r="331" spans="1:20" ht="224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8">
        <v>42003.948425925926</v>
      </c>
      <c r="T331" s="18">
        <v>42028.207638888889</v>
      </c>
    </row>
    <row r="332" spans="1:20" ht="176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8">
        <v>41988.829942129625</v>
      </c>
      <c r="T332" s="18">
        <v>42046.207638888889</v>
      </c>
    </row>
    <row r="333" spans="1:20" ht="176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8">
        <v>41974.898599537039</v>
      </c>
      <c r="T333" s="18">
        <v>42009.851388888885</v>
      </c>
    </row>
    <row r="334" spans="1:20" ht="224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8">
        <v>42592.066921296297</v>
      </c>
      <c r="T334" s="18">
        <v>42617.066921296297</v>
      </c>
    </row>
    <row r="335" spans="1:20" ht="11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8">
        <v>42050.008368055554</v>
      </c>
      <c r="T335" s="18">
        <v>42076.290972222225</v>
      </c>
    </row>
    <row r="336" spans="1:20" ht="128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8">
        <v>42417.585532407407</v>
      </c>
      <c r="T336" s="18">
        <v>42432.249305555553</v>
      </c>
    </row>
    <row r="337" spans="1:20" ht="176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8">
        <v>41866.79886574074</v>
      </c>
      <c r="T337" s="18">
        <v>41885.207638888889</v>
      </c>
    </row>
    <row r="338" spans="1:20" ht="208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8">
        <v>42220.79487268519</v>
      </c>
      <c r="T338" s="18">
        <v>42246</v>
      </c>
    </row>
    <row r="339" spans="1:20" ht="11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8">
        <v>42628.849120370374</v>
      </c>
      <c r="T339" s="18">
        <v>42656.849120370374</v>
      </c>
    </row>
    <row r="340" spans="1:20" ht="208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8">
        <v>42447.894432870366</v>
      </c>
      <c r="T340" s="18">
        <v>42507.894432870366</v>
      </c>
    </row>
    <row r="341" spans="1:20" ht="240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8">
        <v>42283.864351851851</v>
      </c>
      <c r="T341" s="18">
        <v>42313.906018518523</v>
      </c>
    </row>
    <row r="342" spans="1:20" ht="208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8">
        <v>42483.015694444446</v>
      </c>
      <c r="T342" s="18">
        <v>42489.290972222225</v>
      </c>
    </row>
    <row r="343" spans="1:20" ht="144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8">
        <v>41788.58997685185</v>
      </c>
      <c r="T343" s="18">
        <v>41818.58997685185</v>
      </c>
    </row>
    <row r="344" spans="1:20" ht="19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8">
        <v>42144.041851851856</v>
      </c>
      <c r="T344" s="18">
        <v>42174.041851851856</v>
      </c>
    </row>
    <row r="345" spans="1:20" ht="224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8">
        <v>42661.132245370376</v>
      </c>
      <c r="T345" s="18">
        <v>42693.916666666672</v>
      </c>
    </row>
    <row r="346" spans="1:20" ht="208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8">
        <v>42037.938206018516</v>
      </c>
      <c r="T346" s="18">
        <v>42068.166666666672</v>
      </c>
    </row>
    <row r="347" spans="1:20" ht="224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8">
        <v>42619.935694444444</v>
      </c>
      <c r="T347" s="18">
        <v>42643.875</v>
      </c>
    </row>
    <row r="348" spans="1:20" ht="128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8">
        <v>41877.221886574072</v>
      </c>
      <c r="T348" s="18">
        <v>41910.140972222223</v>
      </c>
    </row>
    <row r="349" spans="1:20" ht="160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8">
        <v>41828.736921296295</v>
      </c>
      <c r="T349" s="18">
        <v>41846.291666666664</v>
      </c>
    </row>
    <row r="350" spans="1:20" ht="256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8">
        <v>42545.774189814809</v>
      </c>
      <c r="T350" s="18">
        <v>42605.774189814809</v>
      </c>
    </row>
    <row r="351" spans="1:20" ht="240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8">
        <v>42460.741747685184</v>
      </c>
      <c r="T351" s="18">
        <v>42511.165972222225</v>
      </c>
    </row>
    <row r="352" spans="1:20" ht="144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8">
        <v>41887.292187500003</v>
      </c>
      <c r="T352" s="18">
        <v>41917.292187500003</v>
      </c>
    </row>
    <row r="353" spans="1:20" ht="160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8">
        <v>41828.646319444444</v>
      </c>
      <c r="T353" s="18">
        <v>41861.665972222225</v>
      </c>
    </row>
    <row r="354" spans="1:20" ht="240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8">
        <v>42173.803217592591</v>
      </c>
      <c r="T354" s="18">
        <v>42203.290972222225</v>
      </c>
    </row>
    <row r="355" spans="1:20" ht="11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8">
        <v>41775.858564814815</v>
      </c>
      <c r="T355" s="18">
        <v>41822.165972222225</v>
      </c>
    </row>
    <row r="356" spans="1:20" ht="176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8">
        <v>42055.277199074073</v>
      </c>
      <c r="T356" s="18">
        <v>42082.610416666663</v>
      </c>
    </row>
    <row r="357" spans="1:20" ht="208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8">
        <v>42447.896666666667</v>
      </c>
      <c r="T357" s="18">
        <v>42470.166666666672</v>
      </c>
    </row>
    <row r="358" spans="1:20" ht="208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8">
        <v>42523.248715277776</v>
      </c>
      <c r="T358" s="18">
        <v>42537.248715277776</v>
      </c>
    </row>
    <row r="359" spans="1:20" ht="80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8">
        <v>41822.90488425926</v>
      </c>
      <c r="T359" s="18">
        <v>41844.291666666664</v>
      </c>
    </row>
    <row r="360" spans="1:20" ht="208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8">
        <v>42185.556157407409</v>
      </c>
      <c r="T360" s="18">
        <v>42208.772916666669</v>
      </c>
    </row>
    <row r="361" spans="1:20" ht="208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8">
        <v>41820.62809027778</v>
      </c>
      <c r="T361" s="18">
        <v>41841.165972222225</v>
      </c>
    </row>
    <row r="362" spans="1:20" ht="224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8">
        <v>41876.815787037034</v>
      </c>
      <c r="T362" s="18">
        <v>41894.815787037034</v>
      </c>
    </row>
    <row r="363" spans="1:20" ht="144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8">
        <v>41802.574282407404</v>
      </c>
      <c r="T363" s="18">
        <v>41823.165972222225</v>
      </c>
    </row>
    <row r="364" spans="1:20" ht="224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8">
        <v>41786.761354166665</v>
      </c>
      <c r="T364" s="18">
        <v>41821.207638888889</v>
      </c>
    </row>
    <row r="365" spans="1:20" ht="160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8">
        <v>42627.454097222217</v>
      </c>
      <c r="T365" s="18">
        <v>42648.454097222217</v>
      </c>
    </row>
    <row r="366" spans="1:20" ht="240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8">
        <v>42374.651504629626</v>
      </c>
      <c r="T366" s="18">
        <v>42384.651504629626</v>
      </c>
    </row>
    <row r="367" spans="1:20" ht="19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8">
        <v>41772.685393518521</v>
      </c>
      <c r="T367" s="18">
        <v>41806.290972222225</v>
      </c>
    </row>
    <row r="368" spans="1:20" ht="144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8">
        <v>42633.116851851853</v>
      </c>
      <c r="T368" s="18">
        <v>42663.116851851853</v>
      </c>
    </row>
    <row r="369" spans="1:20" ht="224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8">
        <v>42219.180393518516</v>
      </c>
      <c r="T369" s="18">
        <v>42249.180393518516</v>
      </c>
    </row>
    <row r="370" spans="1:20" ht="19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8">
        <v>41753.593275462961</v>
      </c>
      <c r="T370" s="18">
        <v>41778.875</v>
      </c>
    </row>
    <row r="371" spans="1:20" ht="176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8">
        <v>42230.662731481483</v>
      </c>
      <c r="T371" s="18">
        <v>42245.165972222225</v>
      </c>
    </row>
    <row r="372" spans="1:20" ht="208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8">
        <v>41787.218229166669</v>
      </c>
      <c r="T372" s="18">
        <v>41817.218229166669</v>
      </c>
    </row>
    <row r="373" spans="1:20" ht="208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8">
        <v>42147.826840277776</v>
      </c>
      <c r="T373" s="18">
        <v>42176.934027777781</v>
      </c>
    </row>
    <row r="374" spans="1:20" ht="19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8">
        <v>41940.598182870373</v>
      </c>
      <c r="T374" s="18">
        <v>41970.639849537038</v>
      </c>
    </row>
    <row r="375" spans="1:20" ht="128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8">
        <v>42020.700567129628</v>
      </c>
      <c r="T375" s="18">
        <v>42065.207638888889</v>
      </c>
    </row>
    <row r="376" spans="1:20" ht="11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8">
        <v>41891.96503472222</v>
      </c>
      <c r="T376" s="18">
        <v>41901</v>
      </c>
    </row>
    <row r="377" spans="1:20" ht="176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8">
        <v>42490.133877314816</v>
      </c>
      <c r="T377" s="18">
        <v>42527.083333333328</v>
      </c>
    </row>
    <row r="378" spans="1:20" ht="208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8">
        <v>41995.870486111111</v>
      </c>
      <c r="T378" s="18">
        <v>42015.870486111111</v>
      </c>
    </row>
    <row r="379" spans="1:20" ht="176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8">
        <v>42401.806562500002</v>
      </c>
      <c r="T379" s="18">
        <v>42431.806562500002</v>
      </c>
    </row>
    <row r="380" spans="1:20" ht="224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8">
        <v>41897.602037037039</v>
      </c>
      <c r="T380" s="18">
        <v>41927.602037037039</v>
      </c>
    </row>
    <row r="381" spans="1:20" ht="96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8">
        <v>41882.585648148146</v>
      </c>
      <c r="T381" s="18">
        <v>41912.666666666664</v>
      </c>
    </row>
    <row r="382" spans="1:20" ht="208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8">
        <v>42556.504490740743</v>
      </c>
      <c r="T382" s="18">
        <v>42595.290972222225</v>
      </c>
    </row>
    <row r="383" spans="1:20" ht="176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8">
        <v>41792.542986111112</v>
      </c>
      <c r="T383" s="18">
        <v>41813.75</v>
      </c>
    </row>
    <row r="384" spans="1:20" ht="176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8">
        <v>41879.913761574076</v>
      </c>
      <c r="T384" s="18">
        <v>41894.913761574076</v>
      </c>
    </row>
    <row r="385" spans="1:20" ht="144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8">
        <v>42552.048356481479</v>
      </c>
      <c r="T385" s="18">
        <v>42573.226388888885</v>
      </c>
    </row>
    <row r="386" spans="1:20" ht="224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8">
        <v>41810.142199074071</v>
      </c>
      <c r="T386" s="18">
        <v>41824.142199074071</v>
      </c>
    </row>
    <row r="387" spans="1:20" ht="11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8">
        <v>42072.576249999998</v>
      </c>
      <c r="T387" s="18">
        <v>42097.576249999998</v>
      </c>
    </row>
    <row r="388" spans="1:20" ht="11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8">
        <v>41779.724224537036</v>
      </c>
      <c r="T388" s="18">
        <v>41805.666666666664</v>
      </c>
    </row>
    <row r="389" spans="1:20" ht="224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8">
        <v>42134.172071759262</v>
      </c>
      <c r="T389" s="18">
        <v>42155.290972222225</v>
      </c>
    </row>
    <row r="390" spans="1:20" ht="19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8">
        <v>42505.738032407404</v>
      </c>
      <c r="T390" s="18">
        <v>42525.738032407404</v>
      </c>
    </row>
    <row r="391" spans="1:20" ht="224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8">
        <v>42118.556331018524</v>
      </c>
      <c r="T391" s="18">
        <v>42150.165972222225</v>
      </c>
    </row>
    <row r="392" spans="1:20" ht="19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8">
        <v>42360.887835648144</v>
      </c>
      <c r="T392" s="18">
        <v>42390.887835648144</v>
      </c>
    </row>
    <row r="393" spans="1:20" ht="11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8">
        <v>42165.993125000001</v>
      </c>
      <c r="T393" s="18">
        <v>42187.993125000001</v>
      </c>
    </row>
    <row r="394" spans="1:20" ht="224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8">
        <v>41927.936157407406</v>
      </c>
      <c r="T394" s="18">
        <v>41948.977824074071</v>
      </c>
    </row>
    <row r="395" spans="1:20" ht="19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8">
        <v>42462.140868055561</v>
      </c>
      <c r="T395" s="18">
        <v>42489.875</v>
      </c>
    </row>
    <row r="396" spans="1:20" ht="176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8">
        <v>42632.348310185189</v>
      </c>
      <c r="T396" s="18">
        <v>42663.204861111109</v>
      </c>
    </row>
    <row r="397" spans="1:20" ht="19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8">
        <v>42054.849050925928</v>
      </c>
      <c r="T397" s="18">
        <v>42084.807384259257</v>
      </c>
    </row>
    <row r="398" spans="1:20" ht="208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8">
        <v>42497.275706018518</v>
      </c>
      <c r="T398" s="18">
        <v>42535.904861111107</v>
      </c>
    </row>
    <row r="399" spans="1:20" ht="208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8">
        <v>42058.904074074075</v>
      </c>
      <c r="T399" s="18">
        <v>42095.165972222225</v>
      </c>
    </row>
    <row r="400" spans="1:20" ht="19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8">
        <v>41807.690081018518</v>
      </c>
      <c r="T400" s="18">
        <v>41837.690081018518</v>
      </c>
    </row>
    <row r="401" spans="1:20" ht="240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8">
        <v>42284.69694444444</v>
      </c>
      <c r="T401" s="18">
        <v>42301.165972222225</v>
      </c>
    </row>
    <row r="402" spans="1:20" ht="208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8">
        <v>42045.84238425926</v>
      </c>
      <c r="T402" s="18">
        <v>42075.800717592589</v>
      </c>
    </row>
    <row r="403" spans="1:20" ht="144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8">
        <v>42184.209537037037</v>
      </c>
      <c r="T403" s="18">
        <v>42202.876388888893</v>
      </c>
    </row>
    <row r="404" spans="1:20" ht="224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8">
        <v>42341.180636574078</v>
      </c>
      <c r="T404" s="18">
        <v>42373.180636574078</v>
      </c>
    </row>
    <row r="405" spans="1:20" ht="19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8">
        <v>42170.910231481481</v>
      </c>
      <c r="T405" s="18">
        <v>42205.165972222225</v>
      </c>
    </row>
    <row r="406" spans="1:20" ht="208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8">
        <v>42151.069606481484</v>
      </c>
      <c r="T406" s="18">
        <v>42172.069606481484</v>
      </c>
    </row>
    <row r="407" spans="1:20" ht="208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8">
        <v>41944.527627314819</v>
      </c>
      <c r="T407" s="18">
        <v>42004.569293981483</v>
      </c>
    </row>
    <row r="408" spans="1:20" ht="19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8">
        <v>42593.865405092598</v>
      </c>
      <c r="T408" s="18">
        <v>42613.865405092598</v>
      </c>
    </row>
    <row r="409" spans="1:20" ht="176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8">
        <v>42503.740868055553</v>
      </c>
      <c r="T409" s="18">
        <v>42517.740868055553</v>
      </c>
    </row>
    <row r="410" spans="1:20" ht="224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8">
        <v>41927.848900462966</v>
      </c>
      <c r="T410" s="18">
        <v>41948.890567129631</v>
      </c>
    </row>
    <row r="411" spans="1:20" ht="224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8">
        <v>42375.114988425921</v>
      </c>
      <c r="T411" s="18">
        <v>42420.114988425921</v>
      </c>
    </row>
    <row r="412" spans="1:20" ht="160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8">
        <v>42553.926527777774</v>
      </c>
      <c r="T412" s="18">
        <v>42585.172916666663</v>
      </c>
    </row>
    <row r="413" spans="1:20" ht="208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8">
        <v>42155.142638888887</v>
      </c>
      <c r="T413" s="18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">
    <cfRule type="colorScale" priority="1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DA1B0-691F-CF43-82BD-46DC3636D9E8}">
  <dimension ref="A1:T251"/>
  <sheetViews>
    <sheetView workbookViewId="0">
      <selection sqref="A1:T251"/>
    </sheetView>
  </sheetViews>
  <sheetFormatPr baseColWidth="10" defaultRowHeight="15"/>
  <sheetData>
    <row r="1" spans="1:20" ht="16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8364</v>
      </c>
      <c r="T1" s="13" t="s">
        <v>8365</v>
      </c>
    </row>
    <row r="2" spans="1:20" ht="224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3">
        <v>42492.737847222219</v>
      </c>
      <c r="T2" s="13">
        <v>42534.166666666672</v>
      </c>
    </row>
    <row r="3" spans="1:20" ht="19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3">
        <v>42103.016585648147</v>
      </c>
      <c r="T3" s="13">
        <v>42163.016585648147</v>
      </c>
    </row>
    <row r="4" spans="1:20" ht="224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3">
        <v>42108.692060185189</v>
      </c>
      <c r="T4" s="13">
        <v>42153.692060185189</v>
      </c>
    </row>
    <row r="5" spans="1:20" ht="19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3">
        <v>42453.806307870371</v>
      </c>
      <c r="T5" s="13">
        <v>42513.806307870371</v>
      </c>
    </row>
    <row r="6" spans="1:20" ht="224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3">
        <v>42123.648831018523</v>
      </c>
      <c r="T6" s="13">
        <v>42153.648831018523</v>
      </c>
    </row>
    <row r="7" spans="1:20" ht="19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3">
        <v>41858.007071759261</v>
      </c>
      <c r="T7" s="13">
        <v>41888.007071759261</v>
      </c>
    </row>
    <row r="8" spans="1:20" ht="176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3">
        <v>41781.045173611114</v>
      </c>
      <c r="T8" s="13">
        <v>41811.045173611114</v>
      </c>
    </row>
    <row r="9" spans="1:20" ht="256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3">
        <v>42370.007766203707</v>
      </c>
      <c r="T9" s="13">
        <v>42398.981944444444</v>
      </c>
    </row>
    <row r="10" spans="1:20" ht="208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208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3">
        <v>42480.800648148142</v>
      </c>
      <c r="T11" s="13">
        <v>42540.800648148142</v>
      </c>
    </row>
    <row r="12" spans="1:20" ht="176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3">
        <v>41784.789687500001</v>
      </c>
      <c r="T12" s="13">
        <v>41814.789687500001</v>
      </c>
    </row>
    <row r="13" spans="1:20" ht="208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3">
        <v>41831.675034722226</v>
      </c>
      <c r="T13" s="13">
        <v>41891.675034722226</v>
      </c>
    </row>
    <row r="14" spans="1:20" ht="176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3">
        <v>41950.114108796297</v>
      </c>
      <c r="T14" s="13">
        <v>42010.114108796297</v>
      </c>
    </row>
    <row r="15" spans="1:20" ht="19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3">
        <v>42627.955104166671</v>
      </c>
      <c r="T15" s="13">
        <v>42657.916666666672</v>
      </c>
    </row>
    <row r="16" spans="1:20" ht="224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3">
        <v>42531.195277777777</v>
      </c>
      <c r="T16" s="13">
        <v>42555.166666666672</v>
      </c>
    </row>
    <row r="17" spans="1:20" ht="224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3">
        <v>42618.827013888891</v>
      </c>
      <c r="T17" s="13">
        <v>42648.827013888891</v>
      </c>
    </row>
    <row r="18" spans="1:20" ht="224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3">
        <v>42540.593530092592</v>
      </c>
      <c r="T18" s="13">
        <v>42570.593530092592</v>
      </c>
    </row>
    <row r="19" spans="1:20" ht="19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3">
        <v>41746.189409722225</v>
      </c>
      <c r="T19" s="13">
        <v>41776.189409722225</v>
      </c>
    </row>
    <row r="20" spans="1:20" ht="160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176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3">
        <v>42115.11618055556</v>
      </c>
      <c r="T21" s="13">
        <v>42175.11618055556</v>
      </c>
    </row>
    <row r="22" spans="1:20" ht="224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3">
        <v>42002.817488425921</v>
      </c>
      <c r="T22" s="13">
        <v>42032.817488425921</v>
      </c>
    </row>
    <row r="23" spans="1:20" ht="19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3">
        <v>42722.84474537037</v>
      </c>
      <c r="T23" s="13">
        <v>42752.84474537037</v>
      </c>
    </row>
    <row r="24" spans="1:20" ht="19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3">
        <v>42465.128391203703</v>
      </c>
      <c r="T24" s="13">
        <v>42495.128391203703</v>
      </c>
    </row>
    <row r="25" spans="1:20" ht="176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3">
        <v>42171.743969907402</v>
      </c>
      <c r="T25" s="13">
        <v>42201.743969907402</v>
      </c>
    </row>
    <row r="26" spans="1:20" ht="19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3">
        <v>42672.955138888887</v>
      </c>
      <c r="T26" s="13">
        <v>42704.708333333328</v>
      </c>
    </row>
    <row r="27" spans="1:20" ht="176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3">
        <v>42359.725243055553</v>
      </c>
      <c r="T27" s="13">
        <v>42389.725243055553</v>
      </c>
    </row>
    <row r="28" spans="1:20" ht="208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3">
        <v>42192.905694444446</v>
      </c>
      <c r="T28" s="13">
        <v>42236.711805555555</v>
      </c>
    </row>
    <row r="29" spans="1:20" ht="19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3">
        <v>41916.597638888888</v>
      </c>
      <c r="T29" s="13">
        <v>41976.639305555553</v>
      </c>
    </row>
    <row r="30" spans="1:20" ht="208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224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3">
        <v>42370.90320601852</v>
      </c>
      <c r="T31" s="13">
        <v>42406.207638888889</v>
      </c>
    </row>
    <row r="32" spans="1:20" ht="144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3">
        <v>41948.727256944447</v>
      </c>
      <c r="T32" s="13">
        <v>41978.727256944447</v>
      </c>
    </row>
    <row r="33" spans="1:20" ht="128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3">
        <v>42047.07640046296</v>
      </c>
      <c r="T33" s="13">
        <v>42077.034733796296</v>
      </c>
    </row>
    <row r="34" spans="1:20" ht="19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3">
        <v>42261.632916666669</v>
      </c>
      <c r="T34" s="13">
        <v>42266.165972222225</v>
      </c>
    </row>
    <row r="35" spans="1:20" ht="224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3">
        <v>41985.427361111113</v>
      </c>
      <c r="T35" s="13">
        <v>42015.427361111113</v>
      </c>
    </row>
    <row r="36" spans="1:20" ht="208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3">
        <v>41922.535185185188</v>
      </c>
      <c r="T36" s="13">
        <v>41930.207638888889</v>
      </c>
    </row>
    <row r="37" spans="1:20" ht="208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3">
        <v>41850.863252314812</v>
      </c>
      <c r="T37" s="13">
        <v>41880.863252314812</v>
      </c>
    </row>
    <row r="38" spans="1:20" ht="224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3">
        <v>41831.742962962962</v>
      </c>
      <c r="T38" s="13">
        <v>41860.125</v>
      </c>
    </row>
    <row r="39" spans="1:20" ht="19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3">
        <v>42415.883425925931</v>
      </c>
      <c r="T39" s="13">
        <v>42475.84175925926</v>
      </c>
    </row>
    <row r="40" spans="1:20" ht="19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3">
        <v>41869.714166666665</v>
      </c>
      <c r="T40" s="13">
        <v>41876.875</v>
      </c>
    </row>
    <row r="41" spans="1:20" ht="80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3">
        <v>41953.773090277777</v>
      </c>
      <c r="T41" s="13">
        <v>42013.083333333328</v>
      </c>
    </row>
    <row r="42" spans="1:20" ht="80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3">
        <v>42037.986284722225</v>
      </c>
      <c r="T42" s="13">
        <v>42097.944618055553</v>
      </c>
    </row>
    <row r="43" spans="1:20" ht="208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3">
        <v>41811.555462962962</v>
      </c>
      <c r="T43" s="13">
        <v>41812.875</v>
      </c>
    </row>
    <row r="44" spans="1:20" ht="128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3">
        <v>42701.908807870372</v>
      </c>
      <c r="T44" s="13">
        <v>42716.25</v>
      </c>
    </row>
    <row r="45" spans="1:20" ht="19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3">
        <v>42258.646504629629</v>
      </c>
      <c r="T45" s="13">
        <v>42288.645196759258</v>
      </c>
    </row>
    <row r="46" spans="1:20" ht="224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3">
        <v>42278.664965277778</v>
      </c>
      <c r="T46" s="13">
        <v>42308.664965277778</v>
      </c>
    </row>
    <row r="47" spans="1:20" ht="224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3">
        <v>42515.078217592592</v>
      </c>
      <c r="T47" s="13">
        <v>42575.078217592592</v>
      </c>
    </row>
    <row r="48" spans="1:20" ht="224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3">
        <v>41830.234166666669</v>
      </c>
      <c r="T48" s="13">
        <v>41860.234166666669</v>
      </c>
    </row>
    <row r="49" spans="1:20" ht="176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3">
        <v>41982.904386574075</v>
      </c>
      <c r="T49" s="13">
        <v>42042.904386574075</v>
      </c>
    </row>
    <row r="50" spans="1:20" ht="160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208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3">
        <v>42196.166874999995</v>
      </c>
      <c r="T51" s="13">
        <v>42256.166874999995</v>
      </c>
    </row>
    <row r="52" spans="1:20" ht="19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ht="240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3">
        <v>42199.648912037039</v>
      </c>
      <c r="T53" s="13">
        <v>42217.041666666672</v>
      </c>
    </row>
    <row r="54" spans="1:20" ht="19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3">
        <v>42444.877743055549</v>
      </c>
      <c r="T54" s="13">
        <v>42504.877743055549</v>
      </c>
    </row>
    <row r="55" spans="1:20" ht="224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3">
        <v>42499.731701388882</v>
      </c>
      <c r="T55" s="13">
        <v>42529.731701388882</v>
      </c>
    </row>
    <row r="56" spans="1:20" ht="208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3">
        <v>41929.266215277778</v>
      </c>
      <c r="T56" s="13">
        <v>41968.823611111111</v>
      </c>
    </row>
    <row r="57" spans="1:20" ht="208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3">
        <v>42142.768819444449</v>
      </c>
      <c r="T57" s="13">
        <v>42182.768819444449</v>
      </c>
    </row>
    <row r="58" spans="1:20" ht="19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3">
        <v>42354.131643518514</v>
      </c>
      <c r="T58" s="13">
        <v>42384.131643518514</v>
      </c>
    </row>
    <row r="59" spans="1:20" ht="208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3">
        <v>41828.922905092593</v>
      </c>
      <c r="T59" s="13">
        <v>41888.922905092593</v>
      </c>
    </row>
    <row r="60" spans="1:20" ht="240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208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3">
        <v>42278.629710648151</v>
      </c>
      <c r="T61" s="13">
        <v>42306.629710648151</v>
      </c>
    </row>
    <row r="62" spans="1:20" ht="160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3">
        <v>41826.61954861111</v>
      </c>
      <c r="T62" s="13">
        <v>41856.61954861111</v>
      </c>
    </row>
    <row r="63" spans="1:20" ht="160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3">
        <v>42205.171018518522</v>
      </c>
      <c r="T63" s="13">
        <v>42235.171018518522</v>
      </c>
    </row>
    <row r="64" spans="1:20" ht="208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3">
        <v>42041.205000000002</v>
      </c>
      <c r="T64" s="13">
        <v>42086.16333333333</v>
      </c>
    </row>
    <row r="65" spans="1:20" ht="208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3">
        <v>42203.677766203706</v>
      </c>
      <c r="T65" s="13">
        <v>42233.677766203706</v>
      </c>
    </row>
    <row r="66" spans="1:20" ht="224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3">
        <v>41983.752847222218</v>
      </c>
      <c r="T66" s="13">
        <v>42014.140972222223</v>
      </c>
    </row>
    <row r="67" spans="1:20" ht="176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3">
        <v>42103.024398148147</v>
      </c>
      <c r="T67" s="13">
        <v>42112.9375</v>
      </c>
    </row>
    <row r="68" spans="1:20" ht="224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3">
        <v>42089.901574074072</v>
      </c>
      <c r="T68" s="13">
        <v>42149.901574074072</v>
      </c>
    </row>
    <row r="69" spans="1:20" ht="160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3">
        <v>42297.691006944442</v>
      </c>
      <c r="T69" s="13">
        <v>42320.290972222225</v>
      </c>
    </row>
    <row r="70" spans="1:20" ht="224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176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3">
        <v>42325.920717592591</v>
      </c>
      <c r="T71" s="13">
        <v>42355.920717592591</v>
      </c>
    </row>
    <row r="72" spans="1:20" ht="19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3">
        <v>41858.214629629627</v>
      </c>
      <c r="T72" s="13">
        <v>41888.214629629627</v>
      </c>
    </row>
    <row r="73" spans="1:20" ht="160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3">
        <v>41793.710231481484</v>
      </c>
      <c r="T73" s="13">
        <v>41823.710231481484</v>
      </c>
    </row>
    <row r="74" spans="1:20" ht="19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3">
        <v>41793.814259259263</v>
      </c>
      <c r="T74" s="13">
        <v>41825.165972222225</v>
      </c>
    </row>
    <row r="75" spans="1:20" ht="160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3">
        <v>41831.697939814818</v>
      </c>
      <c r="T75" s="13">
        <v>41861.697939814818</v>
      </c>
    </row>
    <row r="76" spans="1:20" ht="80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3">
        <v>42621.389340277776</v>
      </c>
      <c r="T76" s="13">
        <v>42651.389340277776</v>
      </c>
    </row>
    <row r="77" spans="1:20" ht="208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3">
        <v>41780.785729166666</v>
      </c>
      <c r="T77" s="13">
        <v>41840.785729166666</v>
      </c>
    </row>
    <row r="78" spans="1:20" ht="19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3">
        <v>41766.072500000002</v>
      </c>
      <c r="T78" s="13">
        <v>41791.072500000002</v>
      </c>
    </row>
    <row r="79" spans="1:20" ht="224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3">
        <v>41766.617291666669</v>
      </c>
      <c r="T79" s="13">
        <v>41793.290972222225</v>
      </c>
    </row>
    <row r="80" spans="1:20" ht="19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19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3">
        <v>41885.221550925926</v>
      </c>
      <c r="T81" s="13">
        <v>41916.290972222225</v>
      </c>
    </row>
    <row r="82" spans="1:20" ht="19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3">
        <v>42159.224432870367</v>
      </c>
      <c r="T82" s="13">
        <v>42204.224432870367</v>
      </c>
    </row>
    <row r="83" spans="1:20" ht="208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3">
        <v>42265.817002314812</v>
      </c>
      <c r="T83" s="13">
        <v>42295.817002314812</v>
      </c>
    </row>
    <row r="84" spans="1:20" ht="144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3">
        <v>41975.124340277776</v>
      </c>
      <c r="T84" s="13">
        <v>42005.124340277776</v>
      </c>
    </row>
    <row r="85" spans="1:20" ht="176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3">
        <v>42065.190694444449</v>
      </c>
      <c r="T85" s="13">
        <v>42090.149027777778</v>
      </c>
    </row>
    <row r="86" spans="1:20" ht="144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3">
        <v>41848.84002314815</v>
      </c>
      <c r="T86" s="13">
        <v>41883.84002314815</v>
      </c>
    </row>
    <row r="87" spans="1:20" ht="11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3">
        <v>42103.884930555556</v>
      </c>
      <c r="T87" s="13">
        <v>42133.884930555556</v>
      </c>
    </row>
    <row r="88" spans="1:20" ht="224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3">
        <v>42059.970729166671</v>
      </c>
      <c r="T88" s="13">
        <v>42089.929062499999</v>
      </c>
    </row>
    <row r="89" spans="1:20" ht="224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3">
        <v>42041.743090277778</v>
      </c>
      <c r="T89" s="13">
        <v>42071.701423611114</v>
      </c>
    </row>
    <row r="90" spans="1:20" ht="208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3">
        <v>41829.73715277778</v>
      </c>
      <c r="T90" s="13">
        <v>41852.716666666667</v>
      </c>
    </row>
    <row r="91" spans="1:20" ht="19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3">
        <v>41789.893599537041</v>
      </c>
      <c r="T91" s="13">
        <v>41815.875</v>
      </c>
    </row>
    <row r="92" spans="1:20" ht="19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3">
        <v>41833.660995370366</v>
      </c>
      <c r="T92" s="13">
        <v>41863.660995370366</v>
      </c>
    </row>
    <row r="93" spans="1:20" ht="48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3">
        <v>41914.590011574073</v>
      </c>
      <c r="T93" s="13">
        <v>41955.907638888893</v>
      </c>
    </row>
    <row r="94" spans="1:20" ht="128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3">
        <v>42611.261064814811</v>
      </c>
      <c r="T94" s="13">
        <v>42625.707638888889</v>
      </c>
    </row>
    <row r="95" spans="1:20" ht="208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3">
        <v>42253.633159722223</v>
      </c>
      <c r="T95" s="13">
        <v>42313.674826388888</v>
      </c>
    </row>
    <row r="96" spans="1:20" ht="208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3">
        <v>42295.891828703709</v>
      </c>
      <c r="T96" s="13">
        <v>42325.933495370366</v>
      </c>
    </row>
    <row r="97" spans="1:20" ht="11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3">
        <v>42402.947002314817</v>
      </c>
      <c r="T97" s="13">
        <v>42452.145138888889</v>
      </c>
    </row>
    <row r="98" spans="1:20" ht="19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3">
        <v>42509.814108796301</v>
      </c>
      <c r="T98" s="13">
        <v>42539.814108796301</v>
      </c>
    </row>
    <row r="99" spans="1:20" ht="160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208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11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224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224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3">
        <v>41779.657870370371</v>
      </c>
      <c r="T103" s="13">
        <v>41821.25</v>
      </c>
    </row>
    <row r="104" spans="1:20" ht="208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224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208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160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144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208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240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80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160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19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19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19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176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19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208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208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224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176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224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19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208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19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19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208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208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176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19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208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224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208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176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224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224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128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19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240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208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19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208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19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144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208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19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208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176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224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208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224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160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208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224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19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160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208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224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3">
        <v>42534.866875</v>
      </c>
      <c r="T158" s="13">
        <v>42564.866875</v>
      </c>
    </row>
    <row r="159" spans="1:20" ht="224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19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208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224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128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19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208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80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19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11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176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160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144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224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176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176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80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19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176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64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19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208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176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176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208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19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224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224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208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19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160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11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160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208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144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208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176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208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19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208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208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208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11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19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3">
        <v>41804.937083333331</v>
      </c>
      <c r="T202" s="13">
        <v>41821.9375</v>
      </c>
    </row>
    <row r="203" spans="1:20" ht="224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224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144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19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3">
        <v>42144.231527777782</v>
      </c>
      <c r="T206" s="13">
        <v>42203.125</v>
      </c>
    </row>
    <row r="207" spans="1:20" ht="19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208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208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19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19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208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176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224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176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19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208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144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208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144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224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208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160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176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3">
        <v>42031.666898148149</v>
      </c>
      <c r="T224" s="13">
        <v>42064.125</v>
      </c>
    </row>
    <row r="225" spans="1:20" ht="208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176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224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3">
        <v>42695.7105787037</v>
      </c>
      <c r="T227" s="13">
        <v>42725.7105787037</v>
      </c>
    </row>
    <row r="228" spans="1:20" ht="19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19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176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208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208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208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19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64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208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19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3">
        <v>42209.67288194444</v>
      </c>
      <c r="T237" s="13">
        <v>42223.625</v>
      </c>
    </row>
    <row r="238" spans="1:20" ht="224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208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19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160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224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144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208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176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19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208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208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208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19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19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">
    <cfRule type="colorScale" priority="1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40C58-FA27-954A-BACA-F6E56F080E46}">
  <dimension ref="A1:F6"/>
  <sheetViews>
    <sheetView workbookViewId="0">
      <selection activeCell="A6" sqref="A6"/>
    </sheetView>
  </sheetViews>
  <sheetFormatPr baseColWidth="10" defaultRowHeight="15"/>
  <cols>
    <col min="1" max="1" width="28.6640625" bestFit="1" customWidth="1"/>
    <col min="2" max="2" width="109" bestFit="1" customWidth="1"/>
    <col min="5" max="5" width="14.1640625" bestFit="1" customWidth="1"/>
  </cols>
  <sheetData>
    <row r="1" spans="1:6">
      <c r="A1" s="14" t="s">
        <v>8379</v>
      </c>
      <c r="B1" s="14" t="s">
        <v>4110</v>
      </c>
      <c r="C1" t="s">
        <v>8380</v>
      </c>
      <c r="D1" t="s">
        <v>8381</v>
      </c>
      <c r="E1" t="s">
        <v>8382</v>
      </c>
      <c r="F1" t="s">
        <v>8383</v>
      </c>
    </row>
    <row r="2" spans="1:6">
      <c r="A2" s="15" t="s">
        <v>3473</v>
      </c>
      <c r="B2" t="str">
        <f>VLOOKUP(A2,Kickstarter!B:E,2,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VLOOKUP(A2,Kickstarter!B:E, 4, FALSE)</f>
        <v>2020</v>
      </c>
      <c r="E2">
        <f>VLOOKUP(A2,Kickstarter!B:P,14,FALSE)</f>
        <v>101</v>
      </c>
      <c r="F2">
        <f>VLOOKUP(A2, Kickstarter!B:L, 11, FALSE)</f>
        <v>39</v>
      </c>
    </row>
    <row r="3" spans="1:6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VLOOKUP(A3,Kickstarter!B:E, 4, FALSE)</f>
        <v>2020</v>
      </c>
      <c r="E3">
        <f>VLOOKUP(A3, Kickstarter!B:P, 14, FALSE)</f>
        <v>101</v>
      </c>
      <c r="F3">
        <f>VLOOKUP(A3, Kickstarter!B:L, 11, FALSE)</f>
        <v>56</v>
      </c>
    </row>
    <row r="4" spans="1:6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VLOOKUP(A4,Kickstarter!B:E, 4, FALSE)</f>
        <v>2576</v>
      </c>
      <c r="E4">
        <f>VLOOKUP(A4, Kickstarter!B:P, 14, FALSE)</f>
        <v>172</v>
      </c>
      <c r="F4">
        <f>VLOOKUP(A4, Kickstarter!B:L, 11, FALSE)</f>
        <v>78</v>
      </c>
    </row>
    <row r="5" spans="1:6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VLOOKUP(A5,Kickstarter!B:E, 4, FALSE)</f>
        <v>1168</v>
      </c>
      <c r="E5">
        <f>VLOOKUP(A5, Kickstarter!B:P, 14, FALSE)</f>
        <v>117</v>
      </c>
      <c r="F5">
        <f>VLOOKUP(A5, Kickstarter!B:L, 11, FALSE)</f>
        <v>26</v>
      </c>
    </row>
    <row r="6" spans="1:6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VLOOKUP(A6,Kickstarter!B:E, 4, FALSE)</f>
        <v>4137</v>
      </c>
      <c r="E6">
        <f>VLOOKUP(A6, Kickstarter!B:P, 14, FALSE)</f>
        <v>103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661A0-376C-3B49-8A90-0B7BF597DF31}">
  <dimension ref="A1:E12"/>
  <sheetViews>
    <sheetView topLeftCell="B19" zoomScale="130" zoomScaleNormal="130" workbookViewId="0"/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>
      <c r="A1" s="9" t="s">
        <v>8222</v>
      </c>
      <c r="B1" t="s">
        <v>8363</v>
      </c>
    </row>
    <row r="2" spans="1:5">
      <c r="A2" s="9" t="s">
        <v>8358</v>
      </c>
      <c r="B2" t="s">
        <v>8317</v>
      </c>
    </row>
    <row r="4" spans="1:5">
      <c r="A4" s="9" t="s">
        <v>8366</v>
      </c>
      <c r="B4" s="9" t="s">
        <v>8360</v>
      </c>
    </row>
    <row r="5" spans="1:5">
      <c r="A5" s="9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>
      <c r="A6" s="10" t="s">
        <v>8346</v>
      </c>
      <c r="B6" s="11"/>
      <c r="C6" s="11">
        <v>20</v>
      </c>
      <c r="D6" s="11"/>
      <c r="E6" s="11">
        <v>20</v>
      </c>
    </row>
    <row r="7" spans="1:5">
      <c r="A7" s="10" t="s">
        <v>8347</v>
      </c>
      <c r="B7" s="11"/>
      <c r="C7" s="11"/>
      <c r="D7" s="11">
        <v>140</v>
      </c>
      <c r="E7" s="11">
        <v>140</v>
      </c>
    </row>
    <row r="8" spans="1:5">
      <c r="A8" s="10" t="s">
        <v>8354</v>
      </c>
      <c r="B8" s="11"/>
      <c r="C8" s="11">
        <v>11</v>
      </c>
      <c r="D8" s="11">
        <v>9</v>
      </c>
      <c r="E8" s="11">
        <v>20</v>
      </c>
    </row>
    <row r="9" spans="1:5">
      <c r="A9" s="10" t="s">
        <v>8353</v>
      </c>
      <c r="B9" s="11">
        <v>18</v>
      </c>
      <c r="C9" s="11">
        <v>2</v>
      </c>
      <c r="D9" s="11">
        <v>40</v>
      </c>
      <c r="E9" s="11">
        <v>60</v>
      </c>
    </row>
    <row r="10" spans="1:5">
      <c r="A10" s="10" t="s">
        <v>8319</v>
      </c>
      <c r="B10" s="11">
        <v>60</v>
      </c>
      <c r="C10" s="11">
        <v>120</v>
      </c>
      <c r="D10" s="11">
        <v>20</v>
      </c>
      <c r="E10" s="11">
        <v>200</v>
      </c>
    </row>
    <row r="11" spans="1:5">
      <c r="A11" s="10" t="s">
        <v>8318</v>
      </c>
      <c r="B11" s="11">
        <v>100</v>
      </c>
      <c r="C11" s="11">
        <v>60</v>
      </c>
      <c r="D11" s="11"/>
      <c r="E11" s="11">
        <v>160</v>
      </c>
    </row>
    <row r="12" spans="1:5">
      <c r="A12" s="10" t="s">
        <v>8361</v>
      </c>
      <c r="B12" s="11">
        <v>178</v>
      </c>
      <c r="C12" s="11">
        <v>213</v>
      </c>
      <c r="D12" s="11">
        <v>209</v>
      </c>
      <c r="E12" s="11">
        <v>600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ADF20-2AB0-F148-B179-2DD3BEC92E08}">
  <dimension ref="A1:F14"/>
  <sheetViews>
    <sheetView workbookViewId="0">
      <selection activeCell="F10" sqref="F10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9" t="s">
        <v>8222</v>
      </c>
      <c r="B1" t="s">
        <v>8363</v>
      </c>
    </row>
    <row r="3" spans="1:6">
      <c r="A3" s="9" t="s">
        <v>8366</v>
      </c>
      <c r="B3" s="9" t="s">
        <v>8360</v>
      </c>
    </row>
    <row r="4" spans="1:6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0" t="s">
        <v>8308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>
      <c r="A6" s="10" t="s">
        <v>8334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>
      <c r="A7" s="10" t="s">
        <v>8331</v>
      </c>
      <c r="B7" s="11"/>
      <c r="C7" s="11">
        <v>140</v>
      </c>
      <c r="D7" s="11"/>
      <c r="E7" s="11">
        <v>80</v>
      </c>
      <c r="F7" s="11">
        <v>220</v>
      </c>
    </row>
    <row r="8" spans="1:6">
      <c r="A8" s="10" t="s">
        <v>8329</v>
      </c>
      <c r="B8" s="11">
        <v>24</v>
      </c>
      <c r="C8" s="11"/>
      <c r="D8" s="11"/>
      <c r="E8" s="11"/>
      <c r="F8" s="11">
        <v>24</v>
      </c>
    </row>
    <row r="9" spans="1:6">
      <c r="A9" s="10" t="s">
        <v>8323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>
      <c r="A10" s="10" t="s">
        <v>8336</v>
      </c>
      <c r="B10" s="11"/>
      <c r="C10" s="11">
        <v>117</v>
      </c>
      <c r="D10" s="11"/>
      <c r="E10" s="11">
        <v>103</v>
      </c>
      <c r="F10" s="11">
        <v>220</v>
      </c>
    </row>
    <row r="11" spans="1:6">
      <c r="A11" s="10" t="s">
        <v>8320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>
      <c r="A12" s="10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>
      <c r="A13" s="10" t="s">
        <v>8315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D2F45-479E-F946-910F-1A819C2C6DB7}">
  <dimension ref="A1:G18"/>
  <sheetViews>
    <sheetView topLeftCell="A2" zoomScale="88" workbookViewId="0">
      <selection activeCell="F18" sqref="F18"/>
    </sheetView>
  </sheetViews>
  <sheetFormatPr baseColWidth="10" defaultRowHeight="15"/>
  <cols>
    <col min="1" max="1" width="15.6640625" bestFit="1" customWidth="1"/>
    <col min="2" max="2" width="15" bestFit="1" customWidth="1"/>
    <col min="3" max="3" width="5.5" bestFit="1" customWidth="1"/>
    <col min="4" max="4" width="4" bestFit="1" customWidth="1"/>
    <col min="5" max="5" width="8.83203125" bestFit="1" customWidth="1"/>
    <col min="6" max="6" width="6.6640625" bestFit="1" customWidth="1"/>
    <col min="7" max="7" width="10.1640625" bestFit="1" customWidth="1"/>
  </cols>
  <sheetData>
    <row r="1" spans="1:7">
      <c r="A1" s="9" t="s">
        <v>8358</v>
      </c>
      <c r="B1" t="s">
        <v>8363</v>
      </c>
    </row>
    <row r="3" spans="1:7">
      <c r="A3" s="9" t="s">
        <v>8366</v>
      </c>
      <c r="B3" s="9" t="s">
        <v>8360</v>
      </c>
    </row>
    <row r="4" spans="1:7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8384</v>
      </c>
      <c r="G4" t="s">
        <v>8361</v>
      </c>
    </row>
    <row r="5" spans="1:7">
      <c r="A5" s="10" t="s">
        <v>8384</v>
      </c>
      <c r="B5" s="11"/>
      <c r="C5" s="11"/>
      <c r="D5" s="11"/>
      <c r="E5" s="11"/>
      <c r="F5" s="11"/>
      <c r="G5" s="11"/>
    </row>
    <row r="6" spans="1:7">
      <c r="A6" s="10" t="s">
        <v>8373</v>
      </c>
      <c r="B6" s="11">
        <v>34</v>
      </c>
      <c r="C6" s="11">
        <v>149</v>
      </c>
      <c r="D6" s="11">
        <v>2</v>
      </c>
      <c r="E6" s="11">
        <v>182</v>
      </c>
      <c r="F6" s="11"/>
      <c r="G6" s="11">
        <v>367</v>
      </c>
    </row>
    <row r="7" spans="1:7">
      <c r="A7" s="10" t="s">
        <v>8374</v>
      </c>
      <c r="B7" s="11">
        <v>27</v>
      </c>
      <c r="C7" s="11">
        <v>106</v>
      </c>
      <c r="D7" s="11">
        <v>18</v>
      </c>
      <c r="E7" s="11">
        <v>202</v>
      </c>
      <c r="F7" s="11"/>
      <c r="G7" s="11">
        <v>353</v>
      </c>
    </row>
    <row r="8" spans="1:7">
      <c r="A8" s="10" t="s">
        <v>8375</v>
      </c>
      <c r="B8" s="11">
        <v>28</v>
      </c>
      <c r="C8" s="11">
        <v>108</v>
      </c>
      <c r="D8" s="11">
        <v>30</v>
      </c>
      <c r="E8" s="11">
        <v>180</v>
      </c>
      <c r="F8" s="11"/>
      <c r="G8" s="11">
        <v>346</v>
      </c>
    </row>
    <row r="9" spans="1:7">
      <c r="A9" s="10" t="s">
        <v>8376</v>
      </c>
      <c r="B9" s="11">
        <v>27</v>
      </c>
      <c r="C9" s="11">
        <v>102</v>
      </c>
      <c r="D9" s="11"/>
      <c r="E9" s="11">
        <v>192</v>
      </c>
      <c r="F9" s="11"/>
      <c r="G9" s="11">
        <v>321</v>
      </c>
    </row>
    <row r="10" spans="1:7">
      <c r="A10" s="10" t="s">
        <v>8367</v>
      </c>
      <c r="B10" s="11">
        <v>26</v>
      </c>
      <c r="C10" s="11">
        <v>126</v>
      </c>
      <c r="D10" s="11"/>
      <c r="E10" s="11">
        <v>234</v>
      </c>
      <c r="F10" s="11"/>
      <c r="G10" s="11">
        <v>386</v>
      </c>
    </row>
    <row r="11" spans="1:7">
      <c r="A11" s="10" t="s">
        <v>8377</v>
      </c>
      <c r="B11" s="11">
        <v>27</v>
      </c>
      <c r="C11" s="11">
        <v>147</v>
      </c>
      <c r="D11" s="11"/>
      <c r="E11" s="11">
        <v>211</v>
      </c>
      <c r="F11" s="11"/>
      <c r="G11" s="11">
        <v>385</v>
      </c>
    </row>
    <row r="12" spans="1:7">
      <c r="A12" s="10" t="s">
        <v>8368</v>
      </c>
      <c r="B12" s="11">
        <v>43</v>
      </c>
      <c r="C12" s="11">
        <v>150</v>
      </c>
      <c r="D12" s="11"/>
      <c r="E12" s="11">
        <v>194</v>
      </c>
      <c r="F12" s="11"/>
      <c r="G12" s="11">
        <v>387</v>
      </c>
    </row>
    <row r="13" spans="1:7">
      <c r="A13" s="10" t="s">
        <v>8369</v>
      </c>
      <c r="B13" s="11">
        <v>33</v>
      </c>
      <c r="C13" s="11">
        <v>134</v>
      </c>
      <c r="D13" s="11"/>
      <c r="E13" s="11">
        <v>166</v>
      </c>
      <c r="F13" s="11"/>
      <c r="G13" s="11">
        <v>333</v>
      </c>
    </row>
    <row r="14" spans="1:7">
      <c r="A14" s="10" t="s">
        <v>8370</v>
      </c>
      <c r="B14" s="11">
        <v>24</v>
      </c>
      <c r="C14" s="11">
        <v>127</v>
      </c>
      <c r="D14" s="11"/>
      <c r="E14" s="11">
        <v>147</v>
      </c>
      <c r="F14" s="11"/>
      <c r="G14" s="11">
        <v>298</v>
      </c>
    </row>
    <row r="15" spans="1:7">
      <c r="A15" s="10" t="s">
        <v>8371</v>
      </c>
      <c r="B15" s="11">
        <v>20</v>
      </c>
      <c r="C15" s="11">
        <v>149</v>
      </c>
      <c r="D15" s="11"/>
      <c r="E15" s="11">
        <v>183</v>
      </c>
      <c r="F15" s="11"/>
      <c r="G15" s="11">
        <v>352</v>
      </c>
    </row>
    <row r="16" spans="1:7">
      <c r="A16" s="10" t="s">
        <v>8372</v>
      </c>
      <c r="B16" s="11">
        <v>37</v>
      </c>
      <c r="C16" s="11">
        <v>114</v>
      </c>
      <c r="D16" s="11"/>
      <c r="E16" s="11">
        <v>183</v>
      </c>
      <c r="F16" s="11"/>
      <c r="G16" s="11">
        <v>334</v>
      </c>
    </row>
    <row r="17" spans="1:7">
      <c r="A17" s="10" t="s">
        <v>8378</v>
      </c>
      <c r="B17" s="11">
        <v>23</v>
      </c>
      <c r="C17" s="11">
        <v>118</v>
      </c>
      <c r="D17" s="11"/>
      <c r="E17" s="11">
        <v>111</v>
      </c>
      <c r="F17" s="11"/>
      <c r="G17" s="11">
        <v>252</v>
      </c>
    </row>
    <row r="18" spans="1:7">
      <c r="A18" s="10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/>
      <c r="G18" s="11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7EF77-D94C-8748-8E7B-74500E156DF7}">
  <dimension ref="A1:C14"/>
  <sheetViews>
    <sheetView tabSelected="1" workbookViewId="0">
      <selection activeCell="D16" sqref="D16"/>
    </sheetView>
  </sheetViews>
  <sheetFormatPr baseColWidth="10" defaultRowHeight="15"/>
  <cols>
    <col min="1" max="1" width="22" bestFit="1" customWidth="1"/>
    <col min="2" max="2" width="10.1640625" style="16" bestFit="1" customWidth="1"/>
    <col min="3" max="3" width="10.33203125" style="17" customWidth="1"/>
  </cols>
  <sheetData>
    <row r="1" spans="1:3">
      <c r="B1" s="16" t="s">
        <v>8385</v>
      </c>
      <c r="C1" s="17" t="s">
        <v>8386</v>
      </c>
    </row>
    <row r="2" spans="1:3">
      <c r="A2" t="s">
        <v>8387</v>
      </c>
      <c r="B2" s="16">
        <f>AVERAGE('[1]Successful US Kickstarters '!D:D)</f>
        <v>5048.8786407766993</v>
      </c>
      <c r="C2" s="17">
        <f>AVERAGE('[2]Failed US Kickstarters '!D:D)</f>
        <v>10554.212</v>
      </c>
    </row>
    <row r="3" spans="1:3">
      <c r="A3" t="s">
        <v>8388</v>
      </c>
      <c r="B3" s="16">
        <f>MEDIAN('[1]Successful US Kickstarters '!D:D)</f>
        <v>3000</v>
      </c>
      <c r="C3" s="17">
        <f>MEDIAN('[2]Failed US Kickstarters '!D:D)</f>
        <v>5000</v>
      </c>
    </row>
    <row r="4" spans="1:3">
      <c r="A4" t="s">
        <v>8391</v>
      </c>
      <c r="B4" s="16">
        <f>_xlfn.STDEV.P('[1]Successful US Kickstarters '!D:D)</f>
        <v>7748.7537726373303</v>
      </c>
      <c r="C4" s="17">
        <f>_xlfn.STDEV.P('[2]Failed US Kickstarters '!D:D)</f>
        <v>21967.731061515115</v>
      </c>
    </row>
    <row r="5" spans="1:3">
      <c r="A5" t="s">
        <v>8393</v>
      </c>
      <c r="B5" s="16">
        <f>_xlfn.QUARTILE.EXC('[3]Successful US Kickstarters '!D:D, 3)</f>
        <v>5000</v>
      </c>
      <c r="C5" s="17">
        <f>_xlfn.QUARTILE.EXC('[2]Failed US Kickstarters '!D:D,3)</f>
        <v>10000</v>
      </c>
    </row>
    <row r="6" spans="1:3">
      <c r="A6" t="s">
        <v>8392</v>
      </c>
      <c r="B6" s="16">
        <f>_xlfn.QUARTILE.EXC('[1]Successful US Kickstarters '!D:D, 1)</f>
        <v>1500</v>
      </c>
      <c r="C6" s="17">
        <f>_xlfn.QUARTILE.EXC('[2]Failed US Kickstarters '!D:D, 1)</f>
        <v>2000</v>
      </c>
    </row>
    <row r="7" spans="1:3">
      <c r="A7" t="s">
        <v>8394</v>
      </c>
      <c r="B7" s="16">
        <f>B5-B6</f>
        <v>3500</v>
      </c>
      <c r="C7" s="17">
        <f>(C5-C6)</f>
        <v>8000</v>
      </c>
    </row>
    <row r="9" spans="1:3">
      <c r="A9" t="s">
        <v>8389</v>
      </c>
      <c r="B9" s="16">
        <f>AVERAGE('[1]Successful US Kickstarters '!E:E)</f>
        <v>5601.5458009708727</v>
      </c>
      <c r="C9" s="17">
        <f>AVERAGE('[2]Failed US Kickstarters '!E:E)</f>
        <v>558.65484000000004</v>
      </c>
    </row>
    <row r="10" spans="1:3">
      <c r="A10" t="s">
        <v>8390</v>
      </c>
      <c r="B10" s="16">
        <f>MEDIAN('[1]Successful US Kickstarters '!E:E)</f>
        <v>3167.5</v>
      </c>
      <c r="C10" s="17">
        <f>MEDIAN('[2]Failed US Kickstarters '!E:E)</f>
        <v>103</v>
      </c>
    </row>
    <row r="11" spans="1:3">
      <c r="A11" t="s">
        <v>8391</v>
      </c>
      <c r="B11" s="16">
        <f>_xlfn.STDEV.P('[1]Successful US Kickstarters '!E:E)</f>
        <v>8334.5731699164608</v>
      </c>
      <c r="C11" s="17">
        <f>_xlfn.STDEV.P('[2]Failed US Kickstarters '!E:E)</f>
        <v>1330.5230280400915</v>
      </c>
    </row>
    <row r="12" spans="1:3">
      <c r="A12" t="s">
        <v>8393</v>
      </c>
      <c r="B12" s="16">
        <f>_xlfn.QUARTILE.EXC('[3]Successful US Kickstarters '!E:E,3)</f>
        <v>5699</v>
      </c>
      <c r="C12" s="17">
        <f>_xlfn.QUARTILE.EXC('[2]Failed US Kickstarters '!E:E,3)</f>
        <v>501</v>
      </c>
    </row>
    <row r="13" spans="1:3">
      <c r="A13" t="s">
        <v>8392</v>
      </c>
      <c r="B13" s="16">
        <f>_xlfn.QUARTILE.EXC('[1]Successful US Kickstarters '!E:E, 1)</f>
        <v>1716.5074999999999</v>
      </c>
      <c r="C13" s="17">
        <f>_xlfn.QUARTILE.EXC('[2]Failed US Kickstarters '!E:E, 1)</f>
        <v>9.25</v>
      </c>
    </row>
    <row r="14" spans="1:3">
      <c r="A14" t="s">
        <v>8394</v>
      </c>
      <c r="B14" s="16">
        <f>(B11-B12)</f>
        <v>2635.5731699164608</v>
      </c>
      <c r="C14" s="17">
        <f>(C12-C13)</f>
        <v>491.75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Successful US Kickstarters </vt:lpstr>
      <vt:lpstr>Failed US Kickstarters </vt:lpstr>
      <vt:lpstr>Edinburgh Research</vt:lpstr>
      <vt:lpstr>Subcategory Statistics</vt:lpstr>
      <vt:lpstr>Category Statistics</vt:lpstr>
      <vt:lpstr>Outcomes based on launch date </vt:lpstr>
      <vt:lpstr>Descriptive Statistics Plays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2021-12-30T01:20:33Z</dcterms:modified>
</cp:coreProperties>
</file>