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M3" i="1" s="1"/>
  <c r="I7" i="1"/>
  <c r="M9" i="1" s="1"/>
  <c r="I5" i="1"/>
  <c r="I4" i="1"/>
  <c r="I14" i="1"/>
  <c r="M16" i="1" s="1"/>
  <c r="I13" i="1"/>
  <c r="M10" i="1" s="1"/>
  <c r="I12" i="1"/>
  <c r="I11" i="1"/>
  <c r="L12" i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L6" i="1"/>
  <c r="M6" i="1" s="1"/>
  <c r="L5" i="1"/>
  <c r="M5" i="1" s="1"/>
  <c r="L4" i="1"/>
  <c r="M4" i="1" s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<sst xmlns="http://schemas.openxmlformats.org/spreadsheetml/2006/main" count="23" uniqueCount="13">
  <si>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</si>
  <si>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</si>
  <si>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</si>
  <si>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</si>
  <si>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</si>
  <si>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</si>
  <si>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</si>
  <si>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</si>
  <si>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</si>
  <si>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</si>
  <si>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</si>
  <si>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Shift One Space Mutation</t>
  </si>
  <si>
    <t>Shift N Spaces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</si>
</sst>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36.75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408128"/>
        <c:axId val="98276992"/>
      </c:barChart>
      <c:catAx>
        <c:axId val="527408128"/>
        <c:scaling>
          <c:orientation val="minMax"/>
        </c:scaling>
        <c:delete val="1"/>
        <c:axPos val="l"/>
        <c:majorTickMark val="out"/>
        <c:minorTickMark val="none"/>
        <c:tickLblPos val="nextTo"/>
        <c:crossAx val="98276992"/>
        <c:crosses val="autoZero"/>
        <c:auto val="1"/>
        <c:lblAlgn val="ctr"/>
        <c:lblOffset val="100"/>
        <c:noMultiLvlLbl val="0"/>
      </c:catAx>
      <c:valAx>
        <c:axId val="98276992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74081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18.75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3"/>
          <c:order val="3"/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134656"/>
        <c:axId val="527998976"/>
      </c:barChart>
      <c:catAx>
        <c:axId val="528134656"/>
        <c:scaling>
          <c:orientation val="minMax"/>
        </c:scaling>
        <c:delete val="1"/>
        <c:axPos val="l"/>
        <c:majorTickMark val="out"/>
        <c:minorTickMark val="none"/>
        <c:tickLblPos val="nextTo"/>
        <c:crossAx val="527998976"/>
        <c:crossesAt val="0"/>
        <c:auto val="1"/>
        <c:lblAlgn val="ctr"/>
        <c:lblOffset val="100"/>
        <c:noMultiLvlLbl val="0"/>
      </c:catAx>
      <c:valAx>
        <c:axId val="527998976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81346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34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34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49829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36.75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100777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35.5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39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352675" y="2933700"/>
            <a:ext cx="16878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Shift One Space Mutation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18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494063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18.75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390775" y="2895600"/>
            <a:ext cx="159492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Shift N Spaces Mutation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323850</xdr:colOff>
      <xdr:row>29</xdr:row>
      <xdr:rowOff>104775</xdr:rowOff>
    </xdr:from>
    <xdr:ext cx="2112117" cy="264560"/>
    <xdr:sp macro="" textlink="$M3">
      <xdr:nvSpPr>
        <xdr:cNvPr id="20" name="TextBox 19"/>
        <xdr:cNvSpPr txBox="1"/>
      </xdr:nvSpPr>
      <xdr:spPr>
        <a:xfrm>
          <a:off x="1943100" y="5629275"/>
          <a:ext cx="2112117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14.4083333165</a:t>
          </a:fld>
          <a:endParaRPr lang="en-GB" sz="1100"/>
        </a:p>
      </xdr:txBody>
    </xdr:sp>
    <xdr:clientData/>
  </xdr:oneCellAnchor>
  <xdr:oneCellAnchor>
    <xdr:from>
      <xdr:col>4</xdr:col>
      <xdr:colOff>1000125</xdr:colOff>
      <xdr:row>29</xdr:row>
      <xdr:rowOff>114300</xdr:rowOff>
    </xdr:from>
    <xdr:ext cx="2189061" cy="264560"/>
    <xdr:sp macro="" textlink="$M9">
      <xdr:nvSpPr>
        <xdr:cNvPr id="21" name="TextBox 20"/>
        <xdr:cNvSpPr txBox="1"/>
      </xdr:nvSpPr>
      <xdr:spPr>
        <a:xfrm>
          <a:off x="3838575" y="5638800"/>
          <a:ext cx="218906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15.65683766415</a:t>
          </a:fld>
          <a:endParaRPr lang="en-GB" sz="1100"/>
        </a:p>
      </xdr:txBody>
    </xdr:sp>
    <xdr:clientData/>
  </xdr:oneCellAnchor>
  <xdr:oneCellAnchor>
    <xdr:from>
      <xdr:col>9</xdr:col>
      <xdr:colOff>171450</xdr:colOff>
      <xdr:row>29</xdr:row>
      <xdr:rowOff>104775</xdr:rowOff>
    </xdr:from>
    <xdr:ext cx="2040623" cy="264560"/>
    <xdr:sp macro="" textlink="$M10">
      <xdr:nvSpPr>
        <xdr:cNvPr id="22" name="TextBox 21"/>
        <xdr:cNvSpPr txBox="1"/>
      </xdr:nvSpPr>
      <xdr:spPr>
        <a:xfrm>
          <a:off x="6457950" y="5629275"/>
          <a:ext cx="204062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1.1749999975</a:t>
          </a:fld>
          <a:endParaRPr lang="en-GB" sz="1100"/>
        </a:p>
      </xdr:txBody>
    </xdr:sp>
    <xdr:clientData/>
  </xdr:oneCellAnchor>
  <xdr:oneCellAnchor>
    <xdr:from>
      <xdr:col>12</xdr:col>
      <xdr:colOff>142875</xdr:colOff>
      <xdr:row>29</xdr:row>
      <xdr:rowOff>104775</xdr:rowOff>
    </xdr:from>
    <xdr:ext cx="2189061" cy="264560"/>
    <xdr:sp macro="" textlink="$M16">
      <xdr:nvSpPr>
        <xdr:cNvPr id="23" name="TextBox 22"/>
        <xdr:cNvSpPr txBox="1"/>
      </xdr:nvSpPr>
      <xdr:spPr>
        <a:xfrm>
          <a:off x="8296275" y="5629275"/>
          <a:ext cx="218906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6.098725987575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>
      <selection activeCell="R21" sqref="R21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14.4083333165</v>
      </c>
    </row>
    <row r="4" spans="2:13" x14ac:dyDescent="0.25">
      <c r="B4" t="s">
        <v>0</v>
      </c>
      <c r="C4">
        <v>7603</v>
      </c>
      <c r="D4">
        <v>7710</v>
      </c>
      <c r="E4">
        <v>7615</v>
      </c>
      <c r="F4">
        <v>7527</v>
      </c>
      <c r="I4">
        <f>AVERAGE(C4:F4)</f>
        <v>7613.75</v>
      </c>
      <c r="K4" t="s">
        <v>7</v>
      </c>
      <c r="L4">
        <f>QUARTILE(C5:G5,)</f>
        <v>34</v>
      </c>
      <c r="M4" t="str">
        <f>CONCATENATE("Min = ", L4)</f>
        <v>Min = 34</v>
      </c>
    </row>
    <row r="5" spans="2:13" x14ac:dyDescent="0.25">
      <c r="B5" t="s">
        <v>1</v>
      </c>
      <c r="C5">
        <v>35</v>
      </c>
      <c r="D5">
        <v>34</v>
      </c>
      <c r="E5">
        <v>39</v>
      </c>
      <c r="F5">
        <v>36</v>
      </c>
      <c r="I5">
        <f>AVERAGE(C5:F5)</f>
        <v>36</v>
      </c>
      <c r="K5" t="s">
        <v>9</v>
      </c>
      <c r="L5">
        <f>QUARTILE(C5:G5,)</f>
        <v>34</v>
      </c>
      <c r="M5" t="str">
        <f>CONCATENATE("Lower Quartile = ", L5)</f>
        <v>Lower Quartile = 34</v>
      </c>
    </row>
    <row r="6" spans="2:13" x14ac:dyDescent="0.25">
      <c r="B6" t="s">
        <v>2</v>
      </c>
      <c r="C6">
        <v>13.4666666</v>
      </c>
      <c r="D6">
        <v>13.8</v>
      </c>
      <c r="E6">
        <v>15.8</v>
      </c>
      <c r="F6">
        <v>14.566666666</v>
      </c>
      <c r="I6">
        <f>AVERAGE(C6:F6)</f>
        <v>14.408333316500002</v>
      </c>
      <c r="K6" t="s">
        <v>6</v>
      </c>
      <c r="L6">
        <f>QUARTILE(C5:G5,2)</f>
        <v>35.5</v>
      </c>
      <c r="M6" t="str">
        <f>CONCATENATE("Median = ", L6)</f>
        <v>Median = 35.5</v>
      </c>
    </row>
    <row r="7" spans="2:13" x14ac:dyDescent="0.25">
      <c r="B7" t="s">
        <v>3</v>
      </c>
      <c r="C7">
        <v>14.856490000000001</v>
      </c>
      <c r="D7">
        <v>15.201754279999999</v>
      </c>
      <c r="E7">
        <v>16.712071484999999</v>
      </c>
      <c r="F7">
        <v>15.8570348916</v>
      </c>
      <c r="I7">
        <f>AVERAGE(C7:F7)</f>
        <v>15.65683766415</v>
      </c>
      <c r="K7" t="s">
        <v>10</v>
      </c>
      <c r="L7">
        <f>QUARTILE(C5:G5,3)</f>
        <v>36.75</v>
      </c>
      <c r="M7" t="str">
        <f>CONCATENATE("Upper Quartile = ", L7)</f>
        <v>Upper Quartile = 36.75</v>
      </c>
    </row>
    <row r="8" spans="2:13" x14ac:dyDescent="0.25">
      <c r="K8" t="s">
        <v>8</v>
      </c>
      <c r="L8">
        <f>QUARTILE(C5:G5,4)</f>
        <v>39</v>
      </c>
      <c r="M8" t="str">
        <f>CONCATENATE("Max = ", L8)</f>
        <v>Max = 39</v>
      </c>
    </row>
    <row r="9" spans="2:13" x14ac:dyDescent="0.25">
      <c r="B9" t="s">
        <v>12</v>
      </c>
      <c r="M9" t="str">
        <f>CONCATENATE("Fitness Std. Dev = ", $I7)</f>
        <v>Fitness Std. Dev = 15.65683766415</v>
      </c>
    </row>
    <row r="10" spans="2:13" x14ac:dyDescent="0.25">
      <c r="K10" t="s">
        <v>5</v>
      </c>
      <c r="M10" t="str">
        <f>CONCATENATE("Average Fitness = ", $I13)</f>
        <v>Average Fitness = 1.1749999975</v>
      </c>
    </row>
    <row r="11" spans="2:13" x14ac:dyDescent="0.25">
      <c r="B11" t="s">
        <v>0</v>
      </c>
      <c r="C11">
        <v>7565</v>
      </c>
      <c r="D11">
        <v>8098</v>
      </c>
      <c r="E11">
        <v>8199</v>
      </c>
      <c r="F11">
        <v>7682</v>
      </c>
      <c r="I11">
        <f>AVERAGE(C11:F11)</f>
        <v>7886</v>
      </c>
      <c r="K11" t="s">
        <v>7</v>
      </c>
      <c r="L11">
        <f>QUARTILE(C12:G12,)</f>
        <v>18</v>
      </c>
      <c r="M11" t="str">
        <f>CONCATENATE("Min = ", L11)</f>
        <v>Min = 18</v>
      </c>
    </row>
    <row r="12" spans="2:13" x14ac:dyDescent="0.25">
      <c r="B12" t="s">
        <v>1</v>
      </c>
      <c r="C12">
        <v>19</v>
      </c>
      <c r="D12">
        <v>19</v>
      </c>
      <c r="E12">
        <v>18</v>
      </c>
      <c r="F12">
        <v>19</v>
      </c>
      <c r="I12">
        <f>AVERAGE(C12:F12)</f>
        <v>18.75</v>
      </c>
      <c r="K12" t="s">
        <v>9</v>
      </c>
      <c r="L12">
        <f>QUARTILE(C12:G12,1)</f>
        <v>18.75</v>
      </c>
      <c r="M12" t="str">
        <f>CONCATENATE("Lower Quartile = ", L12)</f>
        <v>Lower Quartile = 18.75</v>
      </c>
    </row>
    <row r="13" spans="2:13" x14ac:dyDescent="0.25">
      <c r="B13" t="s">
        <v>2</v>
      </c>
      <c r="C13">
        <v>1.0666666600000001</v>
      </c>
      <c r="D13">
        <v>1.6333333299999999</v>
      </c>
      <c r="E13">
        <v>0.9</v>
      </c>
      <c r="F13">
        <v>1.1000000000000001</v>
      </c>
      <c r="I13">
        <f>AVERAGE(C13:F13)</f>
        <v>1.1749999975000001</v>
      </c>
      <c r="K13" t="s">
        <v>6</v>
      </c>
      <c r="L13">
        <f>QUARTILE(C12:G12,2)</f>
        <v>19</v>
      </c>
      <c r="M13" t="str">
        <f>CONCATENATE("Median = ", L13)</f>
        <v>Median = 19</v>
      </c>
    </row>
    <row r="14" spans="2:13" x14ac:dyDescent="0.25">
      <c r="B14" t="s">
        <v>3</v>
      </c>
      <c r="C14">
        <v>5.9885070000000002</v>
      </c>
      <c r="D14">
        <v>6.7155706300000002</v>
      </c>
      <c r="E14">
        <v>5.7</v>
      </c>
      <c r="F14">
        <v>5.9908263203000001</v>
      </c>
      <c r="I14">
        <f>AVERAGE(C14:F14)</f>
        <v>6.0987259875749995</v>
      </c>
      <c r="K14" t="s">
        <v>10</v>
      </c>
      <c r="L14">
        <f>QUARTILE(C12:G12,3)</f>
        <v>19</v>
      </c>
      <c r="M14" t="str">
        <f>CONCATENATE("Upper Quartile = ", L14)</f>
        <v>Upper Quartile = 19</v>
      </c>
    </row>
    <row r="15" spans="2:13" x14ac:dyDescent="0.25">
      <c r="K15" t="s">
        <v>8</v>
      </c>
      <c r="L15">
        <f>QUARTILE(C12:G12,4)</f>
        <v>19</v>
      </c>
      <c r="M15" t="str">
        <f>CONCATENATE("Max = ", L15)</f>
        <v>Max = 19</v>
      </c>
    </row>
    <row r="16" spans="2:13" x14ac:dyDescent="0.25">
      <c r="M16" t="str">
        <f>CONCATENATE("Fitness Std. Dev = ", $I14)</f>
        <v>Fitness Std. Dev = 6.098725987575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2014-01-07T23:38:36Z</dcterms:modified>
</cp:coreProperties>
</file>