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1" l="1"/>
  <c r="L12" i="1" l="1"/>
  <c r="M12" i="1" s="1"/>
  <c r="L11" i="1"/>
  <c r="M11" i="1" s="1"/>
  <c r="L15" i="1"/>
  <c r="M15" i="1" s="1"/>
  <c r="L14" i="1"/>
  <c r="M14" i="1" s="1"/>
  <c r="L13" i="1"/>
  <c r="M13" i="1" s="1"/>
  <c r="L8" i="1"/>
  <c r="M8" i="1" s="1"/>
  <c r="L7" i="1"/>
  <c r="M7" i="1" s="1"/>
  <c r="M6" i="1"/>
  <c r="L5" i="1"/>
  <c r="M5" i="1" s="1"/>
  <c r="L4" i="1"/>
  <c r="M4" i="1" s="1"/>
  <c r="I12" i="1"/>
  <c r="I13" i="1"/>
  <c r="M10" i="1" s="1"/>
  <c r="I14" i="1"/>
  <c r="M16" i="1" s="1"/>
  <c r="I11" i="1"/>
  <c r="I5" i="1"/>
  <c r="I6" i="1"/>
  <c r="M3" i="1" s="1"/>
  <c r="I7" i="1"/>
  <c r="M9" i="1" s="1"/>
  <c r="I4" i="1"/>
</calcChain>
</file>

<file path=xl/sharedStrings.xml><?xml version="1.0" encoding="utf-8"?>
<sst xmlns="http://schemas.openxmlformats.org/spreadsheetml/2006/main" count="23" uniqueCount="13">
  <si>
    <t>Generations</t>
  </si>
  <si>
    <t>Best Fitness</t>
  </si>
  <si>
    <t>Average Fitness</t>
  </si>
  <si>
    <t>Fitness Std Dev</t>
  </si>
  <si>
    <t>Averages</t>
  </si>
  <si>
    <t>Box Plot</t>
  </si>
  <si>
    <t>Median</t>
  </si>
  <si>
    <t>Min</t>
  </si>
  <si>
    <t>Max</t>
  </si>
  <si>
    <t>Quartile 1</t>
  </si>
  <si>
    <t>Quartile 2</t>
  </si>
  <si>
    <t>New During Mutation = 0</t>
  </si>
  <si>
    <t>New During Mutation = 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</si>
</sst>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50144"/>
        <c:axId val="107124352"/>
      </c:barChart>
      <c:catAx>
        <c:axId val="47750144"/>
        <c:scaling>
          <c:orientation val="minMax"/>
        </c:scaling>
        <c:delete val="1"/>
        <c:axPos val="l"/>
        <c:majorTickMark val="out"/>
        <c:minorTickMark val="none"/>
        <c:tickLblPos val="nextTo"/>
        <c:crossAx val="107124352"/>
        <c:crosses val="autoZero"/>
        <c:auto val="1"/>
        <c:lblAlgn val="ctr"/>
        <c:lblOffset val="100"/>
        <c:noMultiLvlLbl val="0"/>
      </c:catAx>
      <c:valAx>
        <c:axId val="107124352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775014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891776"/>
        <c:axId val="107125504"/>
      </c:barChart>
      <c:catAx>
        <c:axId val="522891776"/>
        <c:scaling>
          <c:orientation val="minMax"/>
        </c:scaling>
        <c:delete val="1"/>
        <c:axPos val="l"/>
        <c:majorTickMark val="out"/>
        <c:minorTickMark val="none"/>
        <c:tickLblPos val="nextTo"/>
        <c:crossAx val="107125504"/>
        <c:crosses val="autoZero"/>
        <c:auto val="1"/>
        <c:lblAlgn val="ctr"/>
        <c:lblOffset val="100"/>
        <c:noMultiLvlLbl val="0"/>
      </c:catAx>
      <c:valAx>
        <c:axId val="10712550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228917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16</xdr:row>
      <xdr:rowOff>119062</xdr:rowOff>
    </xdr:from>
    <xdr:to>
      <xdr:col>8</xdr:col>
      <xdr:colOff>323850</xdr:colOff>
      <xdr:row>31</xdr:row>
      <xdr:rowOff>4762</xdr:rowOff>
    </xdr:to>
    <xdr:grpSp>
      <xdr:nvGrpSpPr>
        <xdr:cNvPr id="10" name="Group 9"/>
        <xdr:cNvGrpSpPr/>
      </xdr:nvGrpSpPr>
      <xdr:grpSpPr>
        <a:xfrm>
          <a:off x="1428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1314450" y="3238500"/>
            <a:ext cx="3825639" cy="750335"/>
            <a:chOff x="1304925" y="3114675"/>
            <a:chExt cx="3825639" cy="750335"/>
          </a:xfrm>
        </xdr:grpSpPr>
        <xdr:sp macro="" textlink="$M4">
          <xdr:nvSpPr>
            <xdr:cNvPr id="3" name="TextBox 2"/>
            <xdr:cNvSpPr txBox="1"/>
          </xdr:nvSpPr>
          <xdr:spPr>
            <a:xfrm>
              <a:off x="1304925" y="3600450"/>
              <a:ext cx="617285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613F805-743A-4FF8-994C-028A3B9AB940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5">
          <xdr:nvSpPr>
            <xdr:cNvPr id="4" name="TextBox 3"/>
            <xdr:cNvSpPr txBox="1"/>
          </xdr:nvSpPr>
          <xdr:spPr>
            <a:xfrm>
              <a:off x="1743075" y="3352800"/>
              <a:ext cx="1243995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221795B-D2A2-4321-84C6-9E3ED40959CF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7">
          <xdr:nvSpPr>
            <xdr:cNvPr id="5" name="TextBox 4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2F004D-2E03-4E92-9445-E50C08B2565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10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6">
          <xdr:nvSpPr>
            <xdr:cNvPr id="6" name="TextBox 5"/>
            <xdr:cNvSpPr txBox="1"/>
          </xdr:nvSpPr>
          <xdr:spPr>
            <a:xfrm>
              <a:off x="2762250" y="3114675"/>
              <a:ext cx="829201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87907115-E226-4031-B930-793AC44238E1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8">
          <xdr:nvSpPr>
            <xdr:cNvPr id="7" name="TextBox 6"/>
            <xdr:cNvSpPr txBox="1"/>
          </xdr:nvSpPr>
          <xdr:spPr>
            <a:xfrm>
              <a:off x="4419600" y="3486150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3D774E4B-73C4-4FD0-AFDD-03DEA73B680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10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2">
        <xdr:nvSpPr>
          <xdr:cNvPr id="9" name="TextBox 8"/>
          <xdr:cNvSpPr txBox="1"/>
        </xdr:nvSpPr>
        <xdr:spPr>
          <a:xfrm>
            <a:off x="2352675" y="2933700"/>
            <a:ext cx="167565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C2FBC15-2F64-49F6-9D18-0ABC34E0957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New During Mutation = 0</a:t>
            </a:fld>
            <a:endParaRPr lang="en-GB" sz="1100" b="1"/>
          </a:p>
        </xdr:txBody>
      </xdr:sp>
    </xdr:grpSp>
    <xdr:clientData/>
  </xdr:twoCellAnchor>
  <xdr:twoCellAnchor>
    <xdr:from>
      <xdr:col>8</xdr:col>
      <xdr:colOff>323850</xdr:colOff>
      <xdr:row>16</xdr:row>
      <xdr:rowOff>119062</xdr:rowOff>
    </xdr:from>
    <xdr:to>
      <xdr:col>14</xdr:col>
      <xdr:colOff>590550</xdr:colOff>
      <xdr:row>31</xdr:row>
      <xdr:rowOff>4762</xdr:rowOff>
    </xdr:to>
    <xdr:grpSp>
      <xdr:nvGrpSpPr>
        <xdr:cNvPr id="11" name="Group 10"/>
        <xdr:cNvGrpSpPr/>
      </xdr:nvGrpSpPr>
      <xdr:grpSpPr>
        <a:xfrm>
          <a:off x="6000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12" name="Chart 1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314450" y="3238500"/>
            <a:ext cx="3949464" cy="750335"/>
            <a:chOff x="1304925" y="3114675"/>
            <a:chExt cx="3949464" cy="750335"/>
          </a:xfrm>
        </xdr:grpSpPr>
        <xdr:sp macro="" textlink="$M11">
          <xdr:nvSpPr>
            <xdr:cNvPr id="15" name="TextBox 14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333563E-772C-461B-967D-9386F312D9CE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2">
          <xdr:nvSpPr>
            <xdr:cNvPr id="16" name="TextBox 15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6C7301A5-3C88-445F-9B00-4D15B00AE71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4">
          <xdr:nvSpPr>
            <xdr:cNvPr id="17" name="TextBox 16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F48D97B-CC60-475A-9F6D-922F658998F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3">
          <xdr:nvSpPr>
            <xdr:cNvPr id="18" name="TextBox 17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7A71386-745F-46A9-A3D9-FEB64F52A6A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22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5">
          <xdr:nvSpPr>
            <xdr:cNvPr id="19" name="TextBox 18"/>
            <xdr:cNvSpPr txBox="1"/>
          </xdr:nvSpPr>
          <xdr:spPr>
            <a:xfrm>
              <a:off x="4543425" y="3495675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47F37CC-7BF7-41A3-8D04-4DCAA9EDA73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24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9">
        <xdr:nvSpPr>
          <xdr:cNvPr id="14" name="TextBox 13"/>
          <xdr:cNvSpPr txBox="1"/>
        </xdr:nvSpPr>
        <xdr:spPr>
          <a:xfrm>
            <a:off x="2295525" y="2895600"/>
            <a:ext cx="1799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5198AA9F-2DCC-423B-A361-B0900DFEAB1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New During Mutation = 1/5</a:t>
            </a:fld>
            <a:endParaRPr lang="en-GB" sz="1100" b="1"/>
          </a:p>
        </xdr:txBody>
      </xdr:sp>
    </xdr:grpSp>
    <xdr:clientData/>
  </xdr:twoCellAnchor>
  <xdr:oneCellAnchor>
    <xdr:from>
      <xdr:col>2</xdr:col>
      <xdr:colOff>304800</xdr:colOff>
      <xdr:row>29</xdr:row>
      <xdr:rowOff>114300</xdr:rowOff>
    </xdr:from>
    <xdr:ext cx="1897635" cy="264560"/>
    <xdr:sp macro="" textlink="$M3">
      <xdr:nvSpPr>
        <xdr:cNvPr id="20" name="TextBox 19"/>
        <xdr:cNvSpPr txBox="1"/>
      </xdr:nvSpPr>
      <xdr:spPr>
        <a:xfrm>
          <a:off x="1924050" y="5638800"/>
          <a:ext cx="189763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CE1E422-4066-4B29-BBE7-E3AA9AFCBF6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2.77333318</a:t>
          </a:fld>
          <a:endParaRPr lang="en-GB" sz="1100"/>
        </a:p>
      </xdr:txBody>
    </xdr:sp>
    <xdr:clientData/>
  </xdr:oneCellAnchor>
  <xdr:oneCellAnchor>
    <xdr:from>
      <xdr:col>4</xdr:col>
      <xdr:colOff>981074</xdr:colOff>
      <xdr:row>29</xdr:row>
      <xdr:rowOff>114300</xdr:rowOff>
    </xdr:from>
    <xdr:ext cx="2066925" cy="264560"/>
    <xdr:sp macro="" textlink="$M9">
      <xdr:nvSpPr>
        <xdr:cNvPr id="21" name="TextBox 20"/>
        <xdr:cNvSpPr txBox="1"/>
      </xdr:nvSpPr>
      <xdr:spPr>
        <a:xfrm>
          <a:off x="3819524" y="5638800"/>
          <a:ext cx="20669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77F84B3-DFA7-4896-AF13-0AB88F568FC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2.358729006</a:t>
          </a:fld>
          <a:endParaRPr lang="en-GB" sz="1100"/>
        </a:p>
      </xdr:txBody>
    </xdr:sp>
    <xdr:clientData/>
  </xdr:oneCellAnchor>
  <xdr:oneCellAnchor>
    <xdr:from>
      <xdr:col>9</xdr:col>
      <xdr:colOff>133350</xdr:colOff>
      <xdr:row>29</xdr:row>
      <xdr:rowOff>95250</xdr:rowOff>
    </xdr:from>
    <xdr:ext cx="1897635" cy="264560"/>
    <xdr:sp macro="" textlink="$M10">
      <xdr:nvSpPr>
        <xdr:cNvPr id="22" name="TextBox 21"/>
        <xdr:cNvSpPr txBox="1"/>
      </xdr:nvSpPr>
      <xdr:spPr>
        <a:xfrm>
          <a:off x="6419850" y="5619750"/>
          <a:ext cx="189763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48B176-0979-45FA-B13A-C8C4F05B8F7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2.16666646</a:t>
          </a:fld>
          <a:endParaRPr lang="en-GB" sz="1100"/>
        </a:p>
      </xdr:txBody>
    </xdr:sp>
    <xdr:clientData/>
  </xdr:oneCellAnchor>
  <xdr:oneCellAnchor>
    <xdr:from>
      <xdr:col>12</xdr:col>
      <xdr:colOff>57150</xdr:colOff>
      <xdr:row>29</xdr:row>
      <xdr:rowOff>104775</xdr:rowOff>
    </xdr:from>
    <xdr:ext cx="2286000" cy="264560"/>
    <xdr:sp macro="" textlink="$M16">
      <xdr:nvSpPr>
        <xdr:cNvPr id="23" name="TextBox 22"/>
        <xdr:cNvSpPr txBox="1"/>
      </xdr:nvSpPr>
      <xdr:spPr>
        <a:xfrm>
          <a:off x="8210550" y="5629275"/>
          <a:ext cx="22860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8173D1-3034-4C58-A343-34B308A6A3F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7.1248734</a:t>
          </a:fld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workbookViewId="0">
      <selection activeCell="O14" sqref="O14"/>
    </sheetView>
  </sheetViews>
  <sheetFormatPr defaultRowHeight="15" x14ac:dyDescent="0.25"/>
  <cols>
    <col min="2" max="2" width="15.140625" bestFit="1" customWidth="1"/>
    <col min="5" max="5" width="15.140625" bestFit="1" customWidth="1"/>
    <col min="11" max="11" width="9.7109375" bestFit="1" customWidth="1"/>
    <col min="13" max="13" width="18.28515625" bestFit="1" customWidth="1"/>
  </cols>
  <sheetData>
    <row r="2" spans="2:13" x14ac:dyDescent="0.25">
      <c r="B2" t="s">
        <v>11</v>
      </c>
    </row>
    <row r="3" spans="2:13" x14ac:dyDescent="0.25">
      <c r="I3" t="s">
        <v>4</v>
      </c>
      <c r="K3" t="s">
        <v>5</v>
      </c>
      <c r="M3" t="str">
        <f>CONCATENATE("Average Fitness = ", $I6)</f>
        <v>Average Fitness = 2.77333318</v>
      </c>
    </row>
    <row r="4" spans="2:13" x14ac:dyDescent="0.25">
      <c r="B4" t="s">
        <v>0</v>
      </c>
      <c r="C4">
        <v>4318</v>
      </c>
      <c r="D4">
        <v>4321</v>
      </c>
      <c r="E4">
        <v>4300</v>
      </c>
      <c r="F4">
        <v>4318</v>
      </c>
      <c r="G4">
        <v>4280</v>
      </c>
      <c r="I4">
        <f>AVERAGE(C4:G4)</f>
        <v>4307.3999999999996</v>
      </c>
      <c r="K4" t="s">
        <v>7</v>
      </c>
      <c r="L4">
        <f>QUARTILE(C5:G5,)</f>
        <v>9</v>
      </c>
      <c r="M4" t="str">
        <f>CONCATENATE("Min = ", L4)</f>
        <v>Min = 9</v>
      </c>
    </row>
    <row r="5" spans="2:13" x14ac:dyDescent="0.25">
      <c r="B5" t="s">
        <v>1</v>
      </c>
      <c r="C5">
        <v>9</v>
      </c>
      <c r="D5">
        <v>9</v>
      </c>
      <c r="E5">
        <v>9</v>
      </c>
      <c r="F5">
        <v>10</v>
      </c>
      <c r="G5">
        <v>10</v>
      </c>
      <c r="I5">
        <f t="shared" ref="I5:I7" si="0">AVERAGE(C5:G5)</f>
        <v>9.4</v>
      </c>
      <c r="K5" t="s">
        <v>9</v>
      </c>
      <c r="L5">
        <f>QUARTILE(C5:G5,)</f>
        <v>9</v>
      </c>
      <c r="M5" t="str">
        <f>CONCATENATE("Lower Quartile = ", L5)</f>
        <v>Lower Quartile = 9</v>
      </c>
    </row>
    <row r="6" spans="2:13" x14ac:dyDescent="0.25">
      <c r="B6" t="s">
        <v>2</v>
      </c>
      <c r="C6">
        <v>2.8333330000000001</v>
      </c>
      <c r="D6">
        <v>2.6333329999999999</v>
      </c>
      <c r="E6">
        <v>2.8</v>
      </c>
      <c r="F6">
        <v>2.7666666000000002</v>
      </c>
      <c r="G6">
        <v>2.8333333000000001</v>
      </c>
      <c r="I6">
        <f t="shared" si="0"/>
        <v>2.7733331800000003</v>
      </c>
      <c r="K6" t="s">
        <v>6</v>
      </c>
      <c r="L6">
        <f>QUARTILE(C5:G5,2)</f>
        <v>9</v>
      </c>
      <c r="M6" t="str">
        <f>CONCATENATE("Median = ", L6)</f>
        <v>Median = 9</v>
      </c>
    </row>
    <row r="7" spans="2:13" x14ac:dyDescent="0.25">
      <c r="B7" t="s">
        <v>3</v>
      </c>
      <c r="C7">
        <v>2.2815685999999999</v>
      </c>
      <c r="D7">
        <v>2.359</v>
      </c>
      <c r="E7">
        <v>2.3151670000000002</v>
      </c>
      <c r="F7">
        <v>2.3760300000000001</v>
      </c>
      <c r="G7">
        <v>2.4618794300000002</v>
      </c>
      <c r="I7">
        <f t="shared" si="0"/>
        <v>2.3587290059999999</v>
      </c>
      <c r="K7" t="s">
        <v>10</v>
      </c>
      <c r="L7">
        <f>QUARTILE(C5:G5,3)</f>
        <v>10</v>
      </c>
      <c r="M7" t="str">
        <f>CONCATENATE("Upper Quartile = ", L7)</f>
        <v>Upper Quartile = 10</v>
      </c>
    </row>
    <row r="8" spans="2:13" x14ac:dyDescent="0.25">
      <c r="K8" t="s">
        <v>8</v>
      </c>
      <c r="L8">
        <f>QUARTILE(C5:G5,4)</f>
        <v>10</v>
      </c>
      <c r="M8" t="str">
        <f>CONCATENATE("Max = ", L8)</f>
        <v>Max = 10</v>
      </c>
    </row>
    <row r="9" spans="2:13" x14ac:dyDescent="0.25">
      <c r="B9" t="s">
        <v>12</v>
      </c>
      <c r="M9" t="str">
        <f>CONCATENATE("Fitness Std. Dev = ", $I7)</f>
        <v>Fitness Std. Dev = 2.358729006</v>
      </c>
    </row>
    <row r="10" spans="2:13" x14ac:dyDescent="0.25">
      <c r="K10" t="s">
        <v>5</v>
      </c>
      <c r="M10" t="str">
        <f>CONCATENATE("Average Fitness = ", $I13)</f>
        <v>Average Fitness = 2.16666646</v>
      </c>
    </row>
    <row r="11" spans="2:13" x14ac:dyDescent="0.25">
      <c r="B11" t="s">
        <v>0</v>
      </c>
      <c r="C11">
        <v>6713</v>
      </c>
      <c r="D11">
        <v>6620</v>
      </c>
      <c r="E11">
        <v>6612</v>
      </c>
      <c r="F11">
        <v>6636</v>
      </c>
      <c r="G11">
        <v>7083</v>
      </c>
      <c r="I11">
        <f>AVERAGE(C11:G11)</f>
        <v>6732.8</v>
      </c>
      <c r="K11" t="s">
        <v>7</v>
      </c>
      <c r="L11">
        <f>QUARTILE(C12:G12,)</f>
        <v>20</v>
      </c>
      <c r="M11" t="str">
        <f>CONCATENATE("Min = ", L11)</f>
        <v>Min = 20</v>
      </c>
    </row>
    <row r="12" spans="2:13" x14ac:dyDescent="0.25">
      <c r="B12" t="s">
        <v>1</v>
      </c>
      <c r="C12">
        <v>22</v>
      </c>
      <c r="D12">
        <v>23</v>
      </c>
      <c r="E12">
        <v>24</v>
      </c>
      <c r="F12">
        <v>20</v>
      </c>
      <c r="G12">
        <v>21</v>
      </c>
      <c r="I12">
        <f t="shared" ref="I12:I14" si="1">AVERAGE(C12:G12)</f>
        <v>22</v>
      </c>
      <c r="K12" t="s">
        <v>9</v>
      </c>
      <c r="L12">
        <f>QUARTILE(C12:G12,1)</f>
        <v>21</v>
      </c>
      <c r="M12" t="str">
        <f>CONCATENATE("Lower Quartile = ", L12)</f>
        <v>Lower Quartile = 21</v>
      </c>
    </row>
    <row r="13" spans="2:13" x14ac:dyDescent="0.25">
      <c r="B13" t="s">
        <v>2</v>
      </c>
      <c r="C13">
        <v>1.9</v>
      </c>
      <c r="D13">
        <v>1.7666660000000001</v>
      </c>
      <c r="E13">
        <v>2.2999999999999998</v>
      </c>
      <c r="F13">
        <v>2.3333333000000001</v>
      </c>
      <c r="G13">
        <v>2.5333329999999998</v>
      </c>
      <c r="I13">
        <f t="shared" si="1"/>
        <v>2.1666664599999996</v>
      </c>
      <c r="K13" t="s">
        <v>6</v>
      </c>
      <c r="L13">
        <f>QUARTILE(C12:G12,2)</f>
        <v>22</v>
      </c>
      <c r="M13" t="str">
        <f>CONCATENATE("Median = ", L13)</f>
        <v>Median = 22</v>
      </c>
    </row>
    <row r="14" spans="2:13" x14ac:dyDescent="0.25">
      <c r="B14" t="s">
        <v>3</v>
      </c>
      <c r="C14">
        <v>6.8369999999999997</v>
      </c>
      <c r="D14">
        <v>7.1444000000000001</v>
      </c>
      <c r="E14">
        <v>7.3898570000000001</v>
      </c>
      <c r="F14">
        <v>7.0339999999999998</v>
      </c>
      <c r="G14">
        <v>7.2191099999999997</v>
      </c>
      <c r="I14">
        <f t="shared" si="1"/>
        <v>7.1248734000000002</v>
      </c>
      <c r="K14" t="s">
        <v>10</v>
      </c>
      <c r="L14">
        <f>QUARTILE(C12:G12,3)</f>
        <v>23</v>
      </c>
      <c r="M14" t="str">
        <f>CONCATENATE("Upper Quartile = ", L14)</f>
        <v>Upper Quartile = 23</v>
      </c>
    </row>
    <row r="15" spans="2:13" x14ac:dyDescent="0.25">
      <c r="K15" t="s">
        <v>8</v>
      </c>
      <c r="L15">
        <f>QUARTILE(C12:G12,4)</f>
        <v>24</v>
      </c>
      <c r="M15" t="str">
        <f>CONCATENATE("Max = ", L15)</f>
        <v>Max = 24</v>
      </c>
    </row>
    <row r="16" spans="2:13" x14ac:dyDescent="0.25">
      <c r="M16" t="str">
        <f>CONCATENATE("Fitness Std. Dev = ", $I14)</f>
        <v>Fitness Std. Dev = 7.1248734</v>
      </c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B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Wormald</dc:creator>
  <cp:lastModifiedBy>Thomas Wormald</cp:lastModifiedBy>
  <dcterms:created xsi:type="dcterms:W3CDTF">2014-01-07T21:24:25Z</dcterms:created>
  <dcterms:modified xsi:type="dcterms:W3CDTF">2014-01-07T23:40:12Z</dcterms:modified>
</cp:coreProperties>
</file>