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 работе\Списание\_ИСХОДНИКИ_для DEVIN\Актуальные\"/>
    </mc:Choice>
  </mc:AlternateContent>
  <xr:revisionPtr revIDLastSave="0" documentId="13_ncr:1_{484737B4-8EB4-44BD-86AA-56321F4D901A}" xr6:coauthVersionLast="40" xr6:coauthVersionMax="40" xr10:uidLastSave="{00000000-0000-0000-0000-000000000000}"/>
  <bookViews>
    <workbookView xWindow="-120" yWindow="-120" windowWidth="25440" windowHeight="15390" tabRatio="768" activeTab="2" xr2:uid="{00000000-000D-0000-FFFF-FFFF00000000}"/>
  </bookViews>
  <sheets>
    <sheet name="1(а). Деф. mat" sheetId="21" r:id="rId1"/>
    <sheet name="1(б). Деф. mat-org" sheetId="22" r:id="rId2"/>
    <sheet name="Сводная" sheetId="9" r:id="rId3"/>
    <sheet name="Списки" sheetId="11" state="hidden" r:id="rId4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БНФУО">Списки!$D$4:$D$5</definedName>
    <definedName name="УБНФУО_1">Списки!$H$8:$H$11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BK11" i="22" l="1"/>
  <c r="BK11" i="21"/>
  <c r="CG101" i="22" l="1"/>
  <c r="CG110" i="21"/>
  <c r="CK37" i="22" l="1"/>
  <c r="CK38" i="22"/>
  <c r="CK39" i="22"/>
  <c r="CK40" i="22"/>
  <c r="CK41" i="22"/>
  <c r="CK42" i="22"/>
  <c r="CK43" i="22"/>
  <c r="CK44" i="22"/>
  <c r="CK45" i="22"/>
  <c r="CK46" i="22"/>
  <c r="CK47" i="22"/>
  <c r="CK48" i="22"/>
  <c r="CK49" i="22"/>
  <c r="CK50" i="22"/>
  <c r="CK51" i="22"/>
  <c r="CK52" i="22"/>
  <c r="CK53" i="22"/>
  <c r="CK54" i="22"/>
  <c r="CK55" i="22"/>
  <c r="CK56" i="22"/>
  <c r="CK57" i="22"/>
  <c r="CK58" i="22"/>
  <c r="CK59" i="22"/>
  <c r="CK60" i="22"/>
  <c r="CK61" i="22"/>
  <c r="CK62" i="22"/>
  <c r="CK63" i="22"/>
  <c r="CK64" i="22"/>
  <c r="CK65" i="22"/>
  <c r="CK66" i="22"/>
  <c r="CK67" i="22"/>
  <c r="CK68" i="22"/>
  <c r="CK69" i="22"/>
  <c r="CK70" i="22"/>
  <c r="CK71" i="22"/>
  <c r="CK72" i="22"/>
  <c r="CK73" i="22"/>
  <c r="CK74" i="22"/>
  <c r="CK75" i="22"/>
  <c r="CK76" i="22"/>
  <c r="CK77" i="22"/>
  <c r="CK78" i="22"/>
  <c r="CK79" i="22"/>
  <c r="CK80" i="22"/>
  <c r="CK81" i="22"/>
  <c r="CK82" i="22"/>
  <c r="CK83" i="22"/>
  <c r="CK84" i="22"/>
  <c r="CK85" i="22"/>
  <c r="BY37" i="22"/>
  <c r="BY38" i="22"/>
  <c r="BY39" i="22"/>
  <c r="BY40" i="22"/>
  <c r="BY41" i="22"/>
  <c r="BY42" i="22"/>
  <c r="BY43" i="22"/>
  <c r="BY44" i="22"/>
  <c r="BY45" i="22"/>
  <c r="BY46" i="22"/>
  <c r="BY47" i="22"/>
  <c r="BY48" i="22"/>
  <c r="BY49" i="22"/>
  <c r="BY50" i="22"/>
  <c r="BY51" i="22"/>
  <c r="BY52" i="22"/>
  <c r="BY53" i="22"/>
  <c r="BY54" i="22"/>
  <c r="BY55" i="22"/>
  <c r="BY56" i="22"/>
  <c r="BY57" i="22"/>
  <c r="BY58" i="22"/>
  <c r="BY59" i="22"/>
  <c r="BY60" i="22"/>
  <c r="BY61" i="22"/>
  <c r="BY62" i="22"/>
  <c r="BY63" i="22"/>
  <c r="BY64" i="22"/>
  <c r="BY65" i="22"/>
  <c r="BY66" i="22"/>
  <c r="BY67" i="22"/>
  <c r="BY68" i="22"/>
  <c r="BY69" i="22"/>
  <c r="BY70" i="22"/>
  <c r="BY71" i="22"/>
  <c r="BY72" i="22"/>
  <c r="BY73" i="22"/>
  <c r="BY74" i="22"/>
  <c r="BY75" i="22"/>
  <c r="BY76" i="22"/>
  <c r="BY77" i="22"/>
  <c r="BY78" i="22"/>
  <c r="BY79" i="22"/>
  <c r="BY80" i="22"/>
  <c r="BY81" i="22"/>
  <c r="BY82" i="22"/>
  <c r="BY83" i="22"/>
  <c r="BY84" i="22"/>
  <c r="BY85" i="22"/>
  <c r="BQ37" i="22"/>
  <c r="BQ38" i="22"/>
  <c r="BQ39" i="22"/>
  <c r="BQ40" i="22"/>
  <c r="BQ41" i="22"/>
  <c r="BQ42" i="22"/>
  <c r="BQ43" i="22"/>
  <c r="BQ44" i="22"/>
  <c r="BQ45" i="22"/>
  <c r="BQ46" i="22"/>
  <c r="BQ47" i="22"/>
  <c r="BQ48" i="22"/>
  <c r="BQ49" i="22"/>
  <c r="BQ50" i="22"/>
  <c r="BQ51" i="22"/>
  <c r="BQ52" i="22"/>
  <c r="BQ53" i="22"/>
  <c r="BQ54" i="22"/>
  <c r="BQ55" i="22"/>
  <c r="BQ56" i="22"/>
  <c r="BQ57" i="22"/>
  <c r="BQ58" i="22"/>
  <c r="BQ59" i="22"/>
  <c r="BQ60" i="22"/>
  <c r="BQ61" i="22"/>
  <c r="BQ62" i="22"/>
  <c r="BQ63" i="22"/>
  <c r="BQ64" i="22"/>
  <c r="BQ65" i="22"/>
  <c r="BQ66" i="22"/>
  <c r="BQ67" i="22"/>
  <c r="BQ68" i="22"/>
  <c r="BQ69" i="22"/>
  <c r="BQ70" i="22"/>
  <c r="BQ71" i="22"/>
  <c r="BQ72" i="22"/>
  <c r="BQ73" i="22"/>
  <c r="BQ74" i="22"/>
  <c r="BQ75" i="22"/>
  <c r="BQ76" i="22"/>
  <c r="BQ77" i="22"/>
  <c r="BQ78" i="22"/>
  <c r="BQ79" i="22"/>
  <c r="BQ80" i="22"/>
  <c r="BQ81" i="22"/>
  <c r="BQ82" i="22"/>
  <c r="BQ83" i="22"/>
  <c r="BQ84" i="22"/>
  <c r="BQ85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CK36" i="22"/>
  <c r="BY36" i="22"/>
  <c r="BQ36" i="22"/>
  <c r="G36" i="22"/>
  <c r="CK60" i="21"/>
  <c r="CK61" i="21"/>
  <c r="CK62" i="21"/>
  <c r="CK63" i="21"/>
  <c r="CK64" i="21"/>
  <c r="CK65" i="21"/>
  <c r="CK66" i="21"/>
  <c r="CK67" i="21"/>
  <c r="CK68" i="21"/>
  <c r="CK69" i="21"/>
  <c r="CK70" i="21"/>
  <c r="CK71" i="21"/>
  <c r="CK72" i="21"/>
  <c r="CK73" i="21"/>
  <c r="CK74" i="21"/>
  <c r="CK75" i="21"/>
  <c r="CK76" i="21"/>
  <c r="CK77" i="21"/>
  <c r="CK78" i="21"/>
  <c r="CK79" i="21"/>
  <c r="CK80" i="21"/>
  <c r="CK81" i="21"/>
  <c r="CK82" i="21"/>
  <c r="CK83" i="21"/>
  <c r="CK84" i="21"/>
  <c r="CK85" i="21"/>
  <c r="CK86" i="21"/>
  <c r="CK87" i="21"/>
  <c r="CK88" i="21"/>
  <c r="CK89" i="21"/>
  <c r="CK90" i="21"/>
  <c r="CK91" i="21"/>
  <c r="CK92" i="21"/>
  <c r="CK93" i="21"/>
  <c r="CK94" i="21"/>
  <c r="CK95" i="21"/>
  <c r="CK96" i="21"/>
  <c r="CK97" i="21"/>
  <c r="CK98" i="21"/>
  <c r="CK99" i="21"/>
  <c r="CK100" i="21"/>
  <c r="CK101" i="21"/>
  <c r="CK102" i="21"/>
  <c r="CK103" i="21"/>
  <c r="CK104" i="21"/>
  <c r="CK105" i="21"/>
  <c r="CK106" i="21"/>
  <c r="CK107" i="21"/>
  <c r="CK108" i="21"/>
  <c r="BY60" i="21"/>
  <c r="BY61" i="21"/>
  <c r="BY62" i="21"/>
  <c r="BY63" i="21"/>
  <c r="BY64" i="21"/>
  <c r="BY65" i="21"/>
  <c r="BY66" i="21"/>
  <c r="BY67" i="21"/>
  <c r="BY68" i="21"/>
  <c r="BY69" i="21"/>
  <c r="BY70" i="21"/>
  <c r="BY71" i="21"/>
  <c r="BY72" i="21"/>
  <c r="BY73" i="21"/>
  <c r="BY74" i="21"/>
  <c r="BY75" i="21"/>
  <c r="BY76" i="21"/>
  <c r="BY77" i="21"/>
  <c r="BY78" i="21"/>
  <c r="BY79" i="21"/>
  <c r="BY80" i="21"/>
  <c r="BY81" i="21"/>
  <c r="BY82" i="21"/>
  <c r="BY83" i="21"/>
  <c r="BY84" i="21"/>
  <c r="BY85" i="21"/>
  <c r="BY86" i="21"/>
  <c r="BY87" i="21"/>
  <c r="BY88" i="21"/>
  <c r="BY89" i="21"/>
  <c r="BY90" i="21"/>
  <c r="BY91" i="21"/>
  <c r="BY92" i="21"/>
  <c r="BY93" i="21"/>
  <c r="BY94" i="21"/>
  <c r="BY95" i="21"/>
  <c r="BY96" i="21"/>
  <c r="BY97" i="21"/>
  <c r="BY98" i="21"/>
  <c r="BY99" i="21"/>
  <c r="BY100" i="21"/>
  <c r="BY101" i="21"/>
  <c r="BY102" i="21"/>
  <c r="BY103" i="21"/>
  <c r="BY104" i="21"/>
  <c r="BY105" i="21"/>
  <c r="BY106" i="21"/>
  <c r="BY107" i="21"/>
  <c r="BY108" i="21"/>
  <c r="BQ60" i="21"/>
  <c r="BQ61" i="21"/>
  <c r="BQ62" i="21"/>
  <c r="BQ63" i="21"/>
  <c r="BQ64" i="21"/>
  <c r="BQ65" i="21"/>
  <c r="BQ66" i="21"/>
  <c r="BQ67" i="21"/>
  <c r="BQ68" i="21"/>
  <c r="BQ69" i="21"/>
  <c r="BQ70" i="21"/>
  <c r="BQ71" i="21"/>
  <c r="BQ72" i="21"/>
  <c r="BQ73" i="21"/>
  <c r="BQ74" i="21"/>
  <c r="BQ75" i="21"/>
  <c r="BQ76" i="21"/>
  <c r="BQ77" i="21"/>
  <c r="BQ78" i="21"/>
  <c r="BQ79" i="21"/>
  <c r="BQ80" i="21"/>
  <c r="BQ81" i="21"/>
  <c r="BQ82" i="21"/>
  <c r="BQ83" i="21"/>
  <c r="BQ84" i="21"/>
  <c r="BQ85" i="21"/>
  <c r="BQ86" i="21"/>
  <c r="BQ87" i="21"/>
  <c r="BQ88" i="21"/>
  <c r="BQ89" i="21"/>
  <c r="BQ90" i="21"/>
  <c r="BQ91" i="21"/>
  <c r="BQ92" i="21"/>
  <c r="BQ93" i="21"/>
  <c r="BQ94" i="21"/>
  <c r="BQ95" i="21"/>
  <c r="BQ96" i="21"/>
  <c r="BQ97" i="21"/>
  <c r="BQ98" i="21"/>
  <c r="BQ99" i="21"/>
  <c r="BQ100" i="21"/>
  <c r="BQ101" i="21"/>
  <c r="BQ102" i="21"/>
  <c r="BQ103" i="21"/>
  <c r="BQ104" i="21"/>
  <c r="BQ105" i="21"/>
  <c r="BQ106" i="21"/>
  <c r="BQ107" i="21"/>
  <c r="BQ108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CK59" i="21"/>
  <c r="BY59" i="21"/>
  <c r="BQ59" i="21"/>
  <c r="G59" i="21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23" i="9"/>
  <c r="AA23" i="21" l="1"/>
  <c r="AA23" i="22"/>
  <c r="AA17" i="22"/>
  <c r="CB21" i="22"/>
  <c r="CB21" i="21"/>
  <c r="AA19" i="21"/>
  <c r="AA19" i="22"/>
  <c r="AA17" i="21"/>
  <c r="BJ101" i="22" l="1"/>
  <c r="N101" i="22"/>
  <c r="BJ110" i="21"/>
  <c r="N110" i="21"/>
  <c r="B32" i="22"/>
  <c r="B32" i="21"/>
  <c r="BQ28" i="22"/>
  <c r="BQ28" i="21"/>
  <c r="B27" i="22"/>
  <c r="B27" i="21"/>
  <c r="BP13" i="22"/>
  <c r="BP13" i="21"/>
  <c r="CT9" i="22"/>
  <c r="CT9" i="21"/>
  <c r="AA98" i="22" l="1"/>
  <c r="AA94" i="22"/>
  <c r="AA92" i="22"/>
  <c r="CB98" i="22"/>
  <c r="CB96" i="22"/>
  <c r="CB94" i="22"/>
  <c r="CB92" i="22"/>
  <c r="CB90" i="22"/>
  <c r="AA52" i="21"/>
  <c r="AA48" i="21"/>
  <c r="AA46" i="21"/>
  <c r="CB52" i="21"/>
  <c r="CB50" i="21"/>
  <c r="CB48" i="21"/>
  <c r="CB46" i="21"/>
  <c r="CB44" i="21"/>
  <c r="AA15" i="22"/>
  <c r="AA90" i="22" s="1"/>
  <c r="AA15" i="21"/>
  <c r="AA44" i="21" s="1"/>
  <c r="BQ5" i="22"/>
  <c r="BQ5" i="21"/>
  <c r="D24" i="9" l="1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23" i="9"/>
  <c r="S4" i="9" l="1"/>
  <c r="S5" i="9"/>
  <c r="S6" i="9"/>
  <c r="S7" i="9"/>
  <c r="S8" i="9"/>
  <c r="S9" i="9"/>
  <c r="S10" i="9"/>
  <c r="S11" i="9"/>
  <c r="S12" i="9"/>
  <c r="S13" i="9"/>
  <c r="S14" i="9"/>
  <c r="T3" i="9" l="1"/>
  <c r="C16" i="9"/>
  <c r="G18" i="9" l="1"/>
  <c r="F16" i="9"/>
  <c r="AA21" i="22" l="1"/>
  <c r="AA96" i="22" s="1"/>
  <c r="AA21" i="21"/>
  <c r="AA50" i="21" s="1"/>
</calcChain>
</file>

<file path=xl/sharedStrings.xml><?xml version="1.0" encoding="utf-8"?>
<sst xmlns="http://schemas.openxmlformats.org/spreadsheetml/2006/main" count="935" uniqueCount="555">
  <si>
    <t>(должность)</t>
  </si>
  <si>
    <t>Члены комиссии:</t>
  </si>
  <si>
    <t>-</t>
  </si>
  <si>
    <t>(подпись)</t>
  </si>
  <si>
    <t>приказом РУП «Витебскэнерго»</t>
  </si>
  <si>
    <t>Председатель комиссии</t>
  </si>
  <si>
    <t>МОЛ</t>
  </si>
  <si>
    <t>Ед. изм.</t>
  </si>
  <si>
    <t>Обоснование*</t>
  </si>
  <si>
    <t>Количество</t>
  </si>
  <si>
    <t xml:space="preserve">Утверждено </t>
  </si>
  <si>
    <t>УТВЕРЖДАЮ</t>
  </si>
  <si>
    <t>"</t>
  </si>
  <si>
    <t>в составе: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</si>
  <si>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</si>
  <si>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</si>
  <si>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</si>
  <si>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</si>
  <si>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</si>
  <si>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>(грузоподъемные механизмы, люльки электрические, автовышки)</t>
  </si>
  <si>
    <t>Оборотная сторона</t>
  </si>
  <si>
    <t>№ п/п</t>
  </si>
  <si>
    <t>Единица измерения</t>
  </si>
  <si>
    <t>Примечание</t>
  </si>
  <si>
    <t>Заказчик:</t>
  </si>
  <si>
    <t>№
п/п</t>
  </si>
  <si>
    <t>№ ед. расценки</t>
  </si>
  <si>
    <t>Смета</t>
  </si>
  <si>
    <t>ДЕФЕКТНЫЙ АКТ №</t>
  </si>
  <si>
    <t>Инв. №</t>
  </si>
  <si>
    <t>(фамилия, инициалы)</t>
  </si>
  <si>
    <t>произошёл выход из строя, следующих комплектующих:</t>
  </si>
  <si>
    <t>АСУТП</t>
  </si>
  <si>
    <t>Примерный (укрупненный) перечень видов ремонтных работ</t>
  </si>
  <si>
    <t xml:space="preserve">Виды выполняемых ремонтных работ 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</si>
  <si>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</si>
  <si>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</si>
  <si>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</si>
  <si>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</si>
  <si>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</si>
  <si>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</si>
  <si>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</si>
  <si>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</si>
  <si>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</si>
  <si>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</si>
  <si>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</si>
  <si>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</si>
  <si>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</si>
  <si>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</si>
  <si>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</si>
  <si>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</si>
  <si>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</si>
  <si>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</si>
  <si>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</si>
  <si>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</si>
  <si>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</si>
  <si>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</si>
  <si>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</si>
  <si>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</si>
  <si>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</si>
  <si>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</si>
  <si>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</si>
  <si>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</si>
  <si>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</si>
  <si>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</si>
  <si>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</si>
  <si>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</si>
  <si>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</si>
  <si>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</si>
  <si>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</si>
  <si>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</si>
  <si>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</si>
  <si>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</si>
  <si>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</si>
  <si>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</si>
  <si>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</si>
  <si>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</si>
  <si>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</si>
  <si>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</si>
  <si>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</si>
  <si>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</si>
  <si>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</si>
  <si>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</si>
  <si>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</si>
  <si>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</si>
  <si>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</si>
  <si>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</si>
  <si>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</si>
  <si>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</si>
  <si>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</si>
  <si>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</si>
  <si>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</si>
  <si>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</si>
  <si>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</si>
  <si>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</si>
  <si>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</si>
  <si>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</si>
  <si>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</si>
  <si>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</si>
  <si>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</si>
  <si>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</si>
  <si>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</si>
  <si>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</si>
  <si>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</si>
  <si>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</si>
  <si>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</si>
  <si>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</si>
  <si>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</si>
  <si>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</si>
  <si>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</si>
  <si>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</si>
  <si>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</si>
  <si>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</si>
  <si>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</si>
  <si>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</si>
  <si>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</si>
  <si>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</si>
  <si>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</si>
  <si>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</si>
  <si>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</si>
  <si>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</si>
  <si>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</si>
  <si>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</si>
  <si>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</si>
  <si>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</si>
  <si>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</si>
  <si>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</si>
  <si>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</si>
  <si>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</si>
  <si>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</si>
  <si>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</si>
  <si>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</si>
  <si>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</si>
  <si>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</si>
  <si>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</si>
  <si>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</si>
  <si>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</si>
  <si>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</si>
  <si>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</si>
  <si>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</si>
  <si>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</si>
  <si>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</si>
  <si>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</si>
  <si>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</si>
  <si>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</si>
  <si>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</si>
  <si>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</si>
  <si>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</si>
  <si>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</si>
  <si>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</si>
  <si>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</si>
  <si>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</si>
  <si>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</si>
  <si>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</si>
  <si>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</si>
  <si>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</si>
  <si>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</si>
  <si>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</si>
  <si>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</si>
  <si>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</si>
  <si>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</si>
  <si>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</si>
  <si>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</si>
  <si>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</si>
  <si>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</si>
  <si>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</si>
  <si>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</si>
  <si>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</si>
  <si>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</si>
  <si>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</si>
  <si>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</si>
  <si>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</si>
  <si>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</si>
  <si>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</si>
  <si>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</si>
  <si>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</si>
  <si>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</si>
  <si>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</si>
  <si>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</si>
  <si>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</si>
  <si>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</si>
  <si>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</si>
  <si>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</si>
  <si>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</si>
  <si>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</si>
  <si>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</si>
  <si>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</si>
  <si>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</si>
  <si>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</si>
  <si>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</si>
  <si>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</si>
  <si>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</si>
  <si>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</si>
  <si>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</si>
  <si>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</si>
  <si>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</si>
  <si>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</si>
  <si>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</si>
  <si>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</si>
  <si>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</si>
  <si>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</si>
  <si>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</si>
  <si>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</si>
  <si>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</si>
  <si>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</si>
  <si>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</si>
  <si>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</si>
  <si>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</si>
  <si>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</si>
  <si>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</si>
  <si>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</si>
  <si>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</si>
  <si>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</si>
  <si>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</si>
  <si>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</si>
  <si>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</si>
  <si>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</si>
  <si>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</si>
  <si>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</si>
  <si>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</si>
  <si>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</si>
  <si>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</si>
  <si>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</si>
  <si>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</si>
  <si>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</si>
  <si>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</si>
  <si>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</si>
  <si>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</si>
  <si>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</si>
  <si>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</si>
  <si>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</si>
  <si>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</si>
  <si>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</si>
  <si>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</si>
  <si>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</si>
  <si>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</si>
  <si>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</si>
  <si>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</si>
  <si>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</si>
  <si>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</si>
  <si>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зам. пред. комиссии:</t>
  </si>
  <si>
    <t>по ремонту автотракторной и оргтехники</t>
  </si>
  <si>
    <t>Причина списания</t>
  </si>
  <si>
    <t>Другие сведения, учитываемые при определении стоимости работ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</si>
  <si>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</si>
  <si>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</si>
  <si>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</si>
  <si>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</si>
  <si>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</si>
  <si>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</si>
  <si>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</si>
  <si>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</si>
  <si>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</si>
  <si>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</si>
  <si>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</si>
  <si>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</si>
  <si>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</si>
  <si>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</si>
  <si>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</si>
  <si>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</si>
  <si>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</si>
  <si>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</si>
  <si>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</si>
  <si>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</si>
  <si>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</si>
  <si>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</si>
  <si>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</si>
  <si>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</si>
  <si>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</si>
  <si>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</si>
  <si>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</si>
  <si>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</si>
  <si>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</si>
  <si>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</si>
  <si>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</si>
  <si>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</si>
  <si>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</si>
  <si>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</si>
  <si>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</si>
  <si>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</si>
  <si>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КТЦ</t>
  </si>
  <si>
    <t>Шуляковский С.Г.</t>
  </si>
  <si>
    <t>Норма времени</t>
  </si>
  <si>
    <t>ОМТС</t>
  </si>
  <si>
    <t>ПЭО</t>
  </si>
  <si>
    <t>Яковлева Н.В.</t>
  </si>
  <si>
    <t>3.1.</t>
  </si>
  <si>
    <t>ПЭВМ</t>
  </si>
  <si>
    <t>ПТО</t>
  </si>
  <si>
    <t>РСУ</t>
  </si>
  <si>
    <t>ТТЦ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</si>
  <si>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</si>
  <si>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</si>
  <si>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</si>
  <si>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</si>
  <si>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</si>
  <si>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ЭЦ</t>
  </si>
  <si>
    <t>Астапов В.Н.</t>
  </si>
  <si>
    <t>Начальник РСУ</t>
  </si>
  <si>
    <t>Фомин С.Я.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</si>
  <si>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</si>
  <si>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</si>
  <si>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</si>
  <si>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</si>
  <si>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</si>
  <si>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</si>
  <si>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</si>
  <si>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Якимова Ю.М.</t>
  </si>
  <si>
    <t>Добрецов А.В.</t>
  </si>
  <si>
    <t>Начальник ХЦ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</si>
  <si>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</si>
  <si>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</si>
  <si>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</si>
  <si>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</si>
  <si>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</si>
  <si>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</si>
  <si>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</si>
  <si>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</si>
  <si>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</si>
  <si>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</si>
  <si>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</si>
  <si>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</si>
  <si>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</si>
  <si>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</si>
  <si>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</si>
  <si>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</si>
  <si>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</si>
  <si>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</si>
  <si>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</si>
  <si>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</si>
  <si>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</si>
  <si>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</si>
  <si>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</si>
  <si>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</si>
  <si>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</si>
  <si>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</si>
  <si>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</si>
  <si>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</si>
  <si>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</si>
  <si>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</si>
  <si>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их местонахождение, площадь, объем)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</si>
  <si>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</si>
  <si>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</si>
  <si>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</si>
  <si>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</si>
  <si>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</si>
  <si>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</si>
  <si>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</si>
  <si>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</si>
  <si>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</si>
  <si>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</si>
  <si>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</si>
  <si>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</si>
  <si>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</si>
  <si>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</si>
  <si>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</si>
  <si>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</si>
  <si>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Супранкова Ж.Р.</t>
  </si>
  <si>
    <t>ПТО_1</t>
  </si>
  <si>
    <t>УТВЕРЖДАЮ_Смета</t>
  </si>
  <si>
    <t>ЦТАИ_1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</si>
  <si>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</si>
  <si>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</si>
  <si>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</si>
  <si>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</si>
  <si>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</si>
  <si>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</si>
  <si>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</si>
  <si>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</si>
  <si>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</si>
  <si>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</si>
  <si>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</si>
  <si>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</si>
  <si>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</si>
  <si>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</si>
  <si>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</si>
  <si>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</si>
  <si>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</si>
  <si>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t>Драгметаллы</t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</si>
  <si>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</si>
  <si>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</si>
  <si>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</si>
  <si>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</si>
  <si>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</si>
  <si>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</si>
  <si>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</si>
  <si>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</si>
  <si>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</si>
  <si>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</si>
  <si>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</si>
  <si>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</si>
  <si>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</si>
  <si>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</si>
  <si>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</si>
  <si>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</si>
  <si>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</si>
  <si>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</si>
  <si>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</si>
  <si>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</si>
  <si>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</si>
  <si>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</si>
  <si>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</si>
  <si>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</si>
  <si>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</si>
  <si>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</si>
  <si>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</si>
  <si>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</si>
  <si>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</si>
  <si>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</si>
  <si>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</si>
  <si>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</si>
  <si>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</si>
  <si>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</si>
  <si>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</si>
  <si>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</si>
  <si>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</si>
  <si>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</si>
  <si>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</si>
  <si>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</si>
  <si>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</si>
  <si>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</si>
  <si>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</si>
  <si>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</si>
  <si>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</si>
  <si>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</si>
  <si>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</si>
  <si>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</si>
  <si>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</si>
  <si>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</si>
  <si>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</si>
  <si>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</si>
  <si>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</si>
  <si>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</si>
  <si>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</si>
  <si>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</si>
  <si>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</si>
  <si>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</si>
  <si>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</si>
  <si>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</si>
  <si>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</si>
  <si>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</si>
  <si>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</si>
  <si>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</si>
  <si>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</si>
  <si>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</si>
  <si>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</si>
  <si>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</si>
  <si>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</si>
  <si>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</si>
  <si>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</si>
  <si>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</si>
  <si>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</si>
  <si>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</si>
  <si>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Данные по Дефектному АКТу</t>
  </si>
  <si>
    <t>№ актов (mm/dd-№ за день)</t>
  </si>
  <si>
    <t>Дата_Ф1 ("29" июня 2021 г.)</t>
  </si>
  <si>
    <t>Данные по основному средству (ОС)</t>
  </si>
  <si>
    <t>Принадлежнось основного средства (ОС)</t>
  </si>
  <si>
    <t>Вышли из строя деталей ОС</t>
  </si>
  <si>
    <t>Наименование по 1С</t>
  </si>
  <si>
    <t>Дефектный АКТ</t>
  </si>
  <si>
    <t>АКТы списания</t>
  </si>
  <si>
    <t>Основное средство (ОС)</t>
  </si>
  <si>
    <t>Выбор из списка</t>
  </si>
  <si>
    <t>Кол во</t>
  </si>
  <si>
    <t>Актуальные даты по ДМ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</si>
  <si>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</si>
  <si>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</si>
  <si>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r>
      <t>Наименование работ (</t>
    </r>
    <r>
      <rPr>
        <b/>
        <sz val="11"/>
        <color rgb="FFFF0000"/>
        <rFont val="Arial"/>
        <family val="2"/>
        <charset val="204"/>
      </rPr>
      <t>2-й выбор</t>
    </r>
    <r>
      <rPr>
        <b/>
        <sz val="11"/>
        <rFont val="Arial"/>
        <family val="2"/>
        <charset val="204"/>
      </rPr>
      <t>)</t>
    </r>
  </si>
  <si>
    <r>
      <t>Устройство (</t>
    </r>
    <r>
      <rPr>
        <b/>
        <sz val="11"/>
        <color rgb="FFFF0000"/>
        <rFont val="Arial"/>
        <family val="2"/>
        <charset val="204"/>
      </rPr>
      <t>1-й выбор</t>
    </r>
    <r>
      <rPr>
        <b/>
        <sz val="11"/>
        <rFont val="Arial"/>
        <family val="2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</si>
  <si>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</si>
  <si>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</si>
  <si>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</si>
  <si>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</si>
  <si>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</si>
  <si>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</si>
  <si>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Оглавление столбцов/строк</t>
  </si>
  <si>
    <t>ИБП_2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</si>
  <si>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</si>
  <si>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</si>
  <si>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</si>
  <si>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</si>
  <si>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</si>
  <si>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</si>
  <si>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</si>
  <si>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</si>
  <si>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</si>
  <si>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</si>
  <si>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</si>
  <si>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</si>
  <si>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</si>
  <si>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</si>
  <si>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</si>
  <si>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</si>
  <si>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</si>
  <si>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</si>
  <si>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</si>
  <si>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</si>
  <si>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</si>
  <si>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Вводится раз в год в исходник</t>
  </si>
  <si>
    <t>Вводится вручную</t>
  </si>
  <si>
    <t>Если нужно скорректировать</t>
  </si>
  <si>
    <t>Инженер уАСУТП</t>
  </si>
  <si>
    <t>Тарасенко А.В.</t>
  </si>
  <si>
    <t>Участок АСУ ТП</t>
  </si>
  <si>
    <t>Первый заместитель директора - главный инженер</t>
  </si>
  <si>
    <t>Заместитель начальника ПТО</t>
  </si>
  <si>
    <t>Заместитель начальника ЦТАИ</t>
  </si>
  <si>
    <t>Инженер по АСУП</t>
  </si>
  <si>
    <t>Разбирающий участка АСУ ТП</t>
  </si>
  <si>
    <t>УБНФУО</t>
  </si>
  <si>
    <t>Начальник УБНФУО</t>
  </si>
  <si>
    <t>Заместитель начальника УБНФУО</t>
  </si>
  <si>
    <t>Афанасенко Ю.И.</t>
  </si>
  <si>
    <t>Вертелко С.А.</t>
  </si>
  <si>
    <t>Шуляковский Е.С.</t>
  </si>
  <si>
    <t>Пасынков В.Н.</t>
  </si>
  <si>
    <t>Начальник ЛПЭ</t>
  </si>
  <si>
    <t>Ведущий экономист по МТС</t>
  </si>
  <si>
    <t>Начальник ОНОТППРБ</t>
  </si>
  <si>
    <t>Ведущий специалист по кадрам</t>
  </si>
  <si>
    <t>Мастер участка  ЦТАИ</t>
  </si>
  <si>
    <t>Ведущий бухгалтер</t>
  </si>
  <si>
    <t>Березина Т.П.</t>
  </si>
  <si>
    <t>(наименование структурного подразделения)</t>
  </si>
  <si>
    <t>176 от 01.06.2022 г.</t>
  </si>
  <si>
    <t>председателя комиссии:</t>
  </si>
  <si>
    <t>(перечень факторов)</t>
  </si>
  <si>
    <t>Работы следует производить с применением следующих механизмов:</t>
  </si>
  <si>
    <t>Бухгалтер I категории</t>
  </si>
  <si>
    <t>Заместитель директора по общим вопросам и идеологической работе</t>
  </si>
  <si>
    <t>Филиал "Витебская ТЭЦ" РУП "Витебскэнерго"</t>
  </si>
  <si>
    <t>Комиссия, образованная в соответствии с приказом №</t>
  </si>
  <si>
    <t>Начальник КТЦ</t>
  </si>
  <si>
    <t>ЛМиС</t>
  </si>
  <si>
    <t>Начальник ЛМиС</t>
  </si>
  <si>
    <t>Начальник участка АСУ ТП</t>
  </si>
  <si>
    <t>Начальник ТТЦ</t>
  </si>
  <si>
    <t xml:space="preserve"> описание дефектов)</t>
  </si>
  <si>
    <t>(виды работ,</t>
  </si>
  <si>
    <t>инвентарный (номенклатурный) №</t>
  </si>
  <si>
    <t>УБНФУО_1</t>
  </si>
  <si>
    <t>Наименование запасных частей</t>
  </si>
  <si>
    <t>Комиссией установлено наличие стесненных и усложненных условий роизводства работ, которые</t>
  </si>
  <si>
    <t>характеризуются следующими факторами</t>
  </si>
  <si>
    <t>Ляхов К.П.</t>
  </si>
  <si>
    <t>Инженер-электроник у. АСУ ТП</t>
  </si>
  <si>
    <t>Председатель комиссии:</t>
  </si>
  <si>
    <t>Составил:</t>
  </si>
  <si>
    <t>Приказ АС</t>
  </si>
  <si>
    <t>Таблица текущего ремонта</t>
  </si>
  <si>
    <t>Чаплинская Е.П.</t>
  </si>
  <si>
    <t>Заместитель начальника ПЭО</t>
  </si>
  <si>
    <t>отслоение видеочипа</t>
  </si>
  <si>
    <r>
      <t xml:space="preserve">от </t>
    </r>
    <r>
      <rPr>
        <u/>
        <sz val="10"/>
        <color theme="1"/>
        <rFont val="Times New Roman"/>
        <family val="1"/>
        <charset val="204"/>
      </rPr>
      <t>01.07.2011 г.</t>
    </r>
    <r>
      <rPr>
        <sz val="10"/>
        <color theme="1"/>
        <rFont val="Times New Roman"/>
        <family val="1"/>
        <charset val="204"/>
      </rPr>
      <t xml:space="preserve"> № </t>
    </r>
    <r>
      <rPr>
        <u/>
        <sz val="10"/>
        <color theme="1"/>
        <rFont val="Times New Roman"/>
        <family val="1"/>
        <charset val="204"/>
      </rPr>
      <t>583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</si>
</sst>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8"/>
      <color theme="0"/>
      <name val="Arial"/>
      <family val="2"/>
      <charset val="204"/>
    </font>
    <font>
      <b/>
      <sz val="8"/>
      <color theme="0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8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1"/>
      <color rgb="FF7030A0"/>
      <name val="Calibri"/>
      <family val="2"/>
      <charset val="204"/>
      <scheme val="minor"/>
    </font>
    <font>
      <b/>
      <sz val="12"/>
      <color rgb="FF7030A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8"/>
      <color rgb="FFFF0000"/>
      <name val="Arial"/>
      <family val="2"/>
      <charset val="204"/>
    </font>
    <font>
      <b/>
      <sz val="8"/>
      <color rgb="FFFF0000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u/>
      <sz val="1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4"/>
      <color theme="1"/>
      <name val="Times New Roman"/>
      <family val="1"/>
      <charset val="204"/>
    </font>
    <font>
      <u/>
      <sz val="4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>
      <alignment horizontal="justify"/>
    </xf>
    <xf numFmtId="49" fontId="4" fillId="0" borderId="1">
      <alignment horizontal="left"/>
    </xf>
    <xf numFmtId="49" fontId="4" fillId="0" borderId="1">
      <alignment horizontal="center"/>
    </xf>
    <xf numFmtId="0" fontId="7" fillId="0" borderId="0">
      <alignment horizontal="center" vertical="top" wrapText="1"/>
    </xf>
    <xf numFmtId="0" fontId="9" fillId="0" borderId="1">
      <alignment horizontal="center" vertical="center" wrapText="1"/>
    </xf>
    <xf numFmtId="0" fontId="5" fillId="0" borderId="0">
      <alignment horizontal="right" vertical="top"/>
    </xf>
    <xf numFmtId="0" fontId="4" fillId="0" borderId="0">
      <alignment horizontal="left"/>
    </xf>
    <xf numFmtId="0" fontId="10" fillId="0" borderId="0"/>
    <xf numFmtId="0" fontId="8" fillId="0" borderId="0">
      <alignment horizontal="left"/>
    </xf>
    <xf numFmtId="49" fontId="6" fillId="0" borderId="0">
      <alignment horizontal="center" vertical="top"/>
    </xf>
    <xf numFmtId="0" fontId="4" fillId="0" borderId="2">
      <alignment horizontal="center"/>
    </xf>
    <xf numFmtId="0" fontId="5" fillId="0" borderId="0">
      <alignment horizontal="right" vertical="top" wrapText="1"/>
    </xf>
    <xf numFmtId="0" fontId="4" fillId="0" borderId="1">
      <alignment horizontal="center"/>
    </xf>
    <xf numFmtId="0" fontId="5" fillId="0" borderId="0">
      <alignment horizontal="justify"/>
    </xf>
  </cellStyleXfs>
  <cellXfs count="255">
    <xf numFmtId="0" fontId="0" fillId="0" borderId="0" xfId="0"/>
    <xf numFmtId="0" fontId="22" fillId="0" borderId="1" xfId="0" applyFont="1" applyBorder="1"/>
    <xf numFmtId="0" fontId="1" fillId="0" borderId="0" xfId="0" applyFont="1" applyAlignment="1">
      <alignment vertical="center"/>
    </xf>
    <xf numFmtId="0" fontId="23" fillId="0" borderId="0" xfId="0" applyFont="1"/>
    <xf numFmtId="0" fontId="0" fillId="0" borderId="0" xfId="0" applyAlignment="1">
      <alignment horizontal="center" vertical="center"/>
    </xf>
    <xf numFmtId="0" fontId="24" fillId="0" borderId="0" xfId="0" applyFont="1"/>
    <xf numFmtId="0" fontId="24" fillId="0" borderId="1" xfId="0" applyFont="1" applyBorder="1" applyAlignment="1">
      <alignment horizontal="left" vertical="center"/>
    </xf>
    <xf numFmtId="0" fontId="24" fillId="0" borderId="1" xfId="0" applyFont="1" applyBorder="1"/>
    <xf numFmtId="0" fontId="24" fillId="0" borderId="12" xfId="0" applyFont="1" applyBorder="1" applyAlignment="1">
      <alignment horizontal="left" vertical="center"/>
    </xf>
    <xf numFmtId="0" fontId="26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24" fillId="7" borderId="1" xfId="0" applyFont="1" applyFill="1" applyBorder="1"/>
    <xf numFmtId="0" fontId="26" fillId="7" borderId="1" xfId="0" applyFont="1" applyFill="1" applyBorder="1"/>
    <xf numFmtId="0" fontId="25" fillId="0" borderId="0" xfId="0" applyFont="1"/>
    <xf numFmtId="0" fontId="26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4" fillId="8" borderId="0" xfId="0" applyFont="1" applyFill="1"/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4" fillId="0" borderId="12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0" fillId="5" borderId="1" xfId="0" applyFont="1" applyFill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34" fillId="8" borderId="0" xfId="0" applyFont="1" applyFill="1" applyBorder="1" applyAlignment="1">
      <alignment vertical="center"/>
    </xf>
    <xf numFmtId="0" fontId="44" fillId="8" borderId="0" xfId="0" applyFont="1" applyFill="1" applyBorder="1" applyAlignment="1">
      <alignment horizontal="center" vertical="center"/>
    </xf>
    <xf numFmtId="0" fontId="4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0" fontId="49" fillId="8" borderId="0" xfId="0" applyFont="1" applyFill="1" applyBorder="1" applyAlignment="1">
      <alignment horizontal="center" vertical="center"/>
    </xf>
    <xf numFmtId="0" fontId="49" fillId="8" borderId="0" xfId="0" applyFont="1" applyFill="1" applyBorder="1" applyAlignment="1">
      <alignment horizontal="center" vertical="center" wrapText="1"/>
    </xf>
    <xf numFmtId="0" fontId="41" fillId="8" borderId="0" xfId="0" applyFont="1" applyFill="1" applyBorder="1" applyAlignment="1">
      <alignment horizontal="left" vertical="center"/>
    </xf>
    <xf numFmtId="0" fontId="39" fillId="8" borderId="0" xfId="0" applyFont="1" applyFill="1" applyAlignment="1">
      <alignment horizontal="left" vertical="center"/>
    </xf>
    <xf numFmtId="0" fontId="48" fillId="8" borderId="0" xfId="0" applyFont="1" applyFill="1" applyAlignment="1">
      <alignment vertical="center"/>
    </xf>
    <xf numFmtId="0" fontId="32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Font="1" applyFill="1" applyAlignment="1">
      <alignment horizontal="left" vertical="center" wrapText="1"/>
    </xf>
    <xf numFmtId="0" fontId="14" fillId="8" borderId="0" xfId="0" applyFont="1" applyFill="1" applyAlignment="1">
      <alignment horizontal="left" vertical="center" wrapText="1"/>
    </xf>
    <xf numFmtId="0" fontId="30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center"/>
    </xf>
    <xf numFmtId="0" fontId="45" fillId="8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1" fillId="5" borderId="1" xfId="0" applyFont="1" applyFill="1" applyBorder="1" applyAlignment="1">
      <alignment horizontal="left" vertical="center"/>
    </xf>
    <xf numFmtId="0" fontId="14" fillId="8" borderId="0" xfId="0" applyFont="1" applyFill="1" applyAlignment="1">
      <alignment vertical="center"/>
    </xf>
    <xf numFmtId="0" fontId="2" fillId="8" borderId="0" xfId="0" applyFont="1" applyFill="1" applyAlignment="1">
      <alignment horizontal="left" vertical="center"/>
    </xf>
    <xf numFmtId="0" fontId="43" fillId="2" borderId="36" xfId="0" applyFont="1" applyFill="1" applyBorder="1" applyAlignment="1">
      <alignment horizontal="left" vertical="center"/>
    </xf>
    <xf numFmtId="0" fontId="47" fillId="2" borderId="39" xfId="0" applyFont="1" applyFill="1" applyBorder="1" applyAlignment="1">
      <alignment horizontal="left" vertical="center"/>
    </xf>
    <xf numFmtId="49" fontId="39" fillId="11" borderId="18" xfId="0" applyNumberFormat="1" applyFont="1" applyFill="1" applyBorder="1" applyAlignment="1">
      <alignment horizontal="left" vertical="center"/>
    </xf>
    <xf numFmtId="49" fontId="39" fillId="11" borderId="16" xfId="0" applyNumberFormat="1" applyFont="1" applyFill="1" applyBorder="1" applyAlignment="1">
      <alignment horizontal="left" vertical="center"/>
    </xf>
    <xf numFmtId="49" fontId="39" fillId="11" borderId="17" xfId="0" applyNumberFormat="1" applyFont="1" applyFill="1" applyBorder="1" applyAlignment="1">
      <alignment horizontal="left" vertical="center"/>
    </xf>
    <xf numFmtId="0" fontId="47" fillId="2" borderId="29" xfId="0" applyFont="1" applyFill="1" applyBorder="1" applyAlignment="1">
      <alignment vertical="center" wrapText="1"/>
    </xf>
    <xf numFmtId="0" fontId="33" fillId="13" borderId="37" xfId="0" applyFont="1" applyFill="1" applyBorder="1" applyAlignment="1">
      <alignment horizontal="left" vertical="center"/>
    </xf>
    <xf numFmtId="0" fontId="43" fillId="12" borderId="40" xfId="0" applyFont="1" applyFill="1" applyBorder="1" applyAlignment="1">
      <alignment horizontal="left" vertical="center"/>
    </xf>
    <xf numFmtId="0" fontId="43" fillId="12" borderId="38" xfId="0" applyFont="1" applyFill="1" applyBorder="1" applyAlignment="1">
      <alignment horizontal="left" vertical="center"/>
    </xf>
    <xf numFmtId="0" fontId="46" fillId="15" borderId="18" xfId="0" applyFont="1" applyFill="1" applyBorder="1" applyAlignment="1">
      <alignment horizontal="left" vertical="center"/>
    </xf>
    <xf numFmtId="0" fontId="46" fillId="15" borderId="17" xfId="0" applyFont="1" applyFill="1" applyBorder="1" applyAlignment="1">
      <alignment horizontal="left" vertical="center"/>
    </xf>
    <xf numFmtId="0" fontId="33" fillId="8" borderId="0" xfId="0" applyFont="1" applyFill="1" applyAlignment="1">
      <alignment vertical="center"/>
    </xf>
    <xf numFmtId="0" fontId="52" fillId="15" borderId="1" xfId="0" applyFont="1" applyFill="1" applyBorder="1" applyAlignment="1">
      <alignment horizontal="center" vertical="center"/>
    </xf>
    <xf numFmtId="0" fontId="53" fillId="15" borderId="1" xfId="13" applyFont="1" applyFill="1" applyBorder="1" applyAlignment="1">
      <alignment horizontal="center" vertical="center" wrapText="1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 wrapText="1"/>
    </xf>
    <xf numFmtId="0" fontId="54" fillId="6" borderId="15" xfId="0" applyFont="1" applyFill="1" applyBorder="1" applyAlignment="1">
      <alignment vertical="center"/>
    </xf>
    <xf numFmtId="0" fontId="54" fillId="6" borderId="41" xfId="0" applyFont="1" applyFill="1" applyBorder="1" applyAlignment="1">
      <alignment vertical="center"/>
    </xf>
    <xf numFmtId="0" fontId="45" fillId="5" borderId="39" xfId="0" applyFont="1" applyFill="1" applyBorder="1" applyAlignment="1">
      <alignment vertical="center"/>
    </xf>
    <xf numFmtId="0" fontId="45" fillId="12" borderId="37" xfId="0" applyFont="1" applyFill="1" applyBorder="1" applyAlignment="1">
      <alignment vertical="center"/>
    </xf>
    <xf numFmtId="0" fontId="47" fillId="5" borderId="37" xfId="0" applyFont="1" applyFill="1" applyBorder="1" applyAlignment="1">
      <alignment vertical="center"/>
    </xf>
    <xf numFmtId="0" fontId="45" fillId="14" borderId="37" xfId="0" applyFont="1" applyFill="1" applyBorder="1" applyAlignment="1">
      <alignment vertical="center"/>
    </xf>
    <xf numFmtId="0" fontId="46" fillId="5" borderId="38" xfId="0" applyFont="1" applyFill="1" applyBorder="1" applyAlignment="1">
      <alignment vertical="center"/>
    </xf>
    <xf numFmtId="0" fontId="32" fillId="10" borderId="39" xfId="0" applyFont="1" applyFill="1" applyBorder="1" applyAlignment="1">
      <alignment vertical="center"/>
    </xf>
    <xf numFmtId="0" fontId="21" fillId="15" borderId="37" xfId="0" applyFont="1" applyFill="1" applyBorder="1" applyAlignment="1">
      <alignment horizontal="left" vertical="center" wrapText="1"/>
    </xf>
    <xf numFmtId="0" fontId="20" fillId="9" borderId="37" xfId="0" applyFont="1" applyFill="1" applyBorder="1" applyAlignment="1">
      <alignment vertical="center"/>
    </xf>
    <xf numFmtId="0" fontId="20" fillId="6" borderId="37" xfId="0" applyFont="1" applyFill="1" applyBorder="1" applyAlignment="1">
      <alignment vertical="center" wrapText="1"/>
    </xf>
    <xf numFmtId="0" fontId="24" fillId="8" borderId="0" xfId="0" applyFont="1" applyFill="1" applyAlignment="1">
      <alignment horizontal="left" vertical="center"/>
    </xf>
    <xf numFmtId="0" fontId="24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26" fillId="8" borderId="0" xfId="0" applyFont="1" applyFill="1"/>
    <xf numFmtId="0" fontId="25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center" vertical="center"/>
    </xf>
    <xf numFmtId="0" fontId="23" fillId="8" borderId="0" xfId="0" applyFont="1" applyFill="1"/>
    <xf numFmtId="0" fontId="24" fillId="0" borderId="0" xfId="0" applyFont="1" applyAlignment="1">
      <alignment horizontal="left"/>
    </xf>
    <xf numFmtId="0" fontId="55" fillId="0" borderId="12" xfId="0" applyFont="1" applyBorder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3" xfId="0" applyFont="1" applyBorder="1" applyAlignment="1">
      <alignment vertical="center"/>
    </xf>
    <xf numFmtId="0" fontId="58" fillId="4" borderId="0" xfId="0" applyFont="1" applyFill="1" applyAlignment="1">
      <alignment horizontal="center" vertical="top"/>
    </xf>
    <xf numFmtId="0" fontId="17" fillId="4" borderId="0" xfId="0" applyFont="1" applyFill="1"/>
    <xf numFmtId="0" fontId="11" fillId="4" borderId="0" xfId="0" applyFont="1" applyFill="1"/>
    <xf numFmtId="0" fontId="58" fillId="4" borderId="0" xfId="0" applyFont="1" applyFill="1"/>
    <xf numFmtId="0" fontId="17" fillId="4" borderId="0" xfId="0" applyFont="1" applyFill="1" applyAlignment="1">
      <alignment horizontal="center"/>
    </xf>
    <xf numFmtId="0" fontId="44" fillId="0" borderId="0" xfId="0" applyFont="1"/>
    <xf numFmtId="0" fontId="58" fillId="0" borderId="0" xfId="0" applyFont="1" applyAlignment="1">
      <alignment vertical="top"/>
    </xf>
    <xf numFmtId="0" fontId="60" fillId="0" borderId="0" xfId="0" applyFont="1"/>
    <xf numFmtId="0" fontId="57" fillId="0" borderId="0" xfId="0" applyFont="1" applyAlignment="1">
      <alignment vertical="top"/>
    </xf>
    <xf numFmtId="0" fontId="57" fillId="0" borderId="0" xfId="0" applyFont="1"/>
    <xf numFmtId="0" fontId="38" fillId="4" borderId="0" xfId="0" applyFont="1" applyFill="1" applyAlignment="1">
      <alignment horizontal="center" vertical="top"/>
    </xf>
    <xf numFmtId="0" fontId="44" fillId="4" borderId="0" xfId="0" applyFont="1" applyFill="1" applyAlignment="1">
      <alignment horizontal="center"/>
    </xf>
    <xf numFmtId="0" fontId="17" fillId="0" borderId="0" xfId="0" applyFont="1"/>
    <xf numFmtId="0" fontId="23" fillId="4" borderId="0" xfId="0" applyFont="1" applyFill="1"/>
    <xf numFmtId="0" fontId="44" fillId="4" borderId="0" xfId="0" applyFont="1" applyFill="1"/>
    <xf numFmtId="0" fontId="58" fillId="4" borderId="0" xfId="0" applyFont="1" applyFill="1" applyAlignment="1">
      <alignment vertical="top"/>
    </xf>
    <xf numFmtId="0" fontId="44" fillId="4" borderId="0" xfId="0" applyFont="1" applyFill="1" applyAlignment="1">
      <alignment horizontal="center" vertical="top"/>
    </xf>
    <xf numFmtId="0" fontId="60" fillId="4" borderId="0" xfId="0" applyFont="1" applyFill="1"/>
    <xf numFmtId="0" fontId="60" fillId="4" borderId="0" xfId="0" applyFont="1" applyFill="1" applyAlignment="1">
      <alignment horizontal="right"/>
    </xf>
    <xf numFmtId="0" fontId="61" fillId="4" borderId="0" xfId="0" applyFont="1" applyFill="1" applyAlignment="1">
      <alignment horizontal="center"/>
    </xf>
    <xf numFmtId="0" fontId="60" fillId="4" borderId="0" xfId="0" applyFont="1" applyFill="1" applyAlignment="1">
      <alignment horizontal="left"/>
    </xf>
    <xf numFmtId="0" fontId="57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57" fillId="4" borderId="0" xfId="0" applyFont="1" applyFill="1"/>
    <xf numFmtId="0" fontId="58" fillId="4" borderId="0" xfId="0" applyFont="1" applyFill="1" applyAlignment="1">
      <alignment horizontal="center"/>
    </xf>
    <xf numFmtId="0" fontId="11" fillId="0" borderId="0" xfId="0" applyFont="1"/>
    <xf numFmtId="0" fontId="62" fillId="4" borderId="0" xfId="0" applyFont="1" applyFill="1" applyAlignment="1"/>
    <xf numFmtId="0" fontId="47" fillId="2" borderId="37" xfId="0" applyFont="1" applyFill="1" applyBorder="1" applyAlignment="1">
      <alignment horizontal="left" vertical="center"/>
    </xf>
    <xf numFmtId="0" fontId="43" fillId="5" borderId="41" xfId="0" applyFont="1" applyFill="1" applyBorder="1" applyAlignment="1">
      <alignment vertical="center"/>
    </xf>
    <xf numFmtId="0" fontId="20" fillId="11" borderId="43" xfId="0" applyFont="1" applyFill="1" applyBorder="1" applyAlignment="1">
      <alignment horizontal="center" vertical="center"/>
    </xf>
    <xf numFmtId="0" fontId="19" fillId="12" borderId="29" xfId="0" applyFont="1" applyFill="1" applyBorder="1" applyAlignment="1">
      <alignment vertical="center"/>
    </xf>
    <xf numFmtId="0" fontId="58" fillId="4" borderId="7" xfId="0" applyFont="1" applyFill="1" applyBorder="1" applyAlignment="1">
      <alignment horizontal="center" vertical="top"/>
    </xf>
    <xf numFmtId="0" fontId="38" fillId="4" borderId="7" xfId="0" applyFont="1" applyFill="1" applyBorder="1" applyAlignment="1">
      <alignment horizontal="center" vertical="top"/>
    </xf>
    <xf numFmtId="0" fontId="17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/>
    </xf>
    <xf numFmtId="0" fontId="58" fillId="4" borderId="0" xfId="0" applyFont="1" applyFill="1" applyAlignment="1">
      <alignment horizontal="center" vertical="top"/>
    </xf>
    <xf numFmtId="0" fontId="45" fillId="4" borderId="0" xfId="0" applyFont="1" applyFill="1" applyAlignment="1">
      <alignment horizontal="right"/>
    </xf>
    <xf numFmtId="0" fontId="44" fillId="4" borderId="2" xfId="0" applyFont="1" applyFill="1" applyBorder="1" applyAlignment="1">
      <alignment horizontal="center"/>
    </xf>
    <xf numFmtId="0" fontId="62" fillId="4" borderId="0" xfId="0" applyFont="1" applyFill="1" applyAlignment="1">
      <alignment horizontal="left"/>
    </xf>
    <xf numFmtId="0" fontId="44" fillId="4" borderId="0" xfId="0" applyFont="1" applyFill="1" applyAlignment="1">
      <alignment horizontal="right"/>
    </xf>
    <xf numFmtId="0" fontId="35" fillId="4" borderId="0" xfId="0" applyFont="1" applyFill="1" applyAlignment="1">
      <alignment horizontal="center"/>
    </xf>
    <xf numFmtId="0" fontId="44" fillId="4" borderId="0" xfId="0" applyFont="1" applyFill="1" applyAlignment="1">
      <alignment horizontal="left"/>
    </xf>
    <xf numFmtId="0" fontId="17" fillId="4" borderId="2" xfId="0" applyFont="1" applyFill="1" applyBorder="1" applyAlignment="1">
      <alignment horizontal="left" wrapText="1"/>
    </xf>
    <xf numFmtId="0" fontId="17" fillId="4" borderId="2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56" fillId="4" borderId="0" xfId="0" applyFont="1" applyFill="1" applyAlignment="1">
      <alignment horizontal="left"/>
    </xf>
    <xf numFmtId="0" fontId="45" fillId="4" borderId="0" xfId="0" applyFont="1" applyFill="1" applyAlignment="1">
      <alignment horizontal="center"/>
    </xf>
    <xf numFmtId="49" fontId="18" fillId="4" borderId="2" xfId="0" applyNumberFormat="1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right"/>
    </xf>
    <xf numFmtId="49" fontId="18" fillId="4" borderId="4" xfId="0" applyNumberFormat="1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44" fillId="4" borderId="2" xfId="0" applyFont="1" applyFill="1" applyBorder="1" applyAlignment="1">
      <alignment horizontal="left"/>
    </xf>
    <xf numFmtId="0" fontId="44" fillId="4" borderId="2" xfId="0" applyFont="1" applyFill="1" applyBorder="1" applyAlignment="1">
      <alignment horizontal="left" wrapText="1"/>
    </xf>
    <xf numFmtId="0" fontId="38" fillId="4" borderId="0" xfId="0" applyFont="1" applyFill="1" applyAlignment="1">
      <alignment horizontal="center" vertical="top"/>
    </xf>
    <xf numFmtId="0" fontId="57" fillId="4" borderId="0" xfId="0" applyFont="1" applyFill="1" applyAlignment="1">
      <alignment horizontal="right"/>
    </xf>
    <xf numFmtId="0" fontId="44" fillId="4" borderId="0" xfId="0" applyFont="1" applyFill="1" applyAlignment="1">
      <alignment horizontal="center"/>
    </xf>
    <xf numFmtId="0" fontId="23" fillId="4" borderId="1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center" wrapText="1"/>
    </xf>
    <xf numFmtId="0" fontId="35" fillId="4" borderId="0" xfId="0" applyFont="1" applyFill="1" applyAlignment="1">
      <alignment horizontal="left"/>
    </xf>
    <xf numFmtId="0" fontId="58" fillId="4" borderId="7" xfId="0" applyFont="1" applyFill="1" applyBorder="1" applyAlignment="1">
      <alignment horizontal="center"/>
    </xf>
    <xf numFmtId="0" fontId="58" fillId="4" borderId="0" xfId="0" applyFont="1" applyFill="1" applyAlignment="1">
      <alignment horizontal="center"/>
    </xf>
    <xf numFmtId="0" fontId="14" fillId="0" borderId="37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20" fillId="11" borderId="37" xfId="0" applyFont="1" applyFill="1" applyBorder="1" applyAlignment="1">
      <alignment horizontal="left" vertical="center" wrapText="1"/>
    </xf>
    <xf numFmtId="0" fontId="41" fillId="9" borderId="1" xfId="0" applyFont="1" applyFill="1" applyBorder="1" applyAlignment="1">
      <alignment horizontal="left" vertical="center"/>
    </xf>
    <xf numFmtId="0" fontId="41" fillId="9" borderId="3" xfId="0" applyFont="1" applyFill="1" applyBorder="1" applyAlignment="1">
      <alignment horizontal="left" vertical="center"/>
    </xf>
    <xf numFmtId="0" fontId="41" fillId="9" borderId="32" xfId="0" applyFont="1" applyFill="1" applyBorder="1" applyAlignment="1">
      <alignment horizontal="left" vertical="center"/>
    </xf>
    <xf numFmtId="0" fontId="41" fillId="9" borderId="33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47" fillId="5" borderId="19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13" fillId="2" borderId="1" xfId="8" applyFont="1" applyFill="1" applyBorder="1" applyAlignment="1">
      <alignment horizontal="center" vertical="center" wrapText="1"/>
    </xf>
    <xf numFmtId="0" fontId="36" fillId="2" borderId="1" xfId="8" applyFont="1" applyFill="1" applyBorder="1" applyAlignment="1">
      <alignment horizontal="center" vertical="center"/>
    </xf>
    <xf numFmtId="0" fontId="47" fillId="2" borderId="37" xfId="0" applyFont="1" applyFill="1" applyBorder="1" applyAlignment="1">
      <alignment horizontal="left" vertical="center"/>
    </xf>
    <xf numFmtId="0" fontId="47" fillId="2" borderId="38" xfId="0" applyFont="1" applyFill="1" applyBorder="1" applyAlignment="1">
      <alignment horizontal="left" vertical="center"/>
    </xf>
    <xf numFmtId="0" fontId="42" fillId="0" borderId="18" xfId="0" applyNumberFormat="1" applyFont="1" applyFill="1" applyBorder="1" applyAlignment="1">
      <alignment horizontal="left" vertical="top" wrapText="1"/>
    </xf>
    <xf numFmtId="0" fontId="42" fillId="0" borderId="16" xfId="0" applyNumberFormat="1" applyFont="1" applyFill="1" applyBorder="1" applyAlignment="1">
      <alignment horizontal="left" vertical="top" wrapText="1"/>
    </xf>
    <xf numFmtId="0" fontId="42" fillId="0" borderId="17" xfId="0" applyNumberFormat="1" applyFont="1" applyFill="1" applyBorder="1" applyAlignment="1">
      <alignment horizontal="left" vertical="top" wrapText="1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47" fillId="5" borderId="27" xfId="0" applyFont="1" applyFill="1" applyBorder="1" applyAlignment="1">
      <alignment horizontal="center" vertical="center" wrapText="1"/>
    </xf>
    <xf numFmtId="0" fontId="47" fillId="5" borderId="5" xfId="0" applyFont="1" applyFill="1" applyBorder="1" applyAlignment="1">
      <alignment horizontal="center" vertical="center" wrapText="1"/>
    </xf>
    <xf numFmtId="0" fontId="33" fillId="9" borderId="25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 wrapText="1"/>
    </xf>
    <xf numFmtId="0" fontId="47" fillId="5" borderId="22" xfId="0" applyFont="1" applyFill="1" applyBorder="1" applyAlignment="1">
      <alignment horizontal="center" vertical="center"/>
    </xf>
    <xf numFmtId="0" fontId="47" fillId="5" borderId="23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47" fillId="5" borderId="11" xfId="0" applyFont="1" applyFill="1" applyBorder="1" applyAlignment="1">
      <alignment horizontal="center" vertical="center"/>
    </xf>
    <xf numFmtId="0" fontId="47" fillId="5" borderId="13" xfId="0" applyFont="1" applyFill="1" applyBorder="1" applyAlignment="1">
      <alignment horizontal="center" vertical="center"/>
    </xf>
    <xf numFmtId="0" fontId="47" fillId="5" borderId="28" xfId="0" applyFont="1" applyFill="1" applyBorder="1" applyAlignment="1">
      <alignment horizontal="center" vertical="center"/>
    </xf>
    <xf numFmtId="0" fontId="33" fillId="9" borderId="34" xfId="0" applyFont="1" applyFill="1" applyBorder="1" applyAlignment="1">
      <alignment horizontal="center" vertical="center"/>
    </xf>
    <xf numFmtId="0" fontId="33" fillId="9" borderId="32" xfId="0" applyFont="1" applyFill="1" applyBorder="1" applyAlignment="1">
      <alignment horizontal="center" vertical="center"/>
    </xf>
    <xf numFmtId="0" fontId="33" fillId="9" borderId="26" xfId="0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 wrapText="1"/>
    </xf>
    <xf numFmtId="0" fontId="41" fillId="9" borderId="24" xfId="0" applyFont="1" applyFill="1" applyBorder="1" applyAlignment="1">
      <alignment horizontal="left" vertical="center"/>
    </xf>
    <xf numFmtId="0" fontId="41" fillId="9" borderId="25" xfId="0" applyFont="1" applyFill="1" applyBorder="1" applyAlignment="1">
      <alignment horizontal="left" vertical="center"/>
    </xf>
    <xf numFmtId="0" fontId="40" fillId="15" borderId="29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left" vertical="top" wrapText="1"/>
    </xf>
    <xf numFmtId="0" fontId="47" fillId="5" borderId="20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left" vertical="center"/>
    </xf>
    <xf numFmtId="0" fontId="45" fillId="12" borderId="19" xfId="0" applyFont="1" applyFill="1" applyBorder="1" applyAlignment="1">
      <alignment horizontal="center" vertical="center"/>
    </xf>
    <xf numFmtId="0" fontId="45" fillId="12" borderId="21" xfId="0" applyFont="1" applyFill="1" applyBorder="1" applyAlignment="1">
      <alignment horizontal="center" vertical="center"/>
    </xf>
    <xf numFmtId="0" fontId="49" fillId="5" borderId="22" xfId="0" applyFont="1" applyFill="1" applyBorder="1" applyAlignment="1">
      <alignment horizontal="center" vertical="center"/>
    </xf>
    <xf numFmtId="0" fontId="49" fillId="5" borderId="35" xfId="0" applyFont="1" applyFill="1" applyBorder="1" applyAlignment="1">
      <alignment horizontal="center" vertical="center"/>
    </xf>
    <xf numFmtId="0" fontId="49" fillId="5" borderId="42" xfId="0" applyFont="1" applyFill="1" applyBorder="1" applyAlignment="1">
      <alignment horizontal="center" vertical="center"/>
    </xf>
    <xf numFmtId="0" fontId="49" fillId="5" borderId="2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left"/>
    </xf>
    <xf numFmtId="0" fontId="45" fillId="4" borderId="0" xfId="0" applyFont="1" applyFill="1" applyAlignment="1">
      <alignment horizontal="left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2EAA-C971-42A2-B9CE-34D010F69AAD}">
  <sheetPr>
    <tabColor rgb="FF00B0F0"/>
  </sheetPr>
  <dimension ref="A1:JW111"/>
  <sheetViews>
    <sheetView view="pageBreakPreview" zoomScaleNormal="100" zoomScaleSheetLayoutView="100" workbookViewId="0"/>
  </sheetViews>
  <sheetFormatPr defaultColWidth="0.85546875" defaultRowHeight="15" x14ac:dyDescent="0.25"/>
  <cols>
    <col min="1" max="16384" width="0.85546875" style="130"/>
  </cols>
  <sheetData>
    <row r="1" spans="1:283" s="3" customFormat="1" ht="12.75" customHeight="1" x14ac:dyDescent="0.2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253" t="s">
        <v>10</v>
      </c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</row>
    <row r="2" spans="1:283" s="3" customFormat="1" ht="12.75" customHeight="1" x14ac:dyDescent="0.2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253" t="s">
        <v>4</v>
      </c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3"/>
      <c r="CS2" s="253"/>
      <c r="CT2" s="253"/>
      <c r="CU2" s="253"/>
      <c r="CV2" s="253"/>
      <c r="CW2" s="253"/>
      <c r="CX2" s="253"/>
      <c r="CY2" s="253"/>
      <c r="CZ2" s="253"/>
      <c r="DA2" s="253"/>
      <c r="DB2" s="253"/>
    </row>
    <row r="3" spans="1:283" s="3" customFormat="1" ht="12.75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253" t="s">
        <v>554</v>
      </c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</row>
    <row r="4" spans="1:283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254" t="s">
        <v>11</v>
      </c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4"/>
      <c r="CZ4" s="254"/>
      <c r="DA4" s="254"/>
      <c r="DB4" s="254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</row>
    <row r="5" spans="1:283" ht="27.75" customHeight="1" x14ac:dyDescent="0.25">
      <c r="A5" s="139"/>
      <c r="B5" s="162" t="s">
        <v>531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67" t="str">
        <f>VLOOKUP(CB7,Списки!H:I,2,0)</f>
        <v>Директор</v>
      </c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</row>
    <row r="6" spans="1:283" s="131" customFormat="1" ht="11.25" x14ac:dyDescent="0.25">
      <c r="A6" s="140"/>
      <c r="B6" s="156" t="s">
        <v>524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57" t="s">
        <v>0</v>
      </c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</row>
    <row r="7" spans="1:283" x14ac:dyDescent="0.25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9" t="s">
        <v>245</v>
      </c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</row>
    <row r="8" spans="1:283" s="131" customFormat="1" ht="11.25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60" t="s">
        <v>3</v>
      </c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 t="s">
        <v>30</v>
      </c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</row>
    <row r="9" spans="1:283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41" t="s">
        <v>12</v>
      </c>
      <c r="BR9" s="162"/>
      <c r="BS9" s="162"/>
      <c r="BT9" s="162"/>
      <c r="BU9" s="162"/>
      <c r="BV9" s="162"/>
      <c r="BW9" s="141" t="s">
        <v>12</v>
      </c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  <c r="CT9" s="169">
        <f>Сводная!C3</f>
        <v>0</v>
      </c>
      <c r="CU9" s="169"/>
      <c r="CV9" s="169"/>
      <c r="CW9" s="169"/>
      <c r="CX9" s="169"/>
      <c r="CY9" s="169"/>
      <c r="CZ9" s="169"/>
      <c r="DA9" s="169"/>
      <c r="DB9" s="169"/>
    </row>
    <row r="10" spans="1:283" s="132" customFormat="1" ht="6.75" x14ac:dyDescent="0.15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  <c r="CT10" s="142"/>
      <c r="CU10" s="142"/>
      <c r="CV10" s="142"/>
      <c r="CW10" s="142"/>
      <c r="CX10" s="142"/>
      <c r="CY10" s="142"/>
      <c r="CZ10" s="142"/>
      <c r="DA10" s="142"/>
      <c r="DB10" s="142"/>
    </row>
    <row r="11" spans="1:283" x14ac:dyDescent="0.25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61" t="s">
        <v>28</v>
      </c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70">
        <f>Сводная!C5</f>
        <v>0</v>
      </c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</row>
    <row r="12" spans="1:283" x14ac:dyDescent="0.25">
      <c r="A12" s="139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</row>
    <row r="13" spans="1:283" x14ac:dyDescent="0.25">
      <c r="A13" s="139"/>
      <c r="B13" s="164" t="s">
        <v>532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5" t="str">
        <f>Сводная!J13</f>
        <v>176 от 01.06.2022 г.</v>
      </c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6" t="s">
        <v>13</v>
      </c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</row>
    <row r="14" spans="1:283" s="132" customFormat="1" ht="6.75" x14ac:dyDescent="0.15">
      <c r="A14" s="14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</row>
    <row r="15" spans="1:283" ht="27.75" customHeight="1" x14ac:dyDescent="0.25">
      <c r="A15" s="151"/>
      <c r="B15" s="163" t="s">
        <v>526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7" t="str">
        <f>VLOOKUP(CB15,Списки!H5:I6,2,0)</f>
        <v>Первый заместитель директора - главный инженер</v>
      </c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9"/>
      <c r="CA15" s="129"/>
      <c r="CB15" s="168" t="s">
        <v>251</v>
      </c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  <c r="DA15" s="168"/>
      <c r="DB15" s="168"/>
    </row>
    <row r="16" spans="1:283" s="133" customFormat="1" ht="11.25" x14ac:dyDescent="0.25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56" t="s">
        <v>0</v>
      </c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46"/>
      <c r="BN16" s="146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25"/>
      <c r="CA16" s="125"/>
      <c r="CB16" s="160" t="s">
        <v>30</v>
      </c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</row>
    <row r="17" spans="1:106" x14ac:dyDescent="0.25">
      <c r="A17" s="151"/>
      <c r="B17" s="163" t="s">
        <v>14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7" t="str">
        <f>VLOOKUP(CB17,Списки!H24:I25,2,0)</f>
        <v>Начальник ПТО</v>
      </c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68" t="s">
        <v>308</v>
      </c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  <c r="DA17" s="168"/>
      <c r="DB17" s="168"/>
    </row>
    <row r="18" spans="1:106" s="133" customFormat="1" ht="11.25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56" t="s">
        <v>0</v>
      </c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60" t="s">
        <v>30</v>
      </c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</row>
    <row r="19" spans="1:106" x14ac:dyDescent="0.2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67" t="str">
        <f>VLOOKUP(CB19,Списки!H30:I35,2,0)</f>
        <v>Начальник участка АСУ ТП</v>
      </c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68" t="s">
        <v>250</v>
      </c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  <c r="DA19" s="168"/>
      <c r="DB19" s="168"/>
    </row>
    <row r="20" spans="1:106" s="133" customFormat="1" ht="11.25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56" t="s">
        <v>0</v>
      </c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60" t="s">
        <v>30</v>
      </c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</row>
    <row r="21" spans="1:106" x14ac:dyDescent="0.2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67" t="e">
        <f>Сводная!G18</f>
        <v>#N/A</v>
      </c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68">
        <f>Сводная!$I$18</f>
        <v>0</v>
      </c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  <c r="DA21" s="168"/>
      <c r="DB21" s="168"/>
    </row>
    <row r="22" spans="1:106" s="133" customFormat="1" ht="11.25" x14ac:dyDescent="0.2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56" t="s">
        <v>0</v>
      </c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60" t="s">
        <v>30</v>
      </c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0"/>
      <c r="CY22" s="160"/>
      <c r="CZ22" s="160"/>
      <c r="DA22" s="160"/>
      <c r="DB22" s="160"/>
    </row>
    <row r="23" spans="1:106" x14ac:dyDescent="0.2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67" t="str">
        <f>VLOOKUP(CB23,Списки!H30:I35,2,0)</f>
        <v>Инженер по АСУП</v>
      </c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68" t="s">
        <v>367</v>
      </c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  <c r="DA23" s="168"/>
      <c r="DB23" s="168"/>
    </row>
    <row r="24" spans="1:106" s="133" customFormat="1" ht="11.25" x14ac:dyDescent="0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56" t="s">
        <v>0</v>
      </c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60" t="s">
        <v>30</v>
      </c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160"/>
      <c r="CY24" s="160"/>
      <c r="CZ24" s="160"/>
      <c r="DA24" s="160"/>
      <c r="DB24" s="160"/>
    </row>
    <row r="25" spans="1:106" x14ac:dyDescent="0.25">
      <c r="A25" s="139"/>
      <c r="B25" s="166" t="s">
        <v>15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</row>
    <row r="26" spans="1:106" s="132" customFormat="1" ht="6.75" x14ac:dyDescent="0.15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</row>
    <row r="27" spans="1:106" x14ac:dyDescent="0.25">
      <c r="A27" s="139"/>
      <c r="B27" s="172">
        <f>Сводная!C13</f>
        <v>0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</row>
    <row r="28" spans="1:106" x14ac:dyDescent="0.25">
      <c r="A28" s="139"/>
      <c r="B28" s="174" t="s">
        <v>540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5">
        <f>Сводная!C14</f>
        <v>0</v>
      </c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</row>
    <row r="29" spans="1:106" s="131" customFormat="1" ht="11.25" x14ac:dyDescent="0.25">
      <c r="A29" s="140"/>
      <c r="B29" s="156" t="s">
        <v>16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</row>
    <row r="30" spans="1:106" x14ac:dyDescent="0.25">
      <c r="A30" s="139"/>
      <c r="B30" s="166" t="s">
        <v>17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2" t="s">
        <v>31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</row>
    <row r="31" spans="1:106" s="131" customFormat="1" ht="11.25" customHeigh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56" t="s">
        <v>18</v>
      </c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</row>
    <row r="32" spans="1:106" x14ac:dyDescent="0.25">
      <c r="A32" s="139"/>
      <c r="B32" s="178" t="str">
        <f>Сводная!C16</f>
        <v/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178"/>
      <c r="BN32" s="178"/>
      <c r="BO32" s="178"/>
      <c r="BP32" s="178"/>
      <c r="BQ32" s="178"/>
      <c r="BR32" s="178"/>
      <c r="BS32" s="178"/>
      <c r="BT32" s="178"/>
      <c r="BU32" s="178"/>
      <c r="BV32" s="178"/>
      <c r="BW32" s="178"/>
      <c r="BX32" s="178"/>
      <c r="BY32" s="178"/>
      <c r="BZ32" s="178"/>
      <c r="CA32" s="178"/>
      <c r="CB32" s="178"/>
      <c r="CC32" s="178"/>
      <c r="CD32" s="178"/>
      <c r="CE32" s="178"/>
      <c r="CF32" s="178"/>
      <c r="CG32" s="178"/>
      <c r="CH32" s="178"/>
      <c r="CI32" s="178"/>
      <c r="CJ32" s="178"/>
      <c r="CK32" s="178"/>
      <c r="CL32" s="178"/>
      <c r="CM32" s="178"/>
      <c r="CN32" s="178"/>
      <c r="CO32" s="178"/>
      <c r="CP32" s="178"/>
      <c r="CQ32" s="178"/>
      <c r="CR32" s="178"/>
      <c r="CS32" s="178"/>
      <c r="CT32" s="178"/>
      <c r="CU32" s="178"/>
      <c r="CV32" s="178"/>
      <c r="CW32" s="178"/>
      <c r="CX32" s="178"/>
      <c r="CY32" s="178"/>
      <c r="CZ32" s="178"/>
      <c r="DA32" s="178"/>
      <c r="DB32" s="178"/>
    </row>
    <row r="33" spans="1:106" s="131" customFormat="1" ht="11.25" x14ac:dyDescent="0.25">
      <c r="A33" s="140"/>
      <c r="B33" s="160" t="s">
        <v>340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/>
      <c r="CG33" s="160"/>
      <c r="CH33" s="160"/>
      <c r="CI33" s="160"/>
      <c r="CJ33" s="160"/>
      <c r="CK33" s="160"/>
      <c r="CL33" s="160"/>
      <c r="CM33" s="160"/>
      <c r="CN33" s="160"/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60"/>
      <c r="CZ33" s="160"/>
      <c r="DA33" s="160"/>
      <c r="DB33" s="160"/>
    </row>
    <row r="34" spans="1:106" x14ac:dyDescent="0.25">
      <c r="A34" s="139"/>
      <c r="B34" s="166" t="s">
        <v>543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</row>
    <row r="35" spans="1:106" x14ac:dyDescent="0.25">
      <c r="A35" s="139"/>
      <c r="B35" s="166" t="s">
        <v>544</v>
      </c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6"/>
      <c r="CY35" s="166"/>
      <c r="CZ35" s="166"/>
      <c r="DA35" s="166"/>
      <c r="DB35" s="166"/>
    </row>
    <row r="36" spans="1:106" x14ac:dyDescent="0.25">
      <c r="A36" s="139"/>
      <c r="B36" s="177" t="s">
        <v>2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</row>
    <row r="37" spans="1:106" s="131" customFormat="1" ht="11.25" x14ac:dyDescent="0.25">
      <c r="A37" s="140"/>
      <c r="B37" s="156" t="s">
        <v>527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</row>
    <row r="38" spans="1:106" x14ac:dyDescent="0.25">
      <c r="A38" s="139"/>
      <c r="B38" s="166" t="s">
        <v>528</v>
      </c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</row>
    <row r="39" spans="1:106" x14ac:dyDescent="0.25">
      <c r="A39" s="139"/>
      <c r="B39" s="177" t="s">
        <v>2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</row>
    <row r="40" spans="1:106" s="131" customFormat="1" ht="11.25" x14ac:dyDescent="0.25">
      <c r="A40" s="140"/>
      <c r="B40" s="156" t="s">
        <v>19</v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6"/>
      <c r="CU40" s="156"/>
      <c r="CV40" s="156"/>
      <c r="CW40" s="156"/>
      <c r="CX40" s="156"/>
      <c r="CY40" s="156"/>
      <c r="CZ40" s="156"/>
      <c r="DA40" s="156"/>
      <c r="DB40" s="156"/>
    </row>
    <row r="41" spans="1:106" x14ac:dyDescent="0.25">
      <c r="A41" s="139"/>
      <c r="B41" s="166" t="s">
        <v>243</v>
      </c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</row>
    <row r="42" spans="1:106" x14ac:dyDescent="0.25">
      <c r="A42" s="139"/>
      <c r="B42" s="177" t="s">
        <v>2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</row>
    <row r="43" spans="1:106" s="132" customFormat="1" ht="6.75" x14ac:dyDescent="0.15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42"/>
      <c r="CS43" s="142"/>
      <c r="CT43" s="142"/>
      <c r="CU43" s="142"/>
      <c r="CV43" s="142"/>
      <c r="CW43" s="142"/>
      <c r="CX43" s="142"/>
      <c r="CY43" s="142"/>
      <c r="CZ43" s="142"/>
      <c r="DA43" s="142"/>
      <c r="DB43" s="142"/>
    </row>
    <row r="44" spans="1:106" ht="27.75" customHeight="1" x14ac:dyDescent="0.25">
      <c r="A44" s="151"/>
      <c r="B44" s="163" t="s">
        <v>547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7" t="str">
        <f>AA15</f>
        <v>Первый заместитель директора - главный инженер</v>
      </c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26"/>
      <c r="BN44" s="126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29"/>
      <c r="CA44" s="129"/>
      <c r="CB44" s="168" t="str">
        <f>CB15</f>
        <v>Матвиевич А.П.</v>
      </c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</row>
    <row r="45" spans="1:106" s="133" customFormat="1" ht="11.25" x14ac:dyDescent="0.2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57" t="s">
        <v>0</v>
      </c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47"/>
      <c r="BN45" s="147"/>
      <c r="BO45" s="179" t="s">
        <v>3</v>
      </c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35"/>
      <c r="CA45" s="135"/>
      <c r="CB45" s="179" t="s">
        <v>30</v>
      </c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</row>
    <row r="46" spans="1:106" x14ac:dyDescent="0.25">
      <c r="A46" s="151"/>
      <c r="B46" s="163" t="s">
        <v>1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7" t="str">
        <f>AA17</f>
        <v>Начальник ПТО</v>
      </c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26"/>
      <c r="BN46" s="126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26"/>
      <c r="CA46" s="126"/>
      <c r="CB46" s="168" t="str">
        <f>CB17</f>
        <v>Добрецов А.В.</v>
      </c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  <c r="CT46" s="168"/>
      <c r="CU46" s="168"/>
      <c r="CV46" s="168"/>
      <c r="CW46" s="168"/>
      <c r="CX46" s="168"/>
      <c r="CY46" s="168"/>
      <c r="CZ46" s="168"/>
      <c r="DA46" s="168"/>
      <c r="DB46" s="168"/>
    </row>
    <row r="47" spans="1:106" s="133" customFormat="1" ht="11.25" x14ac:dyDescent="0.25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57" t="s">
        <v>0</v>
      </c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47"/>
      <c r="BN47" s="147"/>
      <c r="BO47" s="179" t="s">
        <v>3</v>
      </c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47"/>
      <c r="CA47" s="147"/>
      <c r="CB47" s="179" t="s">
        <v>30</v>
      </c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</row>
    <row r="48" spans="1:106" x14ac:dyDescent="0.2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67" t="str">
        <f>AA19</f>
        <v>Начальник участка АСУ ТП</v>
      </c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26"/>
      <c r="BN48" s="126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26"/>
      <c r="CA48" s="126"/>
      <c r="CB48" s="168" t="str">
        <f>CB19</f>
        <v>Осмоловский А.В.</v>
      </c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  <c r="CT48" s="168"/>
      <c r="CU48" s="168"/>
      <c r="CV48" s="168"/>
      <c r="CW48" s="168"/>
      <c r="CX48" s="168"/>
      <c r="CY48" s="168"/>
      <c r="CZ48" s="168"/>
      <c r="DA48" s="168"/>
      <c r="DB48" s="168"/>
    </row>
    <row r="49" spans="1:106" s="133" customFormat="1" ht="11.25" x14ac:dyDescent="0.25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57" t="s">
        <v>0</v>
      </c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47"/>
      <c r="BN49" s="147"/>
      <c r="BO49" s="179" t="s">
        <v>3</v>
      </c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47"/>
      <c r="CA49" s="147"/>
      <c r="CB49" s="179" t="s">
        <v>30</v>
      </c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</row>
    <row r="50" spans="1:106" x14ac:dyDescent="0.2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67" t="e">
        <f>AA21</f>
        <v>#N/A</v>
      </c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26"/>
      <c r="BN50" s="126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26"/>
      <c r="CA50" s="126"/>
      <c r="CB50" s="168">
        <f>CB21</f>
        <v>0</v>
      </c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  <c r="CT50" s="168"/>
      <c r="CU50" s="168"/>
      <c r="CV50" s="168"/>
      <c r="CW50" s="168"/>
      <c r="CX50" s="168"/>
      <c r="CY50" s="168"/>
      <c r="CZ50" s="168"/>
      <c r="DA50" s="168"/>
      <c r="DB50" s="168"/>
    </row>
    <row r="51" spans="1:106" s="133" customFormat="1" ht="11.25" x14ac:dyDescent="0.25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57" t="s">
        <v>0</v>
      </c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47"/>
      <c r="BN51" s="147"/>
      <c r="BO51" s="179" t="s">
        <v>3</v>
      </c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47"/>
      <c r="CA51" s="147"/>
      <c r="CB51" s="179" t="s">
        <v>30</v>
      </c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</row>
    <row r="52" spans="1:106" x14ac:dyDescent="0.2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67" t="str">
        <f>AA23</f>
        <v>Инженер по АСУП</v>
      </c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26"/>
      <c r="BN52" s="126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26"/>
      <c r="CA52" s="126"/>
      <c r="CB52" s="168" t="str">
        <f>CB23</f>
        <v>Ульянов П.А.</v>
      </c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  <c r="CT52" s="168"/>
      <c r="CU52" s="168"/>
      <c r="CV52" s="168"/>
      <c r="CW52" s="168"/>
      <c r="CX52" s="168"/>
      <c r="CY52" s="168"/>
      <c r="CZ52" s="168"/>
      <c r="DA52" s="168"/>
      <c r="DB52" s="168"/>
    </row>
    <row r="53" spans="1:106" s="133" customFormat="1" ht="11.25" x14ac:dyDescent="0.25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56" t="s">
        <v>0</v>
      </c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46"/>
      <c r="BN53" s="146"/>
      <c r="BO53" s="160" t="s">
        <v>3</v>
      </c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46"/>
      <c r="CA53" s="146"/>
      <c r="CB53" s="160" t="s">
        <v>30</v>
      </c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</row>
    <row r="54" spans="1:106" s="134" customFormat="1" ht="11.25" x14ac:dyDescent="0.2">
      <c r="A54" s="148"/>
      <c r="B54" s="180" t="s">
        <v>20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0"/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</row>
    <row r="55" spans="1:106" s="132" customFormat="1" ht="6.75" x14ac:dyDescent="0.1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  <c r="CT55" s="142"/>
      <c r="CU55" s="142"/>
      <c r="CV55" s="142"/>
      <c r="CW55" s="142"/>
      <c r="CX55" s="142"/>
      <c r="CY55" s="142"/>
      <c r="CZ55" s="142"/>
      <c r="DA55" s="142"/>
      <c r="DB55" s="142"/>
    </row>
    <row r="56" spans="1:106" x14ac:dyDescent="0.25">
      <c r="A56" s="139"/>
      <c r="B56" s="181" t="s">
        <v>33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1"/>
      <c r="BY56" s="181"/>
      <c r="BZ56" s="181"/>
      <c r="CA56" s="181"/>
      <c r="CB56" s="181"/>
      <c r="CC56" s="181"/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1"/>
    </row>
    <row r="57" spans="1:106" s="132" customFormat="1" ht="6.75" x14ac:dyDescent="0.1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</row>
    <row r="58" spans="1:106" s="3" customFormat="1" ht="27.75" customHeight="1" x14ac:dyDescent="0.2">
      <c r="A58" s="138"/>
      <c r="B58" s="182" t="s">
        <v>21</v>
      </c>
      <c r="C58" s="182"/>
      <c r="D58" s="182"/>
      <c r="E58" s="182"/>
      <c r="F58" s="182"/>
      <c r="G58" s="183" t="s">
        <v>34</v>
      </c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4" t="s">
        <v>7</v>
      </c>
      <c r="BR58" s="184"/>
      <c r="BS58" s="184"/>
      <c r="BT58" s="184"/>
      <c r="BU58" s="184"/>
      <c r="BV58" s="184"/>
      <c r="BW58" s="184"/>
      <c r="BX58" s="184"/>
      <c r="BY58" s="183" t="s">
        <v>9</v>
      </c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 t="s">
        <v>23</v>
      </c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</row>
    <row r="59" spans="1:106" s="150" customFormat="1" ht="12.75" x14ac:dyDescent="0.2">
      <c r="A59" s="127"/>
      <c r="B59" s="185">
        <v>1</v>
      </c>
      <c r="C59" s="185"/>
      <c r="D59" s="185"/>
      <c r="E59" s="185"/>
      <c r="F59" s="185"/>
      <c r="G59" s="186" t="str">
        <f>IF(Сводная!C23=0,"",Сводная!C23)</f>
        <v/>
      </c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6"/>
      <c r="BP59" s="186"/>
      <c r="BQ59" s="185" t="str">
        <f>IF(Сводная!C23=0,"",Сводная!E23)</f>
        <v/>
      </c>
      <c r="BR59" s="185"/>
      <c r="BS59" s="185"/>
      <c r="BT59" s="185"/>
      <c r="BU59" s="185"/>
      <c r="BV59" s="185"/>
      <c r="BW59" s="185"/>
      <c r="BX59" s="185"/>
      <c r="BY59" s="185" t="str">
        <f>IF(Сводная!C23=0,"",Сводная!D23)</f>
        <v/>
      </c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 t="str">
        <f>IF(Сводная!C23=0,"",Сводная!F23)</f>
        <v/>
      </c>
      <c r="CL59" s="185"/>
      <c r="CM59" s="185"/>
      <c r="CN59" s="185"/>
      <c r="CO59" s="185"/>
      <c r="CP59" s="185"/>
      <c r="CQ59" s="185"/>
      <c r="CR59" s="185"/>
      <c r="CS59" s="185"/>
      <c r="CT59" s="185"/>
      <c r="CU59" s="185"/>
      <c r="CV59" s="185"/>
      <c r="CW59" s="185"/>
      <c r="CX59" s="185"/>
      <c r="CY59" s="185"/>
      <c r="CZ59" s="185"/>
      <c r="DA59" s="185"/>
      <c r="DB59" s="185"/>
    </row>
    <row r="60" spans="1:106" s="150" customFormat="1" ht="12.75" x14ac:dyDescent="0.2">
      <c r="A60" s="127"/>
      <c r="B60" s="185">
        <v>2</v>
      </c>
      <c r="C60" s="185"/>
      <c r="D60" s="185"/>
      <c r="E60" s="185"/>
      <c r="F60" s="185"/>
      <c r="G60" s="186" t="str">
        <f>IF(Сводная!C24=0,"",Сводная!C24)</f>
        <v/>
      </c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  <c r="BG60" s="186"/>
      <c r="BH60" s="186"/>
      <c r="BI60" s="186"/>
      <c r="BJ60" s="186"/>
      <c r="BK60" s="186"/>
      <c r="BL60" s="186"/>
      <c r="BM60" s="186"/>
      <c r="BN60" s="186"/>
      <c r="BO60" s="186"/>
      <c r="BP60" s="186"/>
      <c r="BQ60" s="185" t="str">
        <f>IF(Сводная!C24=0,"",Сводная!E24)</f>
        <v/>
      </c>
      <c r="BR60" s="185"/>
      <c r="BS60" s="185"/>
      <c r="BT60" s="185"/>
      <c r="BU60" s="185"/>
      <c r="BV60" s="185"/>
      <c r="BW60" s="185"/>
      <c r="BX60" s="185"/>
      <c r="BY60" s="185" t="str">
        <f>IF(Сводная!C24=0,"",Сводная!D24)</f>
        <v/>
      </c>
      <c r="BZ60" s="185"/>
      <c r="CA60" s="185"/>
      <c r="CB60" s="185"/>
      <c r="CC60" s="185"/>
      <c r="CD60" s="185"/>
      <c r="CE60" s="185"/>
      <c r="CF60" s="185"/>
      <c r="CG60" s="185"/>
      <c r="CH60" s="185"/>
      <c r="CI60" s="185"/>
      <c r="CJ60" s="185"/>
      <c r="CK60" s="185" t="str">
        <f>IF(Сводная!C24=0,"",Сводная!F24)</f>
        <v/>
      </c>
      <c r="CL60" s="185"/>
      <c r="CM60" s="185"/>
      <c r="CN60" s="185"/>
      <c r="CO60" s="185"/>
      <c r="CP60" s="185"/>
      <c r="CQ60" s="185"/>
      <c r="CR60" s="185"/>
      <c r="CS60" s="185"/>
      <c r="CT60" s="185"/>
      <c r="CU60" s="185"/>
      <c r="CV60" s="185"/>
      <c r="CW60" s="185"/>
      <c r="CX60" s="185"/>
      <c r="CY60" s="185"/>
      <c r="CZ60" s="185"/>
      <c r="DA60" s="185"/>
      <c r="DB60" s="185"/>
    </row>
    <row r="61" spans="1:106" s="150" customFormat="1" ht="12.75" x14ac:dyDescent="0.2">
      <c r="A61" s="127"/>
      <c r="B61" s="185">
        <v>3</v>
      </c>
      <c r="C61" s="185"/>
      <c r="D61" s="185"/>
      <c r="E61" s="185"/>
      <c r="F61" s="185"/>
      <c r="G61" s="186" t="str">
        <f>IF(Сводная!C25=0,"",Сводная!C25)</f>
        <v/>
      </c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5" t="str">
        <f>IF(Сводная!C25=0,"",Сводная!E25)</f>
        <v/>
      </c>
      <c r="BR61" s="185"/>
      <c r="BS61" s="185"/>
      <c r="BT61" s="185"/>
      <c r="BU61" s="185"/>
      <c r="BV61" s="185"/>
      <c r="BW61" s="185"/>
      <c r="BX61" s="185"/>
      <c r="BY61" s="185" t="str">
        <f>IF(Сводная!C25=0,"",Сводная!D25)</f>
        <v/>
      </c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 t="str">
        <f>IF(Сводная!C25=0,"",Сводная!F25)</f>
        <v/>
      </c>
      <c r="CL61" s="185"/>
      <c r="CM61" s="185"/>
      <c r="CN61" s="185"/>
      <c r="CO61" s="185"/>
      <c r="CP61" s="185"/>
      <c r="CQ61" s="185"/>
      <c r="CR61" s="185"/>
      <c r="CS61" s="185"/>
      <c r="CT61" s="185"/>
      <c r="CU61" s="185"/>
      <c r="CV61" s="185"/>
      <c r="CW61" s="185"/>
      <c r="CX61" s="185"/>
      <c r="CY61" s="185"/>
      <c r="CZ61" s="185"/>
      <c r="DA61" s="185"/>
      <c r="DB61" s="185"/>
    </row>
    <row r="62" spans="1:106" s="150" customFormat="1" ht="12.75" x14ac:dyDescent="0.2">
      <c r="A62" s="127"/>
      <c r="B62" s="185">
        <v>4</v>
      </c>
      <c r="C62" s="185"/>
      <c r="D62" s="185"/>
      <c r="E62" s="185"/>
      <c r="F62" s="185"/>
      <c r="G62" s="186" t="str">
        <f>IF(Сводная!C26=0,"",Сводная!C26)</f>
        <v/>
      </c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5" t="str">
        <f>IF(Сводная!C26=0,"",Сводная!E26)</f>
        <v/>
      </c>
      <c r="BR62" s="185"/>
      <c r="BS62" s="185"/>
      <c r="BT62" s="185"/>
      <c r="BU62" s="185"/>
      <c r="BV62" s="185"/>
      <c r="BW62" s="185"/>
      <c r="BX62" s="185"/>
      <c r="BY62" s="185" t="str">
        <f>IF(Сводная!C26=0,"",Сводная!D26)</f>
        <v/>
      </c>
      <c r="BZ62" s="185"/>
      <c r="CA62" s="185"/>
      <c r="CB62" s="185"/>
      <c r="CC62" s="185"/>
      <c r="CD62" s="185"/>
      <c r="CE62" s="185"/>
      <c r="CF62" s="185"/>
      <c r="CG62" s="185"/>
      <c r="CH62" s="185"/>
      <c r="CI62" s="185"/>
      <c r="CJ62" s="185"/>
      <c r="CK62" s="185" t="str">
        <f>IF(Сводная!C26=0,"",Сводная!F26)</f>
        <v/>
      </c>
      <c r="CL62" s="185"/>
      <c r="CM62" s="185"/>
      <c r="CN62" s="185"/>
      <c r="CO62" s="185"/>
      <c r="CP62" s="185"/>
      <c r="CQ62" s="185"/>
      <c r="CR62" s="185"/>
      <c r="CS62" s="185"/>
      <c r="CT62" s="185"/>
      <c r="CU62" s="185"/>
      <c r="CV62" s="185"/>
      <c r="CW62" s="185"/>
      <c r="CX62" s="185"/>
      <c r="CY62" s="185"/>
      <c r="CZ62" s="185"/>
      <c r="DA62" s="185"/>
      <c r="DB62" s="185"/>
    </row>
    <row r="63" spans="1:106" s="150" customFormat="1" ht="12.75" x14ac:dyDescent="0.2">
      <c r="A63" s="127"/>
      <c r="B63" s="185">
        <v>5</v>
      </c>
      <c r="C63" s="185"/>
      <c r="D63" s="185"/>
      <c r="E63" s="185"/>
      <c r="F63" s="185"/>
      <c r="G63" s="186" t="str">
        <f>IF(Сводная!C27=0,"",Сводная!C27)</f>
        <v/>
      </c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5" t="str">
        <f>IF(Сводная!C27=0,"",Сводная!E27)</f>
        <v/>
      </c>
      <c r="BR63" s="185"/>
      <c r="BS63" s="185"/>
      <c r="BT63" s="185"/>
      <c r="BU63" s="185"/>
      <c r="BV63" s="185"/>
      <c r="BW63" s="185"/>
      <c r="BX63" s="185"/>
      <c r="BY63" s="185" t="str">
        <f>IF(Сводная!C27=0,"",Сводная!D27)</f>
        <v/>
      </c>
      <c r="BZ63" s="185"/>
      <c r="CA63" s="185"/>
      <c r="CB63" s="185"/>
      <c r="CC63" s="185"/>
      <c r="CD63" s="185"/>
      <c r="CE63" s="185"/>
      <c r="CF63" s="185"/>
      <c r="CG63" s="185"/>
      <c r="CH63" s="185"/>
      <c r="CI63" s="185"/>
      <c r="CJ63" s="185"/>
      <c r="CK63" s="185" t="str">
        <f>IF(Сводная!C27=0,"",Сводная!F27)</f>
        <v/>
      </c>
      <c r="CL63" s="185"/>
      <c r="CM63" s="185"/>
      <c r="CN63" s="185"/>
      <c r="CO63" s="185"/>
      <c r="CP63" s="185"/>
      <c r="CQ63" s="185"/>
      <c r="CR63" s="185"/>
      <c r="CS63" s="185"/>
      <c r="CT63" s="185"/>
      <c r="CU63" s="185"/>
      <c r="CV63" s="185"/>
      <c r="CW63" s="185"/>
      <c r="CX63" s="185"/>
      <c r="CY63" s="185"/>
      <c r="CZ63" s="185"/>
      <c r="DA63" s="185"/>
      <c r="DB63" s="185"/>
    </row>
    <row r="64" spans="1:106" s="150" customFormat="1" ht="12.75" x14ac:dyDescent="0.2">
      <c r="A64" s="127"/>
      <c r="B64" s="185">
        <v>6</v>
      </c>
      <c r="C64" s="185"/>
      <c r="D64" s="185"/>
      <c r="E64" s="185"/>
      <c r="F64" s="185"/>
      <c r="G64" s="186" t="str">
        <f>IF(Сводная!C28=0,"",Сводная!C28)</f>
        <v/>
      </c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  <c r="BN64" s="186"/>
      <c r="BO64" s="186"/>
      <c r="BP64" s="186"/>
      <c r="BQ64" s="185" t="str">
        <f>IF(Сводная!C28=0,"",Сводная!E28)</f>
        <v/>
      </c>
      <c r="BR64" s="185"/>
      <c r="BS64" s="185"/>
      <c r="BT64" s="185"/>
      <c r="BU64" s="185"/>
      <c r="BV64" s="185"/>
      <c r="BW64" s="185"/>
      <c r="BX64" s="185"/>
      <c r="BY64" s="185" t="str">
        <f>IF(Сводная!C28=0,"",Сводная!D28)</f>
        <v/>
      </c>
      <c r="BZ64" s="185"/>
      <c r="CA64" s="185"/>
      <c r="CB64" s="185"/>
      <c r="CC64" s="185"/>
      <c r="CD64" s="185"/>
      <c r="CE64" s="185"/>
      <c r="CF64" s="185"/>
      <c r="CG64" s="185"/>
      <c r="CH64" s="185"/>
      <c r="CI64" s="185"/>
      <c r="CJ64" s="185"/>
      <c r="CK64" s="185" t="str">
        <f>IF(Сводная!C28=0,"",Сводная!F28)</f>
        <v/>
      </c>
      <c r="CL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85"/>
      <c r="CW64" s="185"/>
      <c r="CX64" s="185"/>
      <c r="CY64" s="185"/>
      <c r="CZ64" s="185"/>
      <c r="DA64" s="185"/>
      <c r="DB64" s="185"/>
    </row>
    <row r="65" spans="1:106" s="150" customFormat="1" ht="12.75" x14ac:dyDescent="0.2">
      <c r="A65" s="127"/>
      <c r="B65" s="185">
        <v>7</v>
      </c>
      <c r="C65" s="185"/>
      <c r="D65" s="185"/>
      <c r="E65" s="185"/>
      <c r="F65" s="185"/>
      <c r="G65" s="186" t="str">
        <f>IF(Сводная!C29=0,"",Сводная!C29)</f>
        <v/>
      </c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5" t="str">
        <f>IF(Сводная!C29=0,"",Сводная!E29)</f>
        <v/>
      </c>
      <c r="BR65" s="185"/>
      <c r="BS65" s="185"/>
      <c r="BT65" s="185"/>
      <c r="BU65" s="185"/>
      <c r="BV65" s="185"/>
      <c r="BW65" s="185"/>
      <c r="BX65" s="185"/>
      <c r="BY65" s="185" t="str">
        <f>IF(Сводная!C29=0,"",Сводная!D29)</f>
        <v/>
      </c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 t="str">
        <f>IF(Сводная!C29=0,"",Сводная!F29)</f>
        <v/>
      </c>
      <c r="CL65" s="185"/>
      <c r="CM65" s="185"/>
      <c r="CN65" s="185"/>
      <c r="CO65" s="185"/>
      <c r="CP65" s="185"/>
      <c r="CQ65" s="185"/>
      <c r="CR65" s="185"/>
      <c r="CS65" s="185"/>
      <c r="CT65" s="185"/>
      <c r="CU65" s="185"/>
      <c r="CV65" s="185"/>
      <c r="CW65" s="185"/>
      <c r="CX65" s="185"/>
      <c r="CY65" s="185"/>
      <c r="CZ65" s="185"/>
      <c r="DA65" s="185"/>
      <c r="DB65" s="185"/>
    </row>
    <row r="66" spans="1:106" s="150" customFormat="1" ht="12.75" x14ac:dyDescent="0.2">
      <c r="A66" s="127"/>
      <c r="B66" s="185">
        <v>8</v>
      </c>
      <c r="C66" s="185"/>
      <c r="D66" s="185"/>
      <c r="E66" s="185"/>
      <c r="F66" s="185"/>
      <c r="G66" s="186" t="str">
        <f>IF(Сводная!C30=0,"",Сводная!C30)</f>
        <v/>
      </c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6"/>
      <c r="BP66" s="186"/>
      <c r="BQ66" s="185" t="str">
        <f>IF(Сводная!C30=0,"",Сводная!E30)</f>
        <v/>
      </c>
      <c r="BR66" s="185"/>
      <c r="BS66" s="185"/>
      <c r="BT66" s="185"/>
      <c r="BU66" s="185"/>
      <c r="BV66" s="185"/>
      <c r="BW66" s="185"/>
      <c r="BX66" s="185"/>
      <c r="BY66" s="185" t="str">
        <f>IF(Сводная!C30=0,"",Сводная!D30)</f>
        <v/>
      </c>
      <c r="BZ66" s="185"/>
      <c r="CA66" s="185"/>
      <c r="CB66" s="185"/>
      <c r="CC66" s="185"/>
      <c r="CD66" s="185"/>
      <c r="CE66" s="185"/>
      <c r="CF66" s="185"/>
      <c r="CG66" s="185"/>
      <c r="CH66" s="185"/>
      <c r="CI66" s="185"/>
      <c r="CJ66" s="185"/>
      <c r="CK66" s="185" t="str">
        <f>IF(Сводная!C30=0,"",Сводная!F30)</f>
        <v/>
      </c>
      <c r="CL66" s="185"/>
      <c r="CM66" s="185"/>
      <c r="CN66" s="185"/>
      <c r="CO66" s="185"/>
      <c r="CP66" s="185"/>
      <c r="CQ66" s="185"/>
      <c r="CR66" s="185"/>
      <c r="CS66" s="185"/>
      <c r="CT66" s="185"/>
      <c r="CU66" s="185"/>
      <c r="CV66" s="185"/>
      <c r="CW66" s="185"/>
      <c r="CX66" s="185"/>
      <c r="CY66" s="185"/>
      <c r="CZ66" s="185"/>
      <c r="DA66" s="185"/>
      <c r="DB66" s="185"/>
    </row>
    <row r="67" spans="1:106" s="150" customFormat="1" ht="12.75" x14ac:dyDescent="0.2">
      <c r="A67" s="127"/>
      <c r="B67" s="185">
        <v>9</v>
      </c>
      <c r="C67" s="185"/>
      <c r="D67" s="185"/>
      <c r="E67" s="185"/>
      <c r="F67" s="185"/>
      <c r="G67" s="186" t="str">
        <f>IF(Сводная!C31=0,"",Сводная!C31)</f>
        <v/>
      </c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5" t="str">
        <f>IF(Сводная!C31=0,"",Сводная!E31)</f>
        <v/>
      </c>
      <c r="BR67" s="185"/>
      <c r="BS67" s="185"/>
      <c r="BT67" s="185"/>
      <c r="BU67" s="185"/>
      <c r="BV67" s="185"/>
      <c r="BW67" s="185"/>
      <c r="BX67" s="185"/>
      <c r="BY67" s="185" t="str">
        <f>IF(Сводная!C31=0,"",Сводная!D31)</f>
        <v/>
      </c>
      <c r="BZ67" s="185"/>
      <c r="CA67" s="185"/>
      <c r="CB67" s="185"/>
      <c r="CC67" s="185"/>
      <c r="CD67" s="185"/>
      <c r="CE67" s="185"/>
      <c r="CF67" s="185"/>
      <c r="CG67" s="185"/>
      <c r="CH67" s="185"/>
      <c r="CI67" s="185"/>
      <c r="CJ67" s="185"/>
      <c r="CK67" s="185" t="str">
        <f>IF(Сводная!C31=0,"",Сводная!F31)</f>
        <v/>
      </c>
      <c r="CL67" s="185"/>
      <c r="CM67" s="185"/>
      <c r="CN67" s="185"/>
      <c r="CO67" s="185"/>
      <c r="CP67" s="185"/>
      <c r="CQ67" s="185"/>
      <c r="CR67" s="185"/>
      <c r="CS67" s="185"/>
      <c r="CT67" s="185"/>
      <c r="CU67" s="185"/>
      <c r="CV67" s="185"/>
      <c r="CW67" s="185"/>
      <c r="CX67" s="185"/>
      <c r="CY67" s="185"/>
      <c r="CZ67" s="185"/>
      <c r="DA67" s="185"/>
      <c r="DB67" s="185"/>
    </row>
    <row r="68" spans="1:106" s="150" customFormat="1" ht="12.75" x14ac:dyDescent="0.2">
      <c r="A68" s="127"/>
      <c r="B68" s="185">
        <v>10</v>
      </c>
      <c r="C68" s="185"/>
      <c r="D68" s="185"/>
      <c r="E68" s="185"/>
      <c r="F68" s="185"/>
      <c r="G68" s="186" t="str">
        <f>IF(Сводная!C32=0,"",Сводная!C32)</f>
        <v/>
      </c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5" t="str">
        <f>IF(Сводная!C32=0,"",Сводная!E32)</f>
        <v/>
      </c>
      <c r="BR68" s="185"/>
      <c r="BS68" s="185"/>
      <c r="BT68" s="185"/>
      <c r="BU68" s="185"/>
      <c r="BV68" s="185"/>
      <c r="BW68" s="185"/>
      <c r="BX68" s="185"/>
      <c r="BY68" s="185" t="str">
        <f>IF(Сводная!C32=0,"",Сводная!D32)</f>
        <v/>
      </c>
      <c r="BZ68" s="185"/>
      <c r="CA68" s="185"/>
      <c r="CB68" s="185"/>
      <c r="CC68" s="185"/>
      <c r="CD68" s="185"/>
      <c r="CE68" s="185"/>
      <c r="CF68" s="185"/>
      <c r="CG68" s="185"/>
      <c r="CH68" s="185"/>
      <c r="CI68" s="185"/>
      <c r="CJ68" s="185"/>
      <c r="CK68" s="185" t="str">
        <f>IF(Сводная!C32=0,"",Сводная!F32)</f>
        <v/>
      </c>
      <c r="CL68" s="185"/>
      <c r="CM68" s="185"/>
      <c r="CN68" s="185"/>
      <c r="CO68" s="185"/>
      <c r="CP68" s="185"/>
      <c r="CQ68" s="185"/>
      <c r="CR68" s="185"/>
      <c r="CS68" s="185"/>
      <c r="CT68" s="185"/>
      <c r="CU68" s="185"/>
      <c r="CV68" s="185"/>
      <c r="CW68" s="185"/>
      <c r="CX68" s="185"/>
      <c r="CY68" s="185"/>
      <c r="CZ68" s="185"/>
      <c r="DA68" s="185"/>
      <c r="DB68" s="185"/>
    </row>
    <row r="69" spans="1:106" s="150" customFormat="1" ht="12.75" x14ac:dyDescent="0.2">
      <c r="A69" s="127"/>
      <c r="B69" s="185">
        <v>11</v>
      </c>
      <c r="C69" s="185"/>
      <c r="D69" s="185"/>
      <c r="E69" s="185"/>
      <c r="F69" s="185"/>
      <c r="G69" s="186" t="str">
        <f>IF(Сводная!C33=0,"",Сводная!C33)</f>
        <v/>
      </c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5" t="str">
        <f>IF(Сводная!C33=0,"",Сводная!E33)</f>
        <v/>
      </c>
      <c r="BR69" s="185"/>
      <c r="BS69" s="185"/>
      <c r="BT69" s="185"/>
      <c r="BU69" s="185"/>
      <c r="BV69" s="185"/>
      <c r="BW69" s="185"/>
      <c r="BX69" s="185"/>
      <c r="BY69" s="185" t="str">
        <f>IF(Сводная!C33=0,"",Сводная!D33)</f>
        <v/>
      </c>
      <c r="BZ69" s="185"/>
      <c r="CA69" s="185"/>
      <c r="CB69" s="185"/>
      <c r="CC69" s="185"/>
      <c r="CD69" s="185"/>
      <c r="CE69" s="185"/>
      <c r="CF69" s="185"/>
      <c r="CG69" s="185"/>
      <c r="CH69" s="185"/>
      <c r="CI69" s="185"/>
      <c r="CJ69" s="185"/>
      <c r="CK69" s="185" t="str">
        <f>IF(Сводная!C33=0,"",Сводная!F33)</f>
        <v/>
      </c>
      <c r="CL69" s="185"/>
      <c r="CM69" s="185"/>
      <c r="CN69" s="185"/>
      <c r="CO69" s="185"/>
      <c r="CP69" s="185"/>
      <c r="CQ69" s="185"/>
      <c r="CR69" s="185"/>
      <c r="CS69" s="185"/>
      <c r="CT69" s="185"/>
      <c r="CU69" s="185"/>
      <c r="CV69" s="185"/>
      <c r="CW69" s="185"/>
      <c r="CX69" s="185"/>
      <c r="CY69" s="185"/>
      <c r="CZ69" s="185"/>
      <c r="DA69" s="185"/>
      <c r="DB69" s="185"/>
    </row>
    <row r="70" spans="1:106" s="150" customFormat="1" ht="12.75" x14ac:dyDescent="0.2">
      <c r="A70" s="127"/>
      <c r="B70" s="185">
        <v>12</v>
      </c>
      <c r="C70" s="185"/>
      <c r="D70" s="185"/>
      <c r="E70" s="185"/>
      <c r="F70" s="185"/>
      <c r="G70" s="186" t="str">
        <f>IF(Сводная!C34=0,"",Сводная!C34)</f>
        <v/>
      </c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5" t="str">
        <f>IF(Сводная!C34=0,"",Сводная!E34)</f>
        <v/>
      </c>
      <c r="BR70" s="185"/>
      <c r="BS70" s="185"/>
      <c r="BT70" s="185"/>
      <c r="BU70" s="185"/>
      <c r="BV70" s="185"/>
      <c r="BW70" s="185"/>
      <c r="BX70" s="185"/>
      <c r="BY70" s="185" t="str">
        <f>IF(Сводная!C34=0,"",Сводная!D34)</f>
        <v/>
      </c>
      <c r="BZ70" s="185"/>
      <c r="CA70" s="185"/>
      <c r="CB70" s="185"/>
      <c r="CC70" s="185"/>
      <c r="CD70" s="185"/>
      <c r="CE70" s="185"/>
      <c r="CF70" s="185"/>
      <c r="CG70" s="185"/>
      <c r="CH70" s="185"/>
      <c r="CI70" s="185"/>
      <c r="CJ70" s="185"/>
      <c r="CK70" s="185" t="str">
        <f>IF(Сводная!C34=0,"",Сводная!F34)</f>
        <v/>
      </c>
      <c r="CL70" s="185"/>
      <c r="CM70" s="185"/>
      <c r="CN70" s="185"/>
      <c r="CO70" s="185"/>
      <c r="CP70" s="185"/>
      <c r="CQ70" s="185"/>
      <c r="CR70" s="185"/>
      <c r="CS70" s="185"/>
      <c r="CT70" s="185"/>
      <c r="CU70" s="185"/>
      <c r="CV70" s="185"/>
      <c r="CW70" s="185"/>
      <c r="CX70" s="185"/>
      <c r="CY70" s="185"/>
      <c r="CZ70" s="185"/>
      <c r="DA70" s="185"/>
      <c r="DB70" s="185"/>
    </row>
    <row r="71" spans="1:106" s="150" customFormat="1" ht="12.75" x14ac:dyDescent="0.2">
      <c r="A71" s="127"/>
      <c r="B71" s="185">
        <v>13</v>
      </c>
      <c r="C71" s="185"/>
      <c r="D71" s="185"/>
      <c r="E71" s="185"/>
      <c r="F71" s="185"/>
      <c r="G71" s="186" t="str">
        <f>IF(Сводная!C35=0,"",Сводная!C35)</f>
        <v/>
      </c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5" t="str">
        <f>IF(Сводная!C35=0,"",Сводная!E35)</f>
        <v/>
      </c>
      <c r="BR71" s="185"/>
      <c r="BS71" s="185"/>
      <c r="BT71" s="185"/>
      <c r="BU71" s="185"/>
      <c r="BV71" s="185"/>
      <c r="BW71" s="185"/>
      <c r="BX71" s="185"/>
      <c r="BY71" s="185" t="str">
        <f>IF(Сводная!C35=0,"",Сводная!D35)</f>
        <v/>
      </c>
      <c r="BZ71" s="185"/>
      <c r="CA71" s="185"/>
      <c r="CB71" s="185"/>
      <c r="CC71" s="185"/>
      <c r="CD71" s="185"/>
      <c r="CE71" s="185"/>
      <c r="CF71" s="185"/>
      <c r="CG71" s="185"/>
      <c r="CH71" s="185"/>
      <c r="CI71" s="185"/>
      <c r="CJ71" s="185"/>
      <c r="CK71" s="185" t="str">
        <f>IF(Сводная!C35=0,"",Сводная!F35)</f>
        <v/>
      </c>
      <c r="CL71" s="185"/>
      <c r="CM71" s="185"/>
      <c r="CN71" s="185"/>
      <c r="CO71" s="185"/>
      <c r="CP71" s="185"/>
      <c r="CQ71" s="185"/>
      <c r="CR71" s="185"/>
      <c r="CS71" s="185"/>
      <c r="CT71" s="185"/>
      <c r="CU71" s="185"/>
      <c r="CV71" s="185"/>
      <c r="CW71" s="185"/>
      <c r="CX71" s="185"/>
      <c r="CY71" s="185"/>
      <c r="CZ71" s="185"/>
      <c r="DA71" s="185"/>
      <c r="DB71" s="185"/>
    </row>
    <row r="72" spans="1:106" s="150" customFormat="1" ht="12.75" x14ac:dyDescent="0.2">
      <c r="A72" s="127"/>
      <c r="B72" s="185">
        <v>14</v>
      </c>
      <c r="C72" s="185"/>
      <c r="D72" s="185"/>
      <c r="E72" s="185"/>
      <c r="F72" s="185"/>
      <c r="G72" s="186" t="str">
        <f>IF(Сводная!C36=0,"",Сводная!C36)</f>
        <v/>
      </c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5" t="str">
        <f>IF(Сводная!C36=0,"",Сводная!E36)</f>
        <v/>
      </c>
      <c r="BR72" s="185"/>
      <c r="BS72" s="185"/>
      <c r="BT72" s="185"/>
      <c r="BU72" s="185"/>
      <c r="BV72" s="185"/>
      <c r="BW72" s="185"/>
      <c r="BX72" s="185"/>
      <c r="BY72" s="185" t="str">
        <f>IF(Сводная!C36=0,"",Сводная!D36)</f>
        <v/>
      </c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 t="str">
        <f>IF(Сводная!C36=0,"",Сводная!F36)</f>
        <v/>
      </c>
      <c r="CL72" s="185"/>
      <c r="CM72" s="185"/>
      <c r="CN72" s="185"/>
      <c r="CO72" s="185"/>
      <c r="CP72" s="185"/>
      <c r="CQ72" s="185"/>
      <c r="CR72" s="185"/>
      <c r="CS72" s="185"/>
      <c r="CT72" s="185"/>
      <c r="CU72" s="185"/>
      <c r="CV72" s="185"/>
      <c r="CW72" s="185"/>
      <c r="CX72" s="185"/>
      <c r="CY72" s="185"/>
      <c r="CZ72" s="185"/>
      <c r="DA72" s="185"/>
      <c r="DB72" s="185"/>
    </row>
    <row r="73" spans="1:106" s="150" customFormat="1" ht="12.75" x14ac:dyDescent="0.2">
      <c r="A73" s="127"/>
      <c r="B73" s="185">
        <v>15</v>
      </c>
      <c r="C73" s="185"/>
      <c r="D73" s="185"/>
      <c r="E73" s="185"/>
      <c r="F73" s="185"/>
      <c r="G73" s="186" t="str">
        <f>IF(Сводная!C37=0,"",Сводная!C37)</f>
        <v/>
      </c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5" t="str">
        <f>IF(Сводная!C37=0,"",Сводная!E37)</f>
        <v/>
      </c>
      <c r="BR73" s="185"/>
      <c r="BS73" s="185"/>
      <c r="BT73" s="185"/>
      <c r="BU73" s="185"/>
      <c r="BV73" s="185"/>
      <c r="BW73" s="185"/>
      <c r="BX73" s="185"/>
      <c r="BY73" s="185" t="str">
        <f>IF(Сводная!C37=0,"",Сводная!D37)</f>
        <v/>
      </c>
      <c r="BZ73" s="185"/>
      <c r="CA73" s="185"/>
      <c r="CB73" s="185"/>
      <c r="CC73" s="185"/>
      <c r="CD73" s="185"/>
      <c r="CE73" s="185"/>
      <c r="CF73" s="185"/>
      <c r="CG73" s="185"/>
      <c r="CH73" s="185"/>
      <c r="CI73" s="185"/>
      <c r="CJ73" s="185"/>
      <c r="CK73" s="185" t="str">
        <f>IF(Сводная!C37=0,"",Сводная!F37)</f>
        <v/>
      </c>
      <c r="CL73" s="185"/>
      <c r="CM73" s="185"/>
      <c r="CN73" s="185"/>
      <c r="CO73" s="185"/>
      <c r="CP73" s="185"/>
      <c r="CQ73" s="185"/>
      <c r="CR73" s="185"/>
      <c r="CS73" s="185"/>
      <c r="CT73" s="185"/>
      <c r="CU73" s="185"/>
      <c r="CV73" s="185"/>
      <c r="CW73" s="185"/>
      <c r="CX73" s="185"/>
      <c r="CY73" s="185"/>
      <c r="CZ73" s="185"/>
      <c r="DA73" s="185"/>
      <c r="DB73" s="185"/>
    </row>
    <row r="74" spans="1:106" s="150" customFormat="1" ht="12.75" x14ac:dyDescent="0.2">
      <c r="A74" s="127"/>
      <c r="B74" s="185">
        <v>16</v>
      </c>
      <c r="C74" s="185"/>
      <c r="D74" s="185"/>
      <c r="E74" s="185"/>
      <c r="F74" s="185"/>
      <c r="G74" s="186" t="str">
        <f>IF(Сводная!C38=0,"",Сводная!C38)</f>
        <v/>
      </c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5" t="str">
        <f>IF(Сводная!C38=0,"",Сводная!E38)</f>
        <v/>
      </c>
      <c r="BR74" s="185"/>
      <c r="BS74" s="185"/>
      <c r="BT74" s="185"/>
      <c r="BU74" s="185"/>
      <c r="BV74" s="185"/>
      <c r="BW74" s="185"/>
      <c r="BX74" s="185"/>
      <c r="BY74" s="185" t="str">
        <f>IF(Сводная!C38=0,"",Сводная!D38)</f>
        <v/>
      </c>
      <c r="BZ74" s="185"/>
      <c r="CA74" s="185"/>
      <c r="CB74" s="185"/>
      <c r="CC74" s="185"/>
      <c r="CD74" s="185"/>
      <c r="CE74" s="185"/>
      <c r="CF74" s="185"/>
      <c r="CG74" s="185"/>
      <c r="CH74" s="185"/>
      <c r="CI74" s="185"/>
      <c r="CJ74" s="185"/>
      <c r="CK74" s="185" t="str">
        <f>IF(Сводная!C38=0,"",Сводная!F38)</f>
        <v/>
      </c>
      <c r="CL74" s="185"/>
      <c r="CM74" s="185"/>
      <c r="CN74" s="185"/>
      <c r="CO74" s="185"/>
      <c r="CP74" s="185"/>
      <c r="CQ74" s="185"/>
      <c r="CR74" s="185"/>
      <c r="CS74" s="185"/>
      <c r="CT74" s="185"/>
      <c r="CU74" s="185"/>
      <c r="CV74" s="185"/>
      <c r="CW74" s="185"/>
      <c r="CX74" s="185"/>
      <c r="CY74" s="185"/>
      <c r="CZ74" s="185"/>
      <c r="DA74" s="185"/>
      <c r="DB74" s="185"/>
    </row>
    <row r="75" spans="1:106" s="150" customFormat="1" ht="12.75" x14ac:dyDescent="0.2">
      <c r="A75" s="127"/>
      <c r="B75" s="185">
        <v>17</v>
      </c>
      <c r="C75" s="185"/>
      <c r="D75" s="185"/>
      <c r="E75" s="185"/>
      <c r="F75" s="185"/>
      <c r="G75" s="186" t="str">
        <f>IF(Сводная!C39=0,"",Сводная!C39)</f>
        <v/>
      </c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5" t="str">
        <f>IF(Сводная!C39=0,"",Сводная!E39)</f>
        <v/>
      </c>
      <c r="BR75" s="185"/>
      <c r="BS75" s="185"/>
      <c r="BT75" s="185"/>
      <c r="BU75" s="185"/>
      <c r="BV75" s="185"/>
      <c r="BW75" s="185"/>
      <c r="BX75" s="185"/>
      <c r="BY75" s="185" t="str">
        <f>IF(Сводная!C39=0,"",Сводная!D39)</f>
        <v/>
      </c>
      <c r="BZ75" s="185"/>
      <c r="CA75" s="185"/>
      <c r="CB75" s="185"/>
      <c r="CC75" s="185"/>
      <c r="CD75" s="185"/>
      <c r="CE75" s="185"/>
      <c r="CF75" s="185"/>
      <c r="CG75" s="185"/>
      <c r="CH75" s="185"/>
      <c r="CI75" s="185"/>
      <c r="CJ75" s="185"/>
      <c r="CK75" s="185" t="str">
        <f>IF(Сводная!C39=0,"",Сводная!F39)</f>
        <v/>
      </c>
      <c r="CL75" s="185"/>
      <c r="CM75" s="185"/>
      <c r="CN75" s="185"/>
      <c r="CO75" s="185"/>
      <c r="CP75" s="185"/>
      <c r="CQ75" s="185"/>
      <c r="CR75" s="185"/>
      <c r="CS75" s="185"/>
      <c r="CT75" s="185"/>
      <c r="CU75" s="185"/>
      <c r="CV75" s="185"/>
      <c r="CW75" s="185"/>
      <c r="CX75" s="185"/>
      <c r="CY75" s="185"/>
      <c r="CZ75" s="185"/>
      <c r="DA75" s="185"/>
      <c r="DB75" s="185"/>
    </row>
    <row r="76" spans="1:106" s="150" customFormat="1" ht="12.75" x14ac:dyDescent="0.2">
      <c r="A76" s="127"/>
      <c r="B76" s="185">
        <v>18</v>
      </c>
      <c r="C76" s="185"/>
      <c r="D76" s="185"/>
      <c r="E76" s="185"/>
      <c r="F76" s="185"/>
      <c r="G76" s="186" t="str">
        <f>IF(Сводная!C40=0,"",Сводная!C40)</f>
        <v/>
      </c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5" t="str">
        <f>IF(Сводная!C40=0,"",Сводная!E40)</f>
        <v/>
      </c>
      <c r="BR76" s="185"/>
      <c r="BS76" s="185"/>
      <c r="BT76" s="185"/>
      <c r="BU76" s="185"/>
      <c r="BV76" s="185"/>
      <c r="BW76" s="185"/>
      <c r="BX76" s="185"/>
      <c r="BY76" s="185" t="str">
        <f>IF(Сводная!C40=0,"",Сводная!D40)</f>
        <v/>
      </c>
      <c r="BZ76" s="185"/>
      <c r="CA76" s="185"/>
      <c r="CB76" s="185"/>
      <c r="CC76" s="185"/>
      <c r="CD76" s="185"/>
      <c r="CE76" s="185"/>
      <c r="CF76" s="185"/>
      <c r="CG76" s="185"/>
      <c r="CH76" s="185"/>
      <c r="CI76" s="185"/>
      <c r="CJ76" s="185"/>
      <c r="CK76" s="185" t="str">
        <f>IF(Сводная!C40=0,"",Сводная!F40)</f>
        <v/>
      </c>
      <c r="CL76" s="185"/>
      <c r="CM76" s="185"/>
      <c r="CN76" s="185"/>
      <c r="CO76" s="185"/>
      <c r="CP76" s="185"/>
      <c r="CQ76" s="185"/>
      <c r="CR76" s="185"/>
      <c r="CS76" s="185"/>
      <c r="CT76" s="185"/>
      <c r="CU76" s="185"/>
      <c r="CV76" s="185"/>
      <c r="CW76" s="185"/>
      <c r="CX76" s="185"/>
      <c r="CY76" s="185"/>
      <c r="CZ76" s="185"/>
      <c r="DA76" s="185"/>
      <c r="DB76" s="185"/>
    </row>
    <row r="77" spans="1:106" s="150" customFormat="1" ht="12.75" x14ac:dyDescent="0.2">
      <c r="A77" s="127"/>
      <c r="B77" s="185">
        <v>19</v>
      </c>
      <c r="C77" s="185"/>
      <c r="D77" s="185"/>
      <c r="E77" s="185"/>
      <c r="F77" s="185"/>
      <c r="G77" s="186" t="str">
        <f>IF(Сводная!C41=0,"",Сводная!C41)</f>
        <v/>
      </c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5" t="str">
        <f>IF(Сводная!C41=0,"",Сводная!E41)</f>
        <v/>
      </c>
      <c r="BR77" s="185"/>
      <c r="BS77" s="185"/>
      <c r="BT77" s="185"/>
      <c r="BU77" s="185"/>
      <c r="BV77" s="185"/>
      <c r="BW77" s="185"/>
      <c r="BX77" s="185"/>
      <c r="BY77" s="185" t="str">
        <f>IF(Сводная!C41=0,"",Сводная!D41)</f>
        <v/>
      </c>
      <c r="BZ77" s="185"/>
      <c r="CA77" s="185"/>
      <c r="CB77" s="185"/>
      <c r="CC77" s="185"/>
      <c r="CD77" s="185"/>
      <c r="CE77" s="185"/>
      <c r="CF77" s="185"/>
      <c r="CG77" s="185"/>
      <c r="CH77" s="185"/>
      <c r="CI77" s="185"/>
      <c r="CJ77" s="185"/>
      <c r="CK77" s="185" t="str">
        <f>IF(Сводная!C41=0,"",Сводная!F41)</f>
        <v/>
      </c>
      <c r="CL77" s="185"/>
      <c r="CM77" s="185"/>
      <c r="CN77" s="185"/>
      <c r="CO77" s="185"/>
      <c r="CP77" s="185"/>
      <c r="CQ77" s="185"/>
      <c r="CR77" s="185"/>
      <c r="CS77" s="185"/>
      <c r="CT77" s="185"/>
      <c r="CU77" s="185"/>
      <c r="CV77" s="185"/>
      <c r="CW77" s="185"/>
      <c r="CX77" s="185"/>
      <c r="CY77" s="185"/>
      <c r="CZ77" s="185"/>
      <c r="DA77" s="185"/>
      <c r="DB77" s="185"/>
    </row>
    <row r="78" spans="1:106" s="150" customFormat="1" ht="12.75" x14ac:dyDescent="0.2">
      <c r="A78" s="127"/>
      <c r="B78" s="185">
        <v>20</v>
      </c>
      <c r="C78" s="185"/>
      <c r="D78" s="185"/>
      <c r="E78" s="185"/>
      <c r="F78" s="185"/>
      <c r="G78" s="186" t="str">
        <f>IF(Сводная!C42=0,"",Сводная!C42)</f>
        <v/>
      </c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5" t="str">
        <f>IF(Сводная!C42=0,"",Сводная!E42)</f>
        <v/>
      </c>
      <c r="BR78" s="185"/>
      <c r="BS78" s="185"/>
      <c r="BT78" s="185"/>
      <c r="BU78" s="185"/>
      <c r="BV78" s="185"/>
      <c r="BW78" s="185"/>
      <c r="BX78" s="185"/>
      <c r="BY78" s="185" t="str">
        <f>IF(Сводная!C42=0,"",Сводная!D42)</f>
        <v/>
      </c>
      <c r="BZ78" s="185"/>
      <c r="CA78" s="185"/>
      <c r="CB78" s="185"/>
      <c r="CC78" s="185"/>
      <c r="CD78" s="185"/>
      <c r="CE78" s="185"/>
      <c r="CF78" s="185"/>
      <c r="CG78" s="185"/>
      <c r="CH78" s="185"/>
      <c r="CI78" s="185"/>
      <c r="CJ78" s="185"/>
      <c r="CK78" s="185" t="str">
        <f>IF(Сводная!C42=0,"",Сводная!F42)</f>
        <v/>
      </c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85"/>
      <c r="CX78" s="185"/>
      <c r="CY78" s="185"/>
      <c r="CZ78" s="185"/>
      <c r="DA78" s="185"/>
      <c r="DB78" s="185"/>
    </row>
    <row r="79" spans="1:106" s="150" customFormat="1" ht="12.75" x14ac:dyDescent="0.2">
      <c r="A79" s="127"/>
      <c r="B79" s="185">
        <v>21</v>
      </c>
      <c r="C79" s="185"/>
      <c r="D79" s="185"/>
      <c r="E79" s="185"/>
      <c r="F79" s="185"/>
      <c r="G79" s="186" t="str">
        <f>IF(Сводная!C43=0,"",Сводная!C43)</f>
        <v/>
      </c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5" t="str">
        <f>IF(Сводная!C43=0,"",Сводная!E43)</f>
        <v/>
      </c>
      <c r="BR79" s="185"/>
      <c r="BS79" s="185"/>
      <c r="BT79" s="185"/>
      <c r="BU79" s="185"/>
      <c r="BV79" s="185"/>
      <c r="BW79" s="185"/>
      <c r="BX79" s="185"/>
      <c r="BY79" s="185" t="str">
        <f>IF(Сводная!C43=0,"",Сводная!D43)</f>
        <v/>
      </c>
      <c r="BZ79" s="185"/>
      <c r="CA79" s="185"/>
      <c r="CB79" s="185"/>
      <c r="CC79" s="185"/>
      <c r="CD79" s="185"/>
      <c r="CE79" s="185"/>
      <c r="CF79" s="185"/>
      <c r="CG79" s="185"/>
      <c r="CH79" s="185"/>
      <c r="CI79" s="185"/>
      <c r="CJ79" s="185"/>
      <c r="CK79" s="185" t="str">
        <f>IF(Сводная!C43=0,"",Сводная!F43)</f>
        <v/>
      </c>
      <c r="CL79" s="185"/>
      <c r="CM79" s="185"/>
      <c r="CN79" s="185"/>
      <c r="CO79" s="185"/>
      <c r="CP79" s="185"/>
      <c r="CQ79" s="185"/>
      <c r="CR79" s="185"/>
      <c r="CS79" s="185"/>
      <c r="CT79" s="185"/>
      <c r="CU79" s="185"/>
      <c r="CV79" s="185"/>
      <c r="CW79" s="185"/>
      <c r="CX79" s="185"/>
      <c r="CY79" s="185"/>
      <c r="CZ79" s="185"/>
      <c r="DA79" s="185"/>
      <c r="DB79" s="185"/>
    </row>
    <row r="80" spans="1:106" s="150" customFormat="1" ht="12.75" x14ac:dyDescent="0.2">
      <c r="A80" s="127"/>
      <c r="B80" s="185">
        <v>22</v>
      </c>
      <c r="C80" s="185"/>
      <c r="D80" s="185"/>
      <c r="E80" s="185"/>
      <c r="F80" s="185"/>
      <c r="G80" s="186" t="str">
        <f>IF(Сводная!C44=0,"",Сводная!C44)</f>
        <v/>
      </c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5" t="str">
        <f>IF(Сводная!C44=0,"",Сводная!E44)</f>
        <v/>
      </c>
      <c r="BR80" s="185"/>
      <c r="BS80" s="185"/>
      <c r="BT80" s="185"/>
      <c r="BU80" s="185"/>
      <c r="BV80" s="185"/>
      <c r="BW80" s="185"/>
      <c r="BX80" s="185"/>
      <c r="BY80" s="185" t="str">
        <f>IF(Сводная!C44=0,"",Сводная!D44)</f>
        <v/>
      </c>
      <c r="BZ80" s="185"/>
      <c r="CA80" s="185"/>
      <c r="CB80" s="185"/>
      <c r="CC80" s="185"/>
      <c r="CD80" s="185"/>
      <c r="CE80" s="185"/>
      <c r="CF80" s="185"/>
      <c r="CG80" s="185"/>
      <c r="CH80" s="185"/>
      <c r="CI80" s="185"/>
      <c r="CJ80" s="185"/>
      <c r="CK80" s="185" t="str">
        <f>IF(Сводная!C44=0,"",Сводная!F44)</f>
        <v/>
      </c>
      <c r="CL80" s="185"/>
      <c r="CM80" s="185"/>
      <c r="CN80" s="185"/>
      <c r="CO80" s="185"/>
      <c r="CP80" s="185"/>
      <c r="CQ80" s="185"/>
      <c r="CR80" s="185"/>
      <c r="CS80" s="185"/>
      <c r="CT80" s="185"/>
      <c r="CU80" s="185"/>
      <c r="CV80" s="185"/>
      <c r="CW80" s="185"/>
      <c r="CX80" s="185"/>
      <c r="CY80" s="185"/>
      <c r="CZ80" s="185"/>
      <c r="DA80" s="185"/>
      <c r="DB80" s="185"/>
    </row>
    <row r="81" spans="1:106" s="150" customFormat="1" ht="12.75" x14ac:dyDescent="0.2">
      <c r="A81" s="127"/>
      <c r="B81" s="185">
        <v>23</v>
      </c>
      <c r="C81" s="185"/>
      <c r="D81" s="185"/>
      <c r="E81" s="185"/>
      <c r="F81" s="185"/>
      <c r="G81" s="186" t="str">
        <f>IF(Сводная!C45=0,"",Сводная!C45)</f>
        <v/>
      </c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5" t="str">
        <f>IF(Сводная!C45=0,"",Сводная!E45)</f>
        <v/>
      </c>
      <c r="BR81" s="185"/>
      <c r="BS81" s="185"/>
      <c r="BT81" s="185"/>
      <c r="BU81" s="185"/>
      <c r="BV81" s="185"/>
      <c r="BW81" s="185"/>
      <c r="BX81" s="185"/>
      <c r="BY81" s="185" t="str">
        <f>IF(Сводная!C45=0,"",Сводная!D45)</f>
        <v/>
      </c>
      <c r="BZ81" s="185"/>
      <c r="CA81" s="185"/>
      <c r="CB81" s="185"/>
      <c r="CC81" s="185"/>
      <c r="CD81" s="185"/>
      <c r="CE81" s="185"/>
      <c r="CF81" s="185"/>
      <c r="CG81" s="185"/>
      <c r="CH81" s="185"/>
      <c r="CI81" s="185"/>
      <c r="CJ81" s="185"/>
      <c r="CK81" s="185" t="str">
        <f>IF(Сводная!C45=0,"",Сводная!F45)</f>
        <v/>
      </c>
      <c r="CL81" s="185"/>
      <c r="CM81" s="185"/>
      <c r="CN81" s="185"/>
      <c r="CO81" s="185"/>
      <c r="CP81" s="185"/>
      <c r="CQ81" s="185"/>
      <c r="CR81" s="185"/>
      <c r="CS81" s="185"/>
      <c r="CT81" s="185"/>
      <c r="CU81" s="185"/>
      <c r="CV81" s="185"/>
      <c r="CW81" s="185"/>
      <c r="CX81" s="185"/>
      <c r="CY81" s="185"/>
      <c r="CZ81" s="185"/>
      <c r="DA81" s="185"/>
      <c r="DB81" s="185"/>
    </row>
    <row r="82" spans="1:106" s="150" customFormat="1" ht="12.75" x14ac:dyDescent="0.2">
      <c r="A82" s="127"/>
      <c r="B82" s="185">
        <v>24</v>
      </c>
      <c r="C82" s="185"/>
      <c r="D82" s="185"/>
      <c r="E82" s="185"/>
      <c r="F82" s="185"/>
      <c r="G82" s="186" t="str">
        <f>IF(Сводная!C46=0,"",Сводная!C46)</f>
        <v/>
      </c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5" t="str">
        <f>IF(Сводная!C46=0,"",Сводная!E46)</f>
        <v/>
      </c>
      <c r="BR82" s="185"/>
      <c r="BS82" s="185"/>
      <c r="BT82" s="185"/>
      <c r="BU82" s="185"/>
      <c r="BV82" s="185"/>
      <c r="BW82" s="185"/>
      <c r="BX82" s="185"/>
      <c r="BY82" s="185" t="str">
        <f>IF(Сводная!C46=0,"",Сводная!D46)</f>
        <v/>
      </c>
      <c r="BZ82" s="185"/>
      <c r="CA82" s="185"/>
      <c r="CB82" s="185"/>
      <c r="CC82" s="185"/>
      <c r="CD82" s="185"/>
      <c r="CE82" s="185"/>
      <c r="CF82" s="185"/>
      <c r="CG82" s="185"/>
      <c r="CH82" s="185"/>
      <c r="CI82" s="185"/>
      <c r="CJ82" s="185"/>
      <c r="CK82" s="185" t="str">
        <f>IF(Сводная!C46=0,"",Сводная!F46)</f>
        <v/>
      </c>
      <c r="CL82" s="185"/>
      <c r="CM82" s="185"/>
      <c r="CN82" s="185"/>
      <c r="CO82" s="185"/>
      <c r="CP82" s="185"/>
      <c r="CQ82" s="185"/>
      <c r="CR82" s="185"/>
      <c r="CS82" s="185"/>
      <c r="CT82" s="185"/>
      <c r="CU82" s="185"/>
      <c r="CV82" s="185"/>
      <c r="CW82" s="185"/>
      <c r="CX82" s="185"/>
      <c r="CY82" s="185"/>
      <c r="CZ82" s="185"/>
      <c r="DA82" s="185"/>
      <c r="DB82" s="185"/>
    </row>
    <row r="83" spans="1:106" s="150" customFormat="1" ht="12.75" x14ac:dyDescent="0.2">
      <c r="A83" s="127"/>
      <c r="B83" s="185">
        <v>25</v>
      </c>
      <c r="C83" s="185"/>
      <c r="D83" s="185"/>
      <c r="E83" s="185"/>
      <c r="F83" s="185"/>
      <c r="G83" s="186" t="str">
        <f>IF(Сводная!C47=0,"",Сводная!C47)</f>
        <v/>
      </c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5" t="str">
        <f>IF(Сводная!C47=0,"",Сводная!E47)</f>
        <v/>
      </c>
      <c r="BR83" s="185"/>
      <c r="BS83" s="185"/>
      <c r="BT83" s="185"/>
      <c r="BU83" s="185"/>
      <c r="BV83" s="185"/>
      <c r="BW83" s="185"/>
      <c r="BX83" s="185"/>
      <c r="BY83" s="185" t="str">
        <f>IF(Сводная!C47=0,"",Сводная!D47)</f>
        <v/>
      </c>
      <c r="BZ83" s="185"/>
      <c r="CA83" s="185"/>
      <c r="CB83" s="185"/>
      <c r="CC83" s="185"/>
      <c r="CD83" s="185"/>
      <c r="CE83" s="185"/>
      <c r="CF83" s="185"/>
      <c r="CG83" s="185"/>
      <c r="CH83" s="185"/>
      <c r="CI83" s="185"/>
      <c r="CJ83" s="185"/>
      <c r="CK83" s="185" t="str">
        <f>IF(Сводная!C47=0,"",Сводная!F47)</f>
        <v/>
      </c>
      <c r="CL83" s="185"/>
      <c r="CM83" s="185"/>
      <c r="CN83" s="185"/>
      <c r="CO83" s="185"/>
      <c r="CP83" s="185"/>
      <c r="CQ83" s="185"/>
      <c r="CR83" s="185"/>
      <c r="CS83" s="185"/>
      <c r="CT83" s="185"/>
      <c r="CU83" s="185"/>
      <c r="CV83" s="185"/>
      <c r="CW83" s="185"/>
      <c r="CX83" s="185"/>
      <c r="CY83" s="185"/>
      <c r="CZ83" s="185"/>
      <c r="DA83" s="185"/>
      <c r="DB83" s="185"/>
    </row>
    <row r="84" spans="1:106" s="150" customFormat="1" ht="12.75" x14ac:dyDescent="0.2">
      <c r="A84" s="127"/>
      <c r="B84" s="185">
        <v>26</v>
      </c>
      <c r="C84" s="185"/>
      <c r="D84" s="185"/>
      <c r="E84" s="185"/>
      <c r="F84" s="185"/>
      <c r="G84" s="186" t="str">
        <f>IF(Сводная!C48=0,"",Сводная!C48)</f>
        <v/>
      </c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5" t="str">
        <f>IF(Сводная!C48=0,"",Сводная!E48)</f>
        <v/>
      </c>
      <c r="BR84" s="185"/>
      <c r="BS84" s="185"/>
      <c r="BT84" s="185"/>
      <c r="BU84" s="185"/>
      <c r="BV84" s="185"/>
      <c r="BW84" s="185"/>
      <c r="BX84" s="185"/>
      <c r="BY84" s="185" t="str">
        <f>IF(Сводная!C48=0,"",Сводная!D48)</f>
        <v/>
      </c>
      <c r="BZ84" s="185"/>
      <c r="CA84" s="185"/>
      <c r="CB84" s="185"/>
      <c r="CC84" s="185"/>
      <c r="CD84" s="185"/>
      <c r="CE84" s="185"/>
      <c r="CF84" s="185"/>
      <c r="CG84" s="185"/>
      <c r="CH84" s="185"/>
      <c r="CI84" s="185"/>
      <c r="CJ84" s="185"/>
      <c r="CK84" s="185" t="str">
        <f>IF(Сводная!C48=0,"",Сводная!F48)</f>
        <v/>
      </c>
      <c r="CL84" s="185"/>
      <c r="CM84" s="185"/>
      <c r="CN84" s="185"/>
      <c r="CO84" s="185"/>
      <c r="CP84" s="185"/>
      <c r="CQ84" s="185"/>
      <c r="CR84" s="185"/>
      <c r="CS84" s="185"/>
      <c r="CT84" s="185"/>
      <c r="CU84" s="185"/>
      <c r="CV84" s="185"/>
      <c r="CW84" s="185"/>
      <c r="CX84" s="185"/>
      <c r="CY84" s="185"/>
      <c r="CZ84" s="185"/>
      <c r="DA84" s="185"/>
      <c r="DB84" s="185"/>
    </row>
    <row r="85" spans="1:106" s="150" customFormat="1" ht="12.75" x14ac:dyDescent="0.2">
      <c r="A85" s="127"/>
      <c r="B85" s="185">
        <v>27</v>
      </c>
      <c r="C85" s="185"/>
      <c r="D85" s="185"/>
      <c r="E85" s="185"/>
      <c r="F85" s="185"/>
      <c r="G85" s="186" t="str">
        <f>IF(Сводная!C49=0,"",Сводная!C49)</f>
        <v/>
      </c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5" t="str">
        <f>IF(Сводная!C49=0,"",Сводная!E49)</f>
        <v/>
      </c>
      <c r="BR85" s="185"/>
      <c r="BS85" s="185"/>
      <c r="BT85" s="185"/>
      <c r="BU85" s="185"/>
      <c r="BV85" s="185"/>
      <c r="BW85" s="185"/>
      <c r="BX85" s="185"/>
      <c r="BY85" s="185" t="str">
        <f>IF(Сводная!C49=0,"",Сводная!D49)</f>
        <v/>
      </c>
      <c r="BZ85" s="185"/>
      <c r="CA85" s="185"/>
      <c r="CB85" s="185"/>
      <c r="CC85" s="185"/>
      <c r="CD85" s="185"/>
      <c r="CE85" s="185"/>
      <c r="CF85" s="185"/>
      <c r="CG85" s="185"/>
      <c r="CH85" s="185"/>
      <c r="CI85" s="185"/>
      <c r="CJ85" s="185"/>
      <c r="CK85" s="185" t="str">
        <f>IF(Сводная!C49=0,"",Сводная!F49)</f>
        <v/>
      </c>
      <c r="CL85" s="185"/>
      <c r="CM85" s="185"/>
      <c r="CN85" s="185"/>
      <c r="CO85" s="185"/>
      <c r="CP85" s="185"/>
      <c r="CQ85" s="185"/>
      <c r="CR85" s="185"/>
      <c r="CS85" s="185"/>
      <c r="CT85" s="185"/>
      <c r="CU85" s="185"/>
      <c r="CV85" s="185"/>
      <c r="CW85" s="185"/>
      <c r="CX85" s="185"/>
      <c r="CY85" s="185"/>
      <c r="CZ85" s="185"/>
      <c r="DA85" s="185"/>
      <c r="DB85" s="185"/>
    </row>
    <row r="86" spans="1:106" s="150" customFormat="1" ht="12.75" x14ac:dyDescent="0.2">
      <c r="A86" s="127"/>
      <c r="B86" s="185">
        <v>28</v>
      </c>
      <c r="C86" s="185"/>
      <c r="D86" s="185"/>
      <c r="E86" s="185"/>
      <c r="F86" s="185"/>
      <c r="G86" s="186" t="str">
        <f>IF(Сводная!C50=0,"",Сводная!C50)</f>
        <v/>
      </c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5" t="str">
        <f>IF(Сводная!C50=0,"",Сводная!E50)</f>
        <v/>
      </c>
      <c r="BR86" s="185"/>
      <c r="BS86" s="185"/>
      <c r="BT86" s="185"/>
      <c r="BU86" s="185"/>
      <c r="BV86" s="185"/>
      <c r="BW86" s="185"/>
      <c r="BX86" s="185"/>
      <c r="BY86" s="185" t="str">
        <f>IF(Сводная!C50=0,"",Сводная!D50)</f>
        <v/>
      </c>
      <c r="BZ86" s="185"/>
      <c r="CA86" s="185"/>
      <c r="CB86" s="185"/>
      <c r="CC86" s="185"/>
      <c r="CD86" s="185"/>
      <c r="CE86" s="185"/>
      <c r="CF86" s="185"/>
      <c r="CG86" s="185"/>
      <c r="CH86" s="185"/>
      <c r="CI86" s="185"/>
      <c r="CJ86" s="185"/>
      <c r="CK86" s="185" t="str">
        <f>IF(Сводная!C50=0,"",Сводная!F50)</f>
        <v/>
      </c>
      <c r="CL86" s="185"/>
      <c r="CM86" s="185"/>
      <c r="CN86" s="185"/>
      <c r="CO86" s="185"/>
      <c r="CP86" s="185"/>
      <c r="CQ86" s="185"/>
      <c r="CR86" s="185"/>
      <c r="CS86" s="185"/>
      <c r="CT86" s="185"/>
      <c r="CU86" s="185"/>
      <c r="CV86" s="185"/>
      <c r="CW86" s="185"/>
      <c r="CX86" s="185"/>
      <c r="CY86" s="185"/>
      <c r="CZ86" s="185"/>
      <c r="DA86" s="185"/>
      <c r="DB86" s="185"/>
    </row>
    <row r="87" spans="1:106" s="150" customFormat="1" ht="12.75" x14ac:dyDescent="0.2">
      <c r="A87" s="127"/>
      <c r="B87" s="185">
        <v>29</v>
      </c>
      <c r="C87" s="185"/>
      <c r="D87" s="185"/>
      <c r="E87" s="185"/>
      <c r="F87" s="185"/>
      <c r="G87" s="186" t="str">
        <f>IF(Сводная!C51=0,"",Сводная!C51)</f>
        <v/>
      </c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5" t="str">
        <f>IF(Сводная!C51=0,"",Сводная!E51)</f>
        <v/>
      </c>
      <c r="BR87" s="185"/>
      <c r="BS87" s="185"/>
      <c r="BT87" s="185"/>
      <c r="BU87" s="185"/>
      <c r="BV87" s="185"/>
      <c r="BW87" s="185"/>
      <c r="BX87" s="185"/>
      <c r="BY87" s="185" t="str">
        <f>IF(Сводная!C51=0,"",Сводная!D51)</f>
        <v/>
      </c>
      <c r="BZ87" s="185"/>
      <c r="CA87" s="185"/>
      <c r="CB87" s="185"/>
      <c r="CC87" s="185"/>
      <c r="CD87" s="185"/>
      <c r="CE87" s="185"/>
      <c r="CF87" s="185"/>
      <c r="CG87" s="185"/>
      <c r="CH87" s="185"/>
      <c r="CI87" s="185"/>
      <c r="CJ87" s="185"/>
      <c r="CK87" s="185" t="str">
        <f>IF(Сводная!C51=0,"",Сводная!F51)</f>
        <v/>
      </c>
      <c r="CL87" s="185"/>
      <c r="CM87" s="185"/>
      <c r="CN87" s="185"/>
      <c r="CO87" s="185"/>
      <c r="CP87" s="185"/>
      <c r="CQ87" s="185"/>
      <c r="CR87" s="185"/>
      <c r="CS87" s="185"/>
      <c r="CT87" s="185"/>
      <c r="CU87" s="185"/>
      <c r="CV87" s="185"/>
      <c r="CW87" s="185"/>
      <c r="CX87" s="185"/>
      <c r="CY87" s="185"/>
      <c r="CZ87" s="185"/>
      <c r="DA87" s="185"/>
      <c r="DB87" s="185"/>
    </row>
    <row r="88" spans="1:106" s="150" customFormat="1" ht="12.75" x14ac:dyDescent="0.2">
      <c r="A88" s="127"/>
      <c r="B88" s="185">
        <v>30</v>
      </c>
      <c r="C88" s="185"/>
      <c r="D88" s="185"/>
      <c r="E88" s="185"/>
      <c r="F88" s="185"/>
      <c r="G88" s="186" t="str">
        <f>IF(Сводная!C52=0,"",Сводная!C52)</f>
        <v/>
      </c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5" t="str">
        <f>IF(Сводная!C52=0,"",Сводная!E52)</f>
        <v/>
      </c>
      <c r="BR88" s="185"/>
      <c r="BS88" s="185"/>
      <c r="BT88" s="185"/>
      <c r="BU88" s="185"/>
      <c r="BV88" s="185"/>
      <c r="BW88" s="185"/>
      <c r="BX88" s="185"/>
      <c r="BY88" s="185" t="str">
        <f>IF(Сводная!C52=0,"",Сводная!D52)</f>
        <v/>
      </c>
      <c r="BZ88" s="185"/>
      <c r="CA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 t="str">
        <f>IF(Сводная!C52=0,"",Сводная!F52)</f>
        <v/>
      </c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5"/>
      <c r="CY88" s="185"/>
      <c r="CZ88" s="185"/>
      <c r="DA88" s="185"/>
      <c r="DB88" s="185"/>
    </row>
    <row r="89" spans="1:106" s="150" customFormat="1" ht="12.75" x14ac:dyDescent="0.2">
      <c r="A89" s="127"/>
      <c r="B89" s="185">
        <v>31</v>
      </c>
      <c r="C89" s="185"/>
      <c r="D89" s="185"/>
      <c r="E89" s="185"/>
      <c r="F89" s="185"/>
      <c r="G89" s="186" t="str">
        <f>IF(Сводная!C53=0,"",Сводная!C53)</f>
        <v/>
      </c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5" t="str">
        <f>IF(Сводная!C53=0,"",Сводная!E53)</f>
        <v/>
      </c>
      <c r="BR89" s="185"/>
      <c r="BS89" s="185"/>
      <c r="BT89" s="185"/>
      <c r="BU89" s="185"/>
      <c r="BV89" s="185"/>
      <c r="BW89" s="185"/>
      <c r="BX89" s="185"/>
      <c r="BY89" s="185" t="str">
        <f>IF(Сводная!C53=0,"",Сводная!D53)</f>
        <v/>
      </c>
      <c r="BZ89" s="185"/>
      <c r="CA89" s="185"/>
      <c r="CB89" s="185"/>
      <c r="CC89" s="185"/>
      <c r="CD89" s="185"/>
      <c r="CE89" s="185"/>
      <c r="CF89" s="185"/>
      <c r="CG89" s="185"/>
      <c r="CH89" s="185"/>
      <c r="CI89" s="185"/>
      <c r="CJ89" s="185"/>
      <c r="CK89" s="185" t="str">
        <f>IF(Сводная!C53=0,"",Сводная!F53)</f>
        <v/>
      </c>
      <c r="CL89" s="185"/>
      <c r="CM89" s="185"/>
      <c r="CN89" s="185"/>
      <c r="CO89" s="185"/>
      <c r="CP89" s="185"/>
      <c r="CQ89" s="185"/>
      <c r="CR89" s="185"/>
      <c r="CS89" s="185"/>
      <c r="CT89" s="185"/>
      <c r="CU89" s="185"/>
      <c r="CV89" s="185"/>
      <c r="CW89" s="185"/>
      <c r="CX89" s="185"/>
      <c r="CY89" s="185"/>
      <c r="CZ89" s="185"/>
      <c r="DA89" s="185"/>
      <c r="DB89" s="185"/>
    </row>
    <row r="90" spans="1:106" s="150" customFormat="1" ht="12.75" x14ac:dyDescent="0.2">
      <c r="A90" s="127"/>
      <c r="B90" s="185">
        <v>32</v>
      </c>
      <c r="C90" s="185"/>
      <c r="D90" s="185"/>
      <c r="E90" s="185"/>
      <c r="F90" s="185"/>
      <c r="G90" s="186" t="str">
        <f>IF(Сводная!C54=0,"",Сводная!C54)</f>
        <v/>
      </c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5" t="str">
        <f>IF(Сводная!C54=0,"",Сводная!E54)</f>
        <v/>
      </c>
      <c r="BR90" s="185"/>
      <c r="BS90" s="185"/>
      <c r="BT90" s="185"/>
      <c r="BU90" s="185"/>
      <c r="BV90" s="185"/>
      <c r="BW90" s="185"/>
      <c r="BX90" s="185"/>
      <c r="BY90" s="185" t="str">
        <f>IF(Сводная!C54=0,"",Сводная!D54)</f>
        <v/>
      </c>
      <c r="BZ90" s="185"/>
      <c r="CA90" s="185"/>
      <c r="CB90" s="185"/>
      <c r="CC90" s="185"/>
      <c r="CD90" s="185"/>
      <c r="CE90" s="185"/>
      <c r="CF90" s="185"/>
      <c r="CG90" s="185"/>
      <c r="CH90" s="185"/>
      <c r="CI90" s="185"/>
      <c r="CJ90" s="185"/>
      <c r="CK90" s="185" t="str">
        <f>IF(Сводная!C54=0,"",Сводная!F54)</f>
        <v/>
      </c>
      <c r="CL90" s="185"/>
      <c r="CM90" s="185"/>
      <c r="CN90" s="185"/>
      <c r="CO90" s="185"/>
      <c r="CP90" s="185"/>
      <c r="CQ90" s="185"/>
      <c r="CR90" s="185"/>
      <c r="CS90" s="185"/>
      <c r="CT90" s="185"/>
      <c r="CU90" s="185"/>
      <c r="CV90" s="185"/>
      <c r="CW90" s="185"/>
      <c r="CX90" s="185"/>
      <c r="CY90" s="185"/>
      <c r="CZ90" s="185"/>
      <c r="DA90" s="185"/>
      <c r="DB90" s="185"/>
    </row>
    <row r="91" spans="1:106" s="150" customFormat="1" ht="12.75" x14ac:dyDescent="0.2">
      <c r="A91" s="127"/>
      <c r="B91" s="185">
        <v>33</v>
      </c>
      <c r="C91" s="185"/>
      <c r="D91" s="185"/>
      <c r="E91" s="185"/>
      <c r="F91" s="185"/>
      <c r="G91" s="186" t="str">
        <f>IF(Сводная!C55=0,"",Сводная!C55)</f>
        <v/>
      </c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5" t="str">
        <f>IF(Сводная!C55=0,"",Сводная!E55)</f>
        <v/>
      </c>
      <c r="BR91" s="185"/>
      <c r="BS91" s="185"/>
      <c r="BT91" s="185"/>
      <c r="BU91" s="185"/>
      <c r="BV91" s="185"/>
      <c r="BW91" s="185"/>
      <c r="BX91" s="185"/>
      <c r="BY91" s="185" t="str">
        <f>IF(Сводная!C55=0,"",Сводная!D55)</f>
        <v/>
      </c>
      <c r="BZ91" s="185"/>
      <c r="CA91" s="185"/>
      <c r="CB91" s="185"/>
      <c r="CC91" s="185"/>
      <c r="CD91" s="185"/>
      <c r="CE91" s="185"/>
      <c r="CF91" s="185"/>
      <c r="CG91" s="185"/>
      <c r="CH91" s="185"/>
      <c r="CI91" s="185"/>
      <c r="CJ91" s="185"/>
      <c r="CK91" s="185" t="str">
        <f>IF(Сводная!C55=0,"",Сводная!F55)</f>
        <v/>
      </c>
      <c r="CL91" s="185"/>
      <c r="CM91" s="185"/>
      <c r="CN91" s="185"/>
      <c r="CO91" s="185"/>
      <c r="CP91" s="185"/>
      <c r="CQ91" s="185"/>
      <c r="CR91" s="185"/>
      <c r="CS91" s="185"/>
      <c r="CT91" s="185"/>
      <c r="CU91" s="185"/>
      <c r="CV91" s="185"/>
      <c r="CW91" s="185"/>
      <c r="CX91" s="185"/>
      <c r="CY91" s="185"/>
      <c r="CZ91" s="185"/>
      <c r="DA91" s="185"/>
      <c r="DB91" s="185"/>
    </row>
    <row r="92" spans="1:106" s="150" customFormat="1" ht="12.75" x14ac:dyDescent="0.2">
      <c r="A92" s="127"/>
      <c r="B92" s="185">
        <v>34</v>
      </c>
      <c r="C92" s="185"/>
      <c r="D92" s="185"/>
      <c r="E92" s="185"/>
      <c r="F92" s="185"/>
      <c r="G92" s="186" t="str">
        <f>IF(Сводная!C56=0,"",Сводная!C56)</f>
        <v/>
      </c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5" t="str">
        <f>IF(Сводная!C56=0,"",Сводная!E56)</f>
        <v/>
      </c>
      <c r="BR92" s="185"/>
      <c r="BS92" s="185"/>
      <c r="BT92" s="185"/>
      <c r="BU92" s="185"/>
      <c r="BV92" s="185"/>
      <c r="BW92" s="185"/>
      <c r="BX92" s="185"/>
      <c r="BY92" s="185" t="str">
        <f>IF(Сводная!C56=0,"",Сводная!D56)</f>
        <v/>
      </c>
      <c r="BZ92" s="185"/>
      <c r="CA92" s="185"/>
      <c r="CB92" s="185"/>
      <c r="CC92" s="185"/>
      <c r="CD92" s="185"/>
      <c r="CE92" s="185"/>
      <c r="CF92" s="185"/>
      <c r="CG92" s="185"/>
      <c r="CH92" s="185"/>
      <c r="CI92" s="185"/>
      <c r="CJ92" s="185"/>
      <c r="CK92" s="185" t="str">
        <f>IF(Сводная!C56=0,"",Сводная!F56)</f>
        <v/>
      </c>
      <c r="CL92" s="185"/>
      <c r="CM92" s="185"/>
      <c r="CN92" s="185"/>
      <c r="CO92" s="185"/>
      <c r="CP92" s="185"/>
      <c r="CQ92" s="185"/>
      <c r="CR92" s="185"/>
      <c r="CS92" s="185"/>
      <c r="CT92" s="185"/>
      <c r="CU92" s="185"/>
      <c r="CV92" s="185"/>
      <c r="CW92" s="185"/>
      <c r="CX92" s="185"/>
      <c r="CY92" s="185"/>
      <c r="CZ92" s="185"/>
      <c r="DA92" s="185"/>
      <c r="DB92" s="185"/>
    </row>
    <row r="93" spans="1:106" s="150" customFormat="1" ht="12.75" x14ac:dyDescent="0.2">
      <c r="A93" s="127"/>
      <c r="B93" s="185">
        <v>35</v>
      </c>
      <c r="C93" s="185"/>
      <c r="D93" s="185"/>
      <c r="E93" s="185"/>
      <c r="F93" s="185"/>
      <c r="G93" s="186" t="str">
        <f>IF(Сводная!C57=0,"",Сводная!C57)</f>
        <v/>
      </c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5" t="str">
        <f>IF(Сводная!C57=0,"",Сводная!E57)</f>
        <v/>
      </c>
      <c r="BR93" s="185"/>
      <c r="BS93" s="185"/>
      <c r="BT93" s="185"/>
      <c r="BU93" s="185"/>
      <c r="BV93" s="185"/>
      <c r="BW93" s="185"/>
      <c r="BX93" s="185"/>
      <c r="BY93" s="185" t="str">
        <f>IF(Сводная!C57=0,"",Сводная!D57)</f>
        <v/>
      </c>
      <c r="BZ93" s="185"/>
      <c r="CA93" s="185"/>
      <c r="CB93" s="185"/>
      <c r="CC93" s="185"/>
      <c r="CD93" s="185"/>
      <c r="CE93" s="185"/>
      <c r="CF93" s="185"/>
      <c r="CG93" s="185"/>
      <c r="CH93" s="185"/>
      <c r="CI93" s="185"/>
      <c r="CJ93" s="185"/>
      <c r="CK93" s="185" t="str">
        <f>IF(Сводная!C57=0,"",Сводная!F57)</f>
        <v/>
      </c>
      <c r="CL93" s="185"/>
      <c r="CM93" s="185"/>
      <c r="CN93" s="185"/>
      <c r="CO93" s="185"/>
      <c r="CP93" s="185"/>
      <c r="CQ93" s="185"/>
      <c r="CR93" s="185"/>
      <c r="CS93" s="185"/>
      <c r="CT93" s="185"/>
      <c r="CU93" s="185"/>
      <c r="CV93" s="185"/>
      <c r="CW93" s="185"/>
      <c r="CX93" s="185"/>
      <c r="CY93" s="185"/>
      <c r="CZ93" s="185"/>
      <c r="DA93" s="185"/>
      <c r="DB93" s="185"/>
    </row>
    <row r="94" spans="1:106" s="150" customFormat="1" ht="12.75" x14ac:dyDescent="0.2">
      <c r="A94" s="127"/>
      <c r="B94" s="185">
        <v>36</v>
      </c>
      <c r="C94" s="185"/>
      <c r="D94" s="185"/>
      <c r="E94" s="185"/>
      <c r="F94" s="185"/>
      <c r="G94" s="186" t="str">
        <f>IF(Сводная!C58=0,"",Сводная!C58)</f>
        <v/>
      </c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5" t="str">
        <f>IF(Сводная!C58=0,"",Сводная!E58)</f>
        <v/>
      </c>
      <c r="BR94" s="185"/>
      <c r="BS94" s="185"/>
      <c r="BT94" s="185"/>
      <c r="BU94" s="185"/>
      <c r="BV94" s="185"/>
      <c r="BW94" s="185"/>
      <c r="BX94" s="185"/>
      <c r="BY94" s="185" t="str">
        <f>IF(Сводная!C58=0,"",Сводная!D58)</f>
        <v/>
      </c>
      <c r="BZ94" s="185"/>
      <c r="CA94" s="185"/>
      <c r="CB94" s="185"/>
      <c r="CC94" s="185"/>
      <c r="CD94" s="185"/>
      <c r="CE94" s="185"/>
      <c r="CF94" s="185"/>
      <c r="CG94" s="185"/>
      <c r="CH94" s="185"/>
      <c r="CI94" s="185"/>
      <c r="CJ94" s="185"/>
      <c r="CK94" s="185" t="str">
        <f>IF(Сводная!C58=0,"",Сводная!F58)</f>
        <v/>
      </c>
      <c r="CL94" s="185"/>
      <c r="CM94" s="185"/>
      <c r="CN94" s="185"/>
      <c r="CO94" s="185"/>
      <c r="CP94" s="185"/>
      <c r="CQ94" s="185"/>
      <c r="CR94" s="185"/>
      <c r="CS94" s="185"/>
      <c r="CT94" s="185"/>
      <c r="CU94" s="185"/>
      <c r="CV94" s="185"/>
      <c r="CW94" s="185"/>
      <c r="CX94" s="185"/>
      <c r="CY94" s="185"/>
      <c r="CZ94" s="185"/>
      <c r="DA94" s="185"/>
      <c r="DB94" s="185"/>
    </row>
    <row r="95" spans="1:106" s="150" customFormat="1" ht="12.75" x14ac:dyDescent="0.2">
      <c r="A95" s="127"/>
      <c r="B95" s="185">
        <v>37</v>
      </c>
      <c r="C95" s="185"/>
      <c r="D95" s="185"/>
      <c r="E95" s="185"/>
      <c r="F95" s="185"/>
      <c r="G95" s="186" t="str">
        <f>IF(Сводная!C59=0,"",Сводная!C59)</f>
        <v/>
      </c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5" t="str">
        <f>IF(Сводная!C59=0,"",Сводная!E59)</f>
        <v/>
      </c>
      <c r="BR95" s="185"/>
      <c r="BS95" s="185"/>
      <c r="BT95" s="185"/>
      <c r="BU95" s="185"/>
      <c r="BV95" s="185"/>
      <c r="BW95" s="185"/>
      <c r="BX95" s="185"/>
      <c r="BY95" s="185" t="str">
        <f>IF(Сводная!C59=0,"",Сводная!D59)</f>
        <v/>
      </c>
      <c r="BZ95" s="185"/>
      <c r="CA95" s="185"/>
      <c r="CB95" s="185"/>
      <c r="CC95" s="185"/>
      <c r="CD95" s="185"/>
      <c r="CE95" s="185"/>
      <c r="CF95" s="185"/>
      <c r="CG95" s="185"/>
      <c r="CH95" s="185"/>
      <c r="CI95" s="185"/>
      <c r="CJ95" s="185"/>
      <c r="CK95" s="185" t="str">
        <f>IF(Сводная!C59=0,"",Сводная!F59)</f>
        <v/>
      </c>
      <c r="CL95" s="185"/>
      <c r="CM95" s="185"/>
      <c r="CN95" s="185"/>
      <c r="CO95" s="185"/>
      <c r="CP95" s="185"/>
      <c r="CQ95" s="185"/>
      <c r="CR95" s="185"/>
      <c r="CS95" s="185"/>
      <c r="CT95" s="185"/>
      <c r="CU95" s="185"/>
      <c r="CV95" s="185"/>
      <c r="CW95" s="185"/>
      <c r="CX95" s="185"/>
      <c r="CY95" s="185"/>
      <c r="CZ95" s="185"/>
      <c r="DA95" s="185"/>
      <c r="DB95" s="185"/>
    </row>
    <row r="96" spans="1:106" s="150" customFormat="1" ht="12.75" x14ac:dyDescent="0.2">
      <c r="A96" s="127"/>
      <c r="B96" s="185">
        <v>38</v>
      </c>
      <c r="C96" s="185"/>
      <c r="D96" s="185"/>
      <c r="E96" s="185"/>
      <c r="F96" s="185"/>
      <c r="G96" s="186" t="str">
        <f>IF(Сводная!C60=0,"",Сводная!C60)</f>
        <v/>
      </c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5" t="str">
        <f>IF(Сводная!C60=0,"",Сводная!E60)</f>
        <v/>
      </c>
      <c r="BR96" s="185"/>
      <c r="BS96" s="185"/>
      <c r="BT96" s="185"/>
      <c r="BU96" s="185"/>
      <c r="BV96" s="185"/>
      <c r="BW96" s="185"/>
      <c r="BX96" s="185"/>
      <c r="BY96" s="185" t="str">
        <f>IF(Сводная!C60=0,"",Сводная!D60)</f>
        <v/>
      </c>
      <c r="BZ96" s="185"/>
      <c r="CA96" s="185"/>
      <c r="CB96" s="185"/>
      <c r="CC96" s="185"/>
      <c r="CD96" s="185"/>
      <c r="CE96" s="185"/>
      <c r="CF96" s="185"/>
      <c r="CG96" s="185"/>
      <c r="CH96" s="185"/>
      <c r="CI96" s="185"/>
      <c r="CJ96" s="185"/>
      <c r="CK96" s="185" t="str">
        <f>IF(Сводная!C60=0,"",Сводная!F60)</f>
        <v/>
      </c>
      <c r="CL96" s="185"/>
      <c r="CM96" s="185"/>
      <c r="CN96" s="185"/>
      <c r="CO96" s="185"/>
      <c r="CP96" s="185"/>
      <c r="CQ96" s="185"/>
      <c r="CR96" s="185"/>
      <c r="CS96" s="185"/>
      <c r="CT96" s="185"/>
      <c r="CU96" s="185"/>
      <c r="CV96" s="185"/>
      <c r="CW96" s="185"/>
      <c r="CX96" s="185"/>
      <c r="CY96" s="185"/>
      <c r="CZ96" s="185"/>
      <c r="DA96" s="185"/>
      <c r="DB96" s="185"/>
    </row>
    <row r="97" spans="1:106" s="150" customFormat="1" ht="12.75" x14ac:dyDescent="0.2">
      <c r="A97" s="127"/>
      <c r="B97" s="185">
        <v>39</v>
      </c>
      <c r="C97" s="185"/>
      <c r="D97" s="185"/>
      <c r="E97" s="185"/>
      <c r="F97" s="185"/>
      <c r="G97" s="186" t="str">
        <f>IF(Сводная!C61=0,"",Сводная!C61)</f>
        <v/>
      </c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6"/>
      <c r="BN97" s="186"/>
      <c r="BO97" s="186"/>
      <c r="BP97" s="186"/>
      <c r="BQ97" s="185" t="str">
        <f>IF(Сводная!C61=0,"",Сводная!E61)</f>
        <v/>
      </c>
      <c r="BR97" s="185"/>
      <c r="BS97" s="185"/>
      <c r="BT97" s="185"/>
      <c r="BU97" s="185"/>
      <c r="BV97" s="185"/>
      <c r="BW97" s="185"/>
      <c r="BX97" s="185"/>
      <c r="BY97" s="185" t="str">
        <f>IF(Сводная!C61=0,"",Сводная!D61)</f>
        <v/>
      </c>
      <c r="BZ97" s="185"/>
      <c r="CA97" s="185"/>
      <c r="CB97" s="185"/>
      <c r="CC97" s="185"/>
      <c r="CD97" s="185"/>
      <c r="CE97" s="185"/>
      <c r="CF97" s="185"/>
      <c r="CG97" s="185"/>
      <c r="CH97" s="185"/>
      <c r="CI97" s="185"/>
      <c r="CJ97" s="185"/>
      <c r="CK97" s="185" t="str">
        <f>IF(Сводная!C61=0,"",Сводная!F61)</f>
        <v/>
      </c>
      <c r="CL97" s="185"/>
      <c r="CM97" s="185"/>
      <c r="CN97" s="185"/>
      <c r="CO97" s="185"/>
      <c r="CP97" s="185"/>
      <c r="CQ97" s="185"/>
      <c r="CR97" s="185"/>
      <c r="CS97" s="185"/>
      <c r="CT97" s="185"/>
      <c r="CU97" s="185"/>
      <c r="CV97" s="185"/>
      <c r="CW97" s="185"/>
      <c r="CX97" s="185"/>
      <c r="CY97" s="185"/>
      <c r="CZ97" s="185"/>
      <c r="DA97" s="185"/>
      <c r="DB97" s="185"/>
    </row>
    <row r="98" spans="1:106" s="150" customFormat="1" ht="12.75" x14ac:dyDescent="0.2">
      <c r="A98" s="127"/>
      <c r="B98" s="185">
        <v>40</v>
      </c>
      <c r="C98" s="185"/>
      <c r="D98" s="185"/>
      <c r="E98" s="185"/>
      <c r="F98" s="185"/>
      <c r="G98" s="186" t="str">
        <f>IF(Сводная!C62=0,"",Сводная!C62)</f>
        <v/>
      </c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5" t="str">
        <f>IF(Сводная!C62=0,"",Сводная!E62)</f>
        <v/>
      </c>
      <c r="BR98" s="185"/>
      <c r="BS98" s="185"/>
      <c r="BT98" s="185"/>
      <c r="BU98" s="185"/>
      <c r="BV98" s="185"/>
      <c r="BW98" s="185"/>
      <c r="BX98" s="185"/>
      <c r="BY98" s="185" t="str">
        <f>IF(Сводная!C62=0,"",Сводная!D62)</f>
        <v/>
      </c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 t="str">
        <f>IF(Сводная!C62=0,"",Сводная!F62)</f>
        <v/>
      </c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</row>
    <row r="99" spans="1:106" s="150" customFormat="1" ht="12.75" x14ac:dyDescent="0.2">
      <c r="A99" s="127"/>
      <c r="B99" s="185">
        <v>41</v>
      </c>
      <c r="C99" s="185"/>
      <c r="D99" s="185"/>
      <c r="E99" s="185"/>
      <c r="F99" s="185"/>
      <c r="G99" s="186" t="str">
        <f>IF(Сводная!C63=0,"",Сводная!C63)</f>
        <v/>
      </c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6"/>
      <c r="BN99" s="186"/>
      <c r="BO99" s="186"/>
      <c r="BP99" s="186"/>
      <c r="BQ99" s="185" t="str">
        <f>IF(Сводная!C63=0,"",Сводная!E63)</f>
        <v/>
      </c>
      <c r="BR99" s="185"/>
      <c r="BS99" s="185"/>
      <c r="BT99" s="185"/>
      <c r="BU99" s="185"/>
      <c r="BV99" s="185"/>
      <c r="BW99" s="185"/>
      <c r="BX99" s="185"/>
      <c r="BY99" s="185" t="str">
        <f>IF(Сводная!C63=0,"",Сводная!D63)</f>
        <v/>
      </c>
      <c r="BZ99" s="185"/>
      <c r="CA99" s="185"/>
      <c r="CB99" s="185"/>
      <c r="CC99" s="185"/>
      <c r="CD99" s="185"/>
      <c r="CE99" s="185"/>
      <c r="CF99" s="185"/>
      <c r="CG99" s="185"/>
      <c r="CH99" s="185"/>
      <c r="CI99" s="185"/>
      <c r="CJ99" s="185"/>
      <c r="CK99" s="185" t="str">
        <f>IF(Сводная!C63=0,"",Сводная!F63)</f>
        <v/>
      </c>
      <c r="CL99" s="185"/>
      <c r="CM99" s="185"/>
      <c r="CN99" s="185"/>
      <c r="CO99" s="185"/>
      <c r="CP99" s="185"/>
      <c r="CQ99" s="185"/>
      <c r="CR99" s="185"/>
      <c r="CS99" s="185"/>
      <c r="CT99" s="185"/>
      <c r="CU99" s="185"/>
      <c r="CV99" s="185"/>
      <c r="CW99" s="185"/>
      <c r="CX99" s="185"/>
      <c r="CY99" s="185"/>
      <c r="CZ99" s="185"/>
      <c r="DA99" s="185"/>
      <c r="DB99" s="185"/>
    </row>
    <row r="100" spans="1:106" s="150" customFormat="1" ht="12.75" x14ac:dyDescent="0.2">
      <c r="A100" s="127"/>
      <c r="B100" s="185">
        <v>42</v>
      </c>
      <c r="C100" s="185"/>
      <c r="D100" s="185"/>
      <c r="E100" s="185"/>
      <c r="F100" s="185"/>
      <c r="G100" s="186" t="str">
        <f>IF(Сводная!C64=0,"",Сводная!C64)</f>
        <v/>
      </c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5" t="str">
        <f>IF(Сводная!C64=0,"",Сводная!E64)</f>
        <v/>
      </c>
      <c r="BR100" s="185"/>
      <c r="BS100" s="185"/>
      <c r="BT100" s="185"/>
      <c r="BU100" s="185"/>
      <c r="BV100" s="185"/>
      <c r="BW100" s="185"/>
      <c r="BX100" s="185"/>
      <c r="BY100" s="185" t="str">
        <f>IF(Сводная!C64=0,"",Сводная!D64)</f>
        <v/>
      </c>
      <c r="BZ100" s="185"/>
      <c r="CA100" s="185"/>
      <c r="CB100" s="185"/>
      <c r="CC100" s="185"/>
      <c r="CD100" s="185"/>
      <c r="CE100" s="185"/>
      <c r="CF100" s="185"/>
      <c r="CG100" s="185"/>
      <c r="CH100" s="185"/>
      <c r="CI100" s="185"/>
      <c r="CJ100" s="185"/>
      <c r="CK100" s="185" t="str">
        <f>IF(Сводная!C64=0,"",Сводная!F64)</f>
        <v/>
      </c>
      <c r="CL100" s="185"/>
      <c r="CM100" s="185"/>
      <c r="CN100" s="185"/>
      <c r="CO100" s="185"/>
      <c r="CP100" s="185"/>
      <c r="CQ100" s="185"/>
      <c r="CR100" s="185"/>
      <c r="CS100" s="185"/>
      <c r="CT100" s="185"/>
      <c r="CU100" s="185"/>
      <c r="CV100" s="185"/>
      <c r="CW100" s="185"/>
      <c r="CX100" s="185"/>
      <c r="CY100" s="185"/>
      <c r="CZ100" s="185"/>
      <c r="DA100" s="185"/>
      <c r="DB100" s="185"/>
    </row>
    <row r="101" spans="1:106" s="150" customFormat="1" ht="12.75" x14ac:dyDescent="0.2">
      <c r="A101" s="127"/>
      <c r="B101" s="185">
        <v>43</v>
      </c>
      <c r="C101" s="185"/>
      <c r="D101" s="185"/>
      <c r="E101" s="185"/>
      <c r="F101" s="185"/>
      <c r="G101" s="186" t="str">
        <f>IF(Сводная!C65=0,"",Сводная!C65)</f>
        <v/>
      </c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5" t="str">
        <f>IF(Сводная!C65=0,"",Сводная!E65)</f>
        <v/>
      </c>
      <c r="BR101" s="185"/>
      <c r="BS101" s="185"/>
      <c r="BT101" s="185"/>
      <c r="BU101" s="185"/>
      <c r="BV101" s="185"/>
      <c r="BW101" s="185"/>
      <c r="BX101" s="185"/>
      <c r="BY101" s="185" t="str">
        <f>IF(Сводная!C65=0,"",Сводная!D65)</f>
        <v/>
      </c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 t="str">
        <f>IF(Сводная!C65=0,"",Сводная!F65)</f>
        <v/>
      </c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</row>
    <row r="102" spans="1:106" s="150" customFormat="1" ht="12.75" x14ac:dyDescent="0.2">
      <c r="A102" s="127"/>
      <c r="B102" s="185">
        <v>44</v>
      </c>
      <c r="C102" s="185"/>
      <c r="D102" s="185"/>
      <c r="E102" s="185"/>
      <c r="F102" s="185"/>
      <c r="G102" s="186" t="str">
        <f>IF(Сводная!C66=0,"",Сводная!C66)</f>
        <v/>
      </c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86"/>
      <c r="BN102" s="186"/>
      <c r="BO102" s="186"/>
      <c r="BP102" s="186"/>
      <c r="BQ102" s="185" t="str">
        <f>IF(Сводная!C66=0,"",Сводная!E66)</f>
        <v/>
      </c>
      <c r="BR102" s="185"/>
      <c r="BS102" s="185"/>
      <c r="BT102" s="185"/>
      <c r="BU102" s="185"/>
      <c r="BV102" s="185"/>
      <c r="BW102" s="185"/>
      <c r="BX102" s="185"/>
      <c r="BY102" s="185" t="str">
        <f>IF(Сводная!C66=0,"",Сводная!D66)</f>
        <v/>
      </c>
      <c r="BZ102" s="185"/>
      <c r="CA102" s="185"/>
      <c r="CB102" s="185"/>
      <c r="CC102" s="185"/>
      <c r="CD102" s="185"/>
      <c r="CE102" s="185"/>
      <c r="CF102" s="185"/>
      <c r="CG102" s="185"/>
      <c r="CH102" s="185"/>
      <c r="CI102" s="185"/>
      <c r="CJ102" s="185"/>
      <c r="CK102" s="185" t="str">
        <f>IF(Сводная!C66=0,"",Сводная!F66)</f>
        <v/>
      </c>
      <c r="CL102" s="185"/>
      <c r="CM102" s="185"/>
      <c r="CN102" s="185"/>
      <c r="CO102" s="185"/>
      <c r="CP102" s="185"/>
      <c r="CQ102" s="185"/>
      <c r="CR102" s="185"/>
      <c r="CS102" s="185"/>
      <c r="CT102" s="185"/>
      <c r="CU102" s="185"/>
      <c r="CV102" s="185"/>
      <c r="CW102" s="185"/>
      <c r="CX102" s="185"/>
      <c r="CY102" s="185"/>
      <c r="CZ102" s="185"/>
      <c r="DA102" s="185"/>
      <c r="DB102" s="185"/>
    </row>
    <row r="103" spans="1:106" s="150" customFormat="1" ht="12.75" x14ac:dyDescent="0.2">
      <c r="A103" s="127"/>
      <c r="B103" s="185">
        <v>45</v>
      </c>
      <c r="C103" s="185"/>
      <c r="D103" s="185"/>
      <c r="E103" s="185"/>
      <c r="F103" s="185"/>
      <c r="G103" s="186" t="str">
        <f>IF(Сводная!C67=0,"",Сводная!C67)</f>
        <v/>
      </c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86"/>
      <c r="BN103" s="186"/>
      <c r="BO103" s="186"/>
      <c r="BP103" s="186"/>
      <c r="BQ103" s="185" t="str">
        <f>IF(Сводная!C67=0,"",Сводная!E67)</f>
        <v/>
      </c>
      <c r="BR103" s="185"/>
      <c r="BS103" s="185"/>
      <c r="BT103" s="185"/>
      <c r="BU103" s="185"/>
      <c r="BV103" s="185"/>
      <c r="BW103" s="185"/>
      <c r="BX103" s="185"/>
      <c r="BY103" s="185" t="str">
        <f>IF(Сводная!C67=0,"",Сводная!D67)</f>
        <v/>
      </c>
      <c r="BZ103" s="185"/>
      <c r="CA103" s="185"/>
      <c r="CB103" s="185"/>
      <c r="CC103" s="185"/>
      <c r="CD103" s="185"/>
      <c r="CE103" s="185"/>
      <c r="CF103" s="185"/>
      <c r="CG103" s="185"/>
      <c r="CH103" s="185"/>
      <c r="CI103" s="185"/>
      <c r="CJ103" s="185"/>
      <c r="CK103" s="185" t="str">
        <f>IF(Сводная!C67=0,"",Сводная!F67)</f>
        <v/>
      </c>
      <c r="CL103" s="185"/>
      <c r="CM103" s="185"/>
      <c r="CN103" s="185"/>
      <c r="CO103" s="185"/>
      <c r="CP103" s="185"/>
      <c r="CQ103" s="185"/>
      <c r="CR103" s="185"/>
      <c r="CS103" s="185"/>
      <c r="CT103" s="185"/>
      <c r="CU103" s="185"/>
      <c r="CV103" s="185"/>
      <c r="CW103" s="185"/>
      <c r="CX103" s="185"/>
      <c r="CY103" s="185"/>
      <c r="CZ103" s="185"/>
      <c r="DA103" s="185"/>
      <c r="DB103" s="185"/>
    </row>
    <row r="104" spans="1:106" s="150" customFormat="1" ht="12.75" x14ac:dyDescent="0.2">
      <c r="A104" s="127"/>
      <c r="B104" s="185">
        <v>46</v>
      </c>
      <c r="C104" s="185"/>
      <c r="D104" s="185"/>
      <c r="E104" s="185"/>
      <c r="F104" s="185"/>
      <c r="G104" s="186" t="str">
        <f>IF(Сводная!C68=0,"",Сводная!C68)</f>
        <v/>
      </c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86"/>
      <c r="BN104" s="186"/>
      <c r="BO104" s="186"/>
      <c r="BP104" s="186"/>
      <c r="BQ104" s="185" t="str">
        <f>IF(Сводная!C68=0,"",Сводная!E68)</f>
        <v/>
      </c>
      <c r="BR104" s="185"/>
      <c r="BS104" s="185"/>
      <c r="BT104" s="185"/>
      <c r="BU104" s="185"/>
      <c r="BV104" s="185"/>
      <c r="BW104" s="185"/>
      <c r="BX104" s="185"/>
      <c r="BY104" s="185" t="str">
        <f>IF(Сводная!C68=0,"",Сводная!D68)</f>
        <v/>
      </c>
      <c r="BZ104" s="185"/>
      <c r="CA104" s="185"/>
      <c r="CB104" s="185"/>
      <c r="CC104" s="185"/>
      <c r="CD104" s="185"/>
      <c r="CE104" s="185"/>
      <c r="CF104" s="185"/>
      <c r="CG104" s="185"/>
      <c r="CH104" s="185"/>
      <c r="CI104" s="185"/>
      <c r="CJ104" s="185"/>
      <c r="CK104" s="185" t="str">
        <f>IF(Сводная!C68=0,"",Сводная!F68)</f>
        <v/>
      </c>
      <c r="CL104" s="185"/>
      <c r="CM104" s="185"/>
      <c r="CN104" s="185"/>
      <c r="CO104" s="185"/>
      <c r="CP104" s="185"/>
      <c r="CQ104" s="185"/>
      <c r="CR104" s="185"/>
      <c r="CS104" s="185"/>
      <c r="CT104" s="185"/>
      <c r="CU104" s="185"/>
      <c r="CV104" s="185"/>
      <c r="CW104" s="185"/>
      <c r="CX104" s="185"/>
      <c r="CY104" s="185"/>
      <c r="CZ104" s="185"/>
      <c r="DA104" s="185"/>
      <c r="DB104" s="185"/>
    </row>
    <row r="105" spans="1:106" s="150" customFormat="1" ht="12.75" x14ac:dyDescent="0.2">
      <c r="A105" s="127"/>
      <c r="B105" s="185">
        <v>47</v>
      </c>
      <c r="C105" s="185"/>
      <c r="D105" s="185"/>
      <c r="E105" s="185"/>
      <c r="F105" s="185"/>
      <c r="G105" s="186" t="str">
        <f>IF(Сводная!C69=0,"",Сводная!C69)</f>
        <v/>
      </c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5" t="str">
        <f>IF(Сводная!C69=0,"",Сводная!E69)</f>
        <v/>
      </c>
      <c r="BR105" s="185"/>
      <c r="BS105" s="185"/>
      <c r="BT105" s="185"/>
      <c r="BU105" s="185"/>
      <c r="BV105" s="185"/>
      <c r="BW105" s="185"/>
      <c r="BX105" s="185"/>
      <c r="BY105" s="185" t="str">
        <f>IF(Сводная!C69=0,"",Сводная!D69)</f>
        <v/>
      </c>
      <c r="BZ105" s="185"/>
      <c r="CA105" s="185"/>
      <c r="CB105" s="185"/>
      <c r="CC105" s="185"/>
      <c r="CD105" s="185"/>
      <c r="CE105" s="185"/>
      <c r="CF105" s="185"/>
      <c r="CG105" s="185"/>
      <c r="CH105" s="185"/>
      <c r="CI105" s="185"/>
      <c r="CJ105" s="185"/>
      <c r="CK105" s="185" t="str">
        <f>IF(Сводная!C69=0,"",Сводная!F69)</f>
        <v/>
      </c>
      <c r="CL105" s="185"/>
      <c r="CM105" s="185"/>
      <c r="CN105" s="185"/>
      <c r="CO105" s="185"/>
      <c r="CP105" s="185"/>
      <c r="CQ105" s="185"/>
      <c r="CR105" s="185"/>
      <c r="CS105" s="185"/>
      <c r="CT105" s="185"/>
      <c r="CU105" s="185"/>
      <c r="CV105" s="185"/>
      <c r="CW105" s="185"/>
      <c r="CX105" s="185"/>
      <c r="CY105" s="185"/>
      <c r="CZ105" s="185"/>
      <c r="DA105" s="185"/>
      <c r="DB105" s="185"/>
    </row>
    <row r="106" spans="1:106" s="150" customFormat="1" ht="12.75" x14ac:dyDescent="0.2">
      <c r="A106" s="127"/>
      <c r="B106" s="185">
        <v>48</v>
      </c>
      <c r="C106" s="185"/>
      <c r="D106" s="185"/>
      <c r="E106" s="185"/>
      <c r="F106" s="185"/>
      <c r="G106" s="186" t="str">
        <f>IF(Сводная!C70=0,"",Сводная!C70)</f>
        <v/>
      </c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L106" s="186"/>
      <c r="BM106" s="186"/>
      <c r="BN106" s="186"/>
      <c r="BO106" s="186"/>
      <c r="BP106" s="186"/>
      <c r="BQ106" s="185" t="str">
        <f>IF(Сводная!C70=0,"",Сводная!E70)</f>
        <v/>
      </c>
      <c r="BR106" s="185"/>
      <c r="BS106" s="185"/>
      <c r="BT106" s="185"/>
      <c r="BU106" s="185"/>
      <c r="BV106" s="185"/>
      <c r="BW106" s="185"/>
      <c r="BX106" s="185"/>
      <c r="BY106" s="185" t="str">
        <f>IF(Сводная!C70=0,"",Сводная!D70)</f>
        <v/>
      </c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 t="str">
        <f>IF(Сводная!C70=0,"",Сводная!F70)</f>
        <v/>
      </c>
      <c r="CL106" s="185"/>
      <c r="CM106" s="185"/>
      <c r="CN106" s="185"/>
      <c r="CO106" s="185"/>
      <c r="CP106" s="185"/>
      <c r="CQ106" s="185"/>
      <c r="CR106" s="185"/>
      <c r="CS106" s="185"/>
      <c r="CT106" s="185"/>
      <c r="CU106" s="185"/>
      <c r="CV106" s="185"/>
      <c r="CW106" s="185"/>
      <c r="CX106" s="185"/>
      <c r="CY106" s="185"/>
      <c r="CZ106" s="185"/>
      <c r="DA106" s="185"/>
      <c r="DB106" s="185"/>
    </row>
    <row r="107" spans="1:106" s="150" customFormat="1" ht="12.75" x14ac:dyDescent="0.2">
      <c r="A107" s="127"/>
      <c r="B107" s="185">
        <v>49</v>
      </c>
      <c r="C107" s="185"/>
      <c r="D107" s="185"/>
      <c r="E107" s="185"/>
      <c r="F107" s="185"/>
      <c r="G107" s="186" t="str">
        <f>IF(Сводная!C71=0,"",Сводная!C71)</f>
        <v/>
      </c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L107" s="186"/>
      <c r="BM107" s="186"/>
      <c r="BN107" s="186"/>
      <c r="BO107" s="186"/>
      <c r="BP107" s="186"/>
      <c r="BQ107" s="185" t="str">
        <f>IF(Сводная!C71=0,"",Сводная!E71)</f>
        <v/>
      </c>
      <c r="BR107" s="185"/>
      <c r="BS107" s="185"/>
      <c r="BT107" s="185"/>
      <c r="BU107" s="185"/>
      <c r="BV107" s="185"/>
      <c r="BW107" s="185"/>
      <c r="BX107" s="185"/>
      <c r="BY107" s="185" t="str">
        <f>IF(Сводная!C71=0,"",Сводная!D71)</f>
        <v/>
      </c>
      <c r="BZ107" s="185"/>
      <c r="CA107" s="185"/>
      <c r="CB107" s="185"/>
      <c r="CC107" s="185"/>
      <c r="CD107" s="185"/>
      <c r="CE107" s="185"/>
      <c r="CF107" s="185"/>
      <c r="CG107" s="185"/>
      <c r="CH107" s="185"/>
      <c r="CI107" s="185"/>
      <c r="CJ107" s="185"/>
      <c r="CK107" s="185" t="str">
        <f>IF(Сводная!C71=0,"",Сводная!F71)</f>
        <v/>
      </c>
      <c r="CL107" s="185"/>
      <c r="CM107" s="185"/>
      <c r="CN107" s="185"/>
      <c r="CO107" s="185"/>
      <c r="CP107" s="185"/>
      <c r="CQ107" s="185"/>
      <c r="CR107" s="185"/>
      <c r="CS107" s="185"/>
      <c r="CT107" s="185"/>
      <c r="CU107" s="185"/>
      <c r="CV107" s="185"/>
      <c r="CW107" s="185"/>
      <c r="CX107" s="185"/>
      <c r="CY107" s="185"/>
      <c r="CZ107" s="185"/>
      <c r="DA107" s="185"/>
      <c r="DB107" s="185"/>
    </row>
    <row r="108" spans="1:106" s="150" customFormat="1" ht="12.75" x14ac:dyDescent="0.2">
      <c r="A108" s="127"/>
      <c r="B108" s="185">
        <v>50</v>
      </c>
      <c r="C108" s="185"/>
      <c r="D108" s="185"/>
      <c r="E108" s="185"/>
      <c r="F108" s="185"/>
      <c r="G108" s="186" t="str">
        <f>IF(Сводная!C72=0,"",Сводная!C72)</f>
        <v/>
      </c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L108" s="186"/>
      <c r="BM108" s="186"/>
      <c r="BN108" s="186"/>
      <c r="BO108" s="186"/>
      <c r="BP108" s="186"/>
      <c r="BQ108" s="185" t="str">
        <f>IF(Сводная!C72=0,"",Сводная!E72)</f>
        <v/>
      </c>
      <c r="BR108" s="185"/>
      <c r="BS108" s="185"/>
      <c r="BT108" s="185"/>
      <c r="BU108" s="185"/>
      <c r="BV108" s="185"/>
      <c r="BW108" s="185"/>
      <c r="BX108" s="185"/>
      <c r="BY108" s="185" t="str">
        <f>IF(Сводная!C72=0,"",Сводная!D72)</f>
        <v/>
      </c>
      <c r="BZ108" s="185"/>
      <c r="CA108" s="185"/>
      <c r="CB108" s="185"/>
      <c r="CC108" s="185"/>
      <c r="CD108" s="185"/>
      <c r="CE108" s="185"/>
      <c r="CF108" s="185"/>
      <c r="CG108" s="185"/>
      <c r="CH108" s="185"/>
      <c r="CI108" s="185"/>
      <c r="CJ108" s="185"/>
      <c r="CK108" s="185" t="str">
        <f>IF(Сводная!C72=0,"",Сводная!F72)</f>
        <v/>
      </c>
      <c r="CL108" s="185"/>
      <c r="CM108" s="185"/>
      <c r="CN108" s="185"/>
      <c r="CO108" s="185"/>
      <c r="CP108" s="185"/>
      <c r="CQ108" s="185"/>
      <c r="CR108" s="185"/>
      <c r="CS108" s="185"/>
      <c r="CT108" s="185"/>
      <c r="CU108" s="185"/>
      <c r="CV108" s="185"/>
      <c r="CW108" s="185"/>
      <c r="CX108" s="185"/>
      <c r="CY108" s="185"/>
      <c r="CZ108" s="185"/>
      <c r="DA108" s="185"/>
      <c r="DB108" s="185"/>
    </row>
    <row r="109" spans="1:106" s="134" customFormat="1" ht="11.25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  <c r="AT109" s="148"/>
      <c r="AU109" s="148"/>
      <c r="AV109" s="148"/>
      <c r="AW109" s="148"/>
      <c r="AX109" s="148"/>
      <c r="AY109" s="148"/>
      <c r="AZ109" s="148"/>
      <c r="BA109" s="148"/>
      <c r="BB109" s="148"/>
      <c r="BC109" s="148"/>
      <c r="BD109" s="148"/>
      <c r="BE109" s="148"/>
      <c r="BF109" s="148"/>
      <c r="BG109" s="148"/>
      <c r="BH109" s="148"/>
      <c r="BI109" s="148"/>
      <c r="BJ109" s="148"/>
      <c r="BK109" s="148"/>
      <c r="BL109" s="148"/>
      <c r="BM109" s="148"/>
      <c r="BN109" s="148"/>
      <c r="BO109" s="148"/>
      <c r="BP109" s="148"/>
      <c r="BQ109" s="148"/>
      <c r="BR109" s="148"/>
      <c r="BS109" s="148"/>
      <c r="BT109" s="148"/>
      <c r="BU109" s="148"/>
      <c r="BV109" s="148"/>
      <c r="BW109" s="148"/>
      <c r="BX109" s="148"/>
      <c r="BY109" s="148"/>
      <c r="BZ109" s="148"/>
      <c r="CA109" s="148"/>
      <c r="CB109" s="148"/>
      <c r="CC109" s="148"/>
      <c r="CD109" s="148"/>
      <c r="CE109" s="148"/>
      <c r="CF109" s="148"/>
      <c r="CG109" s="148"/>
      <c r="CH109" s="148"/>
      <c r="CI109" s="148"/>
      <c r="CJ109" s="148"/>
      <c r="CK109" s="148"/>
      <c r="CL109" s="148"/>
      <c r="CM109" s="148"/>
      <c r="CN109" s="148"/>
      <c r="CO109" s="148"/>
      <c r="CP109" s="148"/>
      <c r="CQ109" s="148"/>
      <c r="CR109" s="148"/>
      <c r="CS109" s="148"/>
      <c r="CT109" s="148"/>
      <c r="CU109" s="148"/>
      <c r="CV109" s="148"/>
      <c r="CW109" s="148"/>
      <c r="CX109" s="148"/>
      <c r="CY109" s="148"/>
      <c r="CZ109" s="148"/>
      <c r="DA109" s="148"/>
      <c r="DB109" s="148"/>
    </row>
    <row r="110" spans="1:106" ht="15" customHeight="1" x14ac:dyDescent="0.25">
      <c r="A110" s="139"/>
      <c r="B110" s="163" t="s">
        <v>548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39"/>
      <c r="N110" s="187" t="str">
        <f>AA19</f>
        <v>Начальник участка АСУ ТП</v>
      </c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7"/>
      <c r="AT110" s="187"/>
      <c r="AU110" s="126"/>
      <c r="AV110" s="126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26"/>
      <c r="BI110" s="126"/>
      <c r="BJ110" s="158" t="str">
        <f>CB19</f>
        <v>Осмоловский А.В.</v>
      </c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39"/>
      <c r="CF110" s="139"/>
      <c r="CG110" s="188">
        <f>Сводная!C6</f>
        <v>0</v>
      </c>
      <c r="CH110" s="188"/>
      <c r="CI110" s="188"/>
      <c r="CJ110" s="188"/>
      <c r="CK110" s="188"/>
      <c r="CL110" s="188"/>
      <c r="CM110" s="188"/>
      <c r="CN110" s="188"/>
      <c r="CO110" s="188"/>
      <c r="CP110" s="188"/>
      <c r="CQ110" s="188"/>
      <c r="CR110" s="188"/>
      <c r="CS110" s="188"/>
      <c r="CT110" s="188"/>
      <c r="CU110" s="188"/>
      <c r="CV110" s="188"/>
      <c r="CW110" s="188"/>
      <c r="CX110" s="188"/>
      <c r="CY110" s="188"/>
      <c r="CZ110" s="188"/>
      <c r="DA110" s="188"/>
      <c r="DB110" s="188"/>
    </row>
    <row r="111" spans="1:106" s="131" customFormat="1" ht="11.25" x14ac:dyDescent="0.25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56" t="s">
        <v>0</v>
      </c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40"/>
      <c r="AV111" s="140"/>
      <c r="AW111" s="160" t="s">
        <v>3</v>
      </c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40"/>
      <c r="BI111" s="140"/>
      <c r="BJ111" s="156" t="s">
        <v>30</v>
      </c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</row>
  </sheetData>
  <mergeCells count="359">
    <mergeCell ref="B110:L110"/>
    <mergeCell ref="N110:AT110"/>
    <mergeCell ref="AW110:BG110"/>
    <mergeCell ref="BJ110:CD110"/>
    <mergeCell ref="CG110:DB110"/>
    <mergeCell ref="N111:AT111"/>
    <mergeCell ref="AW111:BG111"/>
    <mergeCell ref="BJ111:CD111"/>
    <mergeCell ref="B107:F107"/>
    <mergeCell ref="G107:BP107"/>
    <mergeCell ref="BQ107:BX107"/>
    <mergeCell ref="BY107:CJ107"/>
    <mergeCell ref="CK107:DB107"/>
    <mergeCell ref="B108:F108"/>
    <mergeCell ref="G108:BP108"/>
    <mergeCell ref="BQ108:BX108"/>
    <mergeCell ref="BY108:CJ108"/>
    <mergeCell ref="CK108:DB108"/>
    <mergeCell ref="B105:F105"/>
    <mergeCell ref="G105:BP105"/>
    <mergeCell ref="BQ105:BX105"/>
    <mergeCell ref="BY105:CJ105"/>
    <mergeCell ref="CK105:DB105"/>
    <mergeCell ref="B106:F106"/>
    <mergeCell ref="G106:BP106"/>
    <mergeCell ref="BQ106:BX106"/>
    <mergeCell ref="BY106:CJ106"/>
    <mergeCell ref="CK106:DB106"/>
    <mergeCell ref="B103:F103"/>
    <mergeCell ref="G103:BP103"/>
    <mergeCell ref="BQ103:BX103"/>
    <mergeCell ref="BY103:CJ103"/>
    <mergeCell ref="CK103:DB103"/>
    <mergeCell ref="B104:F104"/>
    <mergeCell ref="G104:BP104"/>
    <mergeCell ref="BQ104:BX104"/>
    <mergeCell ref="BY104:CJ104"/>
    <mergeCell ref="CK104:DB104"/>
    <mergeCell ref="B101:F101"/>
    <mergeCell ref="G101:BP101"/>
    <mergeCell ref="BQ101:BX101"/>
    <mergeCell ref="BY101:CJ101"/>
    <mergeCell ref="CK101:DB101"/>
    <mergeCell ref="B102:F102"/>
    <mergeCell ref="G102:BP102"/>
    <mergeCell ref="BQ102:BX102"/>
    <mergeCell ref="BY102:CJ102"/>
    <mergeCell ref="CK102:DB102"/>
    <mergeCell ref="B99:F99"/>
    <mergeCell ref="G99:BP99"/>
    <mergeCell ref="BQ99:BX99"/>
    <mergeCell ref="BY99:CJ99"/>
    <mergeCell ref="CK99:DB99"/>
    <mergeCell ref="B100:F100"/>
    <mergeCell ref="G100:BP100"/>
    <mergeCell ref="BQ100:BX100"/>
    <mergeCell ref="BY100:CJ100"/>
    <mergeCell ref="CK100:DB100"/>
    <mergeCell ref="B97:F97"/>
    <mergeCell ref="G97:BP97"/>
    <mergeCell ref="BQ97:BX97"/>
    <mergeCell ref="BY97:CJ97"/>
    <mergeCell ref="CK97:DB97"/>
    <mergeCell ref="B98:F98"/>
    <mergeCell ref="G98:BP98"/>
    <mergeCell ref="BQ98:BX98"/>
    <mergeCell ref="BY98:CJ98"/>
    <mergeCell ref="CK98:DB98"/>
    <mergeCell ref="B95:F95"/>
    <mergeCell ref="G95:BP95"/>
    <mergeCell ref="BQ95:BX95"/>
    <mergeCell ref="BY95:CJ95"/>
    <mergeCell ref="CK95:DB95"/>
    <mergeCell ref="B96:F96"/>
    <mergeCell ref="G96:BP96"/>
    <mergeCell ref="BQ96:BX96"/>
    <mergeCell ref="BY96:CJ96"/>
    <mergeCell ref="CK96:DB96"/>
    <mergeCell ref="B93:F93"/>
    <mergeCell ref="G93:BP93"/>
    <mergeCell ref="BQ93:BX93"/>
    <mergeCell ref="BY93:CJ93"/>
    <mergeCell ref="CK93:DB93"/>
    <mergeCell ref="B94:F94"/>
    <mergeCell ref="G94:BP94"/>
    <mergeCell ref="BQ94:BX94"/>
    <mergeCell ref="BY94:CJ94"/>
    <mergeCell ref="CK94:DB94"/>
    <mergeCell ref="B91:F91"/>
    <mergeCell ref="G91:BP91"/>
    <mergeCell ref="BQ91:BX91"/>
    <mergeCell ref="BY91:CJ91"/>
    <mergeCell ref="CK91:DB91"/>
    <mergeCell ref="B92:F92"/>
    <mergeCell ref="G92:BP92"/>
    <mergeCell ref="BQ92:BX92"/>
    <mergeCell ref="BY92:CJ92"/>
    <mergeCell ref="CK92:DB92"/>
    <mergeCell ref="B89:F89"/>
    <mergeCell ref="G89:BP89"/>
    <mergeCell ref="BQ89:BX89"/>
    <mergeCell ref="BY89:CJ89"/>
    <mergeCell ref="CK89:DB89"/>
    <mergeCell ref="B90:F90"/>
    <mergeCell ref="G90:BP90"/>
    <mergeCell ref="BQ90:BX90"/>
    <mergeCell ref="BY90:CJ90"/>
    <mergeCell ref="CK90:DB90"/>
    <mergeCell ref="B87:F87"/>
    <mergeCell ref="G87:BP87"/>
    <mergeCell ref="BQ87:BX87"/>
    <mergeCell ref="BY87:CJ87"/>
    <mergeCell ref="CK87:DB87"/>
    <mergeCell ref="B88:F88"/>
    <mergeCell ref="G88:BP88"/>
    <mergeCell ref="BQ88:BX88"/>
    <mergeCell ref="BY88:CJ88"/>
    <mergeCell ref="CK88:DB88"/>
    <mergeCell ref="B85:F85"/>
    <mergeCell ref="G85:BP85"/>
    <mergeCell ref="BQ85:BX85"/>
    <mergeCell ref="BY85:CJ85"/>
    <mergeCell ref="CK85:DB85"/>
    <mergeCell ref="B86:F86"/>
    <mergeCell ref="G86:BP86"/>
    <mergeCell ref="BQ86:BX86"/>
    <mergeCell ref="BY86:CJ86"/>
    <mergeCell ref="CK86:DB86"/>
    <mergeCell ref="B83:F83"/>
    <mergeCell ref="G83:BP83"/>
    <mergeCell ref="BQ83:BX83"/>
    <mergeCell ref="BY83:CJ83"/>
    <mergeCell ref="CK83:DB83"/>
    <mergeCell ref="B84:F84"/>
    <mergeCell ref="G84:BP84"/>
    <mergeCell ref="BQ84:BX84"/>
    <mergeCell ref="BY84:CJ84"/>
    <mergeCell ref="CK84:DB84"/>
    <mergeCell ref="B81:F81"/>
    <mergeCell ref="G81:BP81"/>
    <mergeCell ref="BQ81:BX81"/>
    <mergeCell ref="BY81:CJ81"/>
    <mergeCell ref="CK81:DB81"/>
    <mergeCell ref="B82:F82"/>
    <mergeCell ref="G82:BP82"/>
    <mergeCell ref="BQ82:BX82"/>
    <mergeCell ref="BY82:CJ82"/>
    <mergeCell ref="CK82:DB82"/>
    <mergeCell ref="B79:F79"/>
    <mergeCell ref="G79:BP79"/>
    <mergeCell ref="BQ79:BX79"/>
    <mergeCell ref="BY79:CJ79"/>
    <mergeCell ref="CK79:DB79"/>
    <mergeCell ref="B80:F80"/>
    <mergeCell ref="G80:BP80"/>
    <mergeCell ref="BQ80:BX80"/>
    <mergeCell ref="BY80:CJ80"/>
    <mergeCell ref="CK80:DB80"/>
    <mergeCell ref="B77:F77"/>
    <mergeCell ref="G77:BP77"/>
    <mergeCell ref="BQ77:BX77"/>
    <mergeCell ref="BY77:CJ77"/>
    <mergeCell ref="CK77:DB77"/>
    <mergeCell ref="B78:F78"/>
    <mergeCell ref="G78:BP78"/>
    <mergeCell ref="BQ78:BX78"/>
    <mergeCell ref="BY78:CJ78"/>
    <mergeCell ref="CK78:DB78"/>
    <mergeCell ref="B75:F75"/>
    <mergeCell ref="G75:BP75"/>
    <mergeCell ref="BQ75:BX75"/>
    <mergeCell ref="BY75:CJ75"/>
    <mergeCell ref="CK75:DB75"/>
    <mergeCell ref="B76:F76"/>
    <mergeCell ref="G76:BP76"/>
    <mergeCell ref="BQ76:BX76"/>
    <mergeCell ref="BY76:CJ76"/>
    <mergeCell ref="CK76:DB76"/>
    <mergeCell ref="B73:F73"/>
    <mergeCell ref="G73:BP73"/>
    <mergeCell ref="BQ73:BX73"/>
    <mergeCell ref="BY73:CJ73"/>
    <mergeCell ref="CK73:DB73"/>
    <mergeCell ref="B74:F74"/>
    <mergeCell ref="G74:BP74"/>
    <mergeCell ref="BQ74:BX74"/>
    <mergeCell ref="BY74:CJ74"/>
    <mergeCell ref="CK74:DB74"/>
    <mergeCell ref="B71:F71"/>
    <mergeCell ref="G71:BP71"/>
    <mergeCell ref="BQ71:BX71"/>
    <mergeCell ref="BY71:CJ71"/>
    <mergeCell ref="CK71:DB71"/>
    <mergeCell ref="B72:F72"/>
    <mergeCell ref="G72:BP72"/>
    <mergeCell ref="BQ72:BX72"/>
    <mergeCell ref="BY72:CJ72"/>
    <mergeCell ref="CK72:DB72"/>
    <mergeCell ref="B69:F69"/>
    <mergeCell ref="G69:BP69"/>
    <mergeCell ref="BQ69:BX69"/>
    <mergeCell ref="BY69:CJ69"/>
    <mergeCell ref="CK69:DB69"/>
    <mergeCell ref="B70:F70"/>
    <mergeCell ref="G70:BP70"/>
    <mergeCell ref="BQ70:BX70"/>
    <mergeCell ref="BY70:CJ70"/>
    <mergeCell ref="CK70:DB70"/>
    <mergeCell ref="B67:F67"/>
    <mergeCell ref="G67:BP67"/>
    <mergeCell ref="BQ67:BX67"/>
    <mergeCell ref="BY67:CJ67"/>
    <mergeCell ref="CK67:DB67"/>
    <mergeCell ref="B68:F68"/>
    <mergeCell ref="G68:BP68"/>
    <mergeCell ref="BQ68:BX68"/>
    <mergeCell ref="BY68:CJ68"/>
    <mergeCell ref="CK68:DB68"/>
    <mergeCell ref="B65:F65"/>
    <mergeCell ref="G65:BP65"/>
    <mergeCell ref="BQ65:BX65"/>
    <mergeCell ref="BY65:CJ65"/>
    <mergeCell ref="CK65:DB65"/>
    <mergeCell ref="B66:F66"/>
    <mergeCell ref="G66:BP66"/>
    <mergeCell ref="BQ66:BX66"/>
    <mergeCell ref="BY66:CJ66"/>
    <mergeCell ref="CK66:DB66"/>
    <mergeCell ref="B63:F63"/>
    <mergeCell ref="G63:BP63"/>
    <mergeCell ref="BQ63:BX63"/>
    <mergeCell ref="BY63:CJ63"/>
    <mergeCell ref="CK63:DB63"/>
    <mergeCell ref="B64:F64"/>
    <mergeCell ref="G64:BP64"/>
    <mergeCell ref="BQ64:BX64"/>
    <mergeCell ref="BY64:CJ64"/>
    <mergeCell ref="CK64:DB64"/>
    <mergeCell ref="B61:F61"/>
    <mergeCell ref="G61:BP61"/>
    <mergeCell ref="BQ61:BX61"/>
    <mergeCell ref="BY61:CJ61"/>
    <mergeCell ref="CK61:DB61"/>
    <mergeCell ref="B62:F62"/>
    <mergeCell ref="G62:BP62"/>
    <mergeCell ref="BQ62:BX62"/>
    <mergeCell ref="BY62:CJ62"/>
    <mergeCell ref="CK62:DB62"/>
    <mergeCell ref="B59:F59"/>
    <mergeCell ref="G59:BP59"/>
    <mergeCell ref="BQ59:BX59"/>
    <mergeCell ref="BY59:CJ59"/>
    <mergeCell ref="CK59:DB59"/>
    <mergeCell ref="B60:F60"/>
    <mergeCell ref="G60:BP60"/>
    <mergeCell ref="BQ60:BX60"/>
    <mergeCell ref="BY60:CJ60"/>
    <mergeCell ref="CK60:DB60"/>
    <mergeCell ref="B54:DB54"/>
    <mergeCell ref="B56:DB56"/>
    <mergeCell ref="B58:F58"/>
    <mergeCell ref="G58:BP58"/>
    <mergeCell ref="BQ58:BX58"/>
    <mergeCell ref="BY58:CJ58"/>
    <mergeCell ref="CK58:DB58"/>
    <mergeCell ref="AA52:BL52"/>
    <mergeCell ref="BO52:BY52"/>
    <mergeCell ref="CB52:DB52"/>
    <mergeCell ref="AA53:BL53"/>
    <mergeCell ref="BO53:BY53"/>
    <mergeCell ref="CB53:DB53"/>
    <mergeCell ref="AA50:BL50"/>
    <mergeCell ref="BO50:BY50"/>
    <mergeCell ref="CB50:DB50"/>
    <mergeCell ref="AA51:BL51"/>
    <mergeCell ref="BO51:BY51"/>
    <mergeCell ref="CB51:DB51"/>
    <mergeCell ref="AA48:BL48"/>
    <mergeCell ref="BO48:BY48"/>
    <mergeCell ref="CB48:DB48"/>
    <mergeCell ref="AA49:BL49"/>
    <mergeCell ref="BO49:BY49"/>
    <mergeCell ref="CB49:DB49"/>
    <mergeCell ref="AA47:BL47"/>
    <mergeCell ref="BO47:BY47"/>
    <mergeCell ref="CB47:DB47"/>
    <mergeCell ref="AA44:BL44"/>
    <mergeCell ref="BO44:BY44"/>
    <mergeCell ref="CB44:DB44"/>
    <mergeCell ref="AA45:BL45"/>
    <mergeCell ref="BO45:BY45"/>
    <mergeCell ref="CB45:DB45"/>
    <mergeCell ref="B44:Z44"/>
    <mergeCell ref="B46:Z46"/>
    <mergeCell ref="B37:DB37"/>
    <mergeCell ref="B38:DB38"/>
    <mergeCell ref="B39:DB39"/>
    <mergeCell ref="B40:DB40"/>
    <mergeCell ref="B41:DB41"/>
    <mergeCell ref="B42:DB42"/>
    <mergeCell ref="U31:CC31"/>
    <mergeCell ref="B32:DB32"/>
    <mergeCell ref="B33:DB33"/>
    <mergeCell ref="B34:DB34"/>
    <mergeCell ref="B35:DB35"/>
    <mergeCell ref="B36:DB36"/>
    <mergeCell ref="AA46:BL46"/>
    <mergeCell ref="BO46:BY46"/>
    <mergeCell ref="CB46:DB46"/>
    <mergeCell ref="B25:DB25"/>
    <mergeCell ref="B27:DB27"/>
    <mergeCell ref="B28:BP28"/>
    <mergeCell ref="BQ28:DB28"/>
    <mergeCell ref="B29:DB29"/>
    <mergeCell ref="B30:T30"/>
    <mergeCell ref="U30:CC30"/>
    <mergeCell ref="AA22:BL22"/>
    <mergeCell ref="CB22:DB22"/>
    <mergeCell ref="AA23:BL23"/>
    <mergeCell ref="CB23:DB23"/>
    <mergeCell ref="AA24:BL24"/>
    <mergeCell ref="CB24:DB24"/>
    <mergeCell ref="AA19:BL19"/>
    <mergeCell ref="CB19:DB19"/>
    <mergeCell ref="AA20:BL20"/>
    <mergeCell ref="CB20:DB20"/>
    <mergeCell ref="AA21:BL21"/>
    <mergeCell ref="CB21:DB21"/>
    <mergeCell ref="AA16:BL16"/>
    <mergeCell ref="CB16:DB16"/>
    <mergeCell ref="AA17:BL17"/>
    <mergeCell ref="CB17:DB17"/>
    <mergeCell ref="AA18:BL18"/>
    <mergeCell ref="CB18:DB18"/>
    <mergeCell ref="B17:Z17"/>
    <mergeCell ref="B13:BO13"/>
    <mergeCell ref="BP13:CJ13"/>
    <mergeCell ref="CK13:DB13"/>
    <mergeCell ref="AA15:BL15"/>
    <mergeCell ref="CB15:DB15"/>
    <mergeCell ref="BR9:BV9"/>
    <mergeCell ref="BX9:CS9"/>
    <mergeCell ref="CT9:DB9"/>
    <mergeCell ref="AD11:BJ11"/>
    <mergeCell ref="BK11:BV11"/>
    <mergeCell ref="B12:DB12"/>
    <mergeCell ref="B15:Z15"/>
    <mergeCell ref="BQ1:DB1"/>
    <mergeCell ref="BQ2:DB2"/>
    <mergeCell ref="B6:AZ6"/>
    <mergeCell ref="BQ6:DB6"/>
    <mergeCell ref="BQ7:CA7"/>
    <mergeCell ref="CB7:DB7"/>
    <mergeCell ref="BQ8:CA8"/>
    <mergeCell ref="CB8:DB8"/>
    <mergeCell ref="BQ4:DB4"/>
    <mergeCell ref="B5:AZ5"/>
    <mergeCell ref="BQ5:DB5"/>
    <mergeCell ref="BQ3:DB3"/>
  </mergeCells>
  <dataValidations count="4">
    <dataValidation type="list" allowBlank="1" showInputMessage="1" showErrorMessage="1" sqref="CB7:DB7" xr:uid="{4720A42D-7D2B-48E9-99AD-7463B92B5CF1}">
      <formula1>УТВЕРЖДАЮ</formula1>
    </dataValidation>
    <dataValidation type="list" allowBlank="1" showInputMessage="1" showErrorMessage="1" sqref="CB15:DB15" xr:uid="{734B0C31-9273-4373-8E7E-6E0D266757FB}">
      <formula1>УТВЕРЖДАЮ_Смета</formula1>
    </dataValidation>
    <dataValidation type="list" allowBlank="1" showInputMessage="1" showErrorMessage="1" sqref="CB17:DB17" xr:uid="{380F9428-C234-43F1-A3CD-087B08EC8522}">
      <formula1>ПТО_1</formula1>
    </dataValidation>
    <dataValidation type="list" allowBlank="1" showInputMessage="1" showErrorMessage="1" sqref="CB19:DB19 CB23:DB23" xr:uid="{DC4ABBD1-78A1-4F22-BCAB-40CC0CF0B99F}">
      <formula1>АСУТП_1</formula1>
    </dataValidation>
  </dataValidations>
  <pageMargins left="0.78740157480314965" right="0.39370078740157483" top="0.39370078740157483" bottom="0.39370078740157483" header="0.39370078740157483" footer="0.39370078740157483"/>
  <pageSetup paperSize="9" orientation="portrait" r:id="rId1"/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8EC0-ABF1-42CD-8A39-38D0250D2A70}">
  <sheetPr>
    <tabColor rgb="FF00B0F0"/>
  </sheetPr>
  <dimension ref="A1:JW102"/>
  <sheetViews>
    <sheetView view="pageBreakPreview" zoomScaleNormal="100" zoomScaleSheetLayoutView="100" workbookViewId="0"/>
  </sheetViews>
  <sheetFormatPr defaultColWidth="0.85546875" defaultRowHeight="15" x14ac:dyDescent="0.25"/>
  <cols>
    <col min="1" max="16384" width="0.85546875" style="130"/>
  </cols>
  <sheetData>
    <row r="1" spans="1:283" s="3" customFormat="1" ht="12.75" customHeight="1" x14ac:dyDescent="0.2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253" t="s">
        <v>10</v>
      </c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</row>
    <row r="2" spans="1:283" s="3" customFormat="1" ht="12.75" customHeight="1" x14ac:dyDescent="0.2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253" t="s">
        <v>4</v>
      </c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3"/>
      <c r="CS2" s="253"/>
      <c r="CT2" s="253"/>
      <c r="CU2" s="253"/>
      <c r="CV2" s="253"/>
      <c r="CW2" s="253"/>
      <c r="CX2" s="253"/>
      <c r="CY2" s="253"/>
      <c r="CZ2" s="253"/>
      <c r="DA2" s="253"/>
      <c r="DB2" s="253"/>
    </row>
    <row r="3" spans="1:283" s="3" customFormat="1" ht="12.75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253" t="s">
        <v>554</v>
      </c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</row>
    <row r="4" spans="1:283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254" t="s">
        <v>11</v>
      </c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4"/>
      <c r="CZ4" s="254"/>
      <c r="DA4" s="254"/>
      <c r="DB4" s="254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</row>
    <row r="5" spans="1:283" ht="27.75" customHeight="1" x14ac:dyDescent="0.25">
      <c r="A5" s="139"/>
      <c r="B5" s="162" t="s">
        <v>531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67" t="str">
        <f>VLOOKUP(CB7,Списки!H:I,2,0)</f>
        <v>Директор</v>
      </c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</row>
    <row r="6" spans="1:283" s="131" customFormat="1" ht="11.25" x14ac:dyDescent="0.25">
      <c r="A6" s="140"/>
      <c r="B6" s="156" t="s">
        <v>524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57" t="s">
        <v>0</v>
      </c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</row>
    <row r="7" spans="1:283" x14ac:dyDescent="0.25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9" t="s">
        <v>245</v>
      </c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</row>
    <row r="8" spans="1:283" s="131" customFormat="1" ht="11.25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60" t="s">
        <v>3</v>
      </c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 t="s">
        <v>30</v>
      </c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</row>
    <row r="9" spans="1:283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41" t="s">
        <v>12</v>
      </c>
      <c r="BR9" s="162"/>
      <c r="BS9" s="162"/>
      <c r="BT9" s="162"/>
      <c r="BU9" s="162"/>
      <c r="BV9" s="162"/>
      <c r="BW9" s="141" t="s">
        <v>12</v>
      </c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  <c r="CT9" s="169">
        <f>Сводная!C3</f>
        <v>0</v>
      </c>
      <c r="CU9" s="169"/>
      <c r="CV9" s="169"/>
      <c r="CW9" s="169"/>
      <c r="CX9" s="169"/>
      <c r="CY9" s="169"/>
      <c r="CZ9" s="169"/>
      <c r="DA9" s="169"/>
      <c r="DB9" s="169"/>
    </row>
    <row r="10" spans="1:283" s="132" customFormat="1" ht="6.75" x14ac:dyDescent="0.15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  <c r="CT10" s="142"/>
      <c r="CU10" s="142"/>
      <c r="CV10" s="142"/>
      <c r="CW10" s="142"/>
      <c r="CX10" s="142"/>
      <c r="CY10" s="142"/>
      <c r="CZ10" s="142"/>
      <c r="DA10" s="142"/>
      <c r="DB10" s="142"/>
    </row>
    <row r="11" spans="1:283" x14ac:dyDescent="0.25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61" t="s">
        <v>28</v>
      </c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70">
        <f>Сводная!C5</f>
        <v>0</v>
      </c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</row>
    <row r="12" spans="1:283" x14ac:dyDescent="0.25">
      <c r="A12" s="139"/>
      <c r="B12" s="171" t="s">
        <v>241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</row>
    <row r="13" spans="1:283" x14ac:dyDescent="0.25">
      <c r="A13" s="139"/>
      <c r="B13" s="164" t="s">
        <v>532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5" t="str">
        <f>Сводная!J13</f>
        <v>176 от 01.06.2022 г.</v>
      </c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6" t="s">
        <v>13</v>
      </c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</row>
    <row r="14" spans="1:283" s="132" customFormat="1" ht="6.75" x14ac:dyDescent="0.15">
      <c r="A14" s="14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</row>
    <row r="15" spans="1:283" ht="27.75" customHeight="1" x14ac:dyDescent="0.25">
      <c r="A15" s="151"/>
      <c r="B15" s="163" t="s">
        <v>526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7" t="str">
        <f>VLOOKUP(CB15,Списки!H5:I6,2,0)</f>
        <v>Заместитель директора по общим вопросам и идеологической работе</v>
      </c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9"/>
      <c r="CA15" s="129"/>
      <c r="CB15" s="168" t="s">
        <v>254</v>
      </c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  <c r="DA15" s="168"/>
      <c r="DB15" s="168"/>
    </row>
    <row r="16" spans="1:283" s="134" customFormat="1" ht="11.25" x14ac:dyDescent="0.2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89" t="s">
        <v>0</v>
      </c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48"/>
      <c r="BN16" s="14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49"/>
      <c r="CA16" s="149"/>
      <c r="CB16" s="190" t="s">
        <v>30</v>
      </c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  <c r="CT16" s="190"/>
      <c r="CU16" s="190"/>
      <c r="CV16" s="190"/>
      <c r="CW16" s="190"/>
      <c r="CX16" s="190"/>
      <c r="CY16" s="190"/>
      <c r="CZ16" s="190"/>
      <c r="DA16" s="190"/>
      <c r="DB16" s="190"/>
    </row>
    <row r="17" spans="1:106" x14ac:dyDescent="0.25">
      <c r="A17" s="151"/>
      <c r="B17" s="163" t="s">
        <v>14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7" t="str">
        <f>VLOOKUP(CB17,Списки!H27:I28,2,0)</f>
        <v>Начальник ЦТАИ</v>
      </c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68" t="s">
        <v>255</v>
      </c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  <c r="DA17" s="168"/>
      <c r="DB17" s="168"/>
    </row>
    <row r="18" spans="1:106" s="133" customFormat="1" ht="11.25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56" t="s">
        <v>0</v>
      </c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60" t="s">
        <v>30</v>
      </c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</row>
    <row r="19" spans="1:106" x14ac:dyDescent="0.2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67" t="str">
        <f>VLOOKUP(CB19,Списки!H30:I35,2,0)</f>
        <v>Начальник участка АСУ ТП</v>
      </c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68" t="s">
        <v>250</v>
      </c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  <c r="DA19" s="168"/>
      <c r="DB19" s="168"/>
    </row>
    <row r="20" spans="1:106" s="133" customFormat="1" ht="11.25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56" t="s">
        <v>0</v>
      </c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60" t="s">
        <v>30</v>
      </c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</row>
    <row r="21" spans="1:106" x14ac:dyDescent="0.2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67" t="e">
        <f>Сводная!G18</f>
        <v>#N/A</v>
      </c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68">
        <f>Сводная!$I$18</f>
        <v>0</v>
      </c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  <c r="DA21" s="168"/>
      <c r="DB21" s="168"/>
    </row>
    <row r="22" spans="1:106" s="133" customFormat="1" ht="11.25" x14ac:dyDescent="0.2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56" t="s">
        <v>0</v>
      </c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60" t="s">
        <v>30</v>
      </c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0"/>
      <c r="CY22" s="160"/>
      <c r="CZ22" s="160"/>
      <c r="DA22" s="160"/>
      <c r="DB22" s="160"/>
    </row>
    <row r="23" spans="1:106" s="137" customFormat="1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67" t="str">
        <f>VLOOKUP(CB23,Списки!H30:I35,2,0)</f>
        <v>Инженер по АСУП</v>
      </c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68" t="s">
        <v>367</v>
      </c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  <c r="DA23" s="168"/>
      <c r="DB23" s="168"/>
    </row>
    <row r="24" spans="1:106" s="133" customFormat="1" ht="11.25" x14ac:dyDescent="0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56" t="s">
        <v>0</v>
      </c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60" t="s">
        <v>30</v>
      </c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160"/>
      <c r="CY24" s="160"/>
      <c r="CZ24" s="160"/>
      <c r="DA24" s="160"/>
      <c r="DB24" s="160"/>
    </row>
    <row r="25" spans="1:106" x14ac:dyDescent="0.25">
      <c r="A25" s="139"/>
      <c r="B25" s="166" t="s">
        <v>15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</row>
    <row r="26" spans="1:106" s="132" customFormat="1" ht="6.75" x14ac:dyDescent="0.15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</row>
    <row r="27" spans="1:106" x14ac:dyDescent="0.25">
      <c r="A27" s="139"/>
      <c r="B27" s="172">
        <f>Сводная!C13</f>
        <v>0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</row>
    <row r="28" spans="1:106" x14ac:dyDescent="0.25">
      <c r="A28" s="139"/>
      <c r="B28" s="174" t="s">
        <v>540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5">
        <f>Сводная!C14</f>
        <v>0</v>
      </c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</row>
    <row r="29" spans="1:106" s="131" customFormat="1" ht="11.25" x14ac:dyDescent="0.25">
      <c r="A29" s="140"/>
      <c r="B29" s="156" t="s">
        <v>16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</row>
    <row r="30" spans="1:106" x14ac:dyDescent="0.25">
      <c r="A30" s="139"/>
      <c r="B30" s="166" t="s">
        <v>17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2" t="s">
        <v>31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</row>
    <row r="31" spans="1:106" s="131" customFormat="1" ht="11.25" customHeigh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56" t="s">
        <v>539</v>
      </c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</row>
    <row r="32" spans="1:106" x14ac:dyDescent="0.25">
      <c r="A32" s="139"/>
      <c r="B32" s="178" t="str">
        <f>Сводная!C16</f>
        <v/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178"/>
      <c r="BN32" s="178"/>
      <c r="BO32" s="178"/>
      <c r="BP32" s="178"/>
      <c r="BQ32" s="178"/>
      <c r="BR32" s="178"/>
      <c r="BS32" s="178"/>
      <c r="BT32" s="178"/>
      <c r="BU32" s="178"/>
      <c r="BV32" s="178"/>
      <c r="BW32" s="178"/>
      <c r="BX32" s="178"/>
      <c r="BY32" s="178"/>
      <c r="BZ32" s="178"/>
      <c r="CA32" s="178"/>
      <c r="CB32" s="178"/>
      <c r="CC32" s="178"/>
      <c r="CD32" s="178"/>
      <c r="CE32" s="178"/>
      <c r="CF32" s="178"/>
      <c r="CG32" s="178"/>
      <c r="CH32" s="178"/>
      <c r="CI32" s="178"/>
      <c r="CJ32" s="178"/>
      <c r="CK32" s="178"/>
      <c r="CL32" s="178"/>
      <c r="CM32" s="178"/>
      <c r="CN32" s="178"/>
      <c r="CO32" s="178"/>
      <c r="CP32" s="178"/>
      <c r="CQ32" s="178"/>
      <c r="CR32" s="178"/>
      <c r="CS32" s="178"/>
      <c r="CT32" s="178"/>
      <c r="CU32" s="178"/>
      <c r="CV32" s="178"/>
      <c r="CW32" s="178"/>
      <c r="CX32" s="178"/>
      <c r="CY32" s="178"/>
      <c r="CZ32" s="178"/>
      <c r="DA32" s="178"/>
      <c r="DB32" s="178"/>
    </row>
    <row r="33" spans="1:106" s="131" customFormat="1" ht="11.25" x14ac:dyDescent="0.25">
      <c r="A33" s="140"/>
      <c r="B33" s="160" t="s">
        <v>538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/>
      <c r="CG33" s="160"/>
      <c r="CH33" s="160"/>
      <c r="CI33" s="160"/>
      <c r="CJ33" s="160"/>
      <c r="CK33" s="160"/>
      <c r="CL33" s="160"/>
      <c r="CM33" s="160"/>
      <c r="CN33" s="160"/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60"/>
      <c r="CZ33" s="160"/>
      <c r="DA33" s="160"/>
      <c r="DB33" s="160"/>
    </row>
    <row r="34" spans="1:106" s="132" customFormat="1" ht="6.75" x14ac:dyDescent="0.1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42"/>
      <c r="CS34" s="142"/>
      <c r="CT34" s="142"/>
      <c r="CU34" s="142"/>
      <c r="CV34" s="142"/>
      <c r="CW34" s="142"/>
      <c r="CX34" s="142"/>
      <c r="CY34" s="142"/>
      <c r="CZ34" s="142"/>
      <c r="DA34" s="142"/>
      <c r="DB34" s="142"/>
    </row>
    <row r="35" spans="1:106" s="3" customFormat="1" ht="27.75" customHeight="1" x14ac:dyDescent="0.2">
      <c r="A35" s="138"/>
      <c r="B35" s="182" t="s">
        <v>21</v>
      </c>
      <c r="C35" s="182"/>
      <c r="D35" s="182"/>
      <c r="E35" s="182"/>
      <c r="F35" s="182"/>
      <c r="G35" s="183" t="s">
        <v>542</v>
      </c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4" t="s">
        <v>7</v>
      </c>
      <c r="BR35" s="184"/>
      <c r="BS35" s="184"/>
      <c r="BT35" s="184"/>
      <c r="BU35" s="184"/>
      <c r="BV35" s="184"/>
      <c r="BW35" s="184"/>
      <c r="BX35" s="184"/>
      <c r="BY35" s="183" t="s">
        <v>9</v>
      </c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 t="s">
        <v>242</v>
      </c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</row>
    <row r="36" spans="1:106" s="150" customFormat="1" ht="12.75" x14ac:dyDescent="0.2">
      <c r="A36" s="127"/>
      <c r="B36" s="185">
        <v>1</v>
      </c>
      <c r="C36" s="185"/>
      <c r="D36" s="185"/>
      <c r="E36" s="185"/>
      <c r="F36" s="185"/>
      <c r="G36" s="186" t="str">
        <f>IF(Сводная!C23=0,"",Сводная!C23)</f>
        <v/>
      </c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5" t="str">
        <f>IF(Сводная!C23=0,"",Сводная!E23)</f>
        <v/>
      </c>
      <c r="BR36" s="185"/>
      <c r="BS36" s="185"/>
      <c r="BT36" s="185"/>
      <c r="BU36" s="185"/>
      <c r="BV36" s="185"/>
      <c r="BW36" s="185"/>
      <c r="BX36" s="185"/>
      <c r="BY36" s="185" t="str">
        <f>IF(Сводная!C23=0,"",Сводная!D23)</f>
        <v/>
      </c>
      <c r="BZ36" s="185"/>
      <c r="CA36" s="185"/>
      <c r="CB36" s="185"/>
      <c r="CC36" s="185"/>
      <c r="CD36" s="185"/>
      <c r="CE36" s="185"/>
      <c r="CF36" s="185"/>
      <c r="CG36" s="185"/>
      <c r="CH36" s="185"/>
      <c r="CI36" s="185"/>
      <c r="CJ36" s="185"/>
      <c r="CK36" s="185" t="str">
        <f>IF(Сводная!C23=0,"","Выход из строя")</f>
        <v/>
      </c>
      <c r="CL36" s="185"/>
      <c r="CM36" s="185"/>
      <c r="CN36" s="185"/>
      <c r="CO36" s="185"/>
      <c r="CP36" s="185"/>
      <c r="CQ36" s="185"/>
      <c r="CR36" s="185"/>
      <c r="CS36" s="185"/>
      <c r="CT36" s="185"/>
      <c r="CU36" s="185"/>
      <c r="CV36" s="185"/>
      <c r="CW36" s="185"/>
      <c r="CX36" s="185"/>
      <c r="CY36" s="185"/>
      <c r="CZ36" s="185"/>
      <c r="DA36" s="185"/>
      <c r="DB36" s="185"/>
    </row>
    <row r="37" spans="1:106" s="150" customFormat="1" ht="12.75" x14ac:dyDescent="0.2">
      <c r="A37" s="127"/>
      <c r="B37" s="185">
        <v>2</v>
      </c>
      <c r="C37" s="185"/>
      <c r="D37" s="185"/>
      <c r="E37" s="185"/>
      <c r="F37" s="185"/>
      <c r="G37" s="186" t="str">
        <f>IF(Сводная!C24=0,"",Сводная!C24)</f>
        <v/>
      </c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5" t="str">
        <f>IF(Сводная!C24=0,"",Сводная!E24)</f>
        <v/>
      </c>
      <c r="BR37" s="185"/>
      <c r="BS37" s="185"/>
      <c r="BT37" s="185"/>
      <c r="BU37" s="185"/>
      <c r="BV37" s="185"/>
      <c r="BW37" s="185"/>
      <c r="BX37" s="185"/>
      <c r="BY37" s="185" t="str">
        <f>IF(Сводная!C24=0,"",Сводная!D24)</f>
        <v/>
      </c>
      <c r="BZ37" s="185"/>
      <c r="CA37" s="185"/>
      <c r="CB37" s="185"/>
      <c r="CC37" s="185"/>
      <c r="CD37" s="185"/>
      <c r="CE37" s="185"/>
      <c r="CF37" s="185"/>
      <c r="CG37" s="185"/>
      <c r="CH37" s="185"/>
      <c r="CI37" s="185"/>
      <c r="CJ37" s="185"/>
      <c r="CK37" s="185" t="str">
        <f>IF(Сводная!C24=0,"","Выход из строя")</f>
        <v/>
      </c>
      <c r="CL37" s="185"/>
      <c r="CM37" s="185"/>
      <c r="CN37" s="185"/>
      <c r="CO37" s="185"/>
      <c r="CP37" s="185"/>
      <c r="CQ37" s="185"/>
      <c r="CR37" s="185"/>
      <c r="CS37" s="185"/>
      <c r="CT37" s="185"/>
      <c r="CU37" s="185"/>
      <c r="CV37" s="185"/>
      <c r="CW37" s="185"/>
      <c r="CX37" s="185"/>
      <c r="CY37" s="185"/>
      <c r="CZ37" s="185"/>
      <c r="DA37" s="185"/>
      <c r="DB37" s="185"/>
    </row>
    <row r="38" spans="1:106" s="150" customFormat="1" ht="12.75" x14ac:dyDescent="0.2">
      <c r="A38" s="127"/>
      <c r="B38" s="185">
        <v>3</v>
      </c>
      <c r="C38" s="185"/>
      <c r="D38" s="185"/>
      <c r="E38" s="185"/>
      <c r="F38" s="185"/>
      <c r="G38" s="186" t="str">
        <f>IF(Сводная!C25=0,"",Сводная!C25)</f>
        <v/>
      </c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5" t="str">
        <f>IF(Сводная!C25=0,"",Сводная!E25)</f>
        <v/>
      </c>
      <c r="BR38" s="185"/>
      <c r="BS38" s="185"/>
      <c r="BT38" s="185"/>
      <c r="BU38" s="185"/>
      <c r="BV38" s="185"/>
      <c r="BW38" s="185"/>
      <c r="BX38" s="185"/>
      <c r="BY38" s="185" t="str">
        <f>IF(Сводная!C25=0,"",Сводная!D25)</f>
        <v/>
      </c>
      <c r="BZ38" s="185"/>
      <c r="CA38" s="185"/>
      <c r="CB38" s="185"/>
      <c r="CC38" s="185"/>
      <c r="CD38" s="185"/>
      <c r="CE38" s="185"/>
      <c r="CF38" s="185"/>
      <c r="CG38" s="185"/>
      <c r="CH38" s="185"/>
      <c r="CI38" s="185"/>
      <c r="CJ38" s="185"/>
      <c r="CK38" s="185" t="str">
        <f>IF(Сводная!C25=0,"","Выход из строя")</f>
        <v/>
      </c>
      <c r="CL38" s="185"/>
      <c r="CM38" s="185"/>
      <c r="CN38" s="185"/>
      <c r="CO38" s="185"/>
      <c r="CP38" s="185"/>
      <c r="CQ38" s="185"/>
      <c r="CR38" s="185"/>
      <c r="CS38" s="185"/>
      <c r="CT38" s="185"/>
      <c r="CU38" s="185"/>
      <c r="CV38" s="185"/>
      <c r="CW38" s="185"/>
      <c r="CX38" s="185"/>
      <c r="CY38" s="185"/>
      <c r="CZ38" s="185"/>
      <c r="DA38" s="185"/>
      <c r="DB38" s="185"/>
    </row>
    <row r="39" spans="1:106" s="150" customFormat="1" ht="12.75" x14ac:dyDescent="0.2">
      <c r="A39" s="127"/>
      <c r="B39" s="185">
        <v>4</v>
      </c>
      <c r="C39" s="185"/>
      <c r="D39" s="185"/>
      <c r="E39" s="185"/>
      <c r="F39" s="185"/>
      <c r="G39" s="186" t="str">
        <f>IF(Сводная!C26=0,"",Сводная!C26)</f>
        <v/>
      </c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5" t="str">
        <f>IF(Сводная!C26=0,"",Сводная!E26)</f>
        <v/>
      </c>
      <c r="BR39" s="185"/>
      <c r="BS39" s="185"/>
      <c r="BT39" s="185"/>
      <c r="BU39" s="185"/>
      <c r="BV39" s="185"/>
      <c r="BW39" s="185"/>
      <c r="BX39" s="185"/>
      <c r="BY39" s="185" t="str">
        <f>IF(Сводная!C26=0,"",Сводная!D26)</f>
        <v/>
      </c>
      <c r="BZ39" s="185"/>
      <c r="CA39" s="185"/>
      <c r="CB39" s="185"/>
      <c r="CC39" s="185"/>
      <c r="CD39" s="185"/>
      <c r="CE39" s="185"/>
      <c r="CF39" s="185"/>
      <c r="CG39" s="185"/>
      <c r="CH39" s="185"/>
      <c r="CI39" s="185"/>
      <c r="CJ39" s="185"/>
      <c r="CK39" s="185" t="str">
        <f>IF(Сводная!C26=0,"","Выход из строя")</f>
        <v/>
      </c>
      <c r="CL39" s="185"/>
      <c r="CM39" s="185"/>
      <c r="CN39" s="185"/>
      <c r="CO39" s="185"/>
      <c r="CP39" s="185"/>
      <c r="CQ39" s="185"/>
      <c r="CR39" s="185"/>
      <c r="CS39" s="185"/>
      <c r="CT39" s="185"/>
      <c r="CU39" s="185"/>
      <c r="CV39" s="185"/>
      <c r="CW39" s="185"/>
      <c r="CX39" s="185"/>
      <c r="CY39" s="185"/>
      <c r="CZ39" s="185"/>
      <c r="DA39" s="185"/>
      <c r="DB39" s="185"/>
    </row>
    <row r="40" spans="1:106" s="150" customFormat="1" ht="12.75" x14ac:dyDescent="0.2">
      <c r="A40" s="127"/>
      <c r="B40" s="185">
        <v>5</v>
      </c>
      <c r="C40" s="185"/>
      <c r="D40" s="185"/>
      <c r="E40" s="185"/>
      <c r="F40" s="185"/>
      <c r="G40" s="186" t="str">
        <f>IF(Сводная!C27=0,"",Сводная!C27)</f>
        <v/>
      </c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5" t="str">
        <f>IF(Сводная!C27=0,"",Сводная!E27)</f>
        <v/>
      </c>
      <c r="BR40" s="185"/>
      <c r="BS40" s="185"/>
      <c r="BT40" s="185"/>
      <c r="BU40" s="185"/>
      <c r="BV40" s="185"/>
      <c r="BW40" s="185"/>
      <c r="BX40" s="185"/>
      <c r="BY40" s="185" t="str">
        <f>IF(Сводная!C27=0,"",Сводная!D27)</f>
        <v/>
      </c>
      <c r="BZ40" s="185"/>
      <c r="CA40" s="185"/>
      <c r="CB40" s="185"/>
      <c r="CC40" s="185"/>
      <c r="CD40" s="185"/>
      <c r="CE40" s="185"/>
      <c r="CF40" s="185"/>
      <c r="CG40" s="185"/>
      <c r="CH40" s="185"/>
      <c r="CI40" s="185"/>
      <c r="CJ40" s="185"/>
      <c r="CK40" s="185" t="str">
        <f>IF(Сводная!C27=0,"","Выход из строя")</f>
        <v/>
      </c>
      <c r="CL40" s="185"/>
      <c r="CM40" s="185"/>
      <c r="CN40" s="185"/>
      <c r="CO40" s="185"/>
      <c r="CP40" s="185"/>
      <c r="CQ40" s="185"/>
      <c r="CR40" s="185"/>
      <c r="CS40" s="185"/>
      <c r="CT40" s="185"/>
      <c r="CU40" s="185"/>
      <c r="CV40" s="185"/>
      <c r="CW40" s="185"/>
      <c r="CX40" s="185"/>
      <c r="CY40" s="185"/>
      <c r="CZ40" s="185"/>
      <c r="DA40" s="185"/>
      <c r="DB40" s="185"/>
    </row>
    <row r="41" spans="1:106" s="150" customFormat="1" ht="12.75" x14ac:dyDescent="0.2">
      <c r="A41" s="127"/>
      <c r="B41" s="185">
        <v>6</v>
      </c>
      <c r="C41" s="185"/>
      <c r="D41" s="185"/>
      <c r="E41" s="185"/>
      <c r="F41" s="185"/>
      <c r="G41" s="186" t="str">
        <f>IF(Сводная!C28=0,"",Сводная!C28)</f>
        <v/>
      </c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5" t="str">
        <f>IF(Сводная!C28=0,"",Сводная!E28)</f>
        <v/>
      </c>
      <c r="BR41" s="185"/>
      <c r="BS41" s="185"/>
      <c r="BT41" s="185"/>
      <c r="BU41" s="185"/>
      <c r="BV41" s="185"/>
      <c r="BW41" s="185"/>
      <c r="BX41" s="185"/>
      <c r="BY41" s="185" t="str">
        <f>IF(Сводная!C28=0,"",Сводная!D28)</f>
        <v/>
      </c>
      <c r="BZ41" s="185"/>
      <c r="CA41" s="185"/>
      <c r="CB41" s="185"/>
      <c r="CC41" s="185"/>
      <c r="CD41" s="185"/>
      <c r="CE41" s="185"/>
      <c r="CF41" s="185"/>
      <c r="CG41" s="185"/>
      <c r="CH41" s="185"/>
      <c r="CI41" s="185"/>
      <c r="CJ41" s="185"/>
      <c r="CK41" s="185" t="str">
        <f>IF(Сводная!C28=0,"","Выход из строя")</f>
        <v/>
      </c>
      <c r="CL41" s="185"/>
      <c r="CM41" s="185"/>
      <c r="CN41" s="185"/>
      <c r="CO41" s="185"/>
      <c r="CP41" s="185"/>
      <c r="CQ41" s="185"/>
      <c r="CR41" s="185"/>
      <c r="CS41" s="185"/>
      <c r="CT41" s="185"/>
      <c r="CU41" s="185"/>
      <c r="CV41" s="185"/>
      <c r="CW41" s="185"/>
      <c r="CX41" s="185"/>
      <c r="CY41" s="185"/>
      <c r="CZ41" s="185"/>
      <c r="DA41" s="185"/>
      <c r="DB41" s="185"/>
    </row>
    <row r="42" spans="1:106" s="150" customFormat="1" ht="12.75" x14ac:dyDescent="0.2">
      <c r="A42" s="127"/>
      <c r="B42" s="185">
        <v>7</v>
      </c>
      <c r="C42" s="185"/>
      <c r="D42" s="185"/>
      <c r="E42" s="185"/>
      <c r="F42" s="185"/>
      <c r="G42" s="186" t="str">
        <f>IF(Сводная!C29=0,"",Сводная!C29)</f>
        <v/>
      </c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5" t="str">
        <f>IF(Сводная!C29=0,"",Сводная!E29)</f>
        <v/>
      </c>
      <c r="BR42" s="185"/>
      <c r="BS42" s="185"/>
      <c r="BT42" s="185"/>
      <c r="BU42" s="185"/>
      <c r="BV42" s="185"/>
      <c r="BW42" s="185"/>
      <c r="BX42" s="185"/>
      <c r="BY42" s="185" t="str">
        <f>IF(Сводная!C29=0,"",Сводная!D29)</f>
        <v/>
      </c>
      <c r="BZ42" s="185"/>
      <c r="CA42" s="185"/>
      <c r="CB42" s="185"/>
      <c r="CC42" s="185"/>
      <c r="CD42" s="185"/>
      <c r="CE42" s="185"/>
      <c r="CF42" s="185"/>
      <c r="CG42" s="185"/>
      <c r="CH42" s="185"/>
      <c r="CI42" s="185"/>
      <c r="CJ42" s="185"/>
      <c r="CK42" s="185" t="str">
        <f>IF(Сводная!C29=0,"","Выход из строя")</f>
        <v/>
      </c>
      <c r="CL42" s="185"/>
      <c r="CM42" s="185"/>
      <c r="CN42" s="185"/>
      <c r="CO42" s="185"/>
      <c r="CP42" s="185"/>
      <c r="CQ42" s="185"/>
      <c r="CR42" s="185"/>
      <c r="CS42" s="185"/>
      <c r="CT42" s="185"/>
      <c r="CU42" s="185"/>
      <c r="CV42" s="185"/>
      <c r="CW42" s="185"/>
      <c r="CX42" s="185"/>
      <c r="CY42" s="185"/>
      <c r="CZ42" s="185"/>
      <c r="DA42" s="185"/>
      <c r="DB42" s="185"/>
    </row>
    <row r="43" spans="1:106" s="150" customFormat="1" ht="12.75" x14ac:dyDescent="0.2">
      <c r="A43" s="127"/>
      <c r="B43" s="185">
        <v>8</v>
      </c>
      <c r="C43" s="185"/>
      <c r="D43" s="185"/>
      <c r="E43" s="185"/>
      <c r="F43" s="185"/>
      <c r="G43" s="186" t="str">
        <f>IF(Сводная!C30=0,"",Сводная!C30)</f>
        <v/>
      </c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5" t="str">
        <f>IF(Сводная!C30=0,"",Сводная!E30)</f>
        <v/>
      </c>
      <c r="BR43" s="185"/>
      <c r="BS43" s="185"/>
      <c r="BT43" s="185"/>
      <c r="BU43" s="185"/>
      <c r="BV43" s="185"/>
      <c r="BW43" s="185"/>
      <c r="BX43" s="185"/>
      <c r="BY43" s="185" t="str">
        <f>IF(Сводная!C30=0,"",Сводная!D30)</f>
        <v/>
      </c>
      <c r="BZ43" s="185"/>
      <c r="CA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 t="str">
        <f>IF(Сводная!C30=0,"","Выход из строя")</f>
        <v/>
      </c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5"/>
      <c r="CY43" s="185"/>
      <c r="CZ43" s="185"/>
      <c r="DA43" s="185"/>
      <c r="DB43" s="185"/>
    </row>
    <row r="44" spans="1:106" s="150" customFormat="1" ht="12.75" x14ac:dyDescent="0.2">
      <c r="A44" s="127"/>
      <c r="B44" s="185">
        <v>9</v>
      </c>
      <c r="C44" s="185"/>
      <c r="D44" s="185"/>
      <c r="E44" s="185"/>
      <c r="F44" s="185"/>
      <c r="G44" s="186" t="str">
        <f>IF(Сводная!C31=0,"",Сводная!C31)</f>
        <v/>
      </c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5" t="str">
        <f>IF(Сводная!C31=0,"",Сводная!E31)</f>
        <v/>
      </c>
      <c r="BR44" s="185"/>
      <c r="BS44" s="185"/>
      <c r="BT44" s="185"/>
      <c r="BU44" s="185"/>
      <c r="BV44" s="185"/>
      <c r="BW44" s="185"/>
      <c r="BX44" s="185"/>
      <c r="BY44" s="185" t="str">
        <f>IF(Сводная!C31=0,"",Сводная!D31)</f>
        <v/>
      </c>
      <c r="BZ44" s="185"/>
      <c r="CA44" s="185"/>
      <c r="CB44" s="185"/>
      <c r="CC44" s="185"/>
      <c r="CD44" s="185"/>
      <c r="CE44" s="185"/>
      <c r="CF44" s="185"/>
      <c r="CG44" s="185"/>
      <c r="CH44" s="185"/>
      <c r="CI44" s="185"/>
      <c r="CJ44" s="185"/>
      <c r="CK44" s="185" t="str">
        <f>IF(Сводная!C31=0,"","Выход из строя")</f>
        <v/>
      </c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5"/>
    </row>
    <row r="45" spans="1:106" s="150" customFormat="1" ht="12.75" x14ac:dyDescent="0.2">
      <c r="A45" s="127"/>
      <c r="B45" s="185">
        <v>10</v>
      </c>
      <c r="C45" s="185"/>
      <c r="D45" s="185"/>
      <c r="E45" s="185"/>
      <c r="F45" s="185"/>
      <c r="G45" s="186" t="str">
        <f>IF(Сводная!C32=0,"",Сводная!C32)</f>
        <v/>
      </c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5" t="str">
        <f>IF(Сводная!C32=0,"",Сводная!E32)</f>
        <v/>
      </c>
      <c r="BR45" s="185"/>
      <c r="BS45" s="185"/>
      <c r="BT45" s="185"/>
      <c r="BU45" s="185"/>
      <c r="BV45" s="185"/>
      <c r="BW45" s="185"/>
      <c r="BX45" s="185"/>
      <c r="BY45" s="185" t="str">
        <f>IF(Сводная!C32=0,"",Сводная!D32)</f>
        <v/>
      </c>
      <c r="BZ45" s="185"/>
      <c r="CA45" s="185"/>
      <c r="CB45" s="185"/>
      <c r="CC45" s="185"/>
      <c r="CD45" s="185"/>
      <c r="CE45" s="185"/>
      <c r="CF45" s="185"/>
      <c r="CG45" s="185"/>
      <c r="CH45" s="185"/>
      <c r="CI45" s="185"/>
      <c r="CJ45" s="185"/>
      <c r="CK45" s="185" t="str">
        <f>IF(Сводная!C32=0,"","Выход из строя")</f>
        <v/>
      </c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</row>
    <row r="46" spans="1:106" s="150" customFormat="1" ht="12.75" x14ac:dyDescent="0.2">
      <c r="A46" s="127"/>
      <c r="B46" s="185">
        <v>11</v>
      </c>
      <c r="C46" s="185"/>
      <c r="D46" s="185"/>
      <c r="E46" s="185"/>
      <c r="F46" s="185"/>
      <c r="G46" s="186" t="str">
        <f>IF(Сводная!C33=0,"",Сводная!C33)</f>
        <v/>
      </c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5" t="str">
        <f>IF(Сводная!C33=0,"",Сводная!E33)</f>
        <v/>
      </c>
      <c r="BR46" s="185"/>
      <c r="BS46" s="185"/>
      <c r="BT46" s="185"/>
      <c r="BU46" s="185"/>
      <c r="BV46" s="185"/>
      <c r="BW46" s="185"/>
      <c r="BX46" s="185"/>
      <c r="BY46" s="185" t="str">
        <f>IF(Сводная!C33=0,"",Сводная!D33)</f>
        <v/>
      </c>
      <c r="BZ46" s="185"/>
      <c r="CA46" s="185"/>
      <c r="CB46" s="185"/>
      <c r="CC46" s="185"/>
      <c r="CD46" s="185"/>
      <c r="CE46" s="185"/>
      <c r="CF46" s="185"/>
      <c r="CG46" s="185"/>
      <c r="CH46" s="185"/>
      <c r="CI46" s="185"/>
      <c r="CJ46" s="185"/>
      <c r="CK46" s="185" t="str">
        <f>IF(Сводная!C33=0,"","Выход из строя")</f>
        <v/>
      </c>
      <c r="CL46" s="185"/>
      <c r="CM46" s="185"/>
      <c r="CN46" s="185"/>
      <c r="CO46" s="185"/>
      <c r="CP46" s="185"/>
      <c r="CQ46" s="185"/>
      <c r="CR46" s="185"/>
      <c r="CS46" s="185"/>
      <c r="CT46" s="185"/>
      <c r="CU46" s="185"/>
      <c r="CV46" s="185"/>
      <c r="CW46" s="185"/>
      <c r="CX46" s="185"/>
      <c r="CY46" s="185"/>
      <c r="CZ46" s="185"/>
      <c r="DA46" s="185"/>
      <c r="DB46" s="185"/>
    </row>
    <row r="47" spans="1:106" s="150" customFormat="1" ht="12.75" x14ac:dyDescent="0.2">
      <c r="A47" s="127"/>
      <c r="B47" s="185">
        <v>12</v>
      </c>
      <c r="C47" s="185"/>
      <c r="D47" s="185"/>
      <c r="E47" s="185"/>
      <c r="F47" s="185"/>
      <c r="G47" s="186" t="str">
        <f>IF(Сводная!C34=0,"",Сводная!C34)</f>
        <v/>
      </c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5" t="str">
        <f>IF(Сводная!C34=0,"",Сводная!E34)</f>
        <v/>
      </c>
      <c r="BR47" s="185"/>
      <c r="BS47" s="185"/>
      <c r="BT47" s="185"/>
      <c r="BU47" s="185"/>
      <c r="BV47" s="185"/>
      <c r="BW47" s="185"/>
      <c r="BX47" s="185"/>
      <c r="BY47" s="185" t="str">
        <f>IF(Сводная!C34=0,"",Сводная!D34)</f>
        <v/>
      </c>
      <c r="BZ47" s="185"/>
      <c r="CA47" s="185"/>
      <c r="CB47" s="185"/>
      <c r="CC47" s="185"/>
      <c r="CD47" s="185"/>
      <c r="CE47" s="185"/>
      <c r="CF47" s="185"/>
      <c r="CG47" s="185"/>
      <c r="CH47" s="185"/>
      <c r="CI47" s="185"/>
      <c r="CJ47" s="185"/>
      <c r="CK47" s="185" t="str">
        <f>IF(Сводная!C34=0,"","Выход из строя")</f>
        <v/>
      </c>
      <c r="CL47" s="185"/>
      <c r="CM47" s="185"/>
      <c r="CN47" s="185"/>
      <c r="CO47" s="185"/>
      <c r="CP47" s="185"/>
      <c r="CQ47" s="185"/>
      <c r="CR47" s="185"/>
      <c r="CS47" s="185"/>
      <c r="CT47" s="185"/>
      <c r="CU47" s="185"/>
      <c r="CV47" s="185"/>
      <c r="CW47" s="185"/>
      <c r="CX47" s="185"/>
      <c r="CY47" s="185"/>
      <c r="CZ47" s="185"/>
      <c r="DA47" s="185"/>
      <c r="DB47" s="185"/>
    </row>
    <row r="48" spans="1:106" s="150" customFormat="1" ht="12.75" x14ac:dyDescent="0.2">
      <c r="A48" s="127"/>
      <c r="B48" s="185">
        <v>13</v>
      </c>
      <c r="C48" s="185"/>
      <c r="D48" s="185"/>
      <c r="E48" s="185"/>
      <c r="F48" s="185"/>
      <c r="G48" s="186" t="str">
        <f>IF(Сводная!C35=0,"",Сводная!C35)</f>
        <v/>
      </c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5" t="str">
        <f>IF(Сводная!C35=0,"",Сводная!E35)</f>
        <v/>
      </c>
      <c r="BR48" s="185"/>
      <c r="BS48" s="185"/>
      <c r="BT48" s="185"/>
      <c r="BU48" s="185"/>
      <c r="BV48" s="185"/>
      <c r="BW48" s="185"/>
      <c r="BX48" s="185"/>
      <c r="BY48" s="185" t="str">
        <f>IF(Сводная!C35=0,"",Сводная!D35)</f>
        <v/>
      </c>
      <c r="BZ48" s="185"/>
      <c r="CA48" s="185"/>
      <c r="CB48" s="185"/>
      <c r="CC48" s="185"/>
      <c r="CD48" s="185"/>
      <c r="CE48" s="185"/>
      <c r="CF48" s="185"/>
      <c r="CG48" s="185"/>
      <c r="CH48" s="185"/>
      <c r="CI48" s="185"/>
      <c r="CJ48" s="185"/>
      <c r="CK48" s="185" t="str">
        <f>IF(Сводная!C35=0,"","Выход из строя")</f>
        <v/>
      </c>
      <c r="CL48" s="185"/>
      <c r="CM48" s="185"/>
      <c r="CN48" s="185"/>
      <c r="CO48" s="185"/>
      <c r="CP48" s="185"/>
      <c r="CQ48" s="185"/>
      <c r="CR48" s="185"/>
      <c r="CS48" s="185"/>
      <c r="CT48" s="185"/>
      <c r="CU48" s="185"/>
      <c r="CV48" s="185"/>
      <c r="CW48" s="185"/>
      <c r="CX48" s="185"/>
      <c r="CY48" s="185"/>
      <c r="CZ48" s="185"/>
      <c r="DA48" s="185"/>
      <c r="DB48" s="185"/>
    </row>
    <row r="49" spans="1:106" s="150" customFormat="1" ht="12.75" x14ac:dyDescent="0.2">
      <c r="A49" s="127"/>
      <c r="B49" s="185">
        <v>14</v>
      </c>
      <c r="C49" s="185"/>
      <c r="D49" s="185"/>
      <c r="E49" s="185"/>
      <c r="F49" s="185"/>
      <c r="G49" s="186" t="str">
        <f>IF(Сводная!C36=0,"",Сводная!C36)</f>
        <v/>
      </c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5" t="str">
        <f>IF(Сводная!C36=0,"",Сводная!E36)</f>
        <v/>
      </c>
      <c r="BR49" s="185"/>
      <c r="BS49" s="185"/>
      <c r="BT49" s="185"/>
      <c r="BU49" s="185"/>
      <c r="BV49" s="185"/>
      <c r="BW49" s="185"/>
      <c r="BX49" s="185"/>
      <c r="BY49" s="185" t="str">
        <f>IF(Сводная!C36=0,"",Сводная!D36)</f>
        <v/>
      </c>
      <c r="BZ49" s="185"/>
      <c r="CA49" s="185"/>
      <c r="CB49" s="185"/>
      <c r="CC49" s="185"/>
      <c r="CD49" s="185"/>
      <c r="CE49" s="185"/>
      <c r="CF49" s="185"/>
      <c r="CG49" s="185"/>
      <c r="CH49" s="185"/>
      <c r="CI49" s="185"/>
      <c r="CJ49" s="185"/>
      <c r="CK49" s="185" t="str">
        <f>IF(Сводная!C36=0,"","Выход из строя")</f>
        <v/>
      </c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  <c r="CV49" s="185"/>
      <c r="CW49" s="185"/>
      <c r="CX49" s="185"/>
      <c r="CY49" s="185"/>
      <c r="CZ49" s="185"/>
      <c r="DA49" s="185"/>
      <c r="DB49" s="185"/>
    </row>
    <row r="50" spans="1:106" s="150" customFormat="1" ht="12.75" x14ac:dyDescent="0.2">
      <c r="A50" s="127"/>
      <c r="B50" s="185">
        <v>15</v>
      </c>
      <c r="C50" s="185"/>
      <c r="D50" s="185"/>
      <c r="E50" s="185"/>
      <c r="F50" s="185"/>
      <c r="G50" s="186" t="str">
        <f>IF(Сводная!C37=0,"",Сводная!C37)</f>
        <v/>
      </c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5" t="str">
        <f>IF(Сводная!C37=0,"",Сводная!E37)</f>
        <v/>
      </c>
      <c r="BR50" s="185"/>
      <c r="BS50" s="185"/>
      <c r="BT50" s="185"/>
      <c r="BU50" s="185"/>
      <c r="BV50" s="185"/>
      <c r="BW50" s="185"/>
      <c r="BX50" s="185"/>
      <c r="BY50" s="185" t="str">
        <f>IF(Сводная!C37=0,"",Сводная!D37)</f>
        <v/>
      </c>
      <c r="BZ50" s="185"/>
      <c r="CA50" s="185"/>
      <c r="CB50" s="185"/>
      <c r="CC50" s="185"/>
      <c r="CD50" s="185"/>
      <c r="CE50" s="185"/>
      <c r="CF50" s="185"/>
      <c r="CG50" s="185"/>
      <c r="CH50" s="185"/>
      <c r="CI50" s="185"/>
      <c r="CJ50" s="185"/>
      <c r="CK50" s="185" t="str">
        <f>IF(Сводная!C37=0,"","Выход из строя")</f>
        <v/>
      </c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185"/>
      <c r="CY50" s="185"/>
      <c r="CZ50" s="185"/>
      <c r="DA50" s="185"/>
      <c r="DB50" s="185"/>
    </row>
    <row r="51" spans="1:106" s="150" customFormat="1" ht="12.75" x14ac:dyDescent="0.2">
      <c r="A51" s="127"/>
      <c r="B51" s="185">
        <v>16</v>
      </c>
      <c r="C51" s="185"/>
      <c r="D51" s="185"/>
      <c r="E51" s="185"/>
      <c r="F51" s="185"/>
      <c r="G51" s="186" t="str">
        <f>IF(Сводная!C38=0,"",Сводная!C38)</f>
        <v/>
      </c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5" t="str">
        <f>IF(Сводная!C38=0,"",Сводная!E38)</f>
        <v/>
      </c>
      <c r="BR51" s="185"/>
      <c r="BS51" s="185"/>
      <c r="BT51" s="185"/>
      <c r="BU51" s="185"/>
      <c r="BV51" s="185"/>
      <c r="BW51" s="185"/>
      <c r="BX51" s="185"/>
      <c r="BY51" s="185" t="str">
        <f>IF(Сводная!C38=0,"",Сводная!D38)</f>
        <v/>
      </c>
      <c r="BZ51" s="185"/>
      <c r="CA51" s="185"/>
      <c r="CB51" s="185"/>
      <c r="CC51" s="185"/>
      <c r="CD51" s="185"/>
      <c r="CE51" s="185"/>
      <c r="CF51" s="185"/>
      <c r="CG51" s="185"/>
      <c r="CH51" s="185"/>
      <c r="CI51" s="185"/>
      <c r="CJ51" s="185"/>
      <c r="CK51" s="185" t="str">
        <f>IF(Сводная!C38=0,"","Выход из строя")</f>
        <v/>
      </c>
      <c r="CL51" s="185"/>
      <c r="CM51" s="185"/>
      <c r="CN51" s="185"/>
      <c r="CO51" s="185"/>
      <c r="CP51" s="185"/>
      <c r="CQ51" s="185"/>
      <c r="CR51" s="185"/>
      <c r="CS51" s="185"/>
      <c r="CT51" s="185"/>
      <c r="CU51" s="185"/>
      <c r="CV51" s="185"/>
      <c r="CW51" s="185"/>
      <c r="CX51" s="185"/>
      <c r="CY51" s="185"/>
      <c r="CZ51" s="185"/>
      <c r="DA51" s="185"/>
      <c r="DB51" s="185"/>
    </row>
    <row r="52" spans="1:106" s="150" customFormat="1" ht="12.75" x14ac:dyDescent="0.2">
      <c r="A52" s="127"/>
      <c r="B52" s="185">
        <v>17</v>
      </c>
      <c r="C52" s="185"/>
      <c r="D52" s="185"/>
      <c r="E52" s="185"/>
      <c r="F52" s="185"/>
      <c r="G52" s="186" t="str">
        <f>IF(Сводная!C39=0,"",Сводная!C39)</f>
        <v/>
      </c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5" t="str">
        <f>IF(Сводная!C39=0,"",Сводная!E39)</f>
        <v/>
      </c>
      <c r="BR52" s="185"/>
      <c r="BS52" s="185"/>
      <c r="BT52" s="185"/>
      <c r="BU52" s="185"/>
      <c r="BV52" s="185"/>
      <c r="BW52" s="185"/>
      <c r="BX52" s="185"/>
      <c r="BY52" s="185" t="str">
        <f>IF(Сводная!C39=0,"",Сводная!D39)</f>
        <v/>
      </c>
      <c r="BZ52" s="185"/>
      <c r="CA52" s="185"/>
      <c r="CB52" s="185"/>
      <c r="CC52" s="185"/>
      <c r="CD52" s="185"/>
      <c r="CE52" s="185"/>
      <c r="CF52" s="185"/>
      <c r="CG52" s="185"/>
      <c r="CH52" s="185"/>
      <c r="CI52" s="185"/>
      <c r="CJ52" s="185"/>
      <c r="CK52" s="185" t="str">
        <f>IF(Сводная!C39=0,"","Выход из строя")</f>
        <v/>
      </c>
      <c r="CL52" s="185"/>
      <c r="CM52" s="185"/>
      <c r="CN52" s="185"/>
      <c r="CO52" s="185"/>
      <c r="CP52" s="185"/>
      <c r="CQ52" s="185"/>
      <c r="CR52" s="185"/>
      <c r="CS52" s="185"/>
      <c r="CT52" s="185"/>
      <c r="CU52" s="185"/>
      <c r="CV52" s="185"/>
      <c r="CW52" s="185"/>
      <c r="CX52" s="185"/>
      <c r="CY52" s="185"/>
      <c r="CZ52" s="185"/>
      <c r="DA52" s="185"/>
      <c r="DB52" s="185"/>
    </row>
    <row r="53" spans="1:106" s="150" customFormat="1" ht="12.75" x14ac:dyDescent="0.2">
      <c r="A53" s="127"/>
      <c r="B53" s="185">
        <v>18</v>
      </c>
      <c r="C53" s="185"/>
      <c r="D53" s="185"/>
      <c r="E53" s="185"/>
      <c r="F53" s="185"/>
      <c r="G53" s="186" t="str">
        <f>IF(Сводная!C40=0,"",Сводная!C40)</f>
        <v/>
      </c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5" t="str">
        <f>IF(Сводная!C40=0,"",Сводная!E40)</f>
        <v/>
      </c>
      <c r="BR53" s="185"/>
      <c r="BS53" s="185"/>
      <c r="BT53" s="185"/>
      <c r="BU53" s="185"/>
      <c r="BV53" s="185"/>
      <c r="BW53" s="185"/>
      <c r="BX53" s="185"/>
      <c r="BY53" s="185" t="str">
        <f>IF(Сводная!C40=0,"",Сводная!D40)</f>
        <v/>
      </c>
      <c r="BZ53" s="185"/>
      <c r="CA53" s="185"/>
      <c r="CB53" s="185"/>
      <c r="CC53" s="185"/>
      <c r="CD53" s="185"/>
      <c r="CE53" s="185"/>
      <c r="CF53" s="185"/>
      <c r="CG53" s="185"/>
      <c r="CH53" s="185"/>
      <c r="CI53" s="185"/>
      <c r="CJ53" s="185"/>
      <c r="CK53" s="185" t="str">
        <f>IF(Сводная!C40=0,"","Выход из строя")</f>
        <v/>
      </c>
      <c r="CL53" s="185"/>
      <c r="CM53" s="185"/>
      <c r="CN53" s="185"/>
      <c r="CO53" s="185"/>
      <c r="CP53" s="185"/>
      <c r="CQ53" s="185"/>
      <c r="CR53" s="185"/>
      <c r="CS53" s="185"/>
      <c r="CT53" s="185"/>
      <c r="CU53" s="185"/>
      <c r="CV53" s="185"/>
      <c r="CW53" s="185"/>
      <c r="CX53" s="185"/>
      <c r="CY53" s="185"/>
      <c r="CZ53" s="185"/>
      <c r="DA53" s="185"/>
      <c r="DB53" s="185"/>
    </row>
    <row r="54" spans="1:106" s="150" customFormat="1" ht="12.75" x14ac:dyDescent="0.2">
      <c r="A54" s="127"/>
      <c r="B54" s="185">
        <v>19</v>
      </c>
      <c r="C54" s="185"/>
      <c r="D54" s="185"/>
      <c r="E54" s="185"/>
      <c r="F54" s="185"/>
      <c r="G54" s="186" t="str">
        <f>IF(Сводная!C41=0,"",Сводная!C41)</f>
        <v/>
      </c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5" t="str">
        <f>IF(Сводная!C41=0,"",Сводная!E41)</f>
        <v/>
      </c>
      <c r="BR54" s="185"/>
      <c r="BS54" s="185"/>
      <c r="BT54" s="185"/>
      <c r="BU54" s="185"/>
      <c r="BV54" s="185"/>
      <c r="BW54" s="185"/>
      <c r="BX54" s="185"/>
      <c r="BY54" s="185" t="str">
        <f>IF(Сводная!C41=0,"",Сводная!D41)</f>
        <v/>
      </c>
      <c r="BZ54" s="185"/>
      <c r="CA54" s="185"/>
      <c r="CB54" s="185"/>
      <c r="CC54" s="185"/>
      <c r="CD54" s="185"/>
      <c r="CE54" s="185"/>
      <c r="CF54" s="185"/>
      <c r="CG54" s="185"/>
      <c r="CH54" s="185"/>
      <c r="CI54" s="185"/>
      <c r="CJ54" s="185"/>
      <c r="CK54" s="185" t="str">
        <f>IF(Сводная!C41=0,"","Выход из строя")</f>
        <v/>
      </c>
      <c r="CL54" s="185"/>
      <c r="CM54" s="185"/>
      <c r="CN54" s="185"/>
      <c r="CO54" s="185"/>
      <c r="CP54" s="185"/>
      <c r="CQ54" s="185"/>
      <c r="CR54" s="185"/>
      <c r="CS54" s="185"/>
      <c r="CT54" s="185"/>
      <c r="CU54" s="185"/>
      <c r="CV54" s="185"/>
      <c r="CW54" s="185"/>
      <c r="CX54" s="185"/>
      <c r="CY54" s="185"/>
      <c r="CZ54" s="185"/>
      <c r="DA54" s="185"/>
      <c r="DB54" s="185"/>
    </row>
    <row r="55" spans="1:106" s="150" customFormat="1" ht="12.75" x14ac:dyDescent="0.2">
      <c r="A55" s="127"/>
      <c r="B55" s="185">
        <v>20</v>
      </c>
      <c r="C55" s="185"/>
      <c r="D55" s="185"/>
      <c r="E55" s="185"/>
      <c r="F55" s="185"/>
      <c r="G55" s="186" t="str">
        <f>IF(Сводная!C42=0,"",Сводная!C42)</f>
        <v/>
      </c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5" t="str">
        <f>IF(Сводная!C42=0,"",Сводная!E42)</f>
        <v/>
      </c>
      <c r="BR55" s="185"/>
      <c r="BS55" s="185"/>
      <c r="BT55" s="185"/>
      <c r="BU55" s="185"/>
      <c r="BV55" s="185"/>
      <c r="BW55" s="185"/>
      <c r="BX55" s="185"/>
      <c r="BY55" s="185" t="str">
        <f>IF(Сводная!C42=0,"",Сводная!D42)</f>
        <v/>
      </c>
      <c r="BZ55" s="185"/>
      <c r="CA55" s="185"/>
      <c r="CB55" s="185"/>
      <c r="CC55" s="185"/>
      <c r="CD55" s="185"/>
      <c r="CE55" s="185"/>
      <c r="CF55" s="185"/>
      <c r="CG55" s="185"/>
      <c r="CH55" s="185"/>
      <c r="CI55" s="185"/>
      <c r="CJ55" s="185"/>
      <c r="CK55" s="185" t="str">
        <f>IF(Сводная!C42=0,"","Выход из строя")</f>
        <v/>
      </c>
      <c r="CL55" s="185"/>
      <c r="CM55" s="185"/>
      <c r="CN55" s="185"/>
      <c r="CO55" s="185"/>
      <c r="CP55" s="185"/>
      <c r="CQ55" s="185"/>
      <c r="CR55" s="185"/>
      <c r="CS55" s="185"/>
      <c r="CT55" s="185"/>
      <c r="CU55" s="185"/>
      <c r="CV55" s="185"/>
      <c r="CW55" s="185"/>
      <c r="CX55" s="185"/>
      <c r="CY55" s="185"/>
      <c r="CZ55" s="185"/>
      <c r="DA55" s="185"/>
      <c r="DB55" s="185"/>
    </row>
    <row r="56" spans="1:106" s="150" customFormat="1" ht="12.75" x14ac:dyDescent="0.2">
      <c r="A56" s="127"/>
      <c r="B56" s="185">
        <v>21</v>
      </c>
      <c r="C56" s="185"/>
      <c r="D56" s="185"/>
      <c r="E56" s="185"/>
      <c r="F56" s="185"/>
      <c r="G56" s="186" t="str">
        <f>IF(Сводная!C43=0,"",Сводная!C43)</f>
        <v/>
      </c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5" t="str">
        <f>IF(Сводная!C43=0,"",Сводная!E43)</f>
        <v/>
      </c>
      <c r="BR56" s="185"/>
      <c r="BS56" s="185"/>
      <c r="BT56" s="185"/>
      <c r="BU56" s="185"/>
      <c r="BV56" s="185"/>
      <c r="BW56" s="185"/>
      <c r="BX56" s="185"/>
      <c r="BY56" s="185" t="str">
        <f>IF(Сводная!C43=0,"",Сводная!D43)</f>
        <v/>
      </c>
      <c r="BZ56" s="185"/>
      <c r="CA56" s="185"/>
      <c r="CB56" s="185"/>
      <c r="CC56" s="185"/>
      <c r="CD56" s="185"/>
      <c r="CE56" s="185"/>
      <c r="CF56" s="185"/>
      <c r="CG56" s="185"/>
      <c r="CH56" s="185"/>
      <c r="CI56" s="185"/>
      <c r="CJ56" s="185"/>
      <c r="CK56" s="185" t="str">
        <f>IF(Сводная!C43=0,"","Выход из строя")</f>
        <v/>
      </c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85"/>
      <c r="CX56" s="185"/>
      <c r="CY56" s="185"/>
      <c r="CZ56" s="185"/>
      <c r="DA56" s="185"/>
      <c r="DB56" s="185"/>
    </row>
    <row r="57" spans="1:106" s="150" customFormat="1" ht="12.75" x14ac:dyDescent="0.2">
      <c r="A57" s="127"/>
      <c r="B57" s="185">
        <v>22</v>
      </c>
      <c r="C57" s="185"/>
      <c r="D57" s="185"/>
      <c r="E57" s="185"/>
      <c r="F57" s="185"/>
      <c r="G57" s="186" t="str">
        <f>IF(Сводная!C44=0,"",Сводная!C44)</f>
        <v/>
      </c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5" t="str">
        <f>IF(Сводная!C44=0,"",Сводная!E44)</f>
        <v/>
      </c>
      <c r="BR57" s="185"/>
      <c r="BS57" s="185"/>
      <c r="BT57" s="185"/>
      <c r="BU57" s="185"/>
      <c r="BV57" s="185"/>
      <c r="BW57" s="185"/>
      <c r="BX57" s="185"/>
      <c r="BY57" s="185" t="str">
        <f>IF(Сводная!C44=0,"",Сводная!D44)</f>
        <v/>
      </c>
      <c r="BZ57" s="185"/>
      <c r="CA57" s="185"/>
      <c r="CB57" s="185"/>
      <c r="CC57" s="185"/>
      <c r="CD57" s="185"/>
      <c r="CE57" s="185"/>
      <c r="CF57" s="185"/>
      <c r="CG57" s="185"/>
      <c r="CH57" s="185"/>
      <c r="CI57" s="185"/>
      <c r="CJ57" s="185"/>
      <c r="CK57" s="185" t="str">
        <f>IF(Сводная!C44=0,"","Выход из строя")</f>
        <v/>
      </c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85"/>
      <c r="CX57" s="185"/>
      <c r="CY57" s="185"/>
      <c r="CZ57" s="185"/>
      <c r="DA57" s="185"/>
      <c r="DB57" s="185"/>
    </row>
    <row r="58" spans="1:106" s="150" customFormat="1" ht="12.75" x14ac:dyDescent="0.2">
      <c r="A58" s="127"/>
      <c r="B58" s="185">
        <v>23</v>
      </c>
      <c r="C58" s="185"/>
      <c r="D58" s="185"/>
      <c r="E58" s="185"/>
      <c r="F58" s="185"/>
      <c r="G58" s="186" t="str">
        <f>IF(Сводная!C45=0,"",Сводная!C45)</f>
        <v/>
      </c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186"/>
      <c r="BO58" s="186"/>
      <c r="BP58" s="186"/>
      <c r="BQ58" s="185" t="str">
        <f>IF(Сводная!C45=0,"",Сводная!E45)</f>
        <v/>
      </c>
      <c r="BR58" s="185"/>
      <c r="BS58" s="185"/>
      <c r="BT58" s="185"/>
      <c r="BU58" s="185"/>
      <c r="BV58" s="185"/>
      <c r="BW58" s="185"/>
      <c r="BX58" s="185"/>
      <c r="BY58" s="185" t="str">
        <f>IF(Сводная!C45=0,"",Сводная!D45)</f>
        <v/>
      </c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 t="str">
        <f>IF(Сводная!C45=0,"","Выход из строя")</f>
        <v/>
      </c>
      <c r="CL58" s="185"/>
      <c r="CM58" s="185"/>
      <c r="CN58" s="185"/>
      <c r="CO58" s="185"/>
      <c r="CP58" s="185"/>
      <c r="CQ58" s="185"/>
      <c r="CR58" s="185"/>
      <c r="CS58" s="185"/>
      <c r="CT58" s="185"/>
      <c r="CU58" s="185"/>
      <c r="CV58" s="185"/>
      <c r="CW58" s="185"/>
      <c r="CX58" s="185"/>
      <c r="CY58" s="185"/>
      <c r="CZ58" s="185"/>
      <c r="DA58" s="185"/>
      <c r="DB58" s="185"/>
    </row>
    <row r="59" spans="1:106" s="150" customFormat="1" ht="12.75" x14ac:dyDescent="0.2">
      <c r="A59" s="127"/>
      <c r="B59" s="185">
        <v>24</v>
      </c>
      <c r="C59" s="185"/>
      <c r="D59" s="185"/>
      <c r="E59" s="185"/>
      <c r="F59" s="185"/>
      <c r="G59" s="186" t="str">
        <f>IF(Сводная!C46=0,"",Сводная!C46)</f>
        <v/>
      </c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6"/>
      <c r="BP59" s="186"/>
      <c r="BQ59" s="185" t="str">
        <f>IF(Сводная!C46=0,"",Сводная!E46)</f>
        <v/>
      </c>
      <c r="BR59" s="185"/>
      <c r="BS59" s="185"/>
      <c r="BT59" s="185"/>
      <c r="BU59" s="185"/>
      <c r="BV59" s="185"/>
      <c r="BW59" s="185"/>
      <c r="BX59" s="185"/>
      <c r="BY59" s="185" t="str">
        <f>IF(Сводная!C46=0,"",Сводная!D46)</f>
        <v/>
      </c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 t="str">
        <f>IF(Сводная!C46=0,"","Выход из строя")</f>
        <v/>
      </c>
      <c r="CL59" s="185"/>
      <c r="CM59" s="185"/>
      <c r="CN59" s="185"/>
      <c r="CO59" s="185"/>
      <c r="CP59" s="185"/>
      <c r="CQ59" s="185"/>
      <c r="CR59" s="185"/>
      <c r="CS59" s="185"/>
      <c r="CT59" s="185"/>
      <c r="CU59" s="185"/>
      <c r="CV59" s="185"/>
      <c r="CW59" s="185"/>
      <c r="CX59" s="185"/>
      <c r="CY59" s="185"/>
      <c r="CZ59" s="185"/>
      <c r="DA59" s="185"/>
      <c r="DB59" s="185"/>
    </row>
    <row r="60" spans="1:106" s="150" customFormat="1" ht="12.75" x14ac:dyDescent="0.2">
      <c r="A60" s="127"/>
      <c r="B60" s="185">
        <v>25</v>
      </c>
      <c r="C60" s="185"/>
      <c r="D60" s="185"/>
      <c r="E60" s="185"/>
      <c r="F60" s="185"/>
      <c r="G60" s="186" t="str">
        <f>IF(Сводная!C47=0,"",Сводная!C47)</f>
        <v/>
      </c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  <c r="BG60" s="186"/>
      <c r="BH60" s="186"/>
      <c r="BI60" s="186"/>
      <c r="BJ60" s="186"/>
      <c r="BK60" s="186"/>
      <c r="BL60" s="186"/>
      <c r="BM60" s="186"/>
      <c r="BN60" s="186"/>
      <c r="BO60" s="186"/>
      <c r="BP60" s="186"/>
      <c r="BQ60" s="185" t="str">
        <f>IF(Сводная!C47=0,"",Сводная!E47)</f>
        <v/>
      </c>
      <c r="BR60" s="185"/>
      <c r="BS60" s="185"/>
      <c r="BT60" s="185"/>
      <c r="BU60" s="185"/>
      <c r="BV60" s="185"/>
      <c r="BW60" s="185"/>
      <c r="BX60" s="185"/>
      <c r="BY60" s="185" t="str">
        <f>IF(Сводная!C47=0,"",Сводная!D47)</f>
        <v/>
      </c>
      <c r="BZ60" s="185"/>
      <c r="CA60" s="185"/>
      <c r="CB60" s="185"/>
      <c r="CC60" s="185"/>
      <c r="CD60" s="185"/>
      <c r="CE60" s="185"/>
      <c r="CF60" s="185"/>
      <c r="CG60" s="185"/>
      <c r="CH60" s="185"/>
      <c r="CI60" s="185"/>
      <c r="CJ60" s="185"/>
      <c r="CK60" s="185" t="str">
        <f>IF(Сводная!C47=0,"","Выход из строя")</f>
        <v/>
      </c>
      <c r="CL60" s="185"/>
      <c r="CM60" s="185"/>
      <c r="CN60" s="185"/>
      <c r="CO60" s="185"/>
      <c r="CP60" s="185"/>
      <c r="CQ60" s="185"/>
      <c r="CR60" s="185"/>
      <c r="CS60" s="185"/>
      <c r="CT60" s="185"/>
      <c r="CU60" s="185"/>
      <c r="CV60" s="185"/>
      <c r="CW60" s="185"/>
      <c r="CX60" s="185"/>
      <c r="CY60" s="185"/>
      <c r="CZ60" s="185"/>
      <c r="DA60" s="185"/>
      <c r="DB60" s="185"/>
    </row>
    <row r="61" spans="1:106" s="150" customFormat="1" ht="12.75" x14ac:dyDescent="0.2">
      <c r="A61" s="127"/>
      <c r="B61" s="185">
        <v>26</v>
      </c>
      <c r="C61" s="185"/>
      <c r="D61" s="185"/>
      <c r="E61" s="185"/>
      <c r="F61" s="185"/>
      <c r="G61" s="186" t="str">
        <f>IF(Сводная!C48=0,"",Сводная!C48)</f>
        <v/>
      </c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5" t="str">
        <f>IF(Сводная!C48=0,"",Сводная!E48)</f>
        <v/>
      </c>
      <c r="BR61" s="185"/>
      <c r="BS61" s="185"/>
      <c r="BT61" s="185"/>
      <c r="BU61" s="185"/>
      <c r="BV61" s="185"/>
      <c r="BW61" s="185"/>
      <c r="BX61" s="185"/>
      <c r="BY61" s="185" t="str">
        <f>IF(Сводная!C48=0,"",Сводная!D48)</f>
        <v/>
      </c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 t="str">
        <f>IF(Сводная!C48=0,"","Выход из строя")</f>
        <v/>
      </c>
      <c r="CL61" s="185"/>
      <c r="CM61" s="185"/>
      <c r="CN61" s="185"/>
      <c r="CO61" s="185"/>
      <c r="CP61" s="185"/>
      <c r="CQ61" s="185"/>
      <c r="CR61" s="185"/>
      <c r="CS61" s="185"/>
      <c r="CT61" s="185"/>
      <c r="CU61" s="185"/>
      <c r="CV61" s="185"/>
      <c r="CW61" s="185"/>
      <c r="CX61" s="185"/>
      <c r="CY61" s="185"/>
      <c r="CZ61" s="185"/>
      <c r="DA61" s="185"/>
      <c r="DB61" s="185"/>
    </row>
    <row r="62" spans="1:106" s="150" customFormat="1" ht="12.75" x14ac:dyDescent="0.2">
      <c r="A62" s="127"/>
      <c r="B62" s="185">
        <v>27</v>
      </c>
      <c r="C62" s="185"/>
      <c r="D62" s="185"/>
      <c r="E62" s="185"/>
      <c r="F62" s="185"/>
      <c r="G62" s="186" t="str">
        <f>IF(Сводная!C49=0,"",Сводная!C49)</f>
        <v/>
      </c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5" t="str">
        <f>IF(Сводная!C49=0,"",Сводная!E49)</f>
        <v/>
      </c>
      <c r="BR62" s="185"/>
      <c r="BS62" s="185"/>
      <c r="BT62" s="185"/>
      <c r="BU62" s="185"/>
      <c r="BV62" s="185"/>
      <c r="BW62" s="185"/>
      <c r="BX62" s="185"/>
      <c r="BY62" s="185" t="str">
        <f>IF(Сводная!C49=0,"",Сводная!D49)</f>
        <v/>
      </c>
      <c r="BZ62" s="185"/>
      <c r="CA62" s="185"/>
      <c r="CB62" s="185"/>
      <c r="CC62" s="185"/>
      <c r="CD62" s="185"/>
      <c r="CE62" s="185"/>
      <c r="CF62" s="185"/>
      <c r="CG62" s="185"/>
      <c r="CH62" s="185"/>
      <c r="CI62" s="185"/>
      <c r="CJ62" s="185"/>
      <c r="CK62" s="185" t="str">
        <f>IF(Сводная!C49=0,"","Выход из строя")</f>
        <v/>
      </c>
      <c r="CL62" s="185"/>
      <c r="CM62" s="185"/>
      <c r="CN62" s="185"/>
      <c r="CO62" s="185"/>
      <c r="CP62" s="185"/>
      <c r="CQ62" s="185"/>
      <c r="CR62" s="185"/>
      <c r="CS62" s="185"/>
      <c r="CT62" s="185"/>
      <c r="CU62" s="185"/>
      <c r="CV62" s="185"/>
      <c r="CW62" s="185"/>
      <c r="CX62" s="185"/>
      <c r="CY62" s="185"/>
      <c r="CZ62" s="185"/>
      <c r="DA62" s="185"/>
      <c r="DB62" s="185"/>
    </row>
    <row r="63" spans="1:106" s="150" customFormat="1" ht="12.75" x14ac:dyDescent="0.2">
      <c r="A63" s="127"/>
      <c r="B63" s="185">
        <v>28</v>
      </c>
      <c r="C63" s="185"/>
      <c r="D63" s="185"/>
      <c r="E63" s="185"/>
      <c r="F63" s="185"/>
      <c r="G63" s="186" t="str">
        <f>IF(Сводная!C50=0,"",Сводная!C50)</f>
        <v/>
      </c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5" t="str">
        <f>IF(Сводная!C50=0,"",Сводная!E50)</f>
        <v/>
      </c>
      <c r="BR63" s="185"/>
      <c r="BS63" s="185"/>
      <c r="BT63" s="185"/>
      <c r="BU63" s="185"/>
      <c r="BV63" s="185"/>
      <c r="BW63" s="185"/>
      <c r="BX63" s="185"/>
      <c r="BY63" s="185" t="str">
        <f>IF(Сводная!C50=0,"",Сводная!D50)</f>
        <v/>
      </c>
      <c r="BZ63" s="185"/>
      <c r="CA63" s="185"/>
      <c r="CB63" s="185"/>
      <c r="CC63" s="185"/>
      <c r="CD63" s="185"/>
      <c r="CE63" s="185"/>
      <c r="CF63" s="185"/>
      <c r="CG63" s="185"/>
      <c r="CH63" s="185"/>
      <c r="CI63" s="185"/>
      <c r="CJ63" s="185"/>
      <c r="CK63" s="185" t="str">
        <f>IF(Сводная!C50=0,"","Выход из строя")</f>
        <v/>
      </c>
      <c r="CL63" s="185"/>
      <c r="CM63" s="185"/>
      <c r="CN63" s="185"/>
      <c r="CO63" s="185"/>
      <c r="CP63" s="185"/>
      <c r="CQ63" s="185"/>
      <c r="CR63" s="185"/>
      <c r="CS63" s="185"/>
      <c r="CT63" s="185"/>
      <c r="CU63" s="185"/>
      <c r="CV63" s="185"/>
      <c r="CW63" s="185"/>
      <c r="CX63" s="185"/>
      <c r="CY63" s="185"/>
      <c r="CZ63" s="185"/>
      <c r="DA63" s="185"/>
      <c r="DB63" s="185"/>
    </row>
    <row r="64" spans="1:106" s="150" customFormat="1" ht="12.75" x14ac:dyDescent="0.2">
      <c r="A64" s="127"/>
      <c r="B64" s="185">
        <v>29</v>
      </c>
      <c r="C64" s="185"/>
      <c r="D64" s="185"/>
      <c r="E64" s="185"/>
      <c r="F64" s="185"/>
      <c r="G64" s="186" t="str">
        <f>IF(Сводная!C51=0,"",Сводная!C51)</f>
        <v/>
      </c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  <c r="BN64" s="186"/>
      <c r="BO64" s="186"/>
      <c r="BP64" s="186"/>
      <c r="BQ64" s="185" t="str">
        <f>IF(Сводная!C51=0,"",Сводная!E51)</f>
        <v/>
      </c>
      <c r="BR64" s="185"/>
      <c r="BS64" s="185"/>
      <c r="BT64" s="185"/>
      <c r="BU64" s="185"/>
      <c r="BV64" s="185"/>
      <c r="BW64" s="185"/>
      <c r="BX64" s="185"/>
      <c r="BY64" s="185" t="str">
        <f>IF(Сводная!C51=0,"",Сводная!D51)</f>
        <v/>
      </c>
      <c r="BZ64" s="185"/>
      <c r="CA64" s="185"/>
      <c r="CB64" s="185"/>
      <c r="CC64" s="185"/>
      <c r="CD64" s="185"/>
      <c r="CE64" s="185"/>
      <c r="CF64" s="185"/>
      <c r="CG64" s="185"/>
      <c r="CH64" s="185"/>
      <c r="CI64" s="185"/>
      <c r="CJ64" s="185"/>
      <c r="CK64" s="185" t="str">
        <f>IF(Сводная!C51=0,"","Выход из строя")</f>
        <v/>
      </c>
      <c r="CL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85"/>
      <c r="CW64" s="185"/>
      <c r="CX64" s="185"/>
      <c r="CY64" s="185"/>
      <c r="CZ64" s="185"/>
      <c r="DA64" s="185"/>
      <c r="DB64" s="185"/>
    </row>
    <row r="65" spans="1:106" s="150" customFormat="1" ht="12.75" x14ac:dyDescent="0.2">
      <c r="A65" s="127"/>
      <c r="B65" s="185">
        <v>30</v>
      </c>
      <c r="C65" s="185"/>
      <c r="D65" s="185"/>
      <c r="E65" s="185"/>
      <c r="F65" s="185"/>
      <c r="G65" s="186" t="str">
        <f>IF(Сводная!C52=0,"",Сводная!C52)</f>
        <v/>
      </c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5" t="str">
        <f>IF(Сводная!C52=0,"",Сводная!E52)</f>
        <v/>
      </c>
      <c r="BR65" s="185"/>
      <c r="BS65" s="185"/>
      <c r="BT65" s="185"/>
      <c r="BU65" s="185"/>
      <c r="BV65" s="185"/>
      <c r="BW65" s="185"/>
      <c r="BX65" s="185"/>
      <c r="BY65" s="185" t="str">
        <f>IF(Сводная!C52=0,"",Сводная!D52)</f>
        <v/>
      </c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 t="str">
        <f>IF(Сводная!C52=0,"","Выход из строя")</f>
        <v/>
      </c>
      <c r="CL65" s="185"/>
      <c r="CM65" s="185"/>
      <c r="CN65" s="185"/>
      <c r="CO65" s="185"/>
      <c r="CP65" s="185"/>
      <c r="CQ65" s="185"/>
      <c r="CR65" s="185"/>
      <c r="CS65" s="185"/>
      <c r="CT65" s="185"/>
      <c r="CU65" s="185"/>
      <c r="CV65" s="185"/>
      <c r="CW65" s="185"/>
      <c r="CX65" s="185"/>
      <c r="CY65" s="185"/>
      <c r="CZ65" s="185"/>
      <c r="DA65" s="185"/>
      <c r="DB65" s="185"/>
    </row>
    <row r="66" spans="1:106" s="150" customFormat="1" ht="12.75" x14ac:dyDescent="0.2">
      <c r="A66" s="127"/>
      <c r="B66" s="185">
        <v>31</v>
      </c>
      <c r="C66" s="185"/>
      <c r="D66" s="185"/>
      <c r="E66" s="185"/>
      <c r="F66" s="185"/>
      <c r="G66" s="186" t="str">
        <f>IF(Сводная!C53=0,"",Сводная!C53)</f>
        <v/>
      </c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6"/>
      <c r="BP66" s="186"/>
      <c r="BQ66" s="185" t="str">
        <f>IF(Сводная!C53=0,"",Сводная!E53)</f>
        <v/>
      </c>
      <c r="BR66" s="185"/>
      <c r="BS66" s="185"/>
      <c r="BT66" s="185"/>
      <c r="BU66" s="185"/>
      <c r="BV66" s="185"/>
      <c r="BW66" s="185"/>
      <c r="BX66" s="185"/>
      <c r="BY66" s="185" t="str">
        <f>IF(Сводная!C53=0,"",Сводная!D53)</f>
        <v/>
      </c>
      <c r="BZ66" s="185"/>
      <c r="CA66" s="185"/>
      <c r="CB66" s="185"/>
      <c r="CC66" s="185"/>
      <c r="CD66" s="185"/>
      <c r="CE66" s="185"/>
      <c r="CF66" s="185"/>
      <c r="CG66" s="185"/>
      <c r="CH66" s="185"/>
      <c r="CI66" s="185"/>
      <c r="CJ66" s="185"/>
      <c r="CK66" s="185" t="str">
        <f>IF(Сводная!C53=0,"","Выход из строя")</f>
        <v/>
      </c>
      <c r="CL66" s="185"/>
      <c r="CM66" s="185"/>
      <c r="CN66" s="185"/>
      <c r="CO66" s="185"/>
      <c r="CP66" s="185"/>
      <c r="CQ66" s="185"/>
      <c r="CR66" s="185"/>
      <c r="CS66" s="185"/>
      <c r="CT66" s="185"/>
      <c r="CU66" s="185"/>
      <c r="CV66" s="185"/>
      <c r="CW66" s="185"/>
      <c r="CX66" s="185"/>
      <c r="CY66" s="185"/>
      <c r="CZ66" s="185"/>
      <c r="DA66" s="185"/>
      <c r="DB66" s="185"/>
    </row>
    <row r="67" spans="1:106" s="150" customFormat="1" ht="12.75" x14ac:dyDescent="0.2">
      <c r="A67" s="127"/>
      <c r="B67" s="185">
        <v>32</v>
      </c>
      <c r="C67" s="185"/>
      <c r="D67" s="185"/>
      <c r="E67" s="185"/>
      <c r="F67" s="185"/>
      <c r="G67" s="186" t="str">
        <f>IF(Сводная!C54=0,"",Сводная!C54)</f>
        <v/>
      </c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5" t="str">
        <f>IF(Сводная!C54=0,"",Сводная!E54)</f>
        <v/>
      </c>
      <c r="BR67" s="185"/>
      <c r="BS67" s="185"/>
      <c r="BT67" s="185"/>
      <c r="BU67" s="185"/>
      <c r="BV67" s="185"/>
      <c r="BW67" s="185"/>
      <c r="BX67" s="185"/>
      <c r="BY67" s="185" t="str">
        <f>IF(Сводная!C54=0,"",Сводная!D54)</f>
        <v/>
      </c>
      <c r="BZ67" s="185"/>
      <c r="CA67" s="185"/>
      <c r="CB67" s="185"/>
      <c r="CC67" s="185"/>
      <c r="CD67" s="185"/>
      <c r="CE67" s="185"/>
      <c r="CF67" s="185"/>
      <c r="CG67" s="185"/>
      <c r="CH67" s="185"/>
      <c r="CI67" s="185"/>
      <c r="CJ67" s="185"/>
      <c r="CK67" s="185" t="str">
        <f>IF(Сводная!C54=0,"","Выход из строя")</f>
        <v/>
      </c>
      <c r="CL67" s="185"/>
      <c r="CM67" s="185"/>
      <c r="CN67" s="185"/>
      <c r="CO67" s="185"/>
      <c r="CP67" s="185"/>
      <c r="CQ67" s="185"/>
      <c r="CR67" s="185"/>
      <c r="CS67" s="185"/>
      <c r="CT67" s="185"/>
      <c r="CU67" s="185"/>
      <c r="CV67" s="185"/>
      <c r="CW67" s="185"/>
      <c r="CX67" s="185"/>
      <c r="CY67" s="185"/>
      <c r="CZ67" s="185"/>
      <c r="DA67" s="185"/>
      <c r="DB67" s="185"/>
    </row>
    <row r="68" spans="1:106" s="150" customFormat="1" ht="12.75" x14ac:dyDescent="0.2">
      <c r="A68" s="127"/>
      <c r="B68" s="185">
        <v>33</v>
      </c>
      <c r="C68" s="185"/>
      <c r="D68" s="185"/>
      <c r="E68" s="185"/>
      <c r="F68" s="185"/>
      <c r="G68" s="186" t="str">
        <f>IF(Сводная!C55=0,"",Сводная!C55)</f>
        <v/>
      </c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5" t="str">
        <f>IF(Сводная!C55=0,"",Сводная!E55)</f>
        <v/>
      </c>
      <c r="BR68" s="185"/>
      <c r="BS68" s="185"/>
      <c r="BT68" s="185"/>
      <c r="BU68" s="185"/>
      <c r="BV68" s="185"/>
      <c r="BW68" s="185"/>
      <c r="BX68" s="185"/>
      <c r="BY68" s="185" t="str">
        <f>IF(Сводная!C55=0,"",Сводная!D55)</f>
        <v/>
      </c>
      <c r="BZ68" s="185"/>
      <c r="CA68" s="185"/>
      <c r="CB68" s="185"/>
      <c r="CC68" s="185"/>
      <c r="CD68" s="185"/>
      <c r="CE68" s="185"/>
      <c r="CF68" s="185"/>
      <c r="CG68" s="185"/>
      <c r="CH68" s="185"/>
      <c r="CI68" s="185"/>
      <c r="CJ68" s="185"/>
      <c r="CK68" s="185" t="str">
        <f>IF(Сводная!C55=0,"","Выход из строя")</f>
        <v/>
      </c>
      <c r="CL68" s="185"/>
      <c r="CM68" s="185"/>
      <c r="CN68" s="185"/>
      <c r="CO68" s="185"/>
      <c r="CP68" s="185"/>
      <c r="CQ68" s="185"/>
      <c r="CR68" s="185"/>
      <c r="CS68" s="185"/>
      <c r="CT68" s="185"/>
      <c r="CU68" s="185"/>
      <c r="CV68" s="185"/>
      <c r="CW68" s="185"/>
      <c r="CX68" s="185"/>
      <c r="CY68" s="185"/>
      <c r="CZ68" s="185"/>
      <c r="DA68" s="185"/>
      <c r="DB68" s="185"/>
    </row>
    <row r="69" spans="1:106" s="150" customFormat="1" ht="12.75" x14ac:dyDescent="0.2">
      <c r="A69" s="127"/>
      <c r="B69" s="185">
        <v>34</v>
      </c>
      <c r="C69" s="185"/>
      <c r="D69" s="185"/>
      <c r="E69" s="185"/>
      <c r="F69" s="185"/>
      <c r="G69" s="186" t="str">
        <f>IF(Сводная!C56=0,"",Сводная!C56)</f>
        <v/>
      </c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5" t="str">
        <f>IF(Сводная!C56=0,"",Сводная!E56)</f>
        <v/>
      </c>
      <c r="BR69" s="185"/>
      <c r="BS69" s="185"/>
      <c r="BT69" s="185"/>
      <c r="BU69" s="185"/>
      <c r="BV69" s="185"/>
      <c r="BW69" s="185"/>
      <c r="BX69" s="185"/>
      <c r="BY69" s="185" t="str">
        <f>IF(Сводная!C56=0,"",Сводная!D56)</f>
        <v/>
      </c>
      <c r="BZ69" s="185"/>
      <c r="CA69" s="185"/>
      <c r="CB69" s="185"/>
      <c r="CC69" s="185"/>
      <c r="CD69" s="185"/>
      <c r="CE69" s="185"/>
      <c r="CF69" s="185"/>
      <c r="CG69" s="185"/>
      <c r="CH69" s="185"/>
      <c r="CI69" s="185"/>
      <c r="CJ69" s="185"/>
      <c r="CK69" s="185" t="str">
        <f>IF(Сводная!C56=0,"","Выход из строя")</f>
        <v/>
      </c>
      <c r="CL69" s="185"/>
      <c r="CM69" s="185"/>
      <c r="CN69" s="185"/>
      <c r="CO69" s="185"/>
      <c r="CP69" s="185"/>
      <c r="CQ69" s="185"/>
      <c r="CR69" s="185"/>
      <c r="CS69" s="185"/>
      <c r="CT69" s="185"/>
      <c r="CU69" s="185"/>
      <c r="CV69" s="185"/>
      <c r="CW69" s="185"/>
      <c r="CX69" s="185"/>
      <c r="CY69" s="185"/>
      <c r="CZ69" s="185"/>
      <c r="DA69" s="185"/>
      <c r="DB69" s="185"/>
    </row>
    <row r="70" spans="1:106" s="150" customFormat="1" ht="12.75" x14ac:dyDescent="0.2">
      <c r="A70" s="127"/>
      <c r="B70" s="185">
        <v>35</v>
      </c>
      <c r="C70" s="185"/>
      <c r="D70" s="185"/>
      <c r="E70" s="185"/>
      <c r="F70" s="185"/>
      <c r="G70" s="186" t="str">
        <f>IF(Сводная!C57=0,"",Сводная!C57)</f>
        <v/>
      </c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5" t="str">
        <f>IF(Сводная!C57=0,"",Сводная!E57)</f>
        <v/>
      </c>
      <c r="BR70" s="185"/>
      <c r="BS70" s="185"/>
      <c r="BT70" s="185"/>
      <c r="BU70" s="185"/>
      <c r="BV70" s="185"/>
      <c r="BW70" s="185"/>
      <c r="BX70" s="185"/>
      <c r="BY70" s="185" t="str">
        <f>IF(Сводная!C57=0,"",Сводная!D57)</f>
        <v/>
      </c>
      <c r="BZ70" s="185"/>
      <c r="CA70" s="185"/>
      <c r="CB70" s="185"/>
      <c r="CC70" s="185"/>
      <c r="CD70" s="185"/>
      <c r="CE70" s="185"/>
      <c r="CF70" s="185"/>
      <c r="CG70" s="185"/>
      <c r="CH70" s="185"/>
      <c r="CI70" s="185"/>
      <c r="CJ70" s="185"/>
      <c r="CK70" s="185" t="str">
        <f>IF(Сводная!C57=0,"","Выход из строя")</f>
        <v/>
      </c>
      <c r="CL70" s="185"/>
      <c r="CM70" s="185"/>
      <c r="CN70" s="185"/>
      <c r="CO70" s="185"/>
      <c r="CP70" s="185"/>
      <c r="CQ70" s="185"/>
      <c r="CR70" s="185"/>
      <c r="CS70" s="185"/>
      <c r="CT70" s="185"/>
      <c r="CU70" s="185"/>
      <c r="CV70" s="185"/>
      <c r="CW70" s="185"/>
      <c r="CX70" s="185"/>
      <c r="CY70" s="185"/>
      <c r="CZ70" s="185"/>
      <c r="DA70" s="185"/>
      <c r="DB70" s="185"/>
    </row>
    <row r="71" spans="1:106" s="150" customFormat="1" ht="12.75" x14ac:dyDescent="0.2">
      <c r="A71" s="127"/>
      <c r="B71" s="185">
        <v>36</v>
      </c>
      <c r="C71" s="185"/>
      <c r="D71" s="185"/>
      <c r="E71" s="185"/>
      <c r="F71" s="185"/>
      <c r="G71" s="186" t="str">
        <f>IF(Сводная!C58=0,"",Сводная!C58)</f>
        <v/>
      </c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5" t="str">
        <f>IF(Сводная!C58=0,"",Сводная!E58)</f>
        <v/>
      </c>
      <c r="BR71" s="185"/>
      <c r="BS71" s="185"/>
      <c r="BT71" s="185"/>
      <c r="BU71" s="185"/>
      <c r="BV71" s="185"/>
      <c r="BW71" s="185"/>
      <c r="BX71" s="185"/>
      <c r="BY71" s="185" t="str">
        <f>IF(Сводная!C58=0,"",Сводная!D58)</f>
        <v/>
      </c>
      <c r="BZ71" s="185"/>
      <c r="CA71" s="185"/>
      <c r="CB71" s="185"/>
      <c r="CC71" s="185"/>
      <c r="CD71" s="185"/>
      <c r="CE71" s="185"/>
      <c r="CF71" s="185"/>
      <c r="CG71" s="185"/>
      <c r="CH71" s="185"/>
      <c r="CI71" s="185"/>
      <c r="CJ71" s="185"/>
      <c r="CK71" s="185" t="str">
        <f>IF(Сводная!C58=0,"","Выход из строя")</f>
        <v/>
      </c>
      <c r="CL71" s="185"/>
      <c r="CM71" s="185"/>
      <c r="CN71" s="185"/>
      <c r="CO71" s="185"/>
      <c r="CP71" s="185"/>
      <c r="CQ71" s="185"/>
      <c r="CR71" s="185"/>
      <c r="CS71" s="185"/>
      <c r="CT71" s="185"/>
      <c r="CU71" s="185"/>
      <c r="CV71" s="185"/>
      <c r="CW71" s="185"/>
      <c r="CX71" s="185"/>
      <c r="CY71" s="185"/>
      <c r="CZ71" s="185"/>
      <c r="DA71" s="185"/>
      <c r="DB71" s="185"/>
    </row>
    <row r="72" spans="1:106" s="150" customFormat="1" ht="12.75" x14ac:dyDescent="0.2">
      <c r="A72" s="127"/>
      <c r="B72" s="185">
        <v>37</v>
      </c>
      <c r="C72" s="185"/>
      <c r="D72" s="185"/>
      <c r="E72" s="185"/>
      <c r="F72" s="185"/>
      <c r="G72" s="186" t="str">
        <f>IF(Сводная!C59=0,"",Сводная!C59)</f>
        <v/>
      </c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5" t="str">
        <f>IF(Сводная!C59=0,"",Сводная!E59)</f>
        <v/>
      </c>
      <c r="BR72" s="185"/>
      <c r="BS72" s="185"/>
      <c r="BT72" s="185"/>
      <c r="BU72" s="185"/>
      <c r="BV72" s="185"/>
      <c r="BW72" s="185"/>
      <c r="BX72" s="185"/>
      <c r="BY72" s="185" t="str">
        <f>IF(Сводная!C59=0,"",Сводная!D59)</f>
        <v/>
      </c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 t="str">
        <f>IF(Сводная!C59=0,"","Выход из строя")</f>
        <v/>
      </c>
      <c r="CL72" s="185"/>
      <c r="CM72" s="185"/>
      <c r="CN72" s="185"/>
      <c r="CO72" s="185"/>
      <c r="CP72" s="185"/>
      <c r="CQ72" s="185"/>
      <c r="CR72" s="185"/>
      <c r="CS72" s="185"/>
      <c r="CT72" s="185"/>
      <c r="CU72" s="185"/>
      <c r="CV72" s="185"/>
      <c r="CW72" s="185"/>
      <c r="CX72" s="185"/>
      <c r="CY72" s="185"/>
      <c r="CZ72" s="185"/>
      <c r="DA72" s="185"/>
      <c r="DB72" s="185"/>
    </row>
    <row r="73" spans="1:106" s="150" customFormat="1" ht="12.75" x14ac:dyDescent="0.2">
      <c r="A73" s="127"/>
      <c r="B73" s="185">
        <v>38</v>
      </c>
      <c r="C73" s="185"/>
      <c r="D73" s="185"/>
      <c r="E73" s="185"/>
      <c r="F73" s="185"/>
      <c r="G73" s="186" t="str">
        <f>IF(Сводная!C60=0,"",Сводная!C60)</f>
        <v/>
      </c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5" t="str">
        <f>IF(Сводная!C60=0,"",Сводная!E60)</f>
        <v/>
      </c>
      <c r="BR73" s="185"/>
      <c r="BS73" s="185"/>
      <c r="BT73" s="185"/>
      <c r="BU73" s="185"/>
      <c r="BV73" s="185"/>
      <c r="BW73" s="185"/>
      <c r="BX73" s="185"/>
      <c r="BY73" s="185" t="str">
        <f>IF(Сводная!C60=0,"",Сводная!D60)</f>
        <v/>
      </c>
      <c r="BZ73" s="185"/>
      <c r="CA73" s="185"/>
      <c r="CB73" s="185"/>
      <c r="CC73" s="185"/>
      <c r="CD73" s="185"/>
      <c r="CE73" s="185"/>
      <c r="CF73" s="185"/>
      <c r="CG73" s="185"/>
      <c r="CH73" s="185"/>
      <c r="CI73" s="185"/>
      <c r="CJ73" s="185"/>
      <c r="CK73" s="185" t="str">
        <f>IF(Сводная!C60=0,"","Выход из строя")</f>
        <v/>
      </c>
      <c r="CL73" s="185"/>
      <c r="CM73" s="185"/>
      <c r="CN73" s="185"/>
      <c r="CO73" s="185"/>
      <c r="CP73" s="185"/>
      <c r="CQ73" s="185"/>
      <c r="CR73" s="185"/>
      <c r="CS73" s="185"/>
      <c r="CT73" s="185"/>
      <c r="CU73" s="185"/>
      <c r="CV73" s="185"/>
      <c r="CW73" s="185"/>
      <c r="CX73" s="185"/>
      <c r="CY73" s="185"/>
      <c r="CZ73" s="185"/>
      <c r="DA73" s="185"/>
      <c r="DB73" s="185"/>
    </row>
    <row r="74" spans="1:106" s="150" customFormat="1" ht="12.75" x14ac:dyDescent="0.2">
      <c r="A74" s="127"/>
      <c r="B74" s="185">
        <v>39</v>
      </c>
      <c r="C74" s="185"/>
      <c r="D74" s="185"/>
      <c r="E74" s="185"/>
      <c r="F74" s="185"/>
      <c r="G74" s="186" t="str">
        <f>IF(Сводная!C61=0,"",Сводная!C61)</f>
        <v/>
      </c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5" t="str">
        <f>IF(Сводная!C61=0,"",Сводная!E61)</f>
        <v/>
      </c>
      <c r="BR74" s="185"/>
      <c r="BS74" s="185"/>
      <c r="BT74" s="185"/>
      <c r="BU74" s="185"/>
      <c r="BV74" s="185"/>
      <c r="BW74" s="185"/>
      <c r="BX74" s="185"/>
      <c r="BY74" s="185" t="str">
        <f>IF(Сводная!C61=0,"",Сводная!D61)</f>
        <v/>
      </c>
      <c r="BZ74" s="185"/>
      <c r="CA74" s="185"/>
      <c r="CB74" s="185"/>
      <c r="CC74" s="185"/>
      <c r="CD74" s="185"/>
      <c r="CE74" s="185"/>
      <c r="CF74" s="185"/>
      <c r="CG74" s="185"/>
      <c r="CH74" s="185"/>
      <c r="CI74" s="185"/>
      <c r="CJ74" s="185"/>
      <c r="CK74" s="185" t="str">
        <f>IF(Сводная!C61=0,"","Выход из строя")</f>
        <v/>
      </c>
      <c r="CL74" s="185"/>
      <c r="CM74" s="185"/>
      <c r="CN74" s="185"/>
      <c r="CO74" s="185"/>
      <c r="CP74" s="185"/>
      <c r="CQ74" s="185"/>
      <c r="CR74" s="185"/>
      <c r="CS74" s="185"/>
      <c r="CT74" s="185"/>
      <c r="CU74" s="185"/>
      <c r="CV74" s="185"/>
      <c r="CW74" s="185"/>
      <c r="CX74" s="185"/>
      <c r="CY74" s="185"/>
      <c r="CZ74" s="185"/>
      <c r="DA74" s="185"/>
      <c r="DB74" s="185"/>
    </row>
    <row r="75" spans="1:106" s="150" customFormat="1" ht="12.75" x14ac:dyDescent="0.2">
      <c r="A75" s="127"/>
      <c r="B75" s="185">
        <v>40</v>
      </c>
      <c r="C75" s="185"/>
      <c r="D75" s="185"/>
      <c r="E75" s="185"/>
      <c r="F75" s="185"/>
      <c r="G75" s="186" t="str">
        <f>IF(Сводная!C62=0,"",Сводная!C62)</f>
        <v/>
      </c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5" t="str">
        <f>IF(Сводная!C62=0,"",Сводная!E62)</f>
        <v/>
      </c>
      <c r="BR75" s="185"/>
      <c r="BS75" s="185"/>
      <c r="BT75" s="185"/>
      <c r="BU75" s="185"/>
      <c r="BV75" s="185"/>
      <c r="BW75" s="185"/>
      <c r="BX75" s="185"/>
      <c r="BY75" s="185" t="str">
        <f>IF(Сводная!C62=0,"",Сводная!D62)</f>
        <v/>
      </c>
      <c r="BZ75" s="185"/>
      <c r="CA75" s="185"/>
      <c r="CB75" s="185"/>
      <c r="CC75" s="185"/>
      <c r="CD75" s="185"/>
      <c r="CE75" s="185"/>
      <c r="CF75" s="185"/>
      <c r="CG75" s="185"/>
      <c r="CH75" s="185"/>
      <c r="CI75" s="185"/>
      <c r="CJ75" s="185"/>
      <c r="CK75" s="185" t="str">
        <f>IF(Сводная!C62=0,"","Выход из строя")</f>
        <v/>
      </c>
      <c r="CL75" s="185"/>
      <c r="CM75" s="185"/>
      <c r="CN75" s="185"/>
      <c r="CO75" s="185"/>
      <c r="CP75" s="185"/>
      <c r="CQ75" s="185"/>
      <c r="CR75" s="185"/>
      <c r="CS75" s="185"/>
      <c r="CT75" s="185"/>
      <c r="CU75" s="185"/>
      <c r="CV75" s="185"/>
      <c r="CW75" s="185"/>
      <c r="CX75" s="185"/>
      <c r="CY75" s="185"/>
      <c r="CZ75" s="185"/>
      <c r="DA75" s="185"/>
      <c r="DB75" s="185"/>
    </row>
    <row r="76" spans="1:106" s="150" customFormat="1" ht="12.75" x14ac:dyDescent="0.2">
      <c r="A76" s="127"/>
      <c r="B76" s="185">
        <v>41</v>
      </c>
      <c r="C76" s="185"/>
      <c r="D76" s="185"/>
      <c r="E76" s="185"/>
      <c r="F76" s="185"/>
      <c r="G76" s="186" t="str">
        <f>IF(Сводная!C63=0,"",Сводная!C63)</f>
        <v/>
      </c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5" t="str">
        <f>IF(Сводная!C63=0,"",Сводная!E63)</f>
        <v/>
      </c>
      <c r="BR76" s="185"/>
      <c r="BS76" s="185"/>
      <c r="BT76" s="185"/>
      <c r="BU76" s="185"/>
      <c r="BV76" s="185"/>
      <c r="BW76" s="185"/>
      <c r="BX76" s="185"/>
      <c r="BY76" s="185" t="str">
        <f>IF(Сводная!C63=0,"",Сводная!D63)</f>
        <v/>
      </c>
      <c r="BZ76" s="185"/>
      <c r="CA76" s="185"/>
      <c r="CB76" s="185"/>
      <c r="CC76" s="185"/>
      <c r="CD76" s="185"/>
      <c r="CE76" s="185"/>
      <c r="CF76" s="185"/>
      <c r="CG76" s="185"/>
      <c r="CH76" s="185"/>
      <c r="CI76" s="185"/>
      <c r="CJ76" s="185"/>
      <c r="CK76" s="185" t="str">
        <f>IF(Сводная!C63=0,"","Выход из строя")</f>
        <v/>
      </c>
      <c r="CL76" s="185"/>
      <c r="CM76" s="185"/>
      <c r="CN76" s="185"/>
      <c r="CO76" s="185"/>
      <c r="CP76" s="185"/>
      <c r="CQ76" s="185"/>
      <c r="CR76" s="185"/>
      <c r="CS76" s="185"/>
      <c r="CT76" s="185"/>
      <c r="CU76" s="185"/>
      <c r="CV76" s="185"/>
      <c r="CW76" s="185"/>
      <c r="CX76" s="185"/>
      <c r="CY76" s="185"/>
      <c r="CZ76" s="185"/>
      <c r="DA76" s="185"/>
      <c r="DB76" s="185"/>
    </row>
    <row r="77" spans="1:106" s="150" customFormat="1" ht="12.75" x14ac:dyDescent="0.2">
      <c r="A77" s="127"/>
      <c r="B77" s="185">
        <v>42</v>
      </c>
      <c r="C77" s="185"/>
      <c r="D77" s="185"/>
      <c r="E77" s="185"/>
      <c r="F77" s="185"/>
      <c r="G77" s="186" t="str">
        <f>IF(Сводная!C64=0,"",Сводная!C64)</f>
        <v/>
      </c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5" t="str">
        <f>IF(Сводная!C64=0,"",Сводная!E64)</f>
        <v/>
      </c>
      <c r="BR77" s="185"/>
      <c r="BS77" s="185"/>
      <c r="BT77" s="185"/>
      <c r="BU77" s="185"/>
      <c r="BV77" s="185"/>
      <c r="BW77" s="185"/>
      <c r="BX77" s="185"/>
      <c r="BY77" s="185" t="str">
        <f>IF(Сводная!C64=0,"",Сводная!D64)</f>
        <v/>
      </c>
      <c r="BZ77" s="185"/>
      <c r="CA77" s="185"/>
      <c r="CB77" s="185"/>
      <c r="CC77" s="185"/>
      <c r="CD77" s="185"/>
      <c r="CE77" s="185"/>
      <c r="CF77" s="185"/>
      <c r="CG77" s="185"/>
      <c r="CH77" s="185"/>
      <c r="CI77" s="185"/>
      <c r="CJ77" s="185"/>
      <c r="CK77" s="185" t="str">
        <f>IF(Сводная!C64=0,"","Выход из строя")</f>
        <v/>
      </c>
      <c r="CL77" s="185"/>
      <c r="CM77" s="185"/>
      <c r="CN77" s="185"/>
      <c r="CO77" s="185"/>
      <c r="CP77" s="185"/>
      <c r="CQ77" s="185"/>
      <c r="CR77" s="185"/>
      <c r="CS77" s="185"/>
      <c r="CT77" s="185"/>
      <c r="CU77" s="185"/>
      <c r="CV77" s="185"/>
      <c r="CW77" s="185"/>
      <c r="CX77" s="185"/>
      <c r="CY77" s="185"/>
      <c r="CZ77" s="185"/>
      <c r="DA77" s="185"/>
      <c r="DB77" s="185"/>
    </row>
    <row r="78" spans="1:106" s="150" customFormat="1" ht="12.75" x14ac:dyDescent="0.2">
      <c r="A78" s="127"/>
      <c r="B78" s="185">
        <v>43</v>
      </c>
      <c r="C78" s="185"/>
      <c r="D78" s="185"/>
      <c r="E78" s="185"/>
      <c r="F78" s="185"/>
      <c r="G78" s="186" t="str">
        <f>IF(Сводная!C65=0,"",Сводная!C65)</f>
        <v/>
      </c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5" t="str">
        <f>IF(Сводная!C65=0,"",Сводная!E65)</f>
        <v/>
      </c>
      <c r="BR78" s="185"/>
      <c r="BS78" s="185"/>
      <c r="BT78" s="185"/>
      <c r="BU78" s="185"/>
      <c r="BV78" s="185"/>
      <c r="BW78" s="185"/>
      <c r="BX78" s="185"/>
      <c r="BY78" s="185" t="str">
        <f>IF(Сводная!C65=0,"",Сводная!D65)</f>
        <v/>
      </c>
      <c r="BZ78" s="185"/>
      <c r="CA78" s="185"/>
      <c r="CB78" s="185"/>
      <c r="CC78" s="185"/>
      <c r="CD78" s="185"/>
      <c r="CE78" s="185"/>
      <c r="CF78" s="185"/>
      <c r="CG78" s="185"/>
      <c r="CH78" s="185"/>
      <c r="CI78" s="185"/>
      <c r="CJ78" s="185"/>
      <c r="CK78" s="185" t="str">
        <f>IF(Сводная!C65=0,"","Выход из строя")</f>
        <v/>
      </c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85"/>
      <c r="CX78" s="185"/>
      <c r="CY78" s="185"/>
      <c r="CZ78" s="185"/>
      <c r="DA78" s="185"/>
      <c r="DB78" s="185"/>
    </row>
    <row r="79" spans="1:106" s="150" customFormat="1" ht="12.75" x14ac:dyDescent="0.2">
      <c r="A79" s="127"/>
      <c r="B79" s="185">
        <v>44</v>
      </c>
      <c r="C79" s="185"/>
      <c r="D79" s="185"/>
      <c r="E79" s="185"/>
      <c r="F79" s="185"/>
      <c r="G79" s="186" t="str">
        <f>IF(Сводная!C66=0,"",Сводная!C66)</f>
        <v/>
      </c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5" t="str">
        <f>IF(Сводная!C66=0,"",Сводная!E66)</f>
        <v/>
      </c>
      <c r="BR79" s="185"/>
      <c r="BS79" s="185"/>
      <c r="BT79" s="185"/>
      <c r="BU79" s="185"/>
      <c r="BV79" s="185"/>
      <c r="BW79" s="185"/>
      <c r="BX79" s="185"/>
      <c r="BY79" s="185" t="str">
        <f>IF(Сводная!C66=0,"",Сводная!D66)</f>
        <v/>
      </c>
      <c r="BZ79" s="185"/>
      <c r="CA79" s="185"/>
      <c r="CB79" s="185"/>
      <c r="CC79" s="185"/>
      <c r="CD79" s="185"/>
      <c r="CE79" s="185"/>
      <c r="CF79" s="185"/>
      <c r="CG79" s="185"/>
      <c r="CH79" s="185"/>
      <c r="CI79" s="185"/>
      <c r="CJ79" s="185"/>
      <c r="CK79" s="185" t="str">
        <f>IF(Сводная!C66=0,"","Выход из строя")</f>
        <v/>
      </c>
      <c r="CL79" s="185"/>
      <c r="CM79" s="185"/>
      <c r="CN79" s="185"/>
      <c r="CO79" s="185"/>
      <c r="CP79" s="185"/>
      <c r="CQ79" s="185"/>
      <c r="CR79" s="185"/>
      <c r="CS79" s="185"/>
      <c r="CT79" s="185"/>
      <c r="CU79" s="185"/>
      <c r="CV79" s="185"/>
      <c r="CW79" s="185"/>
      <c r="CX79" s="185"/>
      <c r="CY79" s="185"/>
      <c r="CZ79" s="185"/>
      <c r="DA79" s="185"/>
      <c r="DB79" s="185"/>
    </row>
    <row r="80" spans="1:106" s="150" customFormat="1" ht="12.75" x14ac:dyDescent="0.2">
      <c r="A80" s="127"/>
      <c r="B80" s="185">
        <v>45</v>
      </c>
      <c r="C80" s="185"/>
      <c r="D80" s="185"/>
      <c r="E80" s="185"/>
      <c r="F80" s="185"/>
      <c r="G80" s="186" t="str">
        <f>IF(Сводная!C67=0,"",Сводная!C67)</f>
        <v/>
      </c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5" t="str">
        <f>IF(Сводная!C67=0,"",Сводная!E67)</f>
        <v/>
      </c>
      <c r="BR80" s="185"/>
      <c r="BS80" s="185"/>
      <c r="BT80" s="185"/>
      <c r="BU80" s="185"/>
      <c r="BV80" s="185"/>
      <c r="BW80" s="185"/>
      <c r="BX80" s="185"/>
      <c r="BY80" s="185" t="str">
        <f>IF(Сводная!C67=0,"",Сводная!D67)</f>
        <v/>
      </c>
      <c r="BZ80" s="185"/>
      <c r="CA80" s="185"/>
      <c r="CB80" s="185"/>
      <c r="CC80" s="185"/>
      <c r="CD80" s="185"/>
      <c r="CE80" s="185"/>
      <c r="CF80" s="185"/>
      <c r="CG80" s="185"/>
      <c r="CH80" s="185"/>
      <c r="CI80" s="185"/>
      <c r="CJ80" s="185"/>
      <c r="CK80" s="185" t="str">
        <f>IF(Сводная!C67=0,"","Выход из строя")</f>
        <v/>
      </c>
      <c r="CL80" s="185"/>
      <c r="CM80" s="185"/>
      <c r="CN80" s="185"/>
      <c r="CO80" s="185"/>
      <c r="CP80" s="185"/>
      <c r="CQ80" s="185"/>
      <c r="CR80" s="185"/>
      <c r="CS80" s="185"/>
      <c r="CT80" s="185"/>
      <c r="CU80" s="185"/>
      <c r="CV80" s="185"/>
      <c r="CW80" s="185"/>
      <c r="CX80" s="185"/>
      <c r="CY80" s="185"/>
      <c r="CZ80" s="185"/>
      <c r="DA80" s="185"/>
      <c r="DB80" s="185"/>
    </row>
    <row r="81" spans="1:106" s="150" customFormat="1" ht="12.75" x14ac:dyDescent="0.2">
      <c r="A81" s="127"/>
      <c r="B81" s="185">
        <v>46</v>
      </c>
      <c r="C81" s="185"/>
      <c r="D81" s="185"/>
      <c r="E81" s="185"/>
      <c r="F81" s="185"/>
      <c r="G81" s="186" t="str">
        <f>IF(Сводная!C68=0,"",Сводная!C68)</f>
        <v/>
      </c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5" t="str">
        <f>IF(Сводная!C68=0,"",Сводная!E68)</f>
        <v/>
      </c>
      <c r="BR81" s="185"/>
      <c r="BS81" s="185"/>
      <c r="BT81" s="185"/>
      <c r="BU81" s="185"/>
      <c r="BV81" s="185"/>
      <c r="BW81" s="185"/>
      <c r="BX81" s="185"/>
      <c r="BY81" s="185" t="str">
        <f>IF(Сводная!C68=0,"",Сводная!D68)</f>
        <v/>
      </c>
      <c r="BZ81" s="185"/>
      <c r="CA81" s="185"/>
      <c r="CB81" s="185"/>
      <c r="CC81" s="185"/>
      <c r="CD81" s="185"/>
      <c r="CE81" s="185"/>
      <c r="CF81" s="185"/>
      <c r="CG81" s="185"/>
      <c r="CH81" s="185"/>
      <c r="CI81" s="185"/>
      <c r="CJ81" s="185"/>
      <c r="CK81" s="185" t="str">
        <f>IF(Сводная!C68=0,"","Выход из строя")</f>
        <v/>
      </c>
      <c r="CL81" s="185"/>
      <c r="CM81" s="185"/>
      <c r="CN81" s="185"/>
      <c r="CO81" s="185"/>
      <c r="CP81" s="185"/>
      <c r="CQ81" s="185"/>
      <c r="CR81" s="185"/>
      <c r="CS81" s="185"/>
      <c r="CT81" s="185"/>
      <c r="CU81" s="185"/>
      <c r="CV81" s="185"/>
      <c r="CW81" s="185"/>
      <c r="CX81" s="185"/>
      <c r="CY81" s="185"/>
      <c r="CZ81" s="185"/>
      <c r="DA81" s="185"/>
      <c r="DB81" s="185"/>
    </row>
    <row r="82" spans="1:106" s="150" customFormat="1" ht="12.75" x14ac:dyDescent="0.2">
      <c r="A82" s="127"/>
      <c r="B82" s="185">
        <v>47</v>
      </c>
      <c r="C82" s="185"/>
      <c r="D82" s="185"/>
      <c r="E82" s="185"/>
      <c r="F82" s="185"/>
      <c r="G82" s="186" t="str">
        <f>IF(Сводная!C69=0,"",Сводная!C69)</f>
        <v/>
      </c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5" t="str">
        <f>IF(Сводная!C69=0,"",Сводная!E69)</f>
        <v/>
      </c>
      <c r="BR82" s="185"/>
      <c r="BS82" s="185"/>
      <c r="BT82" s="185"/>
      <c r="BU82" s="185"/>
      <c r="BV82" s="185"/>
      <c r="BW82" s="185"/>
      <c r="BX82" s="185"/>
      <c r="BY82" s="185" t="str">
        <f>IF(Сводная!C69=0,"",Сводная!D69)</f>
        <v/>
      </c>
      <c r="BZ82" s="185"/>
      <c r="CA82" s="185"/>
      <c r="CB82" s="185"/>
      <c r="CC82" s="185"/>
      <c r="CD82" s="185"/>
      <c r="CE82" s="185"/>
      <c r="CF82" s="185"/>
      <c r="CG82" s="185"/>
      <c r="CH82" s="185"/>
      <c r="CI82" s="185"/>
      <c r="CJ82" s="185"/>
      <c r="CK82" s="185" t="str">
        <f>IF(Сводная!C69=0,"","Выход из строя")</f>
        <v/>
      </c>
      <c r="CL82" s="185"/>
      <c r="CM82" s="185"/>
      <c r="CN82" s="185"/>
      <c r="CO82" s="185"/>
      <c r="CP82" s="185"/>
      <c r="CQ82" s="185"/>
      <c r="CR82" s="185"/>
      <c r="CS82" s="185"/>
      <c r="CT82" s="185"/>
      <c r="CU82" s="185"/>
      <c r="CV82" s="185"/>
      <c r="CW82" s="185"/>
      <c r="CX82" s="185"/>
      <c r="CY82" s="185"/>
      <c r="CZ82" s="185"/>
      <c r="DA82" s="185"/>
      <c r="DB82" s="185"/>
    </row>
    <row r="83" spans="1:106" s="150" customFormat="1" ht="12.75" x14ac:dyDescent="0.2">
      <c r="A83" s="127"/>
      <c r="B83" s="185">
        <v>48</v>
      </c>
      <c r="C83" s="185"/>
      <c r="D83" s="185"/>
      <c r="E83" s="185"/>
      <c r="F83" s="185"/>
      <c r="G83" s="186" t="str">
        <f>IF(Сводная!C70=0,"",Сводная!C70)</f>
        <v/>
      </c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5" t="str">
        <f>IF(Сводная!C70=0,"",Сводная!E70)</f>
        <v/>
      </c>
      <c r="BR83" s="185"/>
      <c r="BS83" s="185"/>
      <c r="BT83" s="185"/>
      <c r="BU83" s="185"/>
      <c r="BV83" s="185"/>
      <c r="BW83" s="185"/>
      <c r="BX83" s="185"/>
      <c r="BY83" s="185" t="str">
        <f>IF(Сводная!C70=0,"",Сводная!D70)</f>
        <v/>
      </c>
      <c r="BZ83" s="185"/>
      <c r="CA83" s="185"/>
      <c r="CB83" s="185"/>
      <c r="CC83" s="185"/>
      <c r="CD83" s="185"/>
      <c r="CE83" s="185"/>
      <c r="CF83" s="185"/>
      <c r="CG83" s="185"/>
      <c r="CH83" s="185"/>
      <c r="CI83" s="185"/>
      <c r="CJ83" s="185"/>
      <c r="CK83" s="185" t="str">
        <f>IF(Сводная!C70=0,"","Выход из строя")</f>
        <v/>
      </c>
      <c r="CL83" s="185"/>
      <c r="CM83" s="185"/>
      <c r="CN83" s="185"/>
      <c r="CO83" s="185"/>
      <c r="CP83" s="185"/>
      <c r="CQ83" s="185"/>
      <c r="CR83" s="185"/>
      <c r="CS83" s="185"/>
      <c r="CT83" s="185"/>
      <c r="CU83" s="185"/>
      <c r="CV83" s="185"/>
      <c r="CW83" s="185"/>
      <c r="CX83" s="185"/>
      <c r="CY83" s="185"/>
      <c r="CZ83" s="185"/>
      <c r="DA83" s="185"/>
      <c r="DB83" s="185"/>
    </row>
    <row r="84" spans="1:106" s="150" customFormat="1" ht="12.75" x14ac:dyDescent="0.2">
      <c r="A84" s="127"/>
      <c r="B84" s="185">
        <v>49</v>
      </c>
      <c r="C84" s="185"/>
      <c r="D84" s="185"/>
      <c r="E84" s="185"/>
      <c r="F84" s="185"/>
      <c r="G84" s="186" t="str">
        <f>IF(Сводная!C71=0,"",Сводная!C71)</f>
        <v/>
      </c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5" t="str">
        <f>IF(Сводная!C71=0,"",Сводная!E71)</f>
        <v/>
      </c>
      <c r="BR84" s="185"/>
      <c r="BS84" s="185"/>
      <c r="BT84" s="185"/>
      <c r="BU84" s="185"/>
      <c r="BV84" s="185"/>
      <c r="BW84" s="185"/>
      <c r="BX84" s="185"/>
      <c r="BY84" s="185" t="str">
        <f>IF(Сводная!C71=0,"",Сводная!D71)</f>
        <v/>
      </c>
      <c r="BZ84" s="185"/>
      <c r="CA84" s="185"/>
      <c r="CB84" s="185"/>
      <c r="CC84" s="185"/>
      <c r="CD84" s="185"/>
      <c r="CE84" s="185"/>
      <c r="CF84" s="185"/>
      <c r="CG84" s="185"/>
      <c r="CH84" s="185"/>
      <c r="CI84" s="185"/>
      <c r="CJ84" s="185"/>
      <c r="CK84" s="185" t="str">
        <f>IF(Сводная!C71=0,"","Выход из строя")</f>
        <v/>
      </c>
      <c r="CL84" s="185"/>
      <c r="CM84" s="185"/>
      <c r="CN84" s="185"/>
      <c r="CO84" s="185"/>
      <c r="CP84" s="185"/>
      <c r="CQ84" s="185"/>
      <c r="CR84" s="185"/>
      <c r="CS84" s="185"/>
      <c r="CT84" s="185"/>
      <c r="CU84" s="185"/>
      <c r="CV84" s="185"/>
      <c r="CW84" s="185"/>
      <c r="CX84" s="185"/>
      <c r="CY84" s="185"/>
      <c r="CZ84" s="185"/>
      <c r="DA84" s="185"/>
      <c r="DB84" s="185"/>
    </row>
    <row r="85" spans="1:106" s="150" customFormat="1" ht="12.75" x14ac:dyDescent="0.2">
      <c r="A85" s="127"/>
      <c r="B85" s="185">
        <v>50</v>
      </c>
      <c r="C85" s="185"/>
      <c r="D85" s="185"/>
      <c r="E85" s="185"/>
      <c r="F85" s="185"/>
      <c r="G85" s="186" t="str">
        <f>IF(Сводная!C72=0,"",Сводная!C72)</f>
        <v/>
      </c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5" t="str">
        <f>IF(Сводная!C72=0,"",Сводная!E72)</f>
        <v/>
      </c>
      <c r="BR85" s="185"/>
      <c r="BS85" s="185"/>
      <c r="BT85" s="185"/>
      <c r="BU85" s="185"/>
      <c r="BV85" s="185"/>
      <c r="BW85" s="185"/>
      <c r="BX85" s="185"/>
      <c r="BY85" s="185" t="str">
        <f>IF(Сводная!C72=0,"",Сводная!D72)</f>
        <v/>
      </c>
      <c r="BZ85" s="185"/>
      <c r="CA85" s="185"/>
      <c r="CB85" s="185"/>
      <c r="CC85" s="185"/>
      <c r="CD85" s="185"/>
      <c r="CE85" s="185"/>
      <c r="CF85" s="185"/>
      <c r="CG85" s="185"/>
      <c r="CH85" s="185"/>
      <c r="CI85" s="185"/>
      <c r="CJ85" s="185"/>
      <c r="CK85" s="185" t="str">
        <f>IF(Сводная!C72=0,"","Выход из строя")</f>
        <v/>
      </c>
      <c r="CL85" s="185"/>
      <c r="CM85" s="185"/>
      <c r="CN85" s="185"/>
      <c r="CO85" s="185"/>
      <c r="CP85" s="185"/>
      <c r="CQ85" s="185"/>
      <c r="CR85" s="185"/>
      <c r="CS85" s="185"/>
      <c r="CT85" s="185"/>
      <c r="CU85" s="185"/>
      <c r="CV85" s="185"/>
      <c r="CW85" s="185"/>
      <c r="CX85" s="185"/>
      <c r="CY85" s="185"/>
      <c r="CZ85" s="185"/>
      <c r="DA85" s="185"/>
      <c r="DB85" s="185"/>
    </row>
    <row r="86" spans="1:106" x14ac:dyDescent="0.25">
      <c r="A86" s="139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  <c r="CT86" s="136"/>
      <c r="CU86" s="136"/>
      <c r="CV86" s="136"/>
      <c r="CW86" s="136"/>
      <c r="CX86" s="136"/>
      <c r="CY86" s="136"/>
      <c r="CZ86" s="136"/>
      <c r="DA86" s="136"/>
      <c r="DB86" s="136"/>
    </row>
    <row r="87" spans="1:106" x14ac:dyDescent="0.25">
      <c r="A87" s="139"/>
      <c r="B87" s="166" t="s">
        <v>243</v>
      </c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  <c r="CT87" s="166"/>
      <c r="CU87" s="166"/>
      <c r="CV87" s="166"/>
      <c r="CW87" s="166"/>
      <c r="CX87" s="166"/>
      <c r="CY87" s="166"/>
      <c r="CZ87" s="166"/>
      <c r="DA87" s="166"/>
      <c r="DB87" s="166"/>
    </row>
    <row r="88" spans="1:106" x14ac:dyDescent="0.25">
      <c r="A88" s="139"/>
      <c r="B88" s="177" t="s">
        <v>2</v>
      </c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  <c r="BJ88" s="177"/>
      <c r="BK88" s="177"/>
      <c r="BL88" s="177"/>
      <c r="BM88" s="177"/>
      <c r="BN88" s="177"/>
      <c r="BO88" s="177"/>
      <c r="BP88" s="177"/>
      <c r="BQ88" s="177"/>
      <c r="BR88" s="177"/>
      <c r="BS88" s="177"/>
      <c r="BT88" s="177"/>
      <c r="BU88" s="177"/>
      <c r="BV88" s="177"/>
      <c r="BW88" s="177"/>
      <c r="BX88" s="177"/>
      <c r="BY88" s="177"/>
      <c r="BZ88" s="177"/>
      <c r="CA88" s="177"/>
      <c r="CB88" s="177"/>
      <c r="CC88" s="177"/>
      <c r="CD88" s="177"/>
      <c r="CE88" s="177"/>
      <c r="CF88" s="177"/>
      <c r="CG88" s="177"/>
      <c r="CH88" s="177"/>
      <c r="CI88" s="177"/>
      <c r="CJ88" s="177"/>
      <c r="CK88" s="177"/>
      <c r="CL88" s="177"/>
      <c r="CM88" s="177"/>
      <c r="CN88" s="177"/>
      <c r="CO88" s="177"/>
      <c r="CP88" s="177"/>
      <c r="CQ88" s="177"/>
      <c r="CR88" s="177"/>
      <c r="CS88" s="177"/>
      <c r="CT88" s="177"/>
      <c r="CU88" s="177"/>
      <c r="CV88" s="177"/>
      <c r="CW88" s="177"/>
      <c r="CX88" s="177"/>
      <c r="CY88" s="177"/>
      <c r="CZ88" s="177"/>
      <c r="DA88" s="177"/>
      <c r="DB88" s="177"/>
    </row>
    <row r="89" spans="1:106" s="132" customFormat="1" ht="6.75" x14ac:dyDescent="0.15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42"/>
      <c r="CV89" s="142"/>
      <c r="CW89" s="142"/>
      <c r="CX89" s="142"/>
      <c r="CY89" s="142"/>
      <c r="CZ89" s="142"/>
      <c r="DA89" s="142"/>
      <c r="DB89" s="142"/>
    </row>
    <row r="90" spans="1:106" ht="27.75" customHeight="1" x14ac:dyDescent="0.25">
      <c r="A90" s="151"/>
      <c r="B90" s="163" t="s">
        <v>547</v>
      </c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7" t="str">
        <f>AA15</f>
        <v>Заместитель директора по общим вопросам и идеологической работе</v>
      </c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26"/>
      <c r="BN90" s="126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29"/>
      <c r="CA90" s="129"/>
      <c r="CB90" s="168" t="str">
        <f>CB15</f>
        <v>Каплевский А.Я.</v>
      </c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  <c r="CT90" s="168"/>
      <c r="CU90" s="168"/>
      <c r="CV90" s="168"/>
      <c r="CW90" s="168"/>
      <c r="CX90" s="168"/>
      <c r="CY90" s="168"/>
      <c r="CZ90" s="168"/>
      <c r="DA90" s="168"/>
      <c r="DB90" s="168"/>
    </row>
    <row r="91" spans="1:106" s="133" customFormat="1" ht="11.25" x14ac:dyDescent="0.25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57" t="s">
        <v>0</v>
      </c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47"/>
      <c r="BN91" s="147"/>
      <c r="BO91" s="179" t="s">
        <v>3</v>
      </c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35"/>
      <c r="CA91" s="135"/>
      <c r="CB91" s="179" t="s">
        <v>30</v>
      </c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</row>
    <row r="92" spans="1:106" x14ac:dyDescent="0.25">
      <c r="A92" s="151"/>
      <c r="B92" s="163" t="s">
        <v>1</v>
      </c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7" t="str">
        <f>AA17</f>
        <v>Начальник ЦТАИ</v>
      </c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26"/>
      <c r="BN92" s="126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26"/>
      <c r="CA92" s="126"/>
      <c r="CB92" s="168" t="str">
        <f>CB17</f>
        <v>Федоров С.Л.</v>
      </c>
      <c r="CC92" s="168"/>
      <c r="CD92" s="168"/>
      <c r="CE92" s="168"/>
      <c r="CF92" s="168"/>
      <c r="CG92" s="168"/>
      <c r="CH92" s="168"/>
      <c r="CI92" s="168"/>
      <c r="CJ92" s="168"/>
      <c r="CK92" s="168"/>
      <c r="CL92" s="168"/>
      <c r="CM92" s="168"/>
      <c r="CN92" s="168"/>
      <c r="CO92" s="168"/>
      <c r="CP92" s="168"/>
      <c r="CQ92" s="168"/>
      <c r="CR92" s="168"/>
      <c r="CS92" s="168"/>
      <c r="CT92" s="168"/>
      <c r="CU92" s="168"/>
      <c r="CV92" s="168"/>
      <c r="CW92" s="168"/>
      <c r="CX92" s="168"/>
      <c r="CY92" s="168"/>
      <c r="CZ92" s="168"/>
      <c r="DA92" s="168"/>
      <c r="DB92" s="168"/>
    </row>
    <row r="93" spans="1:106" s="133" customFormat="1" ht="11.25" x14ac:dyDescent="0.25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57" t="s">
        <v>0</v>
      </c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  <c r="BM93" s="147"/>
      <c r="BN93" s="147"/>
      <c r="BO93" s="179" t="s">
        <v>3</v>
      </c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47"/>
      <c r="CA93" s="147"/>
      <c r="CB93" s="179" t="s">
        <v>30</v>
      </c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</row>
    <row r="94" spans="1:106" x14ac:dyDescent="0.25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67" t="str">
        <f>AA19</f>
        <v>Начальник участка АСУ ТП</v>
      </c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26"/>
      <c r="BN94" s="126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26"/>
      <c r="CA94" s="126"/>
      <c r="CB94" s="168" t="str">
        <f>CB19</f>
        <v>Осмоловский А.В.</v>
      </c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  <c r="CO94" s="168"/>
      <c r="CP94" s="168"/>
      <c r="CQ94" s="168"/>
      <c r="CR94" s="168"/>
      <c r="CS94" s="168"/>
      <c r="CT94" s="168"/>
      <c r="CU94" s="168"/>
      <c r="CV94" s="168"/>
      <c r="CW94" s="168"/>
      <c r="CX94" s="168"/>
      <c r="CY94" s="168"/>
      <c r="CZ94" s="168"/>
      <c r="DA94" s="168"/>
      <c r="DB94" s="168"/>
    </row>
    <row r="95" spans="1:106" s="133" customFormat="1" ht="11.25" x14ac:dyDescent="0.2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57" t="s">
        <v>0</v>
      </c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47"/>
      <c r="BN95" s="147"/>
      <c r="BO95" s="179" t="s">
        <v>3</v>
      </c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47"/>
      <c r="CA95" s="147"/>
      <c r="CB95" s="179" t="s">
        <v>30</v>
      </c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</row>
    <row r="96" spans="1:106" x14ac:dyDescent="0.25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67" t="e">
        <f>AA21</f>
        <v>#N/A</v>
      </c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26"/>
      <c r="BN96" s="126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26"/>
      <c r="CA96" s="126"/>
      <c r="CB96" s="168">
        <f>CB21</f>
        <v>0</v>
      </c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8"/>
      <c r="CS96" s="168"/>
      <c r="CT96" s="168"/>
      <c r="CU96" s="168"/>
      <c r="CV96" s="168"/>
      <c r="CW96" s="168"/>
      <c r="CX96" s="168"/>
      <c r="CY96" s="168"/>
      <c r="CZ96" s="168"/>
      <c r="DA96" s="168"/>
      <c r="DB96" s="168"/>
    </row>
    <row r="97" spans="1:106" s="133" customFormat="1" ht="11.25" x14ac:dyDescent="0.25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57" t="s">
        <v>0</v>
      </c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  <c r="BM97" s="147"/>
      <c r="BN97" s="147"/>
      <c r="BO97" s="179" t="s">
        <v>3</v>
      </c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47"/>
      <c r="CA97" s="147"/>
      <c r="CB97" s="179" t="s">
        <v>30</v>
      </c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</row>
    <row r="98" spans="1:106" x14ac:dyDescent="0.25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67" t="str">
        <f>AA23</f>
        <v>Инженер по АСУП</v>
      </c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26"/>
      <c r="BN98" s="126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26"/>
      <c r="CA98" s="126"/>
      <c r="CB98" s="168" t="str">
        <f>CB23</f>
        <v>Ульянов П.А.</v>
      </c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  <c r="CO98" s="168"/>
      <c r="CP98" s="168"/>
      <c r="CQ98" s="168"/>
      <c r="CR98" s="168"/>
      <c r="CS98" s="168"/>
      <c r="CT98" s="168"/>
      <c r="CU98" s="168"/>
      <c r="CV98" s="168"/>
      <c r="CW98" s="168"/>
      <c r="CX98" s="168"/>
      <c r="CY98" s="168"/>
      <c r="CZ98" s="168"/>
      <c r="DA98" s="168"/>
      <c r="DB98" s="168"/>
    </row>
    <row r="99" spans="1:106" s="133" customFormat="1" ht="11.25" x14ac:dyDescent="0.25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56" t="s">
        <v>0</v>
      </c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46"/>
      <c r="BN99" s="146"/>
      <c r="BO99" s="160" t="s">
        <v>3</v>
      </c>
      <c r="BP99" s="160"/>
      <c r="BQ99" s="160"/>
      <c r="BR99" s="160"/>
      <c r="BS99" s="160"/>
      <c r="BT99" s="160"/>
      <c r="BU99" s="160"/>
      <c r="BV99" s="160"/>
      <c r="BW99" s="160"/>
      <c r="BX99" s="160"/>
      <c r="BY99" s="160"/>
      <c r="BZ99" s="146"/>
      <c r="CA99" s="146"/>
      <c r="CB99" s="160" t="s">
        <v>30</v>
      </c>
      <c r="CC99" s="160"/>
      <c r="CD99" s="160"/>
      <c r="CE99" s="160"/>
      <c r="CF99" s="160"/>
      <c r="CG99" s="160"/>
      <c r="CH99" s="160"/>
      <c r="CI99" s="160"/>
      <c r="CJ99" s="160"/>
      <c r="CK99" s="160"/>
      <c r="CL99" s="160"/>
      <c r="CM99" s="160"/>
      <c r="CN99" s="160"/>
      <c r="CO99" s="160"/>
      <c r="CP99" s="160"/>
      <c r="CQ99" s="160"/>
      <c r="CR99" s="160"/>
      <c r="CS99" s="160"/>
      <c r="CT99" s="160"/>
      <c r="CU99" s="160"/>
      <c r="CV99" s="160"/>
      <c r="CW99" s="160"/>
      <c r="CX99" s="160"/>
      <c r="CY99" s="160"/>
      <c r="CZ99" s="160"/>
      <c r="DA99" s="160"/>
      <c r="DB99" s="160"/>
    </row>
    <row r="100" spans="1:106" s="134" customFormat="1" ht="11.25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  <c r="CT100" s="148"/>
      <c r="CU100" s="148"/>
      <c r="CV100" s="148"/>
      <c r="CW100" s="148"/>
      <c r="CX100" s="148"/>
      <c r="CY100" s="148"/>
      <c r="CZ100" s="148"/>
      <c r="DA100" s="148"/>
      <c r="DB100" s="148"/>
    </row>
    <row r="101" spans="1:106" ht="15" customHeight="1" x14ac:dyDescent="0.25">
      <c r="A101" s="139"/>
      <c r="B101" s="163" t="s">
        <v>548</v>
      </c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39"/>
      <c r="N101" s="187" t="str">
        <f>AA19</f>
        <v>Начальник участка АСУ ТП</v>
      </c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87"/>
      <c r="AU101" s="126"/>
      <c r="AV101" s="126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26"/>
      <c r="BI101" s="126"/>
      <c r="BJ101" s="158" t="str">
        <f>CB19</f>
        <v>Осмоловский А.В.</v>
      </c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39"/>
      <c r="CF101" s="139"/>
      <c r="CG101" s="188">
        <f>Сводная!C6</f>
        <v>0</v>
      </c>
      <c r="CH101" s="188"/>
      <c r="CI101" s="188"/>
      <c r="CJ101" s="188"/>
      <c r="CK101" s="188"/>
      <c r="CL101" s="188"/>
      <c r="CM101" s="188"/>
      <c r="CN101" s="188"/>
      <c r="CO101" s="188"/>
      <c r="CP101" s="188"/>
      <c r="CQ101" s="188"/>
      <c r="CR101" s="188"/>
      <c r="CS101" s="188"/>
      <c r="CT101" s="188"/>
      <c r="CU101" s="188"/>
      <c r="CV101" s="188"/>
      <c r="CW101" s="188"/>
      <c r="CX101" s="188"/>
      <c r="CY101" s="188"/>
      <c r="CZ101" s="188"/>
      <c r="DA101" s="188"/>
      <c r="DB101" s="188"/>
    </row>
    <row r="102" spans="1:106" s="131" customFormat="1" ht="11.25" x14ac:dyDescent="0.25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56" t="s">
        <v>0</v>
      </c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40"/>
      <c r="AV102" s="140"/>
      <c r="AW102" s="160" t="s">
        <v>3</v>
      </c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40"/>
      <c r="BI102" s="140"/>
      <c r="BJ102" s="156" t="s">
        <v>30</v>
      </c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  <c r="CU102" s="140"/>
      <c r="CV102" s="140"/>
      <c r="CW102" s="140"/>
      <c r="CX102" s="140"/>
      <c r="CY102" s="140"/>
      <c r="CZ102" s="140"/>
      <c r="DA102" s="140"/>
      <c r="DB102" s="140"/>
    </row>
  </sheetData>
  <mergeCells count="350">
    <mergeCell ref="N102:AT102"/>
    <mergeCell ref="AW102:BG102"/>
    <mergeCell ref="BJ102:CD102"/>
    <mergeCell ref="AA99:BL99"/>
    <mergeCell ref="BO99:BY99"/>
    <mergeCell ref="CB99:DB99"/>
    <mergeCell ref="B101:L101"/>
    <mergeCell ref="N101:AT101"/>
    <mergeCell ref="AW101:BG101"/>
    <mergeCell ref="BJ101:CD101"/>
    <mergeCell ref="CG101:DB101"/>
    <mergeCell ref="AA97:BL97"/>
    <mergeCell ref="BO97:BY97"/>
    <mergeCell ref="CB97:DB97"/>
    <mergeCell ref="AA98:BL98"/>
    <mergeCell ref="BO98:BY98"/>
    <mergeCell ref="CB98:DB98"/>
    <mergeCell ref="AA95:BL95"/>
    <mergeCell ref="BO95:BY95"/>
    <mergeCell ref="CB95:DB95"/>
    <mergeCell ref="AA96:BL96"/>
    <mergeCell ref="BO96:BY96"/>
    <mergeCell ref="CB96:DB96"/>
    <mergeCell ref="AA93:BL93"/>
    <mergeCell ref="BO93:BY93"/>
    <mergeCell ref="CB93:DB93"/>
    <mergeCell ref="AA94:BL94"/>
    <mergeCell ref="BO94:BY94"/>
    <mergeCell ref="CB94:DB94"/>
    <mergeCell ref="AA91:BL91"/>
    <mergeCell ref="BO91:BY91"/>
    <mergeCell ref="CB91:DB91"/>
    <mergeCell ref="AA92:BL92"/>
    <mergeCell ref="BO92:BY92"/>
    <mergeCell ref="CB92:DB92"/>
    <mergeCell ref="B87:DB87"/>
    <mergeCell ref="B88:DB88"/>
    <mergeCell ref="AA90:BL90"/>
    <mergeCell ref="BO90:BY90"/>
    <mergeCell ref="CB90:DB90"/>
    <mergeCell ref="B90:Z90"/>
    <mergeCell ref="B92:Z92"/>
    <mergeCell ref="B84:F84"/>
    <mergeCell ref="G84:BP84"/>
    <mergeCell ref="BQ84:BX84"/>
    <mergeCell ref="BY84:CJ84"/>
    <mergeCell ref="CK84:DB84"/>
    <mergeCell ref="B85:F85"/>
    <mergeCell ref="G85:BP85"/>
    <mergeCell ref="BQ85:BX85"/>
    <mergeCell ref="BY85:CJ85"/>
    <mergeCell ref="CK85:DB85"/>
    <mergeCell ref="B82:F82"/>
    <mergeCell ref="G82:BP82"/>
    <mergeCell ref="BQ82:BX82"/>
    <mergeCell ref="BY82:CJ82"/>
    <mergeCell ref="CK82:DB82"/>
    <mergeCell ref="B83:F83"/>
    <mergeCell ref="G83:BP83"/>
    <mergeCell ref="BQ83:BX83"/>
    <mergeCell ref="BY83:CJ83"/>
    <mergeCell ref="CK83:DB83"/>
    <mergeCell ref="B80:F80"/>
    <mergeCell ref="G80:BP80"/>
    <mergeCell ref="BQ80:BX80"/>
    <mergeCell ref="BY80:CJ80"/>
    <mergeCell ref="CK80:DB80"/>
    <mergeCell ref="B81:F81"/>
    <mergeCell ref="G81:BP81"/>
    <mergeCell ref="BQ81:BX81"/>
    <mergeCell ref="BY81:CJ81"/>
    <mergeCell ref="CK81:DB81"/>
    <mergeCell ref="B78:F78"/>
    <mergeCell ref="G78:BP78"/>
    <mergeCell ref="BQ78:BX78"/>
    <mergeCell ref="BY78:CJ78"/>
    <mergeCell ref="CK78:DB78"/>
    <mergeCell ref="B79:F79"/>
    <mergeCell ref="G79:BP79"/>
    <mergeCell ref="BQ79:BX79"/>
    <mergeCell ref="BY79:CJ79"/>
    <mergeCell ref="CK79:DB79"/>
    <mergeCell ref="B76:F76"/>
    <mergeCell ref="G76:BP76"/>
    <mergeCell ref="BQ76:BX76"/>
    <mergeCell ref="BY76:CJ76"/>
    <mergeCell ref="CK76:DB76"/>
    <mergeCell ref="B77:F77"/>
    <mergeCell ref="G77:BP77"/>
    <mergeCell ref="BQ77:BX77"/>
    <mergeCell ref="BY77:CJ77"/>
    <mergeCell ref="CK77:DB77"/>
    <mergeCell ref="B74:F74"/>
    <mergeCell ref="G74:BP74"/>
    <mergeCell ref="BQ74:BX74"/>
    <mergeCell ref="BY74:CJ74"/>
    <mergeCell ref="CK74:DB74"/>
    <mergeCell ref="B75:F75"/>
    <mergeCell ref="G75:BP75"/>
    <mergeCell ref="BQ75:BX75"/>
    <mergeCell ref="BY75:CJ75"/>
    <mergeCell ref="CK75:DB75"/>
    <mergeCell ref="B72:F72"/>
    <mergeCell ref="G72:BP72"/>
    <mergeCell ref="BQ72:BX72"/>
    <mergeCell ref="BY72:CJ72"/>
    <mergeCell ref="CK72:DB72"/>
    <mergeCell ref="B73:F73"/>
    <mergeCell ref="G73:BP73"/>
    <mergeCell ref="BQ73:BX73"/>
    <mergeCell ref="BY73:CJ73"/>
    <mergeCell ref="CK73:DB73"/>
    <mergeCell ref="B70:F70"/>
    <mergeCell ref="G70:BP70"/>
    <mergeCell ref="BQ70:BX70"/>
    <mergeCell ref="BY70:CJ70"/>
    <mergeCell ref="CK70:DB70"/>
    <mergeCell ref="B71:F71"/>
    <mergeCell ref="G71:BP71"/>
    <mergeCell ref="BQ71:BX71"/>
    <mergeCell ref="BY71:CJ71"/>
    <mergeCell ref="CK71:DB71"/>
    <mergeCell ref="B68:F68"/>
    <mergeCell ref="G68:BP68"/>
    <mergeCell ref="BQ68:BX68"/>
    <mergeCell ref="BY68:CJ68"/>
    <mergeCell ref="CK68:DB68"/>
    <mergeCell ref="B69:F69"/>
    <mergeCell ref="G69:BP69"/>
    <mergeCell ref="BQ69:BX69"/>
    <mergeCell ref="BY69:CJ69"/>
    <mergeCell ref="CK69:DB69"/>
    <mergeCell ref="B66:F66"/>
    <mergeCell ref="G66:BP66"/>
    <mergeCell ref="BQ66:BX66"/>
    <mergeCell ref="BY66:CJ66"/>
    <mergeCell ref="CK66:DB66"/>
    <mergeCell ref="B67:F67"/>
    <mergeCell ref="G67:BP67"/>
    <mergeCell ref="BQ67:BX67"/>
    <mergeCell ref="BY67:CJ67"/>
    <mergeCell ref="CK67:DB67"/>
    <mergeCell ref="B64:F64"/>
    <mergeCell ref="G64:BP64"/>
    <mergeCell ref="BQ64:BX64"/>
    <mergeCell ref="BY64:CJ64"/>
    <mergeCell ref="CK64:DB64"/>
    <mergeCell ref="B65:F65"/>
    <mergeCell ref="G65:BP65"/>
    <mergeCell ref="BQ65:BX65"/>
    <mergeCell ref="BY65:CJ65"/>
    <mergeCell ref="CK65:DB65"/>
    <mergeCell ref="B62:F62"/>
    <mergeCell ref="G62:BP62"/>
    <mergeCell ref="BQ62:BX62"/>
    <mergeCell ref="BY62:CJ62"/>
    <mergeCell ref="CK62:DB62"/>
    <mergeCell ref="B63:F63"/>
    <mergeCell ref="G63:BP63"/>
    <mergeCell ref="BQ63:BX63"/>
    <mergeCell ref="BY63:CJ63"/>
    <mergeCell ref="CK63:DB63"/>
    <mergeCell ref="B60:F60"/>
    <mergeCell ref="G60:BP60"/>
    <mergeCell ref="BQ60:BX60"/>
    <mergeCell ref="BY60:CJ60"/>
    <mergeCell ref="CK60:DB60"/>
    <mergeCell ref="B61:F61"/>
    <mergeCell ref="G61:BP61"/>
    <mergeCell ref="BQ61:BX61"/>
    <mergeCell ref="BY61:CJ61"/>
    <mergeCell ref="CK61:DB61"/>
    <mergeCell ref="B58:F58"/>
    <mergeCell ref="G58:BP58"/>
    <mergeCell ref="BQ58:BX58"/>
    <mergeCell ref="BY58:CJ58"/>
    <mergeCell ref="CK58:DB58"/>
    <mergeCell ref="B59:F59"/>
    <mergeCell ref="G59:BP59"/>
    <mergeCell ref="BQ59:BX59"/>
    <mergeCell ref="BY59:CJ59"/>
    <mergeCell ref="CK59:DB59"/>
    <mergeCell ref="B56:F56"/>
    <mergeCell ref="G56:BP56"/>
    <mergeCell ref="BQ56:BX56"/>
    <mergeCell ref="BY56:CJ56"/>
    <mergeCell ref="CK56:DB56"/>
    <mergeCell ref="B57:F57"/>
    <mergeCell ref="G57:BP57"/>
    <mergeCell ref="BQ57:BX57"/>
    <mergeCell ref="BY57:CJ57"/>
    <mergeCell ref="CK57:DB57"/>
    <mergeCell ref="B54:F54"/>
    <mergeCell ref="G54:BP54"/>
    <mergeCell ref="BQ54:BX54"/>
    <mergeCell ref="BY54:CJ54"/>
    <mergeCell ref="CK54:DB54"/>
    <mergeCell ref="B55:F55"/>
    <mergeCell ref="G55:BP55"/>
    <mergeCell ref="BQ55:BX55"/>
    <mergeCell ref="BY55:CJ55"/>
    <mergeCell ref="CK55:DB55"/>
    <mergeCell ref="B52:F52"/>
    <mergeCell ref="G52:BP52"/>
    <mergeCell ref="BQ52:BX52"/>
    <mergeCell ref="BY52:CJ52"/>
    <mergeCell ref="CK52:DB52"/>
    <mergeCell ref="B53:F53"/>
    <mergeCell ref="G53:BP53"/>
    <mergeCell ref="BQ53:BX53"/>
    <mergeCell ref="BY53:CJ53"/>
    <mergeCell ref="CK53:DB53"/>
    <mergeCell ref="B50:F50"/>
    <mergeCell ref="G50:BP50"/>
    <mergeCell ref="BQ50:BX50"/>
    <mergeCell ref="BY50:CJ50"/>
    <mergeCell ref="CK50:DB50"/>
    <mergeCell ref="B51:F51"/>
    <mergeCell ref="G51:BP51"/>
    <mergeCell ref="BQ51:BX51"/>
    <mergeCell ref="BY51:CJ51"/>
    <mergeCell ref="CK51:DB51"/>
    <mergeCell ref="B48:F48"/>
    <mergeCell ref="G48:BP48"/>
    <mergeCell ref="BQ48:BX48"/>
    <mergeCell ref="BY48:CJ48"/>
    <mergeCell ref="CK48:DB48"/>
    <mergeCell ref="B49:F49"/>
    <mergeCell ref="G49:BP49"/>
    <mergeCell ref="BQ49:BX49"/>
    <mergeCell ref="BY49:CJ49"/>
    <mergeCell ref="CK49:DB49"/>
    <mergeCell ref="B46:F46"/>
    <mergeCell ref="G46:BP46"/>
    <mergeCell ref="BQ46:BX46"/>
    <mergeCell ref="BY46:CJ46"/>
    <mergeCell ref="CK46:DB46"/>
    <mergeCell ref="B47:F47"/>
    <mergeCell ref="G47:BP47"/>
    <mergeCell ref="BQ47:BX47"/>
    <mergeCell ref="BY47:CJ47"/>
    <mergeCell ref="CK47:DB47"/>
    <mergeCell ref="B44:F44"/>
    <mergeCell ref="G44:BP44"/>
    <mergeCell ref="BQ44:BX44"/>
    <mergeCell ref="BY44:CJ44"/>
    <mergeCell ref="CK44:DB44"/>
    <mergeCell ref="B45:F45"/>
    <mergeCell ref="G45:BP45"/>
    <mergeCell ref="BQ45:BX45"/>
    <mergeCell ref="BY45:CJ45"/>
    <mergeCell ref="CK45:DB45"/>
    <mergeCell ref="B42:F42"/>
    <mergeCell ref="G42:BP42"/>
    <mergeCell ref="BQ42:BX42"/>
    <mergeCell ref="BY42:CJ42"/>
    <mergeCell ref="CK42:DB42"/>
    <mergeCell ref="B43:F43"/>
    <mergeCell ref="G43:BP43"/>
    <mergeCell ref="BQ43:BX43"/>
    <mergeCell ref="BY43:CJ43"/>
    <mergeCell ref="CK43:DB43"/>
    <mergeCell ref="B40:F40"/>
    <mergeCell ref="G40:BP40"/>
    <mergeCell ref="BQ40:BX40"/>
    <mergeCell ref="BY40:CJ40"/>
    <mergeCell ref="CK40:DB40"/>
    <mergeCell ref="B41:F41"/>
    <mergeCell ref="G41:BP41"/>
    <mergeCell ref="BQ41:BX41"/>
    <mergeCell ref="BY41:CJ41"/>
    <mergeCell ref="CK41:DB41"/>
    <mergeCell ref="B38:F38"/>
    <mergeCell ref="G38:BP38"/>
    <mergeCell ref="BQ38:BX38"/>
    <mergeCell ref="BY38:CJ38"/>
    <mergeCell ref="CK38:DB38"/>
    <mergeCell ref="B39:F39"/>
    <mergeCell ref="G39:BP39"/>
    <mergeCell ref="BQ39:BX39"/>
    <mergeCell ref="BY39:CJ39"/>
    <mergeCell ref="CK39:DB39"/>
    <mergeCell ref="B36:F36"/>
    <mergeCell ref="G36:BP36"/>
    <mergeCell ref="BQ36:BX36"/>
    <mergeCell ref="BY36:CJ36"/>
    <mergeCell ref="CK36:DB36"/>
    <mergeCell ref="B37:F37"/>
    <mergeCell ref="G37:BP37"/>
    <mergeCell ref="BQ37:BX37"/>
    <mergeCell ref="BY37:CJ37"/>
    <mergeCell ref="CK37:DB37"/>
    <mergeCell ref="U31:CC31"/>
    <mergeCell ref="B32:DB32"/>
    <mergeCell ref="B33:DB33"/>
    <mergeCell ref="B35:F35"/>
    <mergeCell ref="G35:BP35"/>
    <mergeCell ref="BQ35:BX35"/>
    <mergeCell ref="BY35:CJ35"/>
    <mergeCell ref="CK35:DB35"/>
    <mergeCell ref="B25:DB25"/>
    <mergeCell ref="B27:DB27"/>
    <mergeCell ref="B28:BP28"/>
    <mergeCell ref="BQ28:DB28"/>
    <mergeCell ref="B29:DB29"/>
    <mergeCell ref="B30:T30"/>
    <mergeCell ref="U30:CC30"/>
    <mergeCell ref="AA22:BL22"/>
    <mergeCell ref="CB22:DB22"/>
    <mergeCell ref="AA23:BL23"/>
    <mergeCell ref="CB23:DB23"/>
    <mergeCell ref="AA24:BL24"/>
    <mergeCell ref="CB24:DB24"/>
    <mergeCell ref="AA19:BL19"/>
    <mergeCell ref="CB19:DB19"/>
    <mergeCell ref="AA20:BL20"/>
    <mergeCell ref="CB20:DB20"/>
    <mergeCell ref="AA21:BL21"/>
    <mergeCell ref="CB21:DB21"/>
    <mergeCell ref="AA16:BL16"/>
    <mergeCell ref="CB16:DB16"/>
    <mergeCell ref="AA17:BL17"/>
    <mergeCell ref="CB17:DB17"/>
    <mergeCell ref="AA18:BL18"/>
    <mergeCell ref="CB18:DB18"/>
    <mergeCell ref="B13:BO13"/>
    <mergeCell ref="BP13:CJ13"/>
    <mergeCell ref="CK13:DB13"/>
    <mergeCell ref="AA15:BL15"/>
    <mergeCell ref="CB15:DB15"/>
    <mergeCell ref="B15:Z15"/>
    <mergeCell ref="B17:Z17"/>
    <mergeCell ref="AD11:BJ11"/>
    <mergeCell ref="BK11:BV11"/>
    <mergeCell ref="B12:DB12"/>
    <mergeCell ref="B6:AZ6"/>
    <mergeCell ref="BQ6:DB6"/>
    <mergeCell ref="BQ7:CA7"/>
    <mergeCell ref="CB7:DB7"/>
    <mergeCell ref="BQ8:CA8"/>
    <mergeCell ref="CB8:DB8"/>
    <mergeCell ref="BQ4:DB4"/>
    <mergeCell ref="B5:AZ5"/>
    <mergeCell ref="BQ5:DB5"/>
    <mergeCell ref="BR9:BV9"/>
    <mergeCell ref="BX9:CS9"/>
    <mergeCell ref="CT9:DB9"/>
    <mergeCell ref="BQ1:DB1"/>
    <mergeCell ref="BQ2:DB2"/>
    <mergeCell ref="BQ3:DB3"/>
  </mergeCells>
  <dataValidations count="4">
    <dataValidation type="list" allowBlank="1" showInputMessage="1" showErrorMessage="1" sqref="CB7:DB7" xr:uid="{E7949562-6533-42B0-8C94-F6BC64A23D7D}">
      <formula1>УТВЕРЖДАЮ</formula1>
    </dataValidation>
    <dataValidation type="list" allowBlank="1" showInputMessage="1" showErrorMessage="1" sqref="CB15:DB15" xr:uid="{BB78E993-B01C-47A5-BD4F-7B58DFE49C9F}">
      <formula1>УТВЕРЖДАЮ_Смета</formula1>
    </dataValidation>
    <dataValidation type="list" allowBlank="1" showInputMessage="1" showErrorMessage="1" sqref="CB19:DB19 CB23:DB23" xr:uid="{D4235061-94A7-4011-9B0F-6B1DF9102952}">
      <formula1>АСУТП_1</formula1>
    </dataValidation>
    <dataValidation type="list" allowBlank="1" showInputMessage="1" showErrorMessage="1" sqref="CB17:DB17" xr:uid="{5A998279-EE1B-4DF8-9612-EF46718CB90D}">
      <formula1>ЦТАИ_1</formula1>
    </dataValidation>
  </dataValidations>
  <pageMargins left="0.78740157480314965" right="0.39370078740157483" top="0.39370078740157483" bottom="0.39370078740157483" header="0.39370078740157483" footer="0.3937007874015748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107"/>
  <sheetViews>
    <sheetView tabSelected="1" zoomScaleNormal="100" workbookViewId="0"/>
  </sheetViews>
  <sheetFormatPr defaultRowHeight="15" x14ac:dyDescent="0.25"/>
  <cols>
    <col min="1" max="1" width="3.42578125" style="4" customWidth="1"/>
    <col min="2" max="2" width="29.42578125" style="40" customWidth="1"/>
    <col min="3" max="3" width="38.7109375" style="40" customWidth="1"/>
    <col min="4" max="4" width="3.7109375" style="4" customWidth="1"/>
    <col min="5" max="5" width="10.5703125" style="4" customWidth="1"/>
    <col min="6" max="6" width="12" style="4" customWidth="1"/>
    <col min="7" max="7" width="11.7109375" style="4" customWidth="1"/>
    <col min="8" max="8" width="12" style="39" customWidth="1"/>
    <col min="9" max="9" width="10.5703125" style="39" customWidth="1"/>
    <col min="10" max="10" width="11.7109375" style="39" customWidth="1"/>
    <col min="11" max="11" width="12" style="39" customWidth="1"/>
    <col min="12" max="12" width="7.42578125" style="39" customWidth="1"/>
    <col min="13" max="13" width="7" style="39" customWidth="1"/>
    <col min="14" max="14" width="14.5703125" style="39" customWidth="1"/>
    <col min="15" max="15" width="3.140625" style="39" customWidth="1"/>
    <col min="16" max="16" width="32.140625" style="39" customWidth="1"/>
    <col min="17" max="17" width="3.42578125" style="39" bestFit="1" customWidth="1"/>
    <col min="18" max="18" width="50.7109375" style="47" customWidth="1"/>
    <col min="19" max="19" width="92.42578125" style="39" bestFit="1" customWidth="1"/>
    <col min="20" max="20" width="53.42578125" style="39" customWidth="1"/>
    <col min="21" max="69" width="9.140625" style="47"/>
    <col min="70" max="16384" width="9.140625" style="39"/>
  </cols>
  <sheetData>
    <row r="1" spans="1:41" ht="15.75" customHeight="1" thickBot="1" x14ac:dyDescent="0.3">
      <c r="A1" s="48"/>
      <c r="B1" s="49"/>
      <c r="C1" s="49"/>
      <c r="D1" s="48"/>
      <c r="E1" s="48"/>
      <c r="F1" s="48"/>
      <c r="G1" s="48"/>
      <c r="H1" s="50"/>
      <c r="I1" s="50"/>
      <c r="J1" s="50"/>
      <c r="K1" s="50"/>
      <c r="L1" s="50"/>
      <c r="M1" s="50"/>
      <c r="N1" s="51"/>
      <c r="O1" s="51"/>
      <c r="P1" s="51"/>
      <c r="Q1" s="94" t="s">
        <v>480</v>
      </c>
      <c r="R1" s="51"/>
      <c r="S1" s="51"/>
      <c r="T1" s="51"/>
    </row>
    <row r="2" spans="1:41" ht="15.75" customHeight="1" thickBot="1" x14ac:dyDescent="0.3">
      <c r="A2" s="48"/>
      <c r="B2" s="80" t="s">
        <v>26</v>
      </c>
      <c r="C2" s="234" t="s">
        <v>372</v>
      </c>
      <c r="D2" s="234"/>
      <c r="E2" s="234"/>
      <c r="F2" s="234"/>
      <c r="G2" s="234"/>
      <c r="H2" s="234"/>
      <c r="I2" s="234"/>
      <c r="J2" s="234"/>
      <c r="K2" s="235"/>
      <c r="L2" s="56"/>
      <c r="M2" s="238" t="s">
        <v>479</v>
      </c>
      <c r="N2" s="239"/>
      <c r="O2" s="239"/>
      <c r="P2" s="240"/>
      <c r="Q2" s="95" t="s">
        <v>481</v>
      </c>
      <c r="R2" s="63"/>
      <c r="S2" s="60"/>
      <c r="T2" s="60"/>
      <c r="U2" s="75"/>
      <c r="V2" s="75"/>
      <c r="W2" s="75"/>
      <c r="X2" s="75"/>
      <c r="Y2" s="75"/>
      <c r="Z2" s="75"/>
      <c r="AA2" s="75"/>
      <c r="AB2" s="75"/>
    </row>
    <row r="3" spans="1:41" ht="15.75" customHeight="1" thickBot="1" x14ac:dyDescent="0.3">
      <c r="A3" s="48"/>
      <c r="B3" s="153" t="s">
        <v>292</v>
      </c>
      <c r="C3" s="154"/>
      <c r="D3" s="52"/>
      <c r="E3" s="57"/>
      <c r="F3" s="57"/>
      <c r="G3" s="57"/>
      <c r="H3" s="57"/>
      <c r="I3" s="57"/>
      <c r="J3" s="57"/>
      <c r="K3" s="57"/>
      <c r="L3" s="57"/>
      <c r="M3" s="241" t="s">
        <v>390</v>
      </c>
      <c r="N3" s="232"/>
      <c r="O3" s="232" t="s">
        <v>451</v>
      </c>
      <c r="P3" s="233"/>
      <c r="Q3" s="96"/>
      <c r="R3" s="64"/>
      <c r="S3" s="78" t="s">
        <v>452</v>
      </c>
      <c r="T3" s="230" t="str">
        <f>SUBSTITUTE(_xlfn.TEXTJOIN(", ",TRUE,S4:S14),"_"," ")</f>
        <v/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5.75" customHeight="1" thickBot="1" x14ac:dyDescent="0.3">
      <c r="A4" s="48"/>
      <c r="B4" s="236" t="s">
        <v>453</v>
      </c>
      <c r="C4" s="237"/>
      <c r="D4" s="53"/>
      <c r="E4" s="50"/>
      <c r="F4" s="50"/>
      <c r="G4" s="50"/>
      <c r="H4" s="50"/>
      <c r="I4" s="50"/>
      <c r="J4" s="50"/>
      <c r="K4" s="50"/>
      <c r="L4" s="50"/>
      <c r="M4" s="226"/>
      <c r="N4" s="194"/>
      <c r="O4" s="194"/>
      <c r="P4" s="195"/>
      <c r="Q4" s="95" t="s">
        <v>482</v>
      </c>
      <c r="R4" s="65"/>
      <c r="S4" s="79" t="str">
        <f t="shared" ref="S4:S14" si="0">IF(M4=0,"",M4&amp;" - "&amp;O4)</f>
        <v/>
      </c>
      <c r="T4" s="230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</row>
    <row r="5" spans="1:41" ht="15.75" customHeight="1" x14ac:dyDescent="0.25">
      <c r="A5" s="48"/>
      <c r="B5" s="87" t="s">
        <v>454</v>
      </c>
      <c r="C5" s="89"/>
      <c r="D5" s="53"/>
      <c r="E5" s="50"/>
      <c r="F5" s="50"/>
      <c r="G5" s="50"/>
      <c r="H5" s="50"/>
      <c r="I5" s="50"/>
      <c r="J5" s="50"/>
      <c r="K5" s="50"/>
      <c r="L5" s="50"/>
      <c r="M5" s="226"/>
      <c r="N5" s="194"/>
      <c r="O5" s="194"/>
      <c r="P5" s="195"/>
      <c r="Q5" s="95" t="s">
        <v>483</v>
      </c>
      <c r="R5" s="65"/>
      <c r="S5" s="79" t="str">
        <f t="shared" si="0"/>
        <v/>
      </c>
      <c r="T5" s="230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ht="15.75" customHeight="1" thickBot="1" x14ac:dyDescent="0.3">
      <c r="A6" s="48"/>
      <c r="B6" s="88" t="s">
        <v>455</v>
      </c>
      <c r="C6" s="90"/>
      <c r="D6" s="54"/>
      <c r="E6" s="51"/>
      <c r="F6" s="51"/>
      <c r="G6" s="51"/>
      <c r="H6" s="51"/>
      <c r="I6" s="51"/>
      <c r="J6" s="51"/>
      <c r="K6" s="51"/>
      <c r="L6" s="51"/>
      <c r="M6" s="226"/>
      <c r="N6" s="194"/>
      <c r="O6" s="194"/>
      <c r="P6" s="195"/>
      <c r="Q6" s="95" t="s">
        <v>484</v>
      </c>
      <c r="R6" s="65"/>
      <c r="S6" s="79" t="str">
        <f t="shared" si="0"/>
        <v/>
      </c>
      <c r="T6" s="230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ht="15.75" customHeight="1" x14ac:dyDescent="0.25">
      <c r="A7" s="48"/>
      <c r="B7" s="54"/>
      <c r="C7" s="54"/>
      <c r="D7" s="54"/>
      <c r="E7" s="51"/>
      <c r="F7" s="51"/>
      <c r="G7" s="51"/>
      <c r="H7" s="51"/>
      <c r="I7" s="51"/>
      <c r="J7" s="51"/>
      <c r="K7" s="51"/>
      <c r="L7" s="51"/>
      <c r="M7" s="226"/>
      <c r="N7" s="194"/>
      <c r="O7" s="194"/>
      <c r="P7" s="195"/>
      <c r="Q7" s="95" t="s">
        <v>483</v>
      </c>
      <c r="R7" s="65"/>
      <c r="S7" s="79" t="str">
        <f t="shared" si="0"/>
        <v/>
      </c>
      <c r="T7" s="230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1" ht="15.75" customHeight="1" x14ac:dyDescent="0.25">
      <c r="A8" s="48"/>
      <c r="B8" s="54"/>
      <c r="C8" s="54"/>
      <c r="D8" s="54"/>
      <c r="E8" s="51"/>
      <c r="F8" s="51"/>
      <c r="G8" s="51"/>
      <c r="H8" s="51"/>
      <c r="I8" s="51"/>
      <c r="J8" s="51"/>
      <c r="K8" s="51"/>
      <c r="L8" s="51"/>
      <c r="M8" s="226"/>
      <c r="N8" s="194"/>
      <c r="O8" s="194"/>
      <c r="P8" s="195"/>
      <c r="Q8" s="95" t="s">
        <v>485</v>
      </c>
      <c r="R8" s="65"/>
      <c r="S8" s="79" t="str">
        <f t="shared" si="0"/>
        <v/>
      </c>
      <c r="T8" s="230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</row>
    <row r="9" spans="1:41" ht="15.75" customHeight="1" x14ac:dyDescent="0.25">
      <c r="A9" s="48"/>
      <c r="B9" s="54"/>
      <c r="C9" s="54"/>
      <c r="D9" s="54"/>
      <c r="E9" s="51"/>
      <c r="F9" s="51"/>
      <c r="G9" s="51"/>
      <c r="H9" s="51"/>
      <c r="I9" s="51"/>
      <c r="J9" s="51"/>
      <c r="K9" s="51"/>
      <c r="L9" s="51"/>
      <c r="M9" s="226"/>
      <c r="N9" s="194"/>
      <c r="O9" s="194"/>
      <c r="P9" s="195"/>
      <c r="Q9" s="95"/>
      <c r="R9" s="65"/>
      <c r="S9" s="79" t="str">
        <f t="shared" si="0"/>
        <v/>
      </c>
      <c r="T9" s="230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ht="15.75" customHeight="1" x14ac:dyDescent="0.25">
      <c r="A10" s="48"/>
      <c r="B10" s="54"/>
      <c r="C10" s="54"/>
      <c r="D10" s="54"/>
      <c r="E10" s="51"/>
      <c r="F10" s="51"/>
      <c r="G10" s="51"/>
      <c r="H10" s="51"/>
      <c r="I10" s="51"/>
      <c r="J10" s="51"/>
      <c r="K10" s="51"/>
      <c r="L10" s="51"/>
      <c r="M10" s="226"/>
      <c r="N10" s="194"/>
      <c r="O10" s="194"/>
      <c r="P10" s="195"/>
      <c r="Q10" s="95" t="s">
        <v>484</v>
      </c>
      <c r="R10" s="65"/>
      <c r="S10" s="79" t="str">
        <f t="shared" si="0"/>
        <v/>
      </c>
      <c r="T10" s="230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ht="15.75" customHeight="1" thickBot="1" x14ac:dyDescent="0.3">
      <c r="A11" s="48"/>
      <c r="B11" s="54"/>
      <c r="C11" s="54"/>
      <c r="D11" s="54"/>
      <c r="E11" s="51"/>
      <c r="F11" s="51"/>
      <c r="G11" s="51"/>
      <c r="H11" s="51"/>
      <c r="I11" s="51"/>
      <c r="J11" s="51"/>
      <c r="K11" s="51"/>
      <c r="L11" s="51"/>
      <c r="M11" s="226"/>
      <c r="N11" s="194"/>
      <c r="O11" s="194"/>
      <c r="P11" s="195"/>
      <c r="Q11" s="95" t="s">
        <v>486</v>
      </c>
      <c r="R11" s="65"/>
      <c r="S11" s="79" t="str">
        <f t="shared" si="0"/>
        <v/>
      </c>
      <c r="T11" s="230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ht="15.75" customHeight="1" thickBot="1" x14ac:dyDescent="0.3">
      <c r="A12" s="48"/>
      <c r="B12" s="199" t="s">
        <v>456</v>
      </c>
      <c r="C12" s="200"/>
      <c r="D12" s="55"/>
      <c r="E12" s="55"/>
      <c r="F12" s="55"/>
      <c r="G12" s="55"/>
      <c r="H12" s="51"/>
      <c r="I12" s="51"/>
      <c r="J12" s="51"/>
      <c r="K12" s="51"/>
      <c r="L12" s="51"/>
      <c r="M12" s="226"/>
      <c r="N12" s="194"/>
      <c r="O12" s="194"/>
      <c r="P12" s="195"/>
      <c r="Q12" s="95"/>
      <c r="R12" s="65"/>
      <c r="S12" s="79" t="str">
        <f t="shared" si="0"/>
        <v/>
      </c>
      <c r="T12" s="230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t="15.75" customHeight="1" thickBot="1" x14ac:dyDescent="0.3">
      <c r="A13" s="48"/>
      <c r="B13" s="81" t="s">
        <v>459</v>
      </c>
      <c r="C13" s="82"/>
      <c r="D13" s="55"/>
      <c r="E13" s="55"/>
      <c r="F13" s="55"/>
      <c r="G13" s="55"/>
      <c r="H13" s="51"/>
      <c r="I13" s="155" t="s">
        <v>549</v>
      </c>
      <c r="J13" s="228" t="s">
        <v>525</v>
      </c>
      <c r="K13" s="229"/>
      <c r="L13" s="51"/>
      <c r="M13" s="226"/>
      <c r="N13" s="194"/>
      <c r="O13" s="194"/>
      <c r="P13" s="195"/>
      <c r="Q13" s="95" t="s">
        <v>480</v>
      </c>
      <c r="R13" s="65"/>
      <c r="S13" s="79" t="str">
        <f t="shared" si="0"/>
        <v/>
      </c>
      <c r="T13" s="230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t="15.75" customHeight="1" thickBot="1" x14ac:dyDescent="0.3">
      <c r="A14" s="48"/>
      <c r="B14" s="152" t="s">
        <v>29</v>
      </c>
      <c r="C14" s="83"/>
      <c r="D14" s="55"/>
      <c r="E14" s="55"/>
      <c r="F14" s="55"/>
      <c r="G14" s="55"/>
      <c r="H14" s="51"/>
      <c r="I14" s="51"/>
      <c r="J14" s="51"/>
      <c r="K14" s="51"/>
      <c r="L14" s="51"/>
      <c r="M14" s="227"/>
      <c r="N14" s="196"/>
      <c r="O14" s="196"/>
      <c r="P14" s="197"/>
      <c r="Q14" s="95" t="s">
        <v>481</v>
      </c>
      <c r="R14" s="65"/>
      <c r="S14" s="79" t="str">
        <f t="shared" si="0"/>
        <v/>
      </c>
      <c r="T14" s="230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</row>
    <row r="15" spans="1:41" ht="15.75" customHeight="1" thickBot="1" x14ac:dyDescent="0.3">
      <c r="A15" s="48"/>
      <c r="B15" s="152" t="s">
        <v>470</v>
      </c>
      <c r="C15" s="84"/>
      <c r="D15" s="55"/>
      <c r="E15" s="199" t="s">
        <v>457</v>
      </c>
      <c r="F15" s="231"/>
      <c r="G15" s="231"/>
      <c r="H15" s="231"/>
      <c r="I15" s="231"/>
      <c r="J15" s="231"/>
      <c r="K15" s="200"/>
      <c r="L15" s="58"/>
      <c r="M15" s="51"/>
      <c r="N15" s="51"/>
      <c r="O15" s="51"/>
      <c r="P15" s="51"/>
      <c r="Q15" s="95" t="s">
        <v>487</v>
      </c>
      <c r="R15" s="65"/>
      <c r="S15" s="51"/>
      <c r="T15" s="60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t="15.75" customHeight="1" thickBot="1" x14ac:dyDescent="0.3">
      <c r="A16" s="48"/>
      <c r="B16" s="203" t="s">
        <v>458</v>
      </c>
      <c r="C16" s="205" t="str">
        <f>SUBSTITUTE(_xlfn.TEXTJOIN(", ",TRUE,S4:S14),"_"," ")</f>
        <v/>
      </c>
      <c r="D16" s="55"/>
      <c r="E16" s="85" t="s">
        <v>24</v>
      </c>
      <c r="F16" s="208" t="e">
        <f>VLOOKUP(E18,Списки!A:B,2,0)</f>
        <v>#N/A</v>
      </c>
      <c r="G16" s="209"/>
      <c r="H16" s="209"/>
      <c r="I16" s="209"/>
      <c r="J16" s="209"/>
      <c r="K16" s="210"/>
      <c r="L16" s="59"/>
      <c r="M16" s="59"/>
      <c r="N16" s="59"/>
      <c r="O16" s="51"/>
      <c r="P16" s="99" t="s">
        <v>476</v>
      </c>
      <c r="Q16" s="95" t="s">
        <v>488</v>
      </c>
      <c r="R16" s="65"/>
      <c r="S16" s="51"/>
      <c r="T16" s="60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69" ht="15.75" customHeight="1" x14ac:dyDescent="0.25">
      <c r="A17" s="48"/>
      <c r="B17" s="203"/>
      <c r="C17" s="206"/>
      <c r="D17" s="55"/>
      <c r="E17" s="211" t="s">
        <v>466</v>
      </c>
      <c r="F17" s="212"/>
      <c r="G17" s="215" t="s">
        <v>302</v>
      </c>
      <c r="H17" s="216"/>
      <c r="I17" s="219" t="s">
        <v>467</v>
      </c>
      <c r="J17" s="220"/>
      <c r="K17" s="221"/>
      <c r="L17" s="50"/>
      <c r="M17" s="50"/>
      <c r="N17" s="50"/>
      <c r="O17" s="51"/>
      <c r="P17" s="100" t="s">
        <v>460</v>
      </c>
      <c r="Q17" s="95" t="s">
        <v>489</v>
      </c>
      <c r="R17" s="65"/>
      <c r="S17" s="51"/>
      <c r="T17" s="60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69" ht="15.75" customHeight="1" thickBot="1" x14ac:dyDescent="0.3">
      <c r="A18" s="48"/>
      <c r="B18" s="204"/>
      <c r="C18" s="207"/>
      <c r="D18" s="55"/>
      <c r="E18" s="213"/>
      <c r="F18" s="214"/>
      <c r="G18" s="217" t="e">
        <f>VLOOKUP(I18,Списки!D2:E37,2,0)</f>
        <v>#N/A</v>
      </c>
      <c r="H18" s="218"/>
      <c r="I18" s="222"/>
      <c r="J18" s="223"/>
      <c r="K18" s="224"/>
      <c r="L18" s="51"/>
      <c r="M18" s="51"/>
      <c r="N18" s="51"/>
      <c r="O18" s="51"/>
      <c r="P18" s="86" t="s">
        <v>461</v>
      </c>
      <c r="Q18" s="95" t="s">
        <v>483</v>
      </c>
      <c r="R18" s="65"/>
      <c r="S18" s="51"/>
      <c r="T18" s="60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69" ht="15.75" customHeight="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51"/>
      <c r="M19" s="51"/>
      <c r="N19" s="51"/>
      <c r="O19" s="51"/>
      <c r="P19" s="101" t="s">
        <v>462</v>
      </c>
      <c r="Q19" s="95" t="s">
        <v>490</v>
      </c>
      <c r="R19" s="51"/>
      <c r="S19" s="51"/>
      <c r="T19" s="60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</row>
    <row r="20" spans="1:69" ht="15.75" x14ac:dyDescent="0.25">
      <c r="A20" s="198" t="s">
        <v>550</v>
      </c>
      <c r="B20" s="198"/>
      <c r="C20" s="198"/>
      <c r="D20" s="198"/>
      <c r="E20" s="198"/>
      <c r="F20" s="198"/>
      <c r="G20" s="55"/>
      <c r="H20" s="51"/>
      <c r="I20" s="51"/>
      <c r="J20" s="51"/>
      <c r="K20" s="51"/>
      <c r="L20" s="51"/>
      <c r="M20" s="51"/>
      <c r="N20" s="51"/>
      <c r="O20" s="51"/>
      <c r="P20" s="102" t="s">
        <v>378</v>
      </c>
      <c r="Q20" s="95" t="s">
        <v>491</v>
      </c>
      <c r="R20" s="62"/>
      <c r="S20" s="51"/>
      <c r="T20" s="51"/>
    </row>
    <row r="21" spans="1:69" ht="15.75" customHeight="1" thickBot="1" x14ac:dyDescent="0.3">
      <c r="A21" s="201" t="s">
        <v>25</v>
      </c>
      <c r="B21" s="202" t="s">
        <v>469</v>
      </c>
      <c r="C21" s="202" t="s">
        <v>468</v>
      </c>
      <c r="D21" s="201" t="s">
        <v>464</v>
      </c>
      <c r="E21" s="225" t="s">
        <v>22</v>
      </c>
      <c r="F21" s="201" t="s">
        <v>8</v>
      </c>
      <c r="G21" s="55"/>
      <c r="H21" s="51"/>
      <c r="I21" s="51"/>
      <c r="J21" s="51"/>
      <c r="K21" s="51"/>
      <c r="L21" s="51"/>
      <c r="M21" s="51"/>
      <c r="N21" s="51"/>
      <c r="O21" s="51"/>
      <c r="P21" s="103" t="s">
        <v>465</v>
      </c>
      <c r="Q21" s="95" t="s">
        <v>492</v>
      </c>
      <c r="R21" s="62"/>
      <c r="S21" s="51"/>
      <c r="T21" s="51"/>
    </row>
    <row r="22" spans="1:69" s="4" customFormat="1" ht="15.75" thickBot="1" x14ac:dyDescent="0.3">
      <c r="A22" s="201"/>
      <c r="B22" s="202"/>
      <c r="C22" s="202"/>
      <c r="D22" s="201"/>
      <c r="E22" s="225"/>
      <c r="F22" s="201"/>
      <c r="G22" s="55"/>
      <c r="H22" s="51"/>
      <c r="I22" s="51"/>
      <c r="J22" s="51"/>
      <c r="K22" s="51"/>
      <c r="L22" s="51"/>
      <c r="M22" s="51"/>
      <c r="N22" s="51"/>
      <c r="O22" s="55"/>
      <c r="P22" s="74"/>
      <c r="Q22" s="95"/>
      <c r="R22" s="66"/>
      <c r="S22" s="55"/>
      <c r="T22" s="5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</row>
    <row r="23" spans="1:69" ht="15.75" customHeight="1" x14ac:dyDescent="0.25">
      <c r="A23" s="37">
        <v>1</v>
      </c>
      <c r="B23" s="72"/>
      <c r="C23" s="73"/>
      <c r="D23" s="92" t="str">
        <f>IF(C23=0,"","1")</f>
        <v/>
      </c>
      <c r="E23" s="93" t="str">
        <f>IF(C23=0,"","шт")</f>
        <v/>
      </c>
      <c r="F23" s="38" t="str">
        <f>IF(C23=0,"","Выход из строя")</f>
        <v/>
      </c>
      <c r="G23" s="55"/>
      <c r="H23" s="51"/>
      <c r="I23" s="51"/>
      <c r="J23" s="51"/>
      <c r="K23" s="51"/>
      <c r="L23" s="51"/>
      <c r="M23" s="51"/>
      <c r="N23" s="51"/>
      <c r="O23" s="51"/>
      <c r="P23" s="104" t="s">
        <v>499</v>
      </c>
      <c r="Q23" s="95" t="s">
        <v>490</v>
      </c>
      <c r="R23" s="67"/>
      <c r="S23" s="51"/>
      <c r="T23" s="51"/>
    </row>
    <row r="24" spans="1:69" ht="15.75" customHeight="1" x14ac:dyDescent="0.25">
      <c r="A24" s="37">
        <v>2</v>
      </c>
      <c r="B24" s="72"/>
      <c r="C24" s="73"/>
      <c r="D24" s="92" t="str">
        <f t="shared" ref="D24:D72" si="1">IF(C24=0,"","1")</f>
        <v/>
      </c>
      <c r="E24" s="93" t="str">
        <f t="shared" ref="E24:E72" si="2">IF(C24=0,"","шт")</f>
        <v/>
      </c>
      <c r="F24" s="38" t="str">
        <f t="shared" ref="F24:F72" si="3">IF(C24=0,"","Выход из строя")</f>
        <v/>
      </c>
      <c r="G24" s="55"/>
      <c r="H24" s="51"/>
      <c r="I24" s="51"/>
      <c r="J24" s="51"/>
      <c r="K24" s="51"/>
      <c r="L24" s="51"/>
      <c r="M24" s="51"/>
      <c r="N24" s="51"/>
      <c r="O24" s="51"/>
      <c r="P24" s="107" t="s">
        <v>500</v>
      </c>
      <c r="Q24" s="95" t="s">
        <v>481</v>
      </c>
      <c r="R24" s="62"/>
      <c r="S24" s="51"/>
      <c r="T24" s="51"/>
    </row>
    <row r="25" spans="1:69" ht="15.75" customHeight="1" x14ac:dyDescent="0.25">
      <c r="A25" s="37">
        <v>3</v>
      </c>
      <c r="B25" s="72"/>
      <c r="C25" s="73"/>
      <c r="D25" s="92" t="str">
        <f t="shared" si="1"/>
        <v/>
      </c>
      <c r="E25" s="93" t="str">
        <f t="shared" si="2"/>
        <v/>
      </c>
      <c r="F25" s="38" t="str">
        <f t="shared" si="3"/>
        <v/>
      </c>
      <c r="G25" s="55"/>
      <c r="H25" s="51"/>
      <c r="I25" s="51"/>
      <c r="J25" s="51"/>
      <c r="K25" s="51"/>
      <c r="L25" s="51"/>
      <c r="M25" s="51"/>
      <c r="N25" s="51"/>
      <c r="O25" s="51"/>
      <c r="P25" s="193" t="s">
        <v>478</v>
      </c>
      <c r="Q25" s="95" t="s">
        <v>493</v>
      </c>
      <c r="R25" s="62"/>
      <c r="S25" s="51"/>
      <c r="T25" s="51"/>
    </row>
    <row r="26" spans="1:69" ht="15.75" customHeight="1" x14ac:dyDescent="0.25">
      <c r="A26" s="37">
        <v>4</v>
      </c>
      <c r="B26" s="72"/>
      <c r="C26" s="73"/>
      <c r="D26" s="92" t="str">
        <f t="shared" si="1"/>
        <v/>
      </c>
      <c r="E26" s="93" t="str">
        <f t="shared" si="2"/>
        <v/>
      </c>
      <c r="F26" s="38" t="str">
        <f t="shared" si="3"/>
        <v/>
      </c>
      <c r="G26" s="55"/>
      <c r="H26" s="51"/>
      <c r="I26" s="51"/>
      <c r="J26" s="51"/>
      <c r="K26" s="51"/>
      <c r="L26" s="51"/>
      <c r="M26" s="51"/>
      <c r="N26" s="51"/>
      <c r="O26" s="51"/>
      <c r="P26" s="193"/>
      <c r="Q26" s="95"/>
      <c r="R26" s="68"/>
      <c r="S26" s="51"/>
      <c r="T26" s="51"/>
    </row>
    <row r="27" spans="1:69" ht="15.75" customHeight="1" x14ac:dyDescent="0.25">
      <c r="A27" s="37">
        <v>5</v>
      </c>
      <c r="B27" s="72"/>
      <c r="C27" s="73"/>
      <c r="D27" s="92" t="str">
        <f t="shared" si="1"/>
        <v/>
      </c>
      <c r="E27" s="93" t="str">
        <f t="shared" si="2"/>
        <v/>
      </c>
      <c r="F27" s="38" t="str">
        <f t="shared" si="3"/>
        <v/>
      </c>
      <c r="G27" s="55"/>
      <c r="H27" s="51"/>
      <c r="I27" s="51"/>
      <c r="J27" s="51"/>
      <c r="K27" s="51"/>
      <c r="L27" s="51"/>
      <c r="M27" s="51"/>
      <c r="N27" s="51"/>
      <c r="O27" s="51"/>
      <c r="P27" s="105" t="s">
        <v>501</v>
      </c>
      <c r="Q27" s="95" t="s">
        <v>494</v>
      </c>
      <c r="R27" s="69"/>
      <c r="S27" s="51"/>
      <c r="T27" s="51"/>
    </row>
    <row r="28" spans="1:69" ht="15.75" customHeight="1" x14ac:dyDescent="0.25">
      <c r="A28" s="37">
        <v>6</v>
      </c>
      <c r="B28" s="72"/>
      <c r="C28" s="73"/>
      <c r="D28" s="92" t="str">
        <f t="shared" si="1"/>
        <v/>
      </c>
      <c r="E28" s="93" t="str">
        <f t="shared" si="2"/>
        <v/>
      </c>
      <c r="F28" s="38" t="str">
        <f t="shared" si="3"/>
        <v/>
      </c>
      <c r="G28" s="55"/>
      <c r="H28" s="51"/>
      <c r="I28" s="51"/>
      <c r="J28" s="51"/>
      <c r="K28" s="51"/>
      <c r="L28" s="51"/>
      <c r="M28" s="51"/>
      <c r="N28" s="51"/>
      <c r="O28" s="51"/>
      <c r="P28" s="106" t="s">
        <v>463</v>
      </c>
      <c r="Q28" s="95" t="s">
        <v>481</v>
      </c>
      <c r="R28" s="70"/>
      <c r="S28" s="51"/>
      <c r="T28" s="51"/>
    </row>
    <row r="29" spans="1:69" ht="15.75" customHeight="1" x14ac:dyDescent="0.25">
      <c r="A29" s="37">
        <v>7</v>
      </c>
      <c r="B29" s="72"/>
      <c r="C29" s="73"/>
      <c r="D29" s="92" t="str">
        <f t="shared" si="1"/>
        <v/>
      </c>
      <c r="E29" s="93" t="str">
        <f t="shared" si="2"/>
        <v/>
      </c>
      <c r="F29" s="38" t="str">
        <f t="shared" si="3"/>
        <v/>
      </c>
      <c r="G29" s="55"/>
      <c r="H29" s="51"/>
      <c r="I29" s="51"/>
      <c r="J29" s="51"/>
      <c r="K29" s="51"/>
      <c r="L29" s="51"/>
      <c r="M29" s="51"/>
      <c r="N29" s="51"/>
      <c r="O29" s="51"/>
      <c r="P29" s="191" t="s">
        <v>450</v>
      </c>
      <c r="Q29" s="95" t="s">
        <v>495</v>
      </c>
      <c r="R29" s="70"/>
      <c r="S29" s="51"/>
      <c r="T29" s="51"/>
    </row>
    <row r="30" spans="1:69" ht="15.75" customHeight="1" thickBot="1" x14ac:dyDescent="0.3">
      <c r="A30" s="37">
        <v>8</v>
      </c>
      <c r="B30" s="72"/>
      <c r="C30" s="73"/>
      <c r="D30" s="92" t="str">
        <f t="shared" si="1"/>
        <v/>
      </c>
      <c r="E30" s="93" t="str">
        <f t="shared" si="2"/>
        <v/>
      </c>
      <c r="F30" s="38" t="str">
        <f t="shared" si="3"/>
        <v/>
      </c>
      <c r="G30" s="55"/>
      <c r="H30" s="51"/>
      <c r="I30" s="51"/>
      <c r="J30" s="51"/>
      <c r="K30" s="51"/>
      <c r="L30" s="51"/>
      <c r="M30" s="51"/>
      <c r="N30" s="51"/>
      <c r="O30" s="51"/>
      <c r="P30" s="192"/>
      <c r="Q30" s="95" t="s">
        <v>495</v>
      </c>
      <c r="R30" s="70"/>
      <c r="S30" s="51"/>
      <c r="T30" s="51"/>
    </row>
    <row r="31" spans="1:69" ht="15.75" customHeight="1" x14ac:dyDescent="0.25">
      <c r="A31" s="37">
        <v>9</v>
      </c>
      <c r="B31" s="72"/>
      <c r="C31" s="73"/>
      <c r="D31" s="92" t="str">
        <f t="shared" si="1"/>
        <v/>
      </c>
      <c r="E31" s="93" t="str">
        <f t="shared" si="2"/>
        <v/>
      </c>
      <c r="F31" s="38" t="str">
        <f t="shared" si="3"/>
        <v/>
      </c>
      <c r="G31" s="55"/>
      <c r="H31" s="51"/>
      <c r="I31" s="51"/>
      <c r="J31" s="51"/>
      <c r="K31" s="51"/>
      <c r="L31" s="51"/>
      <c r="M31" s="51"/>
      <c r="N31" s="51"/>
      <c r="O31" s="51"/>
      <c r="P31" s="51"/>
      <c r="Q31" s="95" t="s">
        <v>496</v>
      </c>
      <c r="R31" s="70"/>
      <c r="S31" s="51"/>
      <c r="T31" s="51"/>
    </row>
    <row r="32" spans="1:69" ht="15.75" customHeight="1" x14ac:dyDescent="0.25">
      <c r="A32" s="37">
        <v>10</v>
      </c>
      <c r="B32" s="72"/>
      <c r="C32" s="73"/>
      <c r="D32" s="92" t="str">
        <f t="shared" si="1"/>
        <v/>
      </c>
      <c r="E32" s="93" t="str">
        <f t="shared" si="2"/>
        <v/>
      </c>
      <c r="F32" s="38" t="str">
        <f t="shared" si="3"/>
        <v/>
      </c>
      <c r="G32" s="55"/>
      <c r="H32" s="51"/>
      <c r="I32" s="51"/>
      <c r="J32" s="51"/>
      <c r="K32" s="51"/>
      <c r="L32" s="51"/>
      <c r="M32" s="51"/>
      <c r="N32" s="51"/>
      <c r="O32" s="51"/>
      <c r="P32" s="51"/>
      <c r="Q32" s="95" t="s">
        <v>497</v>
      </c>
      <c r="R32" s="69"/>
      <c r="S32" s="51"/>
      <c r="T32" s="51"/>
    </row>
    <row r="33" spans="1:20" ht="15.75" customHeight="1" x14ac:dyDescent="0.25">
      <c r="A33" s="37">
        <v>11</v>
      </c>
      <c r="B33" s="72"/>
      <c r="C33" s="73"/>
      <c r="D33" s="92" t="str">
        <f t="shared" si="1"/>
        <v/>
      </c>
      <c r="E33" s="93" t="str">
        <f t="shared" si="2"/>
        <v/>
      </c>
      <c r="F33" s="38" t="str">
        <f t="shared" si="3"/>
        <v/>
      </c>
      <c r="G33" s="55"/>
      <c r="H33" s="51"/>
      <c r="I33" s="51"/>
      <c r="J33" s="51"/>
      <c r="K33" s="51"/>
      <c r="L33" s="51"/>
      <c r="M33" s="51"/>
      <c r="N33" s="51"/>
      <c r="O33" s="51"/>
      <c r="P33" s="91"/>
      <c r="Q33" s="95" t="s">
        <v>490</v>
      </c>
      <c r="R33" s="71"/>
      <c r="S33" s="51"/>
      <c r="T33" s="51"/>
    </row>
    <row r="34" spans="1:20" x14ac:dyDescent="0.25">
      <c r="A34" s="37">
        <v>12</v>
      </c>
      <c r="B34" s="72"/>
      <c r="C34" s="73"/>
      <c r="D34" s="92" t="str">
        <f t="shared" si="1"/>
        <v/>
      </c>
      <c r="E34" s="93" t="str">
        <f t="shared" si="2"/>
        <v/>
      </c>
      <c r="F34" s="38" t="str">
        <f t="shared" si="3"/>
        <v/>
      </c>
      <c r="G34" s="55"/>
      <c r="H34" s="51"/>
      <c r="I34" s="51"/>
      <c r="J34" s="51"/>
      <c r="K34" s="51"/>
      <c r="L34" s="51"/>
      <c r="M34" s="51"/>
      <c r="N34" s="51"/>
      <c r="O34" s="51"/>
      <c r="P34" s="51"/>
      <c r="Q34" s="95" t="s">
        <v>498</v>
      </c>
      <c r="R34" s="91"/>
      <c r="S34" s="51"/>
      <c r="T34" s="51"/>
    </row>
    <row r="35" spans="1:20" x14ac:dyDescent="0.25">
      <c r="A35" s="37">
        <v>13</v>
      </c>
      <c r="B35" s="72"/>
      <c r="C35" s="73"/>
      <c r="D35" s="92" t="str">
        <f t="shared" si="1"/>
        <v/>
      </c>
      <c r="E35" s="93" t="str">
        <f t="shared" si="2"/>
        <v/>
      </c>
      <c r="F35" s="38" t="str">
        <f t="shared" si="3"/>
        <v/>
      </c>
      <c r="G35" s="55"/>
      <c r="H35" s="51"/>
      <c r="I35" s="51"/>
      <c r="J35" s="51"/>
      <c r="K35" s="51"/>
      <c r="L35" s="51"/>
      <c r="M35" s="51"/>
      <c r="N35" s="51"/>
      <c r="O35" s="51"/>
      <c r="P35" s="51"/>
      <c r="Q35" s="95" t="s">
        <v>492</v>
      </c>
      <c r="R35" s="91"/>
      <c r="S35" s="51"/>
      <c r="T35" s="51"/>
    </row>
    <row r="36" spans="1:20" x14ac:dyDescent="0.25">
      <c r="A36" s="37">
        <v>14</v>
      </c>
      <c r="B36" s="72"/>
      <c r="C36" s="73"/>
      <c r="D36" s="92" t="str">
        <f t="shared" si="1"/>
        <v/>
      </c>
      <c r="E36" s="93" t="str">
        <f t="shared" si="2"/>
        <v/>
      </c>
      <c r="F36" s="38" t="str">
        <f t="shared" si="3"/>
        <v/>
      </c>
      <c r="G36" s="55"/>
      <c r="H36" s="51"/>
      <c r="I36" s="51"/>
      <c r="J36" s="51"/>
      <c r="K36" s="51"/>
      <c r="L36" s="51"/>
      <c r="M36" s="51"/>
      <c r="N36" s="51"/>
      <c r="O36" s="51"/>
      <c r="P36" s="51"/>
      <c r="Q36" s="97"/>
      <c r="R36" s="51"/>
      <c r="S36" s="51"/>
      <c r="T36" s="51"/>
    </row>
    <row r="37" spans="1:20" x14ac:dyDescent="0.25">
      <c r="A37" s="37">
        <v>15</v>
      </c>
      <c r="B37" s="72"/>
      <c r="C37" s="73"/>
      <c r="D37" s="92" t="str">
        <f t="shared" si="1"/>
        <v/>
      </c>
      <c r="E37" s="93" t="str">
        <f t="shared" si="2"/>
        <v/>
      </c>
      <c r="F37" s="38" t="str">
        <f t="shared" si="3"/>
        <v/>
      </c>
      <c r="G37" s="55"/>
      <c r="H37" s="51"/>
      <c r="I37" s="51"/>
      <c r="J37" s="51"/>
      <c r="K37" s="51"/>
      <c r="L37" s="51"/>
      <c r="M37" s="51"/>
      <c r="N37" s="51"/>
      <c r="O37" s="51"/>
      <c r="P37" s="51"/>
      <c r="Q37" s="97"/>
      <c r="R37" s="51"/>
      <c r="S37" s="51"/>
      <c r="T37" s="51"/>
    </row>
    <row r="38" spans="1:20" x14ac:dyDescent="0.25">
      <c r="A38" s="37">
        <v>16</v>
      </c>
      <c r="B38" s="72"/>
      <c r="C38" s="73"/>
      <c r="D38" s="92" t="str">
        <f t="shared" si="1"/>
        <v/>
      </c>
      <c r="E38" s="93" t="str">
        <f t="shared" si="2"/>
        <v/>
      </c>
      <c r="F38" s="38" t="str">
        <f t="shared" si="3"/>
        <v/>
      </c>
      <c r="G38" s="55"/>
      <c r="H38" s="51"/>
      <c r="I38" s="51"/>
      <c r="J38" s="51"/>
      <c r="K38" s="51"/>
      <c r="L38" s="51"/>
      <c r="M38" s="51"/>
      <c r="N38" s="51"/>
      <c r="O38" s="51"/>
      <c r="P38" s="51"/>
      <c r="Q38" s="97"/>
      <c r="R38" s="51"/>
      <c r="S38" s="51"/>
      <c r="T38" s="51"/>
    </row>
    <row r="39" spans="1:20" x14ac:dyDescent="0.25">
      <c r="A39" s="37">
        <v>17</v>
      </c>
      <c r="B39" s="72"/>
      <c r="C39" s="73"/>
      <c r="D39" s="92" t="str">
        <f t="shared" si="1"/>
        <v/>
      </c>
      <c r="E39" s="93" t="str">
        <f t="shared" si="2"/>
        <v/>
      </c>
      <c r="F39" s="38" t="str">
        <f t="shared" si="3"/>
        <v/>
      </c>
      <c r="G39" s="55"/>
      <c r="H39" s="51"/>
      <c r="I39" s="51"/>
      <c r="J39" s="51"/>
      <c r="K39" s="51"/>
      <c r="L39" s="51"/>
      <c r="M39" s="51"/>
      <c r="N39" s="51"/>
      <c r="O39" s="51"/>
      <c r="P39" s="51"/>
      <c r="Q39" s="97"/>
      <c r="R39" s="51"/>
      <c r="S39" s="51"/>
      <c r="T39" s="51"/>
    </row>
    <row r="40" spans="1:20" x14ac:dyDescent="0.25">
      <c r="A40" s="37">
        <v>18</v>
      </c>
      <c r="B40" s="72"/>
      <c r="C40" s="73"/>
      <c r="D40" s="92" t="str">
        <f t="shared" si="1"/>
        <v/>
      </c>
      <c r="E40" s="93" t="str">
        <f t="shared" si="2"/>
        <v/>
      </c>
      <c r="F40" s="38" t="str">
        <f t="shared" si="3"/>
        <v/>
      </c>
      <c r="G40" s="55"/>
      <c r="H40" s="51"/>
      <c r="I40" s="51"/>
      <c r="J40" s="51"/>
      <c r="K40" s="51"/>
      <c r="L40" s="51"/>
      <c r="M40" s="51"/>
      <c r="N40" s="51"/>
      <c r="O40" s="51"/>
      <c r="P40" s="51"/>
      <c r="Q40" s="97"/>
      <c r="R40" s="51"/>
      <c r="S40" s="51"/>
      <c r="T40" s="51"/>
    </row>
    <row r="41" spans="1:20" x14ac:dyDescent="0.25">
      <c r="A41" s="37">
        <v>19</v>
      </c>
      <c r="B41" s="72"/>
      <c r="C41" s="73"/>
      <c r="D41" s="92" t="str">
        <f t="shared" si="1"/>
        <v/>
      </c>
      <c r="E41" s="93" t="str">
        <f t="shared" si="2"/>
        <v/>
      </c>
      <c r="F41" s="38" t="str">
        <f t="shared" si="3"/>
        <v/>
      </c>
      <c r="G41" s="55"/>
      <c r="H41" s="51"/>
      <c r="I41" s="51"/>
      <c r="J41" s="51"/>
      <c r="K41" s="51"/>
      <c r="L41" s="51"/>
      <c r="M41" s="51"/>
      <c r="N41" s="51"/>
      <c r="O41" s="51"/>
      <c r="P41" s="51"/>
      <c r="Q41" s="97"/>
      <c r="R41" s="51"/>
      <c r="S41" s="51"/>
      <c r="T41" s="51"/>
    </row>
    <row r="42" spans="1:20" x14ac:dyDescent="0.25">
      <c r="A42" s="37">
        <v>20</v>
      </c>
      <c r="B42" s="72"/>
      <c r="C42" s="73"/>
      <c r="D42" s="92" t="str">
        <f t="shared" si="1"/>
        <v/>
      </c>
      <c r="E42" s="93" t="str">
        <f t="shared" si="2"/>
        <v/>
      </c>
      <c r="F42" s="38" t="str">
        <f t="shared" si="3"/>
        <v/>
      </c>
      <c r="G42" s="55"/>
      <c r="H42" s="51"/>
      <c r="I42" s="51"/>
      <c r="J42" s="51"/>
      <c r="K42" s="51"/>
      <c r="L42" s="51"/>
      <c r="M42" s="51"/>
      <c r="N42" s="51"/>
      <c r="O42" s="51"/>
      <c r="P42" s="51"/>
      <c r="Q42" s="97"/>
      <c r="R42" s="51"/>
      <c r="S42" s="51"/>
      <c r="T42" s="51"/>
    </row>
    <row r="43" spans="1:20" x14ac:dyDescent="0.25">
      <c r="A43" s="37">
        <v>21</v>
      </c>
      <c r="B43" s="72"/>
      <c r="C43" s="73"/>
      <c r="D43" s="92" t="str">
        <f t="shared" si="1"/>
        <v/>
      </c>
      <c r="E43" s="93" t="str">
        <f t="shared" si="2"/>
        <v/>
      </c>
      <c r="F43" s="38" t="str">
        <f t="shared" si="3"/>
        <v/>
      </c>
      <c r="G43" s="55"/>
      <c r="H43" s="51"/>
      <c r="I43" s="51"/>
      <c r="J43" s="51"/>
      <c r="K43" s="51"/>
      <c r="L43" s="51"/>
      <c r="M43" s="51"/>
      <c r="N43" s="51"/>
      <c r="O43" s="51"/>
      <c r="P43" s="51"/>
      <c r="Q43" s="97"/>
      <c r="R43" s="51"/>
      <c r="S43" s="51"/>
      <c r="T43" s="51"/>
    </row>
    <row r="44" spans="1:20" x14ac:dyDescent="0.25">
      <c r="A44" s="37">
        <v>22</v>
      </c>
      <c r="B44" s="72"/>
      <c r="C44" s="73"/>
      <c r="D44" s="92" t="str">
        <f t="shared" si="1"/>
        <v/>
      </c>
      <c r="E44" s="93" t="str">
        <f t="shared" si="2"/>
        <v/>
      </c>
      <c r="F44" s="38" t="str">
        <f t="shared" si="3"/>
        <v/>
      </c>
      <c r="G44" s="55"/>
      <c r="H44" s="51"/>
      <c r="I44" s="51"/>
      <c r="J44" s="51"/>
      <c r="K44" s="51"/>
      <c r="L44" s="51"/>
      <c r="M44" s="51"/>
      <c r="N44" s="51"/>
      <c r="O44" s="51"/>
      <c r="P44" s="51"/>
      <c r="Q44" s="97"/>
      <c r="R44" s="51"/>
      <c r="S44" s="51"/>
      <c r="T44" s="51"/>
    </row>
    <row r="45" spans="1:20" x14ac:dyDescent="0.25">
      <c r="A45" s="37">
        <v>23</v>
      </c>
      <c r="B45" s="72"/>
      <c r="C45" s="73"/>
      <c r="D45" s="92" t="str">
        <f t="shared" si="1"/>
        <v/>
      </c>
      <c r="E45" s="93" t="str">
        <f t="shared" si="2"/>
        <v/>
      </c>
      <c r="F45" s="38" t="str">
        <f t="shared" si="3"/>
        <v/>
      </c>
      <c r="G45" s="55"/>
      <c r="H45" s="51"/>
      <c r="I45" s="51"/>
      <c r="J45" s="51"/>
      <c r="K45" s="51"/>
      <c r="L45" s="51"/>
      <c r="M45" s="51"/>
      <c r="N45" s="51"/>
      <c r="O45" s="51"/>
      <c r="P45" s="51"/>
      <c r="Q45" s="97"/>
      <c r="R45" s="51"/>
      <c r="S45" s="51"/>
      <c r="T45" s="51"/>
    </row>
    <row r="46" spans="1:20" x14ac:dyDescent="0.25">
      <c r="A46" s="37">
        <v>24</v>
      </c>
      <c r="B46" s="72"/>
      <c r="C46" s="73"/>
      <c r="D46" s="92" t="str">
        <f t="shared" si="1"/>
        <v/>
      </c>
      <c r="E46" s="93" t="str">
        <f t="shared" si="2"/>
        <v/>
      </c>
      <c r="F46" s="38" t="str">
        <f t="shared" si="3"/>
        <v/>
      </c>
      <c r="G46" s="55"/>
      <c r="H46" s="51"/>
      <c r="I46" s="51"/>
      <c r="J46" s="51"/>
      <c r="K46" s="51"/>
      <c r="L46" s="51"/>
      <c r="M46" s="51"/>
      <c r="N46" s="51"/>
      <c r="O46" s="51"/>
      <c r="P46" s="51"/>
      <c r="Q46" s="97"/>
      <c r="R46" s="51"/>
      <c r="S46" s="51"/>
      <c r="T46" s="51"/>
    </row>
    <row r="47" spans="1:20" x14ac:dyDescent="0.25">
      <c r="A47" s="37">
        <v>25</v>
      </c>
      <c r="B47" s="72"/>
      <c r="C47" s="73"/>
      <c r="D47" s="92" t="str">
        <f t="shared" si="1"/>
        <v/>
      </c>
      <c r="E47" s="93" t="str">
        <f t="shared" si="2"/>
        <v/>
      </c>
      <c r="F47" s="38" t="str">
        <f t="shared" si="3"/>
        <v/>
      </c>
      <c r="G47" s="55"/>
      <c r="H47" s="51"/>
      <c r="I47" s="51"/>
      <c r="J47" s="51"/>
      <c r="K47" s="51"/>
      <c r="L47" s="51"/>
      <c r="M47" s="51"/>
      <c r="N47" s="51"/>
      <c r="O47" s="51"/>
      <c r="P47" s="51"/>
      <c r="Q47" s="97"/>
      <c r="R47" s="51"/>
      <c r="S47" s="51"/>
      <c r="T47" s="51"/>
    </row>
    <row r="48" spans="1:20" x14ac:dyDescent="0.25">
      <c r="A48" s="37">
        <v>26</v>
      </c>
      <c r="B48" s="72"/>
      <c r="C48" s="73"/>
      <c r="D48" s="92" t="str">
        <f t="shared" si="1"/>
        <v/>
      </c>
      <c r="E48" s="93" t="str">
        <f t="shared" si="2"/>
        <v/>
      </c>
      <c r="F48" s="38" t="str">
        <f t="shared" si="3"/>
        <v/>
      </c>
      <c r="G48" s="55"/>
      <c r="H48" s="51"/>
      <c r="I48" s="51"/>
      <c r="J48" s="51"/>
      <c r="K48" s="51"/>
      <c r="L48" s="51"/>
      <c r="M48" s="51"/>
      <c r="N48" s="51"/>
      <c r="O48" s="51"/>
      <c r="P48" s="51"/>
      <c r="Q48" s="97"/>
      <c r="R48" s="51"/>
      <c r="S48" s="51"/>
      <c r="T48" s="51"/>
    </row>
    <row r="49" spans="1:20" x14ac:dyDescent="0.25">
      <c r="A49" s="37">
        <v>27</v>
      </c>
      <c r="B49" s="72"/>
      <c r="C49" s="73"/>
      <c r="D49" s="92" t="str">
        <f t="shared" si="1"/>
        <v/>
      </c>
      <c r="E49" s="93" t="str">
        <f t="shared" si="2"/>
        <v/>
      </c>
      <c r="F49" s="38" t="str">
        <f t="shared" si="3"/>
        <v/>
      </c>
      <c r="G49" s="55"/>
      <c r="H49" s="51"/>
      <c r="I49" s="51"/>
      <c r="J49" s="51"/>
      <c r="K49" s="51"/>
      <c r="L49" s="51"/>
      <c r="M49" s="51"/>
      <c r="N49" s="51"/>
      <c r="O49" s="51"/>
      <c r="P49" s="51"/>
      <c r="Q49" s="97"/>
      <c r="R49" s="51"/>
      <c r="S49" s="51"/>
      <c r="T49" s="51"/>
    </row>
    <row r="50" spans="1:20" x14ac:dyDescent="0.25">
      <c r="A50" s="37">
        <v>28</v>
      </c>
      <c r="B50" s="72"/>
      <c r="C50" s="73"/>
      <c r="D50" s="92" t="str">
        <f t="shared" si="1"/>
        <v/>
      </c>
      <c r="E50" s="93" t="str">
        <f t="shared" si="2"/>
        <v/>
      </c>
      <c r="F50" s="38" t="str">
        <f t="shared" si="3"/>
        <v/>
      </c>
      <c r="G50" s="55"/>
      <c r="H50" s="51"/>
      <c r="I50" s="51"/>
      <c r="J50" s="51"/>
      <c r="K50" s="51"/>
      <c r="L50" s="51"/>
      <c r="M50" s="51"/>
      <c r="N50" s="51"/>
      <c r="O50" s="51"/>
      <c r="P50" s="51"/>
      <c r="Q50" s="97"/>
      <c r="R50" s="51"/>
      <c r="S50" s="51"/>
      <c r="T50" s="51"/>
    </row>
    <row r="51" spans="1:20" x14ac:dyDescent="0.25">
      <c r="A51" s="37">
        <v>29</v>
      </c>
      <c r="B51" s="72"/>
      <c r="C51" s="73"/>
      <c r="D51" s="92" t="str">
        <f t="shared" si="1"/>
        <v/>
      </c>
      <c r="E51" s="93" t="str">
        <f t="shared" si="2"/>
        <v/>
      </c>
      <c r="F51" s="38" t="str">
        <f t="shared" si="3"/>
        <v/>
      </c>
      <c r="G51" s="55"/>
      <c r="H51" s="51"/>
      <c r="I51" s="51"/>
      <c r="J51" s="51"/>
      <c r="K51" s="51"/>
      <c r="L51" s="51"/>
      <c r="M51" s="51"/>
      <c r="N51" s="51"/>
      <c r="O51" s="51"/>
      <c r="P51" s="51"/>
      <c r="Q51" s="97"/>
      <c r="R51" s="51"/>
      <c r="S51" s="51"/>
      <c r="T51" s="51"/>
    </row>
    <row r="52" spans="1:20" x14ac:dyDescent="0.25">
      <c r="A52" s="37">
        <v>30</v>
      </c>
      <c r="B52" s="72"/>
      <c r="C52" s="73"/>
      <c r="D52" s="92" t="str">
        <f t="shared" si="1"/>
        <v/>
      </c>
      <c r="E52" s="93" t="str">
        <f t="shared" si="2"/>
        <v/>
      </c>
      <c r="F52" s="38" t="str">
        <f t="shared" si="3"/>
        <v/>
      </c>
      <c r="G52" s="55"/>
      <c r="H52" s="51"/>
      <c r="I52" s="51"/>
      <c r="J52" s="51"/>
      <c r="K52" s="51"/>
      <c r="L52" s="51"/>
      <c r="M52" s="51"/>
      <c r="N52" s="51"/>
      <c r="O52" s="51"/>
      <c r="P52" s="51"/>
      <c r="Q52" s="97"/>
      <c r="R52" s="51"/>
      <c r="S52" s="51"/>
      <c r="T52" s="51"/>
    </row>
    <row r="53" spans="1:20" x14ac:dyDescent="0.25">
      <c r="A53" s="37">
        <v>31</v>
      </c>
      <c r="B53" s="72"/>
      <c r="C53" s="73"/>
      <c r="D53" s="92" t="str">
        <f t="shared" si="1"/>
        <v/>
      </c>
      <c r="E53" s="93" t="str">
        <f t="shared" si="2"/>
        <v/>
      </c>
      <c r="F53" s="38" t="str">
        <f t="shared" si="3"/>
        <v/>
      </c>
      <c r="G53" s="55"/>
      <c r="H53" s="51"/>
      <c r="I53" s="51"/>
      <c r="J53" s="51"/>
      <c r="K53" s="51"/>
      <c r="L53" s="51"/>
      <c r="M53" s="51"/>
      <c r="N53" s="51"/>
      <c r="O53" s="51"/>
      <c r="P53" s="51"/>
      <c r="Q53" s="97"/>
      <c r="R53" s="51"/>
      <c r="S53" s="51"/>
      <c r="T53" s="51"/>
    </row>
    <row r="54" spans="1:20" x14ac:dyDescent="0.25">
      <c r="A54" s="37">
        <v>32</v>
      </c>
      <c r="B54" s="72"/>
      <c r="C54" s="73"/>
      <c r="D54" s="92" t="str">
        <f t="shared" si="1"/>
        <v/>
      </c>
      <c r="E54" s="93" t="str">
        <f t="shared" si="2"/>
        <v/>
      </c>
      <c r="F54" s="38" t="str">
        <f t="shared" si="3"/>
        <v/>
      </c>
      <c r="G54" s="55"/>
      <c r="H54" s="51"/>
      <c r="I54" s="51"/>
      <c r="J54" s="51"/>
      <c r="K54" s="51"/>
      <c r="L54" s="51"/>
      <c r="M54" s="51"/>
      <c r="N54" s="51"/>
      <c r="O54" s="51"/>
      <c r="P54" s="51"/>
      <c r="Q54" s="97"/>
      <c r="R54" s="51"/>
      <c r="S54" s="51"/>
      <c r="T54" s="51"/>
    </row>
    <row r="55" spans="1:20" x14ac:dyDescent="0.25">
      <c r="A55" s="37">
        <v>33</v>
      </c>
      <c r="B55" s="72"/>
      <c r="C55" s="73"/>
      <c r="D55" s="92" t="str">
        <f t="shared" si="1"/>
        <v/>
      </c>
      <c r="E55" s="93" t="str">
        <f t="shared" si="2"/>
        <v/>
      </c>
      <c r="F55" s="38" t="str">
        <f t="shared" si="3"/>
        <v/>
      </c>
      <c r="G55" s="55"/>
      <c r="H55" s="51"/>
      <c r="I55" s="51"/>
      <c r="J55" s="51"/>
      <c r="K55" s="51"/>
      <c r="L55" s="51"/>
      <c r="M55" s="51"/>
      <c r="N55" s="51"/>
      <c r="O55" s="51"/>
      <c r="P55" s="51"/>
      <c r="Q55" s="97"/>
      <c r="R55" s="51"/>
      <c r="S55" s="51"/>
      <c r="T55" s="51"/>
    </row>
    <row r="56" spans="1:20" x14ac:dyDescent="0.25">
      <c r="A56" s="37">
        <v>34</v>
      </c>
      <c r="B56" s="72"/>
      <c r="C56" s="73"/>
      <c r="D56" s="92" t="str">
        <f t="shared" si="1"/>
        <v/>
      </c>
      <c r="E56" s="93" t="str">
        <f t="shared" si="2"/>
        <v/>
      </c>
      <c r="F56" s="38" t="str">
        <f t="shared" si="3"/>
        <v/>
      </c>
      <c r="G56" s="55"/>
      <c r="H56" s="51"/>
      <c r="I56" s="51"/>
      <c r="J56" s="51"/>
      <c r="K56" s="51"/>
      <c r="L56" s="51"/>
      <c r="M56" s="51"/>
      <c r="N56" s="51"/>
      <c r="O56" s="51"/>
      <c r="P56" s="51"/>
      <c r="Q56" s="97"/>
      <c r="R56" s="51"/>
      <c r="S56" s="51"/>
      <c r="T56" s="51"/>
    </row>
    <row r="57" spans="1:20" x14ac:dyDescent="0.25">
      <c r="A57" s="37">
        <v>35</v>
      </c>
      <c r="B57" s="72"/>
      <c r="C57" s="73"/>
      <c r="D57" s="92" t="str">
        <f t="shared" si="1"/>
        <v/>
      </c>
      <c r="E57" s="93" t="str">
        <f t="shared" si="2"/>
        <v/>
      </c>
      <c r="F57" s="38" t="str">
        <f t="shared" si="3"/>
        <v/>
      </c>
      <c r="G57" s="55"/>
      <c r="H57" s="51"/>
      <c r="I57" s="51"/>
      <c r="J57" s="51"/>
      <c r="K57" s="51"/>
      <c r="L57" s="51"/>
      <c r="M57" s="51"/>
      <c r="N57" s="51"/>
      <c r="O57" s="51"/>
      <c r="P57" s="51"/>
      <c r="Q57" s="97"/>
      <c r="R57" s="51"/>
      <c r="S57" s="51"/>
      <c r="T57" s="51"/>
    </row>
    <row r="58" spans="1:20" x14ac:dyDescent="0.25">
      <c r="A58" s="37">
        <v>36</v>
      </c>
      <c r="B58" s="72"/>
      <c r="C58" s="73"/>
      <c r="D58" s="92" t="str">
        <f t="shared" si="1"/>
        <v/>
      </c>
      <c r="E58" s="93" t="str">
        <f t="shared" si="2"/>
        <v/>
      </c>
      <c r="F58" s="38" t="str">
        <f t="shared" si="3"/>
        <v/>
      </c>
      <c r="G58" s="55"/>
      <c r="H58" s="51"/>
      <c r="I58" s="51"/>
      <c r="J58" s="51"/>
      <c r="K58" s="51"/>
      <c r="L58" s="51"/>
      <c r="M58" s="51"/>
      <c r="N58" s="51"/>
      <c r="O58" s="51"/>
      <c r="P58" s="51"/>
      <c r="Q58" s="97"/>
      <c r="R58" s="51"/>
      <c r="S58" s="51"/>
      <c r="T58" s="51"/>
    </row>
    <row r="59" spans="1:20" x14ac:dyDescent="0.25">
      <c r="A59" s="37">
        <v>37</v>
      </c>
      <c r="B59" s="72"/>
      <c r="C59" s="73"/>
      <c r="D59" s="92" t="str">
        <f t="shared" si="1"/>
        <v/>
      </c>
      <c r="E59" s="93" t="str">
        <f t="shared" si="2"/>
        <v/>
      </c>
      <c r="F59" s="38" t="str">
        <f t="shared" si="3"/>
        <v/>
      </c>
      <c r="G59" s="55"/>
      <c r="H59" s="51"/>
      <c r="I59" s="51"/>
      <c r="J59" s="51"/>
      <c r="K59" s="51"/>
      <c r="L59" s="51"/>
      <c r="M59" s="51"/>
      <c r="N59" s="51"/>
      <c r="O59" s="51"/>
      <c r="P59" s="51"/>
      <c r="Q59" s="97"/>
      <c r="R59" s="51"/>
      <c r="S59" s="51"/>
      <c r="T59" s="51"/>
    </row>
    <row r="60" spans="1:20" x14ac:dyDescent="0.25">
      <c r="A60" s="37">
        <v>38</v>
      </c>
      <c r="B60" s="72"/>
      <c r="C60" s="73"/>
      <c r="D60" s="92" t="str">
        <f t="shared" si="1"/>
        <v/>
      </c>
      <c r="E60" s="93" t="str">
        <f t="shared" si="2"/>
        <v/>
      </c>
      <c r="F60" s="38" t="str">
        <f t="shared" si="3"/>
        <v/>
      </c>
      <c r="G60" s="55"/>
      <c r="H60" s="51"/>
      <c r="I60" s="51"/>
      <c r="J60" s="51"/>
      <c r="K60" s="51"/>
      <c r="L60" s="51"/>
      <c r="M60" s="51"/>
      <c r="N60" s="51"/>
      <c r="O60" s="51"/>
      <c r="P60" s="51"/>
      <c r="Q60" s="97"/>
      <c r="R60" s="51"/>
      <c r="S60" s="51"/>
      <c r="T60" s="51"/>
    </row>
    <row r="61" spans="1:20" x14ac:dyDescent="0.25">
      <c r="A61" s="37">
        <v>39</v>
      </c>
      <c r="B61" s="72"/>
      <c r="C61" s="73"/>
      <c r="D61" s="92" t="str">
        <f t="shared" si="1"/>
        <v/>
      </c>
      <c r="E61" s="93" t="str">
        <f t="shared" si="2"/>
        <v/>
      </c>
      <c r="F61" s="38" t="str">
        <f t="shared" si="3"/>
        <v/>
      </c>
      <c r="G61" s="55"/>
      <c r="H61" s="51"/>
      <c r="I61" s="51"/>
      <c r="J61" s="51"/>
      <c r="K61" s="51"/>
      <c r="L61" s="51"/>
      <c r="M61" s="51"/>
      <c r="N61" s="51"/>
      <c r="O61" s="51"/>
      <c r="P61" s="51"/>
      <c r="Q61" s="97"/>
      <c r="R61" s="51"/>
      <c r="S61" s="51"/>
      <c r="T61" s="51"/>
    </row>
    <row r="62" spans="1:20" x14ac:dyDescent="0.25">
      <c r="A62" s="37">
        <v>40</v>
      </c>
      <c r="B62" s="72"/>
      <c r="C62" s="73"/>
      <c r="D62" s="92" t="str">
        <f t="shared" si="1"/>
        <v/>
      </c>
      <c r="E62" s="93" t="str">
        <f t="shared" si="2"/>
        <v/>
      </c>
      <c r="F62" s="38" t="str">
        <f t="shared" si="3"/>
        <v/>
      </c>
      <c r="G62" s="55"/>
      <c r="H62" s="51"/>
      <c r="I62" s="51"/>
      <c r="J62" s="51"/>
      <c r="K62" s="51"/>
      <c r="L62" s="51"/>
      <c r="M62" s="51"/>
      <c r="N62" s="51"/>
      <c r="O62" s="51"/>
      <c r="P62" s="51"/>
      <c r="Q62" s="97"/>
      <c r="R62" s="51"/>
      <c r="S62" s="51"/>
      <c r="T62" s="51"/>
    </row>
    <row r="63" spans="1:20" x14ac:dyDescent="0.25">
      <c r="A63" s="37">
        <v>41</v>
      </c>
      <c r="B63" s="72"/>
      <c r="C63" s="73"/>
      <c r="D63" s="92" t="str">
        <f t="shared" si="1"/>
        <v/>
      </c>
      <c r="E63" s="93" t="str">
        <f t="shared" si="2"/>
        <v/>
      </c>
      <c r="F63" s="38" t="str">
        <f t="shared" si="3"/>
        <v/>
      </c>
      <c r="G63" s="55"/>
      <c r="H63" s="51"/>
      <c r="I63" s="51"/>
      <c r="J63" s="51"/>
      <c r="K63" s="51"/>
      <c r="L63" s="51"/>
      <c r="M63" s="51"/>
      <c r="N63" s="51"/>
      <c r="O63" s="51"/>
      <c r="P63" s="51"/>
      <c r="Q63" s="97"/>
      <c r="R63" s="51"/>
      <c r="S63" s="51"/>
      <c r="T63" s="51"/>
    </row>
    <row r="64" spans="1:20" x14ac:dyDescent="0.25">
      <c r="A64" s="37">
        <v>42</v>
      </c>
      <c r="B64" s="72"/>
      <c r="C64" s="73"/>
      <c r="D64" s="92" t="str">
        <f t="shared" si="1"/>
        <v/>
      </c>
      <c r="E64" s="93" t="str">
        <f t="shared" si="2"/>
        <v/>
      </c>
      <c r="F64" s="38" t="str">
        <f t="shared" si="3"/>
        <v/>
      </c>
      <c r="G64" s="55"/>
      <c r="H64" s="51"/>
      <c r="I64" s="51"/>
      <c r="J64" s="51"/>
      <c r="K64" s="51"/>
      <c r="L64" s="51"/>
      <c r="M64" s="51"/>
      <c r="N64" s="51"/>
      <c r="O64" s="51"/>
      <c r="P64" s="51"/>
      <c r="Q64" s="97"/>
      <c r="R64" s="51"/>
      <c r="S64" s="51"/>
      <c r="T64" s="51"/>
    </row>
    <row r="65" spans="1:20" x14ac:dyDescent="0.25">
      <c r="A65" s="37">
        <v>43</v>
      </c>
      <c r="B65" s="72"/>
      <c r="C65" s="73"/>
      <c r="D65" s="92" t="str">
        <f t="shared" si="1"/>
        <v/>
      </c>
      <c r="E65" s="93" t="str">
        <f t="shared" si="2"/>
        <v/>
      </c>
      <c r="F65" s="38" t="str">
        <f t="shared" si="3"/>
        <v/>
      </c>
      <c r="G65" s="55"/>
      <c r="H65" s="51"/>
      <c r="I65" s="51"/>
      <c r="J65" s="51"/>
      <c r="K65" s="51"/>
      <c r="L65" s="51"/>
      <c r="M65" s="51"/>
      <c r="N65" s="51"/>
      <c r="O65" s="51"/>
      <c r="P65" s="51"/>
      <c r="Q65" s="97"/>
      <c r="R65" s="51"/>
      <c r="S65" s="51"/>
      <c r="T65" s="51"/>
    </row>
    <row r="66" spans="1:20" x14ac:dyDescent="0.25">
      <c r="A66" s="37">
        <v>44</v>
      </c>
      <c r="B66" s="72"/>
      <c r="C66" s="73"/>
      <c r="D66" s="92" t="str">
        <f t="shared" si="1"/>
        <v/>
      </c>
      <c r="E66" s="93" t="str">
        <f t="shared" si="2"/>
        <v/>
      </c>
      <c r="F66" s="38" t="str">
        <f t="shared" si="3"/>
        <v/>
      </c>
      <c r="G66" s="55"/>
      <c r="H66" s="51"/>
      <c r="I66" s="51"/>
      <c r="J66" s="51"/>
      <c r="K66" s="51"/>
      <c r="L66" s="51"/>
      <c r="M66" s="51"/>
      <c r="N66" s="51"/>
      <c r="O66" s="51"/>
      <c r="P66" s="51"/>
      <c r="Q66" s="97"/>
      <c r="R66" s="51"/>
      <c r="S66" s="51"/>
      <c r="T66" s="51"/>
    </row>
    <row r="67" spans="1:20" x14ac:dyDescent="0.25">
      <c r="A67" s="37">
        <v>45</v>
      </c>
      <c r="B67" s="72"/>
      <c r="C67" s="73"/>
      <c r="D67" s="92" t="str">
        <f t="shared" si="1"/>
        <v/>
      </c>
      <c r="E67" s="93" t="str">
        <f t="shared" si="2"/>
        <v/>
      </c>
      <c r="F67" s="38" t="str">
        <f t="shared" si="3"/>
        <v/>
      </c>
      <c r="G67" s="55"/>
      <c r="H67" s="51"/>
      <c r="I67" s="51"/>
      <c r="J67" s="51"/>
      <c r="K67" s="51"/>
      <c r="L67" s="51"/>
      <c r="M67" s="51"/>
      <c r="N67" s="51"/>
      <c r="O67" s="51"/>
      <c r="P67" s="51"/>
      <c r="Q67" s="97"/>
      <c r="R67" s="51"/>
      <c r="S67" s="51"/>
      <c r="T67" s="51"/>
    </row>
    <row r="68" spans="1:20" x14ac:dyDescent="0.25">
      <c r="A68" s="37">
        <v>46</v>
      </c>
      <c r="B68" s="72"/>
      <c r="C68" s="73"/>
      <c r="D68" s="92" t="str">
        <f t="shared" si="1"/>
        <v/>
      </c>
      <c r="E68" s="93" t="str">
        <f t="shared" si="2"/>
        <v/>
      </c>
      <c r="F68" s="38" t="str">
        <f t="shared" si="3"/>
        <v/>
      </c>
      <c r="G68" s="55"/>
      <c r="H68" s="51"/>
      <c r="I68" s="51"/>
      <c r="J68" s="51"/>
      <c r="K68" s="51"/>
      <c r="L68" s="51"/>
      <c r="M68" s="51"/>
      <c r="N68" s="51"/>
      <c r="O68" s="51"/>
      <c r="P68" s="51"/>
      <c r="Q68" s="97"/>
      <c r="R68" s="51"/>
      <c r="S68" s="51"/>
      <c r="T68" s="51"/>
    </row>
    <row r="69" spans="1:20" x14ac:dyDescent="0.25">
      <c r="A69" s="37">
        <v>47</v>
      </c>
      <c r="B69" s="72"/>
      <c r="C69" s="73"/>
      <c r="D69" s="92" t="str">
        <f t="shared" si="1"/>
        <v/>
      </c>
      <c r="E69" s="93" t="str">
        <f t="shared" si="2"/>
        <v/>
      </c>
      <c r="F69" s="38" t="str">
        <f t="shared" si="3"/>
        <v/>
      </c>
      <c r="G69" s="55"/>
      <c r="H69" s="51"/>
      <c r="I69" s="51"/>
      <c r="J69" s="51"/>
      <c r="K69" s="51"/>
      <c r="L69" s="51"/>
      <c r="M69" s="51"/>
      <c r="N69" s="51"/>
      <c r="O69" s="51"/>
      <c r="P69" s="51"/>
      <c r="Q69" s="97"/>
      <c r="R69" s="51"/>
      <c r="S69" s="51"/>
      <c r="T69" s="51"/>
    </row>
    <row r="70" spans="1:20" x14ac:dyDescent="0.25">
      <c r="A70" s="37">
        <v>48</v>
      </c>
      <c r="B70" s="72"/>
      <c r="C70" s="73"/>
      <c r="D70" s="92" t="str">
        <f t="shared" si="1"/>
        <v/>
      </c>
      <c r="E70" s="93" t="str">
        <f t="shared" si="2"/>
        <v/>
      </c>
      <c r="F70" s="38" t="str">
        <f t="shared" si="3"/>
        <v/>
      </c>
      <c r="G70" s="55"/>
      <c r="H70" s="51"/>
      <c r="I70" s="51"/>
      <c r="J70" s="51"/>
      <c r="K70" s="51"/>
      <c r="L70" s="51"/>
      <c r="M70" s="51"/>
      <c r="N70" s="51"/>
      <c r="O70" s="51"/>
      <c r="P70" s="51"/>
      <c r="Q70" s="97"/>
      <c r="R70" s="51"/>
      <c r="S70" s="51"/>
      <c r="T70" s="51"/>
    </row>
    <row r="71" spans="1:20" x14ac:dyDescent="0.25">
      <c r="A71" s="37">
        <v>49</v>
      </c>
      <c r="B71" s="72"/>
      <c r="C71" s="73"/>
      <c r="D71" s="92" t="str">
        <f t="shared" si="1"/>
        <v/>
      </c>
      <c r="E71" s="93" t="str">
        <f t="shared" si="2"/>
        <v/>
      </c>
      <c r="F71" s="38" t="str">
        <f t="shared" si="3"/>
        <v/>
      </c>
      <c r="G71" s="55"/>
      <c r="H71" s="51"/>
      <c r="I71" s="51"/>
      <c r="J71" s="51"/>
      <c r="K71" s="51"/>
      <c r="L71" s="51"/>
      <c r="M71" s="51"/>
      <c r="N71" s="51"/>
      <c r="O71" s="51"/>
      <c r="P71" s="51"/>
      <c r="Q71" s="97"/>
      <c r="R71" s="51"/>
      <c r="S71" s="51"/>
      <c r="T71" s="51"/>
    </row>
    <row r="72" spans="1:20" ht="15.75" thickBot="1" x14ac:dyDescent="0.3">
      <c r="A72" s="37">
        <v>50</v>
      </c>
      <c r="B72" s="72"/>
      <c r="C72" s="73"/>
      <c r="D72" s="92" t="str">
        <f t="shared" si="1"/>
        <v/>
      </c>
      <c r="E72" s="93" t="str">
        <f t="shared" si="2"/>
        <v/>
      </c>
      <c r="F72" s="38" t="str">
        <f t="shared" si="3"/>
        <v/>
      </c>
      <c r="G72" s="55"/>
      <c r="H72" s="51"/>
      <c r="I72" s="51"/>
      <c r="J72" s="51"/>
      <c r="K72" s="51"/>
      <c r="L72" s="51"/>
      <c r="M72" s="51"/>
      <c r="N72" s="51"/>
      <c r="O72" s="51"/>
      <c r="P72" s="51"/>
      <c r="Q72" s="98"/>
      <c r="R72" s="51"/>
      <c r="S72" s="51"/>
      <c r="T72" s="51"/>
    </row>
    <row r="73" spans="1:20" x14ac:dyDescent="0.25">
      <c r="A73" s="55"/>
      <c r="B73" s="61"/>
      <c r="C73" s="61"/>
      <c r="D73" s="55"/>
      <c r="E73" s="55"/>
      <c r="F73" s="55"/>
      <c r="G73" s="55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 x14ac:dyDescent="0.25">
      <c r="A74" s="55"/>
      <c r="B74" s="61"/>
      <c r="C74" s="61"/>
      <c r="D74" s="55"/>
      <c r="E74" s="55"/>
      <c r="F74" s="55"/>
      <c r="G74" s="55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 x14ac:dyDescent="0.25">
      <c r="A75" s="55"/>
      <c r="B75" s="61"/>
      <c r="C75" s="61"/>
      <c r="D75" s="55"/>
      <c r="E75" s="55"/>
      <c r="F75" s="55"/>
      <c r="G75" s="55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 x14ac:dyDescent="0.25">
      <c r="A76" s="55"/>
      <c r="B76" s="61"/>
      <c r="C76" s="61"/>
      <c r="D76" s="55"/>
      <c r="E76" s="55"/>
      <c r="F76" s="55"/>
      <c r="G76" s="55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 x14ac:dyDescent="0.25">
      <c r="A77" s="55"/>
      <c r="B77" s="61"/>
      <c r="C77" s="61"/>
      <c r="D77" s="55"/>
      <c r="E77" s="55"/>
      <c r="F77" s="55"/>
      <c r="G77" s="55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 x14ac:dyDescent="0.25">
      <c r="A78" s="55"/>
      <c r="B78" s="61"/>
      <c r="C78" s="61"/>
      <c r="D78" s="55"/>
      <c r="E78" s="55"/>
      <c r="F78" s="55"/>
      <c r="G78" s="55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 x14ac:dyDescent="0.25">
      <c r="A79" s="55"/>
      <c r="B79" s="61"/>
      <c r="C79" s="61"/>
      <c r="D79" s="55"/>
      <c r="E79" s="55"/>
      <c r="F79" s="55"/>
      <c r="G79" s="55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 x14ac:dyDescent="0.25">
      <c r="A80" s="55"/>
      <c r="B80" s="61"/>
      <c r="C80" s="61"/>
      <c r="D80" s="55"/>
      <c r="E80" s="55"/>
      <c r="F80" s="55"/>
      <c r="G80" s="55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 x14ac:dyDescent="0.25">
      <c r="A81" s="55"/>
      <c r="B81" s="61"/>
      <c r="C81" s="61"/>
      <c r="D81" s="55"/>
      <c r="E81" s="55"/>
      <c r="F81" s="55"/>
      <c r="G81" s="55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 x14ac:dyDescent="0.25">
      <c r="A82" s="55"/>
      <c r="B82" s="61"/>
      <c r="C82" s="61"/>
      <c r="D82" s="55"/>
      <c r="E82" s="55"/>
      <c r="F82" s="55"/>
      <c r="G82" s="55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 x14ac:dyDescent="0.25">
      <c r="A83" s="55"/>
      <c r="B83" s="61"/>
      <c r="C83" s="61"/>
      <c r="D83" s="55"/>
      <c r="E83" s="55"/>
      <c r="F83" s="55"/>
      <c r="G83" s="55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 x14ac:dyDescent="0.25">
      <c r="A84" s="55"/>
      <c r="B84" s="61"/>
      <c r="C84" s="61"/>
      <c r="D84" s="55"/>
      <c r="E84" s="55"/>
      <c r="F84" s="55"/>
      <c r="G84" s="55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 x14ac:dyDescent="0.25">
      <c r="A85" s="55"/>
      <c r="B85" s="61"/>
      <c r="C85" s="61"/>
      <c r="D85" s="55"/>
      <c r="E85" s="55"/>
      <c r="F85" s="55"/>
      <c r="G85" s="55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 x14ac:dyDescent="0.25">
      <c r="A86" s="55"/>
      <c r="B86" s="61"/>
      <c r="C86" s="61"/>
      <c r="D86" s="55"/>
      <c r="E86" s="55"/>
      <c r="F86" s="55"/>
      <c r="G86" s="55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 x14ac:dyDescent="0.25">
      <c r="A87" s="55"/>
      <c r="B87" s="61"/>
      <c r="C87" s="61"/>
      <c r="D87" s="55"/>
      <c r="E87" s="55"/>
      <c r="F87" s="55"/>
      <c r="G87" s="55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 spans="1:20" x14ac:dyDescent="0.25">
      <c r="A88" s="55"/>
      <c r="B88" s="61"/>
      <c r="C88" s="61"/>
      <c r="D88" s="55"/>
      <c r="E88" s="55"/>
      <c r="F88" s="55"/>
      <c r="G88" s="55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 spans="1:20" x14ac:dyDescent="0.25">
      <c r="A89" s="55"/>
      <c r="B89" s="61"/>
      <c r="C89" s="61"/>
      <c r="D89" s="55"/>
      <c r="E89" s="55"/>
      <c r="F89" s="55"/>
      <c r="G89" s="55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 x14ac:dyDescent="0.25">
      <c r="A90" s="55"/>
      <c r="B90" s="61"/>
      <c r="C90" s="61"/>
      <c r="D90" s="55"/>
      <c r="E90" s="55"/>
      <c r="F90" s="55"/>
      <c r="G90" s="55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 x14ac:dyDescent="0.25">
      <c r="A91" s="55"/>
      <c r="B91" s="61"/>
      <c r="C91" s="61"/>
      <c r="D91" s="55"/>
      <c r="E91" s="55"/>
      <c r="F91" s="55"/>
      <c r="G91" s="55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 x14ac:dyDescent="0.25">
      <c r="A92" s="55"/>
      <c r="B92" s="61"/>
      <c r="C92" s="61"/>
      <c r="D92" s="55"/>
      <c r="E92" s="55"/>
      <c r="F92" s="55"/>
      <c r="G92" s="55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 x14ac:dyDescent="0.25">
      <c r="A93" s="55"/>
      <c r="B93" s="61"/>
      <c r="C93" s="61"/>
      <c r="D93" s="55"/>
      <c r="E93" s="55"/>
      <c r="F93" s="55"/>
      <c r="G93" s="55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 x14ac:dyDescent="0.25">
      <c r="A94" s="55"/>
      <c r="B94" s="61"/>
      <c r="C94" s="61"/>
      <c r="D94" s="55"/>
      <c r="E94" s="55"/>
      <c r="F94" s="55"/>
      <c r="G94" s="55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 x14ac:dyDescent="0.25">
      <c r="A95" s="55"/>
      <c r="B95" s="61"/>
      <c r="C95" s="61"/>
      <c r="D95" s="55"/>
      <c r="E95" s="55"/>
      <c r="F95" s="55"/>
      <c r="G95" s="55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 x14ac:dyDescent="0.25">
      <c r="A96" s="55"/>
      <c r="B96" s="61"/>
      <c r="C96" s="61"/>
      <c r="D96" s="55"/>
      <c r="E96" s="55"/>
      <c r="F96" s="55"/>
      <c r="G96" s="55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 x14ac:dyDescent="0.25">
      <c r="A97" s="55"/>
      <c r="B97" s="61"/>
      <c r="C97" s="61"/>
      <c r="D97" s="55"/>
      <c r="E97" s="55"/>
      <c r="F97" s="55"/>
      <c r="G97" s="55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 x14ac:dyDescent="0.25">
      <c r="A98" s="55"/>
      <c r="B98" s="61"/>
      <c r="C98" s="61"/>
      <c r="D98" s="55"/>
      <c r="E98" s="55"/>
      <c r="F98" s="55"/>
      <c r="G98" s="55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 x14ac:dyDescent="0.25">
      <c r="A99" s="55"/>
      <c r="B99" s="61"/>
      <c r="C99" s="61"/>
      <c r="D99" s="55"/>
      <c r="E99" s="55"/>
      <c r="F99" s="55"/>
      <c r="G99" s="55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 x14ac:dyDescent="0.25">
      <c r="A100" s="55"/>
      <c r="B100" s="61"/>
      <c r="C100" s="61"/>
      <c r="D100" s="55"/>
      <c r="E100" s="55"/>
      <c r="F100" s="55"/>
      <c r="G100" s="55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 x14ac:dyDescent="0.25">
      <c r="A101" s="55"/>
      <c r="B101" s="61"/>
      <c r="C101" s="61"/>
      <c r="D101" s="55"/>
      <c r="E101" s="55"/>
      <c r="F101" s="55"/>
      <c r="G101" s="55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 x14ac:dyDescent="0.25">
      <c r="A102" s="55"/>
      <c r="B102" s="61"/>
      <c r="C102" s="61"/>
      <c r="D102" s="55"/>
      <c r="E102" s="55"/>
      <c r="F102" s="55"/>
      <c r="G102" s="55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 x14ac:dyDescent="0.25">
      <c r="A103" s="55"/>
      <c r="B103" s="61"/>
      <c r="C103" s="61"/>
      <c r="D103" s="55"/>
      <c r="E103" s="55"/>
      <c r="F103" s="55"/>
      <c r="G103" s="55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 x14ac:dyDescent="0.25">
      <c r="A104" s="55"/>
      <c r="B104" s="61"/>
      <c r="C104" s="61"/>
      <c r="D104" s="55"/>
      <c r="E104" s="55"/>
      <c r="F104" s="55"/>
      <c r="G104" s="55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 x14ac:dyDescent="0.25">
      <c r="A105" s="55"/>
      <c r="B105" s="61"/>
      <c r="C105" s="61"/>
      <c r="D105" s="55"/>
      <c r="E105" s="55"/>
      <c r="F105" s="55"/>
      <c r="G105" s="55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 x14ac:dyDescent="0.25">
      <c r="A106" s="55"/>
      <c r="B106" s="61"/>
      <c r="C106" s="61"/>
      <c r="D106" s="55"/>
      <c r="E106" s="55"/>
      <c r="F106" s="55"/>
      <c r="G106" s="55"/>
      <c r="H106" s="51"/>
      <c r="I106" s="51"/>
      <c r="J106" s="51"/>
      <c r="K106" s="51"/>
      <c r="L106" s="51"/>
      <c r="M106" s="51"/>
      <c r="N106" s="51"/>
      <c r="O106" s="51"/>
      <c r="Q106" s="51"/>
      <c r="R106" s="51"/>
      <c r="S106" s="51"/>
      <c r="T106" s="51"/>
    </row>
    <row r="107" spans="1:20" x14ac:dyDescent="0.25">
      <c r="A107" s="55"/>
      <c r="B107" s="61"/>
      <c r="C107" s="61"/>
      <c r="D107" s="55"/>
      <c r="E107" s="55"/>
      <c r="F107" s="55"/>
      <c r="G107" s="55"/>
      <c r="H107" s="51"/>
      <c r="I107" s="51"/>
      <c r="J107" s="51"/>
      <c r="K107" s="51"/>
      <c r="L107" s="51"/>
      <c r="M107" s="51"/>
      <c r="N107" s="51"/>
      <c r="O107" s="51"/>
      <c r="Q107" s="51"/>
      <c r="R107" s="51"/>
      <c r="S107" s="51"/>
      <c r="T107" s="51"/>
    </row>
  </sheetData>
  <mergeCells count="49">
    <mergeCell ref="C2:K2"/>
    <mergeCell ref="O4:P4"/>
    <mergeCell ref="O5:P5"/>
    <mergeCell ref="O6:P6"/>
    <mergeCell ref="O7:P7"/>
    <mergeCell ref="B4:C4"/>
    <mergeCell ref="M2:P2"/>
    <mergeCell ref="M3:N3"/>
    <mergeCell ref="M4:N4"/>
    <mergeCell ref="M5:N5"/>
    <mergeCell ref="M6:N6"/>
    <mergeCell ref="T3:T14"/>
    <mergeCell ref="E15:K15"/>
    <mergeCell ref="M10:N10"/>
    <mergeCell ref="M11:N11"/>
    <mergeCell ref="M7:N7"/>
    <mergeCell ref="M8:N8"/>
    <mergeCell ref="M9:N9"/>
    <mergeCell ref="O8:P8"/>
    <mergeCell ref="O3:P3"/>
    <mergeCell ref="O9:P9"/>
    <mergeCell ref="M12:N12"/>
    <mergeCell ref="O10:P10"/>
    <mergeCell ref="O11:P11"/>
    <mergeCell ref="I17:K17"/>
    <mergeCell ref="I18:K18"/>
    <mergeCell ref="O13:P13"/>
    <mergeCell ref="C21:C22"/>
    <mergeCell ref="D21:D22"/>
    <mergeCell ref="E21:E22"/>
    <mergeCell ref="M13:N13"/>
    <mergeCell ref="M14:N14"/>
    <mergeCell ref="J13:K13"/>
    <mergeCell ref="P29:P30"/>
    <mergeCell ref="P25:P26"/>
    <mergeCell ref="O12:P12"/>
    <mergeCell ref="O14:P14"/>
    <mergeCell ref="A20:F20"/>
    <mergeCell ref="B12:C12"/>
    <mergeCell ref="A21:A22"/>
    <mergeCell ref="B21:B22"/>
    <mergeCell ref="B16:B18"/>
    <mergeCell ref="F21:F22"/>
    <mergeCell ref="C16:C18"/>
    <mergeCell ref="F16:K16"/>
    <mergeCell ref="E17:F17"/>
    <mergeCell ref="E18:F18"/>
    <mergeCell ref="G17:H17"/>
    <mergeCell ref="G18:H18"/>
  </mergeCells>
  <phoneticPr fontId="0" type="noConversion"/>
  <dataValidations count="16">
    <dataValidation type="list" sqref="E18" xr:uid="{00000000-0002-0000-0800-000001000000}">
      <formula1>МОЛ</formula1>
    </dataValidation>
    <dataValidation type="list" sqref="B23:B72" xr:uid="{CC8DB7D4-C5C2-4D0A-9EEE-54CE003710E2}">
      <formula1>УСТРОЙСТВО</formula1>
    </dataValidation>
    <dataValidation type="list" sqref="C23:C72" xr:uid="{83FE1F70-E19F-403D-B406-4B269F11A8D0}">
      <formula1>INDIRECT(B23)</formula1>
    </dataValidation>
    <dataValidation type="list" allowBlank="1" showInputMessage="1" showErrorMessage="1" sqref="M4:M14" xr:uid="{80EF408B-C2F4-48EF-9F66-145DC32B88B3}">
      <formula1>Узел</formula1>
    </dataValidation>
    <dataValidation type="list" showInputMessage="1" showErrorMessage="1" sqref="O4" xr:uid="{BC10FE7D-7AAA-48A8-B640-C9AE97FFE4C3}">
      <formula1>INDIRECT($M$4)</formula1>
    </dataValidation>
    <dataValidation type="list" showInputMessage="1" showErrorMessage="1" sqref="O5" xr:uid="{428E8298-9189-4C3D-B106-90C900715385}">
      <formula1>INDIRECT($M$5)</formula1>
    </dataValidation>
    <dataValidation type="list" showInputMessage="1" showErrorMessage="1" sqref="O6" xr:uid="{DD72A93F-603F-4906-905C-00AE1D9F49DA}">
      <formula1>INDIRECT($M$6)</formula1>
    </dataValidation>
    <dataValidation type="list" showInputMessage="1" showErrorMessage="1" sqref="O7" xr:uid="{0B665F23-1205-432A-BDD9-5192B5404E4C}">
      <formula1>INDIRECT($M$7)</formula1>
    </dataValidation>
    <dataValidation type="list" showInputMessage="1" showErrorMessage="1" sqref="O8" xr:uid="{DE71988E-476B-4CEF-9A2D-7D930626B42B}">
      <formula1>INDIRECT($M$8)</formula1>
    </dataValidation>
    <dataValidation type="list" showInputMessage="1" showErrorMessage="1" sqref="O9" xr:uid="{933FE82C-42C3-479C-9B16-49C523A76E8F}">
      <formula1>INDIRECT($M$9)</formula1>
    </dataValidation>
    <dataValidation type="list" showInputMessage="1" showErrorMessage="1" sqref="O10" xr:uid="{83C7438C-CCBF-48BD-BAAC-6FCD283F7CA3}">
      <formula1>INDIRECT($M$10)</formula1>
    </dataValidation>
    <dataValidation type="list" showInputMessage="1" showErrorMessage="1" sqref="O11" xr:uid="{AD2A05B3-0B65-4959-88ED-1B8ABC85F885}">
      <formula1>INDIRECT($M$11)</formula1>
    </dataValidation>
    <dataValidation type="list" showInputMessage="1" showErrorMessage="1" sqref="O12" xr:uid="{7F30C239-AA8D-4EBA-901B-B805C682550E}">
      <formula1>INDIRECT($M$12)</formula1>
    </dataValidation>
    <dataValidation type="list" showInputMessage="1" showErrorMessage="1" sqref="O13" xr:uid="{C3E79778-32FC-4335-B88A-05FAAC3F26C3}">
      <formula1>INDIRECT($M$13)</formula1>
    </dataValidation>
    <dataValidation type="list" showInputMessage="1" showErrorMessage="1" sqref="O14" xr:uid="{F1A25E0A-21B5-4B8F-A97B-778A72B9F8F6}">
      <formula1>INDIRECT($M$14)</formula1>
    </dataValidation>
    <dataValidation type="list" allowBlank="1" showInputMessage="1" showErrorMessage="1" sqref="I18" xr:uid="{00000000-0002-0000-0800-000000000000}">
      <formula1>INDIRECT($E$18)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/>
  </sheetViews>
  <sheetFormatPr defaultRowHeight="12.75" x14ac:dyDescent="0.2"/>
  <cols>
    <col min="1" max="1" width="10.85546875" style="5" bestFit="1" customWidth="1"/>
    <col min="2" max="2" width="32.140625" style="5" customWidth="1"/>
    <col min="3" max="3" width="1.7109375" style="5" customWidth="1"/>
    <col min="4" max="4" width="21" style="5" bestFit="1" customWidth="1"/>
    <col min="5" max="5" width="25.85546875" style="5" customWidth="1"/>
    <col min="6" max="6" width="1.5703125" style="5" customWidth="1"/>
    <col min="7" max="7" width="17.42578125" style="5" bestFit="1" customWidth="1"/>
    <col min="8" max="8" width="15.42578125" style="5" bestFit="1" customWidth="1"/>
    <col min="9" max="9" width="26.5703125" style="5" customWidth="1"/>
    <col min="10" max="10" width="1.42578125" style="5" customWidth="1"/>
    <col min="11" max="11" width="28" style="5" bestFit="1" customWidth="1"/>
    <col min="12" max="12" width="1.28515625" style="5" customWidth="1"/>
    <col min="13" max="13" width="8.7109375" style="32" bestFit="1" customWidth="1"/>
    <col min="14" max="14" width="61.85546875" style="5" customWidth="1"/>
    <col min="15" max="15" width="9.7109375" style="5" customWidth="1"/>
    <col min="16" max="16" width="1.7109375" style="5" customWidth="1"/>
    <col min="17" max="17" width="26.42578125" style="5" customWidth="1"/>
    <col min="18" max="18" width="73.140625" style="5" customWidth="1"/>
    <col min="19" max="19" width="45.42578125" style="5" customWidth="1"/>
    <col min="20" max="20" width="43.42578125" style="5" customWidth="1"/>
    <col min="21" max="21" width="42.140625" style="5" customWidth="1"/>
    <col min="22" max="22" width="48.85546875" style="5" customWidth="1"/>
    <col min="23" max="23" width="1.5703125" style="5" customWidth="1"/>
    <col min="24" max="24" width="22" style="5" bestFit="1" customWidth="1"/>
    <col min="25" max="25" width="29.7109375" style="5" bestFit="1" customWidth="1"/>
    <col min="26" max="26" width="15.42578125" style="5" bestFit="1" customWidth="1"/>
    <col min="27" max="16384" width="9.140625" style="5"/>
  </cols>
  <sheetData>
    <row r="1" spans="1:35" ht="15" x14ac:dyDescent="0.2">
      <c r="A1" s="16" t="s">
        <v>6</v>
      </c>
      <c r="B1" s="19" t="s">
        <v>369</v>
      </c>
      <c r="C1" s="112"/>
      <c r="D1" s="22" t="s">
        <v>278</v>
      </c>
      <c r="E1" s="16" t="s">
        <v>370</v>
      </c>
      <c r="F1" s="17"/>
      <c r="G1" s="14" t="s">
        <v>11</v>
      </c>
      <c r="H1" s="17"/>
      <c r="I1" s="17"/>
      <c r="J1" s="17"/>
      <c r="K1" s="30" t="s">
        <v>371</v>
      </c>
      <c r="L1" s="17"/>
      <c r="M1" s="35"/>
      <c r="N1" s="36"/>
      <c r="O1" s="36"/>
      <c r="P1" s="36"/>
      <c r="Q1" s="39"/>
      <c r="R1" s="39"/>
      <c r="S1" s="39"/>
      <c r="T1" s="39"/>
      <c r="U1" s="39"/>
      <c r="V1" s="40"/>
      <c r="W1" s="17"/>
      <c r="X1" s="14" t="s">
        <v>11</v>
      </c>
    </row>
    <row r="2" spans="1:35" ht="12.75" customHeight="1" x14ac:dyDescent="0.2">
      <c r="A2" s="18"/>
      <c r="B2" s="20"/>
      <c r="C2" s="113"/>
      <c r="D2" s="23"/>
      <c r="E2" s="18"/>
      <c r="F2" s="17"/>
      <c r="G2" s="7"/>
      <c r="H2" s="7" t="s">
        <v>245</v>
      </c>
      <c r="I2" s="7" t="s">
        <v>244</v>
      </c>
      <c r="J2" s="17"/>
      <c r="K2" s="30"/>
      <c r="L2" s="17"/>
      <c r="M2" s="242" t="s">
        <v>35</v>
      </c>
      <c r="N2" s="243"/>
      <c r="O2" s="244"/>
      <c r="P2" s="36"/>
      <c r="Q2" s="41" t="s">
        <v>390</v>
      </c>
      <c r="R2" s="41" t="s">
        <v>391</v>
      </c>
      <c r="S2" s="41" t="s">
        <v>392</v>
      </c>
      <c r="T2" s="41" t="s">
        <v>393</v>
      </c>
      <c r="U2" s="41" t="s">
        <v>394</v>
      </c>
      <c r="V2" s="41" t="s">
        <v>395</v>
      </c>
      <c r="W2" s="17"/>
      <c r="X2" s="7"/>
      <c r="Y2" s="12" t="s">
        <v>244</v>
      </c>
      <c r="Z2" s="12" t="s">
        <v>245</v>
      </c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5" x14ac:dyDescent="0.2">
      <c r="A3" s="6" t="s">
        <v>32</v>
      </c>
      <c r="B3" s="21" t="s">
        <v>504</v>
      </c>
      <c r="C3" s="108"/>
      <c r="D3" s="8" t="s">
        <v>250</v>
      </c>
      <c r="E3" s="6" t="s">
        <v>536</v>
      </c>
      <c r="F3" s="17"/>
      <c r="G3" s="9" t="s">
        <v>341</v>
      </c>
      <c r="H3" s="9" t="s">
        <v>251</v>
      </c>
      <c r="I3" s="9" t="s">
        <v>505</v>
      </c>
      <c r="J3" s="17"/>
      <c r="K3" s="2" t="s">
        <v>287</v>
      </c>
      <c r="L3" s="17"/>
      <c r="M3" s="245"/>
      <c r="N3" s="246"/>
      <c r="O3" s="247"/>
      <c r="P3" s="36"/>
      <c r="Q3" s="42"/>
      <c r="R3" s="42"/>
      <c r="S3" s="42"/>
      <c r="T3" s="42"/>
      <c r="U3" s="42"/>
      <c r="V3" s="42"/>
      <c r="W3" s="17"/>
      <c r="X3" s="9" t="s">
        <v>341</v>
      </c>
      <c r="Y3" s="13" t="s">
        <v>342</v>
      </c>
      <c r="Z3" s="13" t="s">
        <v>247</v>
      </c>
      <c r="AA3" s="17"/>
      <c r="AB3" s="17"/>
      <c r="AC3" s="17"/>
      <c r="AD3" s="17"/>
      <c r="AE3" s="17"/>
      <c r="AF3" s="17"/>
      <c r="AG3" s="17"/>
      <c r="AH3" s="17"/>
      <c r="AI3" s="17"/>
    </row>
    <row r="4" spans="1:35" ht="15" x14ac:dyDescent="0.2">
      <c r="A4" s="6" t="s">
        <v>510</v>
      </c>
      <c r="B4" s="21" t="s">
        <v>510</v>
      </c>
      <c r="C4" s="108"/>
      <c r="D4" s="23"/>
      <c r="E4" s="18"/>
      <c r="F4" s="17"/>
      <c r="G4" s="14" t="s">
        <v>359</v>
      </c>
      <c r="H4" s="17"/>
      <c r="I4" s="17"/>
      <c r="J4" s="17"/>
      <c r="K4" s="2" t="s">
        <v>312</v>
      </c>
      <c r="L4" s="17"/>
      <c r="M4" s="248"/>
      <c r="N4" s="249"/>
      <c r="O4" s="250"/>
      <c r="P4" s="36"/>
      <c r="Q4" s="43" t="s">
        <v>391</v>
      </c>
      <c r="R4" s="43" t="s">
        <v>396</v>
      </c>
      <c r="S4" s="44" t="s">
        <v>397</v>
      </c>
      <c r="T4" s="43" t="s">
        <v>398</v>
      </c>
      <c r="U4" s="43" t="s">
        <v>399</v>
      </c>
      <c r="V4" s="43" t="s">
        <v>400</v>
      </c>
      <c r="W4" s="17"/>
      <c r="X4" s="14" t="s">
        <v>359</v>
      </c>
      <c r="AA4" s="17"/>
      <c r="AB4" s="17"/>
      <c r="AC4" s="17"/>
      <c r="AD4" s="17"/>
      <c r="AE4" s="17"/>
      <c r="AF4" s="17"/>
      <c r="AG4" s="17"/>
      <c r="AH4" s="17"/>
      <c r="AI4" s="17"/>
    </row>
    <row r="5" spans="1:35" ht="15" x14ac:dyDescent="0.2">
      <c r="A5" s="6" t="s">
        <v>280</v>
      </c>
      <c r="B5" s="21" t="s">
        <v>267</v>
      </c>
      <c r="C5" s="108"/>
      <c r="D5" s="8" t="s">
        <v>279</v>
      </c>
      <c r="E5" s="6" t="s">
        <v>511</v>
      </c>
      <c r="F5" s="17"/>
      <c r="G5" s="7"/>
      <c r="H5" s="7" t="s">
        <v>251</v>
      </c>
      <c r="I5" s="7" t="s">
        <v>505</v>
      </c>
      <c r="J5" s="17"/>
      <c r="K5" s="2" t="s">
        <v>475</v>
      </c>
      <c r="L5" s="17"/>
      <c r="M5" s="251" t="s">
        <v>36</v>
      </c>
      <c r="N5" s="252" t="s">
        <v>37</v>
      </c>
      <c r="O5" s="251" t="s">
        <v>282</v>
      </c>
      <c r="P5" s="36"/>
      <c r="Q5" s="43" t="s">
        <v>392</v>
      </c>
      <c r="R5" s="43" t="s">
        <v>401</v>
      </c>
      <c r="S5" s="44" t="s">
        <v>402</v>
      </c>
      <c r="T5" s="45"/>
      <c r="U5" s="43"/>
      <c r="V5" s="43" t="s">
        <v>403</v>
      </c>
      <c r="W5" s="17"/>
      <c r="X5" s="7"/>
      <c r="Y5" s="12" t="s">
        <v>246</v>
      </c>
      <c r="Z5" s="12" t="s">
        <v>247</v>
      </c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5" x14ac:dyDescent="0.2">
      <c r="A6" s="6" t="s">
        <v>534</v>
      </c>
      <c r="B6" s="21" t="s">
        <v>268</v>
      </c>
      <c r="C6" s="108"/>
      <c r="D6" s="23"/>
      <c r="E6" s="18"/>
      <c r="F6" s="17"/>
      <c r="G6" s="9" t="s">
        <v>341</v>
      </c>
      <c r="H6" s="9" t="s">
        <v>254</v>
      </c>
      <c r="I6" s="9" t="s">
        <v>530</v>
      </c>
      <c r="J6" s="17"/>
      <c r="K6" s="2" t="s">
        <v>379</v>
      </c>
      <c r="L6" s="17"/>
      <c r="M6" s="251"/>
      <c r="N6" s="252"/>
      <c r="O6" s="251"/>
      <c r="P6" s="36"/>
      <c r="Q6" s="43" t="s">
        <v>393</v>
      </c>
      <c r="R6" s="43" t="s">
        <v>404</v>
      </c>
      <c r="S6" s="43" t="s">
        <v>405</v>
      </c>
      <c r="T6" s="45"/>
      <c r="U6" s="43"/>
      <c r="V6" s="43" t="s">
        <v>406</v>
      </c>
      <c r="W6" s="17"/>
      <c r="X6" s="9" t="s">
        <v>341</v>
      </c>
      <c r="Y6" s="13" t="s">
        <v>252</v>
      </c>
      <c r="Z6" s="13" t="s">
        <v>254</v>
      </c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5" x14ac:dyDescent="0.2">
      <c r="A7" s="6" t="s">
        <v>283</v>
      </c>
      <c r="B7" s="21" t="s">
        <v>269</v>
      </c>
      <c r="C7" s="108"/>
      <c r="D7" s="8" t="s">
        <v>281</v>
      </c>
      <c r="E7" s="6" t="s">
        <v>533</v>
      </c>
      <c r="F7" s="17"/>
      <c r="G7" s="14" t="s">
        <v>541</v>
      </c>
      <c r="H7" s="17"/>
      <c r="I7" s="17"/>
      <c r="J7" s="17"/>
      <c r="K7" s="2" t="s">
        <v>380</v>
      </c>
      <c r="L7" s="17"/>
      <c r="M7" s="24" t="s">
        <v>286</v>
      </c>
      <c r="N7" s="25" t="s">
        <v>287</v>
      </c>
      <c r="O7" s="26"/>
      <c r="P7" s="36"/>
      <c r="Q7" s="43" t="s">
        <v>394</v>
      </c>
      <c r="R7" s="43" t="s">
        <v>407</v>
      </c>
      <c r="S7" s="44" t="s">
        <v>408</v>
      </c>
      <c r="T7" s="45"/>
      <c r="U7" s="43"/>
      <c r="V7" s="43" t="s">
        <v>409</v>
      </c>
      <c r="W7" s="17"/>
      <c r="X7" s="14" t="s">
        <v>348</v>
      </c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5" x14ac:dyDescent="0.2">
      <c r="A8" s="6" t="s">
        <v>284</v>
      </c>
      <c r="B8" s="21" t="s">
        <v>270</v>
      </c>
      <c r="C8" s="108"/>
      <c r="D8" s="23"/>
      <c r="E8" s="18"/>
      <c r="F8" s="17"/>
      <c r="G8" s="7"/>
      <c r="H8" s="6" t="s">
        <v>266</v>
      </c>
      <c r="I8" s="6" t="s">
        <v>512</v>
      </c>
      <c r="J8" s="17"/>
      <c r="K8" s="2" t="s">
        <v>381</v>
      </c>
      <c r="L8" s="17"/>
      <c r="M8" s="119"/>
      <c r="N8" s="120"/>
      <c r="O8" s="121"/>
      <c r="P8" s="36"/>
      <c r="Q8" s="43" t="s">
        <v>395</v>
      </c>
      <c r="R8" s="43" t="s">
        <v>410</v>
      </c>
      <c r="S8" s="43" t="s">
        <v>411</v>
      </c>
      <c r="T8" s="45"/>
      <c r="U8" s="43"/>
      <c r="V8" s="43" t="s">
        <v>412</v>
      </c>
      <c r="W8" s="17"/>
      <c r="X8" s="10" t="s">
        <v>5</v>
      </c>
      <c r="Y8" s="12" t="s">
        <v>246</v>
      </c>
      <c r="Z8" s="12" t="s">
        <v>247</v>
      </c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5" x14ac:dyDescent="0.2">
      <c r="A9" s="6" t="s">
        <v>288</v>
      </c>
      <c r="B9" s="21" t="s">
        <v>271</v>
      </c>
      <c r="C9" s="108"/>
      <c r="D9" s="8" t="s">
        <v>285</v>
      </c>
      <c r="E9" s="6" t="s">
        <v>535</v>
      </c>
      <c r="F9" s="17"/>
      <c r="G9" s="7"/>
      <c r="H9" s="6" t="s">
        <v>259</v>
      </c>
      <c r="I9" s="117" t="s">
        <v>529</v>
      </c>
      <c r="J9" s="17"/>
      <c r="K9" s="2" t="s">
        <v>382</v>
      </c>
      <c r="L9" s="17"/>
      <c r="M9" s="27" t="s">
        <v>60</v>
      </c>
      <c r="N9" s="28" t="s">
        <v>38</v>
      </c>
      <c r="O9" s="29">
        <v>1.3</v>
      </c>
      <c r="P9" s="36"/>
      <c r="Q9" s="43" t="s">
        <v>413</v>
      </c>
      <c r="R9" s="43" t="s">
        <v>414</v>
      </c>
      <c r="S9" s="44" t="s">
        <v>415</v>
      </c>
      <c r="T9" s="43"/>
      <c r="U9" s="43"/>
      <c r="V9" s="43"/>
      <c r="W9" s="17"/>
      <c r="X9" s="9" t="s">
        <v>341</v>
      </c>
      <c r="Y9" s="13" t="s">
        <v>252</v>
      </c>
      <c r="Z9" s="13" t="s">
        <v>254</v>
      </c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5" x14ac:dyDescent="0.2">
      <c r="A10" s="6" t="s">
        <v>289</v>
      </c>
      <c r="B10" s="21" t="s">
        <v>272</v>
      </c>
      <c r="C10" s="108"/>
      <c r="D10" s="23"/>
      <c r="E10" s="18"/>
      <c r="F10" s="17"/>
      <c r="G10" s="9" t="s">
        <v>341</v>
      </c>
      <c r="H10" s="15" t="s">
        <v>356</v>
      </c>
      <c r="I10" s="15" t="s">
        <v>355</v>
      </c>
      <c r="J10" s="17"/>
      <c r="K10" s="2" t="s">
        <v>383</v>
      </c>
      <c r="L10" s="17"/>
      <c r="M10" s="27" t="s">
        <v>61</v>
      </c>
      <c r="N10" s="28" t="s">
        <v>39</v>
      </c>
      <c r="O10" s="29">
        <v>2</v>
      </c>
      <c r="P10" s="36"/>
      <c r="Q10" s="43" t="s">
        <v>416</v>
      </c>
      <c r="R10" s="43"/>
      <c r="S10" s="43" t="s">
        <v>417</v>
      </c>
      <c r="T10" s="43"/>
      <c r="U10" s="43"/>
      <c r="V10" s="43"/>
      <c r="W10" s="17"/>
      <c r="X10" s="10" t="s">
        <v>1</v>
      </c>
      <c r="Y10" s="12" t="s">
        <v>248</v>
      </c>
      <c r="Z10" s="12" t="s">
        <v>251</v>
      </c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5" x14ac:dyDescent="0.2">
      <c r="A11" s="6" t="s">
        <v>290</v>
      </c>
      <c r="B11" s="21" t="s">
        <v>273</v>
      </c>
      <c r="C11" s="108"/>
      <c r="D11" s="8" t="s">
        <v>503</v>
      </c>
      <c r="E11" s="6" t="s">
        <v>256</v>
      </c>
      <c r="F11" s="17"/>
      <c r="G11" s="9" t="s">
        <v>341</v>
      </c>
      <c r="H11" s="15" t="s">
        <v>357</v>
      </c>
      <c r="I11" s="15" t="s">
        <v>522</v>
      </c>
      <c r="J11" s="17"/>
      <c r="K11" s="2" t="s">
        <v>384</v>
      </c>
      <c r="L11" s="17"/>
      <c r="M11" s="27" t="s">
        <v>62</v>
      </c>
      <c r="N11" s="28" t="s">
        <v>40</v>
      </c>
      <c r="O11" s="29">
        <v>4.3</v>
      </c>
      <c r="P11" s="36"/>
      <c r="Q11" s="43" t="s">
        <v>418</v>
      </c>
      <c r="R11" s="43"/>
      <c r="S11" s="44" t="s">
        <v>419</v>
      </c>
      <c r="T11" s="45"/>
      <c r="U11" s="46"/>
      <c r="V11" s="43"/>
      <c r="W11" s="17"/>
      <c r="X11" s="9" t="s">
        <v>341</v>
      </c>
      <c r="Y11" s="13" t="s">
        <v>343</v>
      </c>
      <c r="Z11" s="13" t="s">
        <v>344</v>
      </c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5" x14ac:dyDescent="0.2">
      <c r="A12" s="6" t="s">
        <v>274</v>
      </c>
      <c r="B12" s="21" t="s">
        <v>274</v>
      </c>
      <c r="C12" s="108"/>
      <c r="D12" s="8" t="s">
        <v>523</v>
      </c>
      <c r="E12" s="6" t="s">
        <v>291</v>
      </c>
      <c r="F12" s="17"/>
      <c r="G12" s="14" t="s">
        <v>361</v>
      </c>
      <c r="H12" s="17"/>
      <c r="I12" s="17"/>
      <c r="J12" s="17"/>
      <c r="K12" s="2" t="s">
        <v>385</v>
      </c>
      <c r="L12" s="17"/>
      <c r="M12" s="27" t="s">
        <v>63</v>
      </c>
      <c r="N12" s="28" t="s">
        <v>41</v>
      </c>
      <c r="O12" s="29">
        <v>27</v>
      </c>
      <c r="P12" s="36"/>
      <c r="Q12" s="46" t="s">
        <v>420</v>
      </c>
      <c r="R12" s="46"/>
      <c r="S12" s="46"/>
      <c r="T12" s="46"/>
      <c r="U12" s="46"/>
      <c r="V12" s="43"/>
      <c r="W12" s="17"/>
      <c r="X12" s="7"/>
      <c r="Y12" s="11" t="s">
        <v>6</v>
      </c>
      <c r="Z12" s="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ht="15" x14ac:dyDescent="0.2">
      <c r="A13" s="6" t="s">
        <v>293</v>
      </c>
      <c r="B13" s="21" t="s">
        <v>275</v>
      </c>
      <c r="C13" s="108"/>
      <c r="D13" s="23"/>
      <c r="E13" s="18"/>
      <c r="F13" s="17"/>
      <c r="G13" s="7"/>
      <c r="H13" s="6" t="s">
        <v>503</v>
      </c>
      <c r="I13" s="6" t="s">
        <v>256</v>
      </c>
      <c r="J13" s="17"/>
      <c r="K13" s="3" t="s">
        <v>386</v>
      </c>
      <c r="L13" s="17"/>
      <c r="M13" s="27" t="s">
        <v>64</v>
      </c>
      <c r="N13" s="28" t="s">
        <v>42</v>
      </c>
      <c r="O13" s="29">
        <v>44</v>
      </c>
      <c r="P13" s="36"/>
      <c r="Q13" s="46" t="s">
        <v>421</v>
      </c>
      <c r="R13" s="46"/>
      <c r="S13" s="46"/>
      <c r="T13" s="46"/>
      <c r="U13" s="46"/>
      <c r="V13" s="43"/>
      <c r="W13" s="17"/>
      <c r="X13" s="7"/>
      <c r="Y13" s="12" t="s">
        <v>249</v>
      </c>
      <c r="Z13" s="12" t="s">
        <v>250</v>
      </c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5" x14ac:dyDescent="0.2">
      <c r="A14" s="6" t="s">
        <v>294</v>
      </c>
      <c r="B14" s="21" t="s">
        <v>276</v>
      </c>
      <c r="C14" s="108"/>
      <c r="D14" s="7" t="s">
        <v>551</v>
      </c>
      <c r="E14" s="6" t="s">
        <v>260</v>
      </c>
      <c r="F14" s="17"/>
      <c r="G14" s="9" t="s">
        <v>341</v>
      </c>
      <c r="H14" s="15" t="s">
        <v>516</v>
      </c>
      <c r="I14" s="15" t="s">
        <v>301</v>
      </c>
      <c r="J14" s="17"/>
      <c r="K14" s="3" t="s">
        <v>387</v>
      </c>
      <c r="L14" s="17"/>
      <c r="M14" s="27" t="s">
        <v>65</v>
      </c>
      <c r="N14" s="28" t="s">
        <v>43</v>
      </c>
      <c r="O14" s="29">
        <v>67</v>
      </c>
      <c r="P14" s="36"/>
      <c r="Q14" s="43" t="s">
        <v>315</v>
      </c>
      <c r="R14" s="40"/>
      <c r="S14" s="40"/>
      <c r="T14" s="40"/>
      <c r="U14" s="40"/>
      <c r="V14" s="40"/>
      <c r="W14" s="17"/>
      <c r="X14" s="7"/>
      <c r="Y14" s="12" t="s">
        <v>502</v>
      </c>
      <c r="Z14" s="12" t="s">
        <v>367</v>
      </c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5" x14ac:dyDescent="0.2">
      <c r="A15" s="6" t="s">
        <v>296</v>
      </c>
      <c r="B15" s="21" t="s">
        <v>277</v>
      </c>
      <c r="C15" s="108"/>
      <c r="D15" s="23"/>
      <c r="E15" s="18"/>
      <c r="F15" s="17"/>
      <c r="G15" s="9" t="s">
        <v>341</v>
      </c>
      <c r="H15" s="15" t="s">
        <v>300</v>
      </c>
      <c r="I15" s="15" t="s">
        <v>518</v>
      </c>
      <c r="J15" s="17"/>
      <c r="K15" s="3" t="s">
        <v>388</v>
      </c>
      <c r="L15" s="17"/>
      <c r="M15" s="27" t="s">
        <v>66</v>
      </c>
      <c r="N15" s="28" t="s">
        <v>44</v>
      </c>
      <c r="O15" s="29">
        <v>119</v>
      </c>
      <c r="P15" s="36"/>
      <c r="Q15" s="41" t="s">
        <v>413</v>
      </c>
      <c r="R15" s="41" t="s">
        <v>416</v>
      </c>
      <c r="S15" s="41" t="s">
        <v>418</v>
      </c>
      <c r="T15" s="41" t="s">
        <v>420</v>
      </c>
      <c r="U15" s="41" t="s">
        <v>421</v>
      </c>
      <c r="V15" s="77" t="s">
        <v>477</v>
      </c>
      <c r="W15" s="17"/>
      <c r="X15" s="14" t="s">
        <v>349</v>
      </c>
      <c r="Y15" s="14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5" x14ac:dyDescent="0.2">
      <c r="A16" s="17"/>
      <c r="B16" s="17"/>
      <c r="C16" s="17"/>
      <c r="D16" s="8" t="s">
        <v>295</v>
      </c>
      <c r="E16" s="117" t="s">
        <v>517</v>
      </c>
      <c r="F16" s="17"/>
      <c r="G16" s="9" t="s">
        <v>341</v>
      </c>
      <c r="H16" s="15" t="s">
        <v>513</v>
      </c>
      <c r="I16" s="15" t="s">
        <v>518</v>
      </c>
      <c r="J16" s="17"/>
      <c r="K16" s="17"/>
      <c r="L16" s="17"/>
      <c r="M16" s="27" t="s">
        <v>67</v>
      </c>
      <c r="N16" s="28" t="s">
        <v>45</v>
      </c>
      <c r="O16" s="29">
        <v>27</v>
      </c>
      <c r="P16" s="36"/>
      <c r="Q16" s="42"/>
      <c r="R16" s="42"/>
      <c r="S16" s="42"/>
      <c r="T16" s="42"/>
      <c r="U16" s="42"/>
      <c r="V16" s="43"/>
      <c r="W16" s="17"/>
      <c r="X16" s="10" t="s">
        <v>5</v>
      </c>
      <c r="Y16" s="12" t="s">
        <v>252</v>
      </c>
      <c r="Z16" s="12" t="s">
        <v>254</v>
      </c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15" x14ac:dyDescent="0.2">
      <c r="A17" s="109"/>
      <c r="B17" s="109"/>
      <c r="C17" s="110"/>
      <c r="D17" s="116" t="s">
        <v>308</v>
      </c>
      <c r="E17" s="117" t="s">
        <v>248</v>
      </c>
      <c r="F17" s="17"/>
      <c r="G17" s="14" t="s">
        <v>362</v>
      </c>
      <c r="H17" s="17"/>
      <c r="I17" s="17"/>
      <c r="J17" s="17"/>
      <c r="K17" s="17"/>
      <c r="L17" s="17"/>
      <c r="M17" s="27" t="s">
        <v>68</v>
      </c>
      <c r="N17" s="28" t="s">
        <v>46</v>
      </c>
      <c r="O17" s="29">
        <v>45</v>
      </c>
      <c r="P17" s="36"/>
      <c r="Q17" s="43" t="s">
        <v>553</v>
      </c>
      <c r="R17" s="43" t="s">
        <v>422</v>
      </c>
      <c r="S17" s="43" t="s">
        <v>423</v>
      </c>
      <c r="T17" s="43" t="s">
        <v>424</v>
      </c>
      <c r="U17" s="43" t="s">
        <v>425</v>
      </c>
      <c r="V17" s="43" t="s">
        <v>471</v>
      </c>
      <c r="W17" s="17"/>
      <c r="X17" s="9" t="s">
        <v>341</v>
      </c>
      <c r="Y17" s="13" t="s">
        <v>246</v>
      </c>
      <c r="Z17" s="13" t="s">
        <v>247</v>
      </c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5" x14ac:dyDescent="0.2">
      <c r="A18" s="17"/>
      <c r="B18" s="109"/>
      <c r="C18" s="110"/>
      <c r="D18" s="23"/>
      <c r="E18" s="118"/>
      <c r="F18" s="17"/>
      <c r="G18" s="7"/>
      <c r="H18" s="7" t="s">
        <v>551</v>
      </c>
      <c r="I18" s="7" t="s">
        <v>260</v>
      </c>
      <c r="J18" s="17"/>
      <c r="K18" s="17"/>
      <c r="L18" s="17"/>
      <c r="M18" s="27" t="s">
        <v>69</v>
      </c>
      <c r="N18" s="28" t="s">
        <v>47</v>
      </c>
      <c r="O18" s="29">
        <v>31</v>
      </c>
      <c r="P18" s="36"/>
      <c r="Q18" s="43" t="s">
        <v>426</v>
      </c>
      <c r="R18" s="43" t="s">
        <v>427</v>
      </c>
      <c r="S18" s="43" t="s">
        <v>428</v>
      </c>
      <c r="T18" s="43" t="s">
        <v>429</v>
      </c>
      <c r="U18" s="43" t="s">
        <v>430</v>
      </c>
      <c r="V18" s="43" t="s">
        <v>472</v>
      </c>
      <c r="W18" s="17"/>
      <c r="X18" s="10" t="s">
        <v>1</v>
      </c>
      <c r="Y18" s="12" t="s">
        <v>249</v>
      </c>
      <c r="Z18" s="12" t="s">
        <v>250</v>
      </c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5" x14ac:dyDescent="0.2">
      <c r="A19" s="109"/>
      <c r="B19" s="109"/>
      <c r="C19" s="110"/>
      <c r="D19" s="8" t="s">
        <v>297</v>
      </c>
      <c r="E19" s="117" t="s">
        <v>298</v>
      </c>
      <c r="F19" s="17"/>
      <c r="G19" s="9" t="s">
        <v>341</v>
      </c>
      <c r="H19" s="8" t="s">
        <v>263</v>
      </c>
      <c r="I19" s="9" t="s">
        <v>552</v>
      </c>
      <c r="J19" s="17"/>
      <c r="K19" s="17"/>
      <c r="L19" s="17"/>
      <c r="M19" s="27" t="s">
        <v>70</v>
      </c>
      <c r="N19" s="28" t="s">
        <v>48</v>
      </c>
      <c r="O19" s="29">
        <v>42</v>
      </c>
      <c r="P19" s="36"/>
      <c r="Q19" s="43" t="s">
        <v>431</v>
      </c>
      <c r="R19" s="43" t="s">
        <v>432</v>
      </c>
      <c r="S19" s="43" t="s">
        <v>433</v>
      </c>
      <c r="T19" s="43" t="s">
        <v>434</v>
      </c>
      <c r="U19" s="43" t="s">
        <v>435</v>
      </c>
      <c r="V19" s="43" t="s">
        <v>473</v>
      </c>
      <c r="W19" s="17"/>
      <c r="X19" s="7"/>
      <c r="Y19" s="12" t="s">
        <v>253</v>
      </c>
      <c r="Z19" s="12" t="s">
        <v>255</v>
      </c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5" x14ac:dyDescent="0.2">
      <c r="A20" s="109"/>
      <c r="B20" s="109"/>
      <c r="C20" s="110"/>
      <c r="D20" s="8"/>
      <c r="E20" s="117"/>
      <c r="F20" s="17"/>
      <c r="G20" s="14" t="s">
        <v>363</v>
      </c>
      <c r="H20" s="111"/>
      <c r="I20" s="111"/>
      <c r="J20" s="17"/>
      <c r="K20" s="17"/>
      <c r="L20" s="17"/>
      <c r="M20" s="27" t="s">
        <v>71</v>
      </c>
      <c r="N20" s="28" t="s">
        <v>49</v>
      </c>
      <c r="O20" s="29">
        <v>32</v>
      </c>
      <c r="P20" s="36"/>
      <c r="Q20" s="43"/>
      <c r="R20" s="43" t="s">
        <v>436</v>
      </c>
      <c r="S20" s="43"/>
      <c r="T20" s="43" t="s">
        <v>437</v>
      </c>
      <c r="U20" s="43" t="s">
        <v>438</v>
      </c>
      <c r="V20" s="43" t="s">
        <v>474</v>
      </c>
      <c r="W20" s="17"/>
      <c r="X20" s="9" t="s">
        <v>341</v>
      </c>
      <c r="Y20" s="13" t="s">
        <v>345</v>
      </c>
      <c r="Z20" s="13" t="s">
        <v>346</v>
      </c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5" x14ac:dyDescent="0.2">
      <c r="A21" s="109"/>
      <c r="B21" s="109"/>
      <c r="C21" s="110"/>
      <c r="D21" s="23"/>
      <c r="E21" s="118"/>
      <c r="F21" s="17"/>
      <c r="G21" s="7"/>
      <c r="H21" s="7" t="s">
        <v>265</v>
      </c>
      <c r="I21" s="7" t="s">
        <v>264</v>
      </c>
      <c r="J21" s="17"/>
      <c r="K21" s="17"/>
      <c r="L21" s="17"/>
      <c r="M21" s="27" t="s">
        <v>72</v>
      </c>
      <c r="N21" s="28" t="s">
        <v>50</v>
      </c>
      <c r="O21" s="29">
        <v>28</v>
      </c>
      <c r="P21" s="36"/>
      <c r="Q21" s="43"/>
      <c r="R21" s="43" t="s">
        <v>439</v>
      </c>
      <c r="S21" s="43"/>
      <c r="T21" s="43" t="s">
        <v>440</v>
      </c>
      <c r="U21" s="43" t="s">
        <v>441</v>
      </c>
      <c r="V21" s="44"/>
      <c r="W21" s="17"/>
      <c r="X21" s="7"/>
      <c r="Y21" s="11" t="s">
        <v>6</v>
      </c>
      <c r="Z21" s="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5" x14ac:dyDescent="0.2">
      <c r="A22" s="17"/>
      <c r="B22" s="109"/>
      <c r="C22" s="110"/>
      <c r="D22" s="8" t="s">
        <v>299</v>
      </c>
      <c r="E22" s="117" t="s">
        <v>537</v>
      </c>
      <c r="F22" s="17"/>
      <c r="G22" s="9" t="s">
        <v>341</v>
      </c>
      <c r="H22" s="9" t="s">
        <v>389</v>
      </c>
      <c r="I22" s="9" t="s">
        <v>264</v>
      </c>
      <c r="J22" s="17"/>
      <c r="K22" s="17"/>
      <c r="L22" s="17"/>
      <c r="M22" s="27" t="s">
        <v>73</v>
      </c>
      <c r="N22" s="28" t="s">
        <v>51</v>
      </c>
      <c r="O22" s="29">
        <v>39</v>
      </c>
      <c r="P22" s="36"/>
      <c r="Q22" s="43"/>
      <c r="R22" s="43" t="s">
        <v>442</v>
      </c>
      <c r="S22" s="43"/>
      <c r="T22" s="43" t="s">
        <v>443</v>
      </c>
      <c r="U22" s="43" t="s">
        <v>444</v>
      </c>
      <c r="V22" s="43"/>
      <c r="W22" s="17"/>
      <c r="X22" s="7"/>
      <c r="Y22" s="12" t="s">
        <v>502</v>
      </c>
      <c r="Z22" s="12" t="s">
        <v>367</v>
      </c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5" x14ac:dyDescent="0.2">
      <c r="A23" s="109"/>
      <c r="B23" s="109"/>
      <c r="C23" s="110"/>
      <c r="D23" s="23"/>
      <c r="E23" s="118"/>
      <c r="F23" s="17"/>
      <c r="G23" s="14" t="s">
        <v>358</v>
      </c>
      <c r="H23" s="17"/>
      <c r="I23" s="17"/>
      <c r="J23" s="17"/>
      <c r="K23" s="17"/>
      <c r="L23" s="17"/>
      <c r="M23" s="27" t="s">
        <v>74</v>
      </c>
      <c r="N23" s="28" t="s">
        <v>52</v>
      </c>
      <c r="O23" s="29">
        <v>36</v>
      </c>
      <c r="P23" s="36"/>
      <c r="Q23" s="43"/>
      <c r="R23" s="43"/>
      <c r="S23" s="43"/>
      <c r="T23" s="43" t="s">
        <v>445</v>
      </c>
      <c r="U23" s="43" t="s">
        <v>446</v>
      </c>
      <c r="V23" s="43"/>
      <c r="W23" s="17"/>
      <c r="X23" s="14" t="s">
        <v>350</v>
      </c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5" x14ac:dyDescent="0.2">
      <c r="A24" s="17"/>
      <c r="B24" s="109"/>
      <c r="C24" s="110"/>
      <c r="D24" s="8" t="s">
        <v>300</v>
      </c>
      <c r="E24" s="117" t="s">
        <v>518</v>
      </c>
      <c r="F24" s="17"/>
      <c r="G24" s="10" t="s">
        <v>1</v>
      </c>
      <c r="H24" s="7" t="s">
        <v>308</v>
      </c>
      <c r="I24" s="7" t="s">
        <v>248</v>
      </c>
      <c r="J24" s="17"/>
      <c r="K24" s="17"/>
      <c r="L24" s="17"/>
      <c r="M24" s="27" t="s">
        <v>75</v>
      </c>
      <c r="N24" s="28" t="s">
        <v>53</v>
      </c>
      <c r="O24" s="29">
        <v>24</v>
      </c>
      <c r="P24" s="36"/>
      <c r="Q24" s="43"/>
      <c r="R24" s="43"/>
      <c r="S24" s="43"/>
      <c r="T24" s="44"/>
      <c r="U24" s="43" t="s">
        <v>447</v>
      </c>
      <c r="V24" s="43"/>
      <c r="W24" s="17"/>
      <c r="X24" s="10" t="s">
        <v>5</v>
      </c>
      <c r="Y24" s="12" t="s">
        <v>252</v>
      </c>
      <c r="Z24" s="12" t="s">
        <v>254</v>
      </c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5" x14ac:dyDescent="0.2">
      <c r="A25" s="109"/>
      <c r="B25" s="109"/>
      <c r="C25" s="110"/>
      <c r="D25" s="8" t="s">
        <v>303</v>
      </c>
      <c r="E25" s="117" t="s">
        <v>304</v>
      </c>
      <c r="F25" s="17"/>
      <c r="G25" s="9" t="s">
        <v>341</v>
      </c>
      <c r="H25" s="9" t="s">
        <v>344</v>
      </c>
      <c r="I25" s="9" t="s">
        <v>506</v>
      </c>
      <c r="J25" s="17"/>
      <c r="K25" s="17"/>
      <c r="L25" s="17"/>
      <c r="M25" s="27" t="s">
        <v>76</v>
      </c>
      <c r="N25" s="28" t="s">
        <v>54</v>
      </c>
      <c r="O25" s="29">
        <v>20</v>
      </c>
      <c r="P25" s="36"/>
      <c r="Q25" s="43"/>
      <c r="R25" s="43"/>
      <c r="S25" s="43"/>
      <c r="T25" s="43"/>
      <c r="U25" s="43" t="s">
        <v>448</v>
      </c>
      <c r="V25" s="43"/>
      <c r="W25" s="17"/>
      <c r="X25" s="9" t="s">
        <v>341</v>
      </c>
      <c r="Y25" s="13" t="s">
        <v>246</v>
      </c>
      <c r="Z25" s="13" t="s">
        <v>247</v>
      </c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5" x14ac:dyDescent="0.25">
      <c r="A26" s="17"/>
      <c r="B26" s="109"/>
      <c r="C26" s="110"/>
      <c r="D26" s="8" t="s">
        <v>306</v>
      </c>
      <c r="E26" s="1" t="s">
        <v>519</v>
      </c>
      <c r="F26" s="17"/>
      <c r="G26" s="14" t="s">
        <v>360</v>
      </c>
      <c r="H26" s="17"/>
      <c r="I26" s="17"/>
      <c r="J26" s="17"/>
      <c r="K26" s="17"/>
      <c r="L26" s="17"/>
      <c r="M26" s="31" t="s">
        <v>77</v>
      </c>
      <c r="N26" s="28" t="s">
        <v>55</v>
      </c>
      <c r="O26" s="29">
        <v>22</v>
      </c>
      <c r="P26" s="36"/>
      <c r="Q26" s="43"/>
      <c r="R26" s="43"/>
      <c r="S26" s="43"/>
      <c r="T26" s="43"/>
      <c r="U26" s="43" t="s">
        <v>449</v>
      </c>
      <c r="V26" s="43"/>
      <c r="W26" s="17"/>
      <c r="X26" s="10" t="s">
        <v>240</v>
      </c>
      <c r="Y26" s="12" t="s">
        <v>253</v>
      </c>
      <c r="Z26" s="12" t="s">
        <v>255</v>
      </c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x14ac:dyDescent="0.2">
      <c r="A27" s="109"/>
      <c r="B27" s="109"/>
      <c r="C27" s="110"/>
      <c r="D27" s="8" t="s">
        <v>307</v>
      </c>
      <c r="E27" s="117" t="s">
        <v>520</v>
      </c>
      <c r="F27" s="17"/>
      <c r="G27" s="7"/>
      <c r="H27" s="7" t="s">
        <v>255</v>
      </c>
      <c r="I27" s="7" t="s">
        <v>253</v>
      </c>
      <c r="J27" s="17"/>
      <c r="K27" s="17"/>
      <c r="L27" s="17"/>
      <c r="M27" s="27" t="s">
        <v>78</v>
      </c>
      <c r="N27" s="28" t="s">
        <v>56</v>
      </c>
      <c r="O27" s="29">
        <v>33</v>
      </c>
      <c r="P27" s="36"/>
      <c r="Q27" s="122"/>
      <c r="R27" s="122"/>
      <c r="S27" s="122"/>
      <c r="T27" s="122"/>
      <c r="U27" s="122"/>
      <c r="V27" s="122"/>
      <c r="W27" s="17"/>
      <c r="X27" s="9" t="s">
        <v>341</v>
      </c>
      <c r="Y27" s="13" t="s">
        <v>345</v>
      </c>
      <c r="Z27" s="13" t="s">
        <v>346</v>
      </c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x14ac:dyDescent="0.2">
      <c r="A28" s="109"/>
      <c r="B28" s="109"/>
      <c r="C28" s="114"/>
      <c r="D28" s="23"/>
      <c r="E28" s="118"/>
      <c r="F28" s="17"/>
      <c r="G28" s="9" t="s">
        <v>341</v>
      </c>
      <c r="H28" s="9" t="s">
        <v>545</v>
      </c>
      <c r="I28" s="9" t="s">
        <v>507</v>
      </c>
      <c r="J28" s="17"/>
      <c r="K28" s="17"/>
      <c r="L28" s="17"/>
      <c r="M28" s="27" t="s">
        <v>79</v>
      </c>
      <c r="N28" s="28" t="s">
        <v>57</v>
      </c>
      <c r="O28" s="29">
        <v>19</v>
      </c>
      <c r="P28" s="36"/>
      <c r="Q28" s="122"/>
      <c r="R28" s="122"/>
      <c r="S28" s="122"/>
      <c r="T28" s="122"/>
      <c r="U28" s="122"/>
      <c r="V28" s="122"/>
      <c r="W28" s="17"/>
      <c r="X28" s="7"/>
      <c r="Y28" s="12" t="s">
        <v>256</v>
      </c>
      <c r="Z28" s="12" t="s">
        <v>503</v>
      </c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x14ac:dyDescent="0.2">
      <c r="A29" s="109"/>
      <c r="B29" s="109"/>
      <c r="C29" s="114"/>
      <c r="D29" s="8" t="s">
        <v>514</v>
      </c>
      <c r="E29" s="117" t="s">
        <v>309</v>
      </c>
      <c r="F29" s="17"/>
      <c r="G29" s="14" t="s">
        <v>364</v>
      </c>
      <c r="H29" s="17"/>
      <c r="I29" s="17"/>
      <c r="J29" s="17"/>
      <c r="K29" s="17"/>
      <c r="L29" s="17"/>
      <c r="M29" s="27" t="s">
        <v>79</v>
      </c>
      <c r="N29" s="28" t="s">
        <v>58</v>
      </c>
      <c r="O29" s="29">
        <v>20</v>
      </c>
      <c r="P29" s="36"/>
      <c r="Q29" s="122"/>
      <c r="R29" s="122"/>
      <c r="S29" s="122"/>
      <c r="T29" s="122"/>
      <c r="U29" s="122"/>
      <c r="V29" s="122"/>
      <c r="W29" s="17"/>
      <c r="X29" s="9" t="s">
        <v>341</v>
      </c>
      <c r="Y29" s="7"/>
      <c r="Z29" s="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x14ac:dyDescent="0.2">
      <c r="A30" s="17"/>
      <c r="B30" s="109"/>
      <c r="C30" s="114"/>
      <c r="D30" s="23"/>
      <c r="E30" s="118"/>
      <c r="F30" s="17"/>
      <c r="G30" s="7"/>
      <c r="H30" s="7" t="s">
        <v>250</v>
      </c>
      <c r="I30" s="7" t="s">
        <v>536</v>
      </c>
      <c r="J30" s="17"/>
      <c r="K30" s="17"/>
      <c r="L30" s="17"/>
      <c r="M30" s="27" t="s">
        <v>80</v>
      </c>
      <c r="N30" s="28" t="s">
        <v>59</v>
      </c>
      <c r="O30" s="29">
        <v>16</v>
      </c>
      <c r="P30" s="36"/>
      <c r="Q30" s="122"/>
      <c r="R30" s="122"/>
      <c r="S30" s="122"/>
      <c r="T30" s="122"/>
      <c r="U30" s="122"/>
      <c r="V30" s="122"/>
      <c r="W30" s="17"/>
      <c r="X30" s="10" t="s">
        <v>1</v>
      </c>
      <c r="Y30" s="12" t="s">
        <v>258</v>
      </c>
      <c r="Z30" s="12" t="s">
        <v>266</v>
      </c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x14ac:dyDescent="0.2">
      <c r="A31" s="109"/>
      <c r="B31" s="109"/>
      <c r="C31" s="109"/>
      <c r="D31" s="8" t="s">
        <v>305</v>
      </c>
      <c r="E31" s="117" t="s">
        <v>521</v>
      </c>
      <c r="F31" s="17"/>
      <c r="G31" s="9" t="s">
        <v>341</v>
      </c>
      <c r="H31" s="9" t="s">
        <v>366</v>
      </c>
      <c r="I31" s="9" t="s">
        <v>365</v>
      </c>
      <c r="J31" s="17"/>
      <c r="K31" s="17"/>
      <c r="L31" s="17"/>
      <c r="M31" s="24" t="s">
        <v>322</v>
      </c>
      <c r="N31" s="25" t="s">
        <v>312</v>
      </c>
      <c r="O31" s="26"/>
      <c r="P31" s="36"/>
      <c r="Q31" s="123"/>
      <c r="R31" s="123"/>
      <c r="S31" s="123"/>
      <c r="T31" s="123"/>
      <c r="U31" s="123"/>
      <c r="V31" s="123"/>
      <c r="W31" s="17"/>
      <c r="X31" s="7"/>
      <c r="Y31" s="12" t="s">
        <v>257</v>
      </c>
      <c r="Z31" s="12" t="s">
        <v>259</v>
      </c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x14ac:dyDescent="0.2">
      <c r="A32" s="17"/>
      <c r="B32" s="109"/>
      <c r="C32" s="17"/>
      <c r="D32" s="8" t="s">
        <v>255</v>
      </c>
      <c r="E32" s="6" t="s">
        <v>253</v>
      </c>
      <c r="F32" s="17"/>
      <c r="G32" s="9" t="s">
        <v>341</v>
      </c>
      <c r="H32" s="9" t="s">
        <v>367</v>
      </c>
      <c r="I32" s="9" t="s">
        <v>508</v>
      </c>
      <c r="J32" s="17"/>
      <c r="K32" s="17"/>
      <c r="L32" s="17"/>
      <c r="M32" s="119"/>
      <c r="N32" s="120"/>
      <c r="O32" s="121"/>
      <c r="P32" s="36"/>
      <c r="Q32" s="123"/>
      <c r="R32" s="123"/>
      <c r="S32" s="123"/>
      <c r="T32" s="123"/>
      <c r="U32" s="123"/>
      <c r="V32" s="123"/>
      <c r="W32" s="17"/>
      <c r="X32" s="9" t="s">
        <v>341</v>
      </c>
      <c r="Y32" s="7"/>
      <c r="Z32" s="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">
      <c r="A33" s="17"/>
      <c r="B33" s="17"/>
      <c r="C33" s="17"/>
      <c r="D33" s="23"/>
      <c r="E33" s="18"/>
      <c r="F33" s="17"/>
      <c r="G33" s="9" t="s">
        <v>341</v>
      </c>
      <c r="H33" s="9" t="s">
        <v>346</v>
      </c>
      <c r="I33" s="9" t="s">
        <v>546</v>
      </c>
      <c r="J33" s="17"/>
      <c r="K33" s="17"/>
      <c r="L33" s="17"/>
      <c r="M33" s="27" t="s">
        <v>81</v>
      </c>
      <c r="N33" s="28" t="s">
        <v>82</v>
      </c>
      <c r="O33" s="29">
        <v>3.6</v>
      </c>
      <c r="P33" s="36"/>
      <c r="Q33" s="122"/>
      <c r="R33" s="122"/>
      <c r="S33" s="122"/>
      <c r="T33" s="122"/>
      <c r="U33" s="122"/>
      <c r="V33" s="122"/>
      <c r="W33" s="17"/>
      <c r="X33" s="7"/>
      <c r="Y33" s="12" t="s">
        <v>249</v>
      </c>
      <c r="Z33" s="12" t="s">
        <v>250</v>
      </c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x14ac:dyDescent="0.2">
      <c r="A34" s="17"/>
      <c r="B34" s="17"/>
      <c r="C34" s="17"/>
      <c r="D34" s="8" t="s">
        <v>310</v>
      </c>
      <c r="E34" s="6" t="s">
        <v>311</v>
      </c>
      <c r="F34" s="17"/>
      <c r="G34" s="7"/>
      <c r="H34" s="7" t="s">
        <v>515</v>
      </c>
      <c r="I34" s="7" t="s">
        <v>509</v>
      </c>
      <c r="J34" s="17"/>
      <c r="K34" s="17"/>
      <c r="L34" s="17"/>
      <c r="M34" s="27" t="s">
        <v>83</v>
      </c>
      <c r="N34" s="28" t="s">
        <v>84</v>
      </c>
      <c r="O34" s="29">
        <v>16</v>
      </c>
      <c r="P34" s="36"/>
      <c r="Q34" s="122"/>
      <c r="R34" s="122"/>
      <c r="S34" s="122"/>
      <c r="T34" s="122"/>
      <c r="U34" s="122"/>
      <c r="V34" s="122"/>
      <c r="W34" s="17"/>
      <c r="X34" s="9" t="s">
        <v>341</v>
      </c>
      <c r="Y34" s="13" t="s">
        <v>502</v>
      </c>
      <c r="Z34" s="13" t="s">
        <v>367</v>
      </c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x14ac:dyDescent="0.2">
      <c r="A35" s="17"/>
      <c r="B35" s="17"/>
      <c r="C35" s="17"/>
      <c r="D35" s="8" t="s">
        <v>313</v>
      </c>
      <c r="E35" s="6" t="s">
        <v>314</v>
      </c>
      <c r="F35" s="17"/>
      <c r="G35" s="9" t="s">
        <v>341</v>
      </c>
      <c r="H35" s="9" t="s">
        <v>368</v>
      </c>
      <c r="I35" s="9" t="s">
        <v>509</v>
      </c>
      <c r="J35" s="17"/>
      <c r="K35" s="17"/>
      <c r="L35" s="17"/>
      <c r="M35" s="27" t="s">
        <v>85</v>
      </c>
      <c r="N35" s="28" t="s">
        <v>43</v>
      </c>
      <c r="O35" s="29">
        <v>69</v>
      </c>
      <c r="P35" s="36"/>
      <c r="Q35" s="122"/>
      <c r="R35" s="122"/>
      <c r="S35" s="122"/>
      <c r="T35" s="122"/>
      <c r="U35" s="122"/>
      <c r="V35" s="122"/>
      <c r="W35" s="17"/>
      <c r="X35" s="14" t="s">
        <v>351</v>
      </c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x14ac:dyDescent="0.2">
      <c r="A36" s="17"/>
      <c r="B36" s="17"/>
      <c r="C36" s="17"/>
      <c r="D36" s="8" t="s">
        <v>316</v>
      </c>
      <c r="E36" s="6" t="s">
        <v>317</v>
      </c>
      <c r="F36" s="17"/>
      <c r="G36" s="17"/>
      <c r="H36" s="17"/>
      <c r="I36" s="17"/>
      <c r="J36" s="17"/>
      <c r="K36" s="17"/>
      <c r="L36" s="17"/>
      <c r="M36" s="27" t="s">
        <v>86</v>
      </c>
      <c r="N36" s="28" t="s">
        <v>44</v>
      </c>
      <c r="O36" s="29">
        <v>146</v>
      </c>
      <c r="P36" s="36"/>
      <c r="Q36" s="122"/>
      <c r="R36" s="122"/>
      <c r="S36" s="122"/>
      <c r="T36" s="122"/>
      <c r="U36" s="122"/>
      <c r="V36" s="122"/>
      <c r="W36" s="17"/>
      <c r="X36" s="10" t="s">
        <v>5</v>
      </c>
      <c r="Y36" s="12" t="s">
        <v>246</v>
      </c>
      <c r="Z36" s="12" t="s">
        <v>247</v>
      </c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x14ac:dyDescent="0.2">
      <c r="A37" s="17"/>
      <c r="B37" s="17"/>
      <c r="C37" s="17"/>
      <c r="D37" s="8" t="s">
        <v>319</v>
      </c>
      <c r="E37" s="6" t="s">
        <v>320</v>
      </c>
      <c r="F37" s="17"/>
      <c r="G37" s="17"/>
      <c r="H37" s="17"/>
      <c r="I37" s="17"/>
      <c r="J37" s="17"/>
      <c r="K37" s="17"/>
      <c r="L37" s="17"/>
      <c r="M37" s="27" t="s">
        <v>87</v>
      </c>
      <c r="N37" s="28" t="s">
        <v>88</v>
      </c>
      <c r="O37" s="29">
        <v>25</v>
      </c>
      <c r="P37" s="36"/>
      <c r="Q37" s="122"/>
      <c r="R37" s="122"/>
      <c r="S37" s="122"/>
      <c r="T37" s="122"/>
      <c r="U37" s="122"/>
      <c r="V37" s="122"/>
      <c r="W37" s="17"/>
      <c r="X37" s="9" t="s">
        <v>341</v>
      </c>
      <c r="Y37" s="13" t="s">
        <v>252</v>
      </c>
      <c r="Z37" s="13" t="s">
        <v>254</v>
      </c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7" t="s">
        <v>89</v>
      </c>
      <c r="N38" s="28" t="s">
        <v>90</v>
      </c>
      <c r="O38" s="29">
        <v>11</v>
      </c>
      <c r="P38" s="36"/>
      <c r="Q38" s="122"/>
      <c r="R38" s="122"/>
      <c r="S38" s="122"/>
      <c r="T38" s="122"/>
      <c r="U38" s="122"/>
      <c r="V38" s="122"/>
      <c r="W38" s="17"/>
      <c r="X38" s="10" t="s">
        <v>1</v>
      </c>
      <c r="Y38" s="12" t="s">
        <v>248</v>
      </c>
      <c r="Z38" s="12" t="s">
        <v>251</v>
      </c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7" t="s">
        <v>91</v>
      </c>
      <c r="N39" s="28" t="s">
        <v>45</v>
      </c>
      <c r="O39" s="29">
        <v>33</v>
      </c>
      <c r="P39" s="36"/>
      <c r="Q39" s="122"/>
      <c r="R39" s="122"/>
      <c r="S39" s="122"/>
      <c r="T39" s="122"/>
      <c r="U39" s="122"/>
      <c r="V39" s="122"/>
      <c r="W39" s="17"/>
      <c r="X39" s="9" t="s">
        <v>341</v>
      </c>
      <c r="Y39" s="13" t="s">
        <v>343</v>
      </c>
      <c r="Z39" s="13" t="s">
        <v>344</v>
      </c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x14ac:dyDescent="0.2">
      <c r="A40" s="14" t="s">
        <v>373</v>
      </c>
      <c r="B40" s="14"/>
      <c r="C40" s="14"/>
      <c r="D40" s="14"/>
      <c r="E40" s="14"/>
      <c r="F40" s="17"/>
      <c r="G40" s="14"/>
      <c r="H40" s="17"/>
      <c r="I40" s="17"/>
      <c r="J40" s="17"/>
      <c r="K40" s="17"/>
      <c r="L40" s="17"/>
      <c r="M40" s="27" t="s">
        <v>92</v>
      </c>
      <c r="N40" s="28" t="s">
        <v>93</v>
      </c>
      <c r="O40" s="29">
        <v>55</v>
      </c>
      <c r="P40" s="36"/>
      <c r="Q40" s="122"/>
      <c r="R40" s="122"/>
      <c r="S40" s="122"/>
      <c r="T40" s="122"/>
      <c r="U40" s="122"/>
      <c r="V40" s="122"/>
      <c r="W40" s="17"/>
      <c r="X40" s="7"/>
      <c r="Y40" s="12" t="s">
        <v>253</v>
      </c>
      <c r="Z40" s="12" t="s">
        <v>255</v>
      </c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x14ac:dyDescent="0.2">
      <c r="A41" s="5" t="s">
        <v>375</v>
      </c>
      <c r="F41" s="17"/>
      <c r="G41" s="115" t="s">
        <v>376</v>
      </c>
      <c r="H41" s="17"/>
      <c r="I41" s="17"/>
      <c r="J41" s="17"/>
      <c r="K41" s="17"/>
      <c r="L41" s="17"/>
      <c r="M41" s="27" t="s">
        <v>94</v>
      </c>
      <c r="N41" s="28" t="s">
        <v>47</v>
      </c>
      <c r="O41" s="29">
        <v>37</v>
      </c>
      <c r="P41" s="36"/>
      <c r="Q41" s="122"/>
      <c r="R41" s="122"/>
      <c r="S41" s="122"/>
      <c r="T41" s="122"/>
      <c r="U41" s="122"/>
      <c r="V41" s="122"/>
      <c r="W41" s="17"/>
      <c r="X41" s="9" t="s">
        <v>341</v>
      </c>
      <c r="Y41" s="13" t="s">
        <v>345</v>
      </c>
      <c r="Z41" s="13" t="s">
        <v>346</v>
      </c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x14ac:dyDescent="0.2">
      <c r="A42" s="5" t="s">
        <v>374</v>
      </c>
      <c r="F42" s="17"/>
      <c r="G42" s="115" t="s">
        <v>377</v>
      </c>
      <c r="H42" s="17"/>
      <c r="I42" s="17"/>
      <c r="J42" s="17"/>
      <c r="K42" s="17"/>
      <c r="L42" s="17"/>
      <c r="M42" s="27" t="s">
        <v>95</v>
      </c>
      <c r="N42" s="28" t="s">
        <v>96</v>
      </c>
      <c r="O42" s="29">
        <v>16</v>
      </c>
      <c r="P42" s="36"/>
      <c r="Q42" s="122"/>
      <c r="R42" s="122"/>
      <c r="S42" s="122"/>
      <c r="T42" s="122"/>
      <c r="U42" s="122"/>
      <c r="V42" s="122"/>
      <c r="W42" s="17"/>
      <c r="X42" s="7"/>
      <c r="Y42" s="12" t="s">
        <v>249</v>
      </c>
      <c r="Z42" s="12" t="s">
        <v>250</v>
      </c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7" t="s">
        <v>97</v>
      </c>
      <c r="N43" s="28" t="s">
        <v>98</v>
      </c>
      <c r="O43" s="29">
        <v>68</v>
      </c>
      <c r="P43" s="36"/>
      <c r="Q43" s="122"/>
      <c r="R43" s="122"/>
      <c r="S43" s="122"/>
      <c r="T43" s="122"/>
      <c r="U43" s="122"/>
      <c r="V43" s="122"/>
      <c r="W43" s="17"/>
      <c r="X43" s="9" t="s">
        <v>341</v>
      </c>
      <c r="Y43" s="13" t="s">
        <v>502</v>
      </c>
      <c r="Z43" s="13" t="s">
        <v>367</v>
      </c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7" t="s">
        <v>99</v>
      </c>
      <c r="N44" s="28" t="s">
        <v>48</v>
      </c>
      <c r="O44" s="29">
        <v>74</v>
      </c>
      <c r="P44" s="36"/>
      <c r="Q44" s="122"/>
      <c r="R44" s="122"/>
      <c r="S44" s="122"/>
      <c r="T44" s="122"/>
      <c r="U44" s="122"/>
      <c r="V44" s="122"/>
      <c r="W44" s="17"/>
      <c r="X44" s="7"/>
      <c r="Y44" s="12" t="s">
        <v>257</v>
      </c>
      <c r="Z44" s="12" t="s">
        <v>259</v>
      </c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7" t="s">
        <v>100</v>
      </c>
      <c r="N45" s="28" t="s">
        <v>49</v>
      </c>
      <c r="O45" s="29">
        <v>62</v>
      </c>
      <c r="P45" s="36"/>
      <c r="Q45" s="122"/>
      <c r="R45" s="122"/>
      <c r="S45" s="122"/>
      <c r="T45" s="122"/>
      <c r="U45" s="122"/>
      <c r="V45" s="122"/>
      <c r="W45" s="17"/>
      <c r="X45" s="9" t="s">
        <v>341</v>
      </c>
      <c r="Y45" s="13" t="s">
        <v>258</v>
      </c>
      <c r="Z45" s="13" t="s">
        <v>266</v>
      </c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27" t="s">
        <v>101</v>
      </c>
      <c r="N46" s="28" t="s">
        <v>51</v>
      </c>
      <c r="O46" s="29">
        <v>55</v>
      </c>
      <c r="P46" s="36"/>
      <c r="Q46" s="122"/>
      <c r="R46" s="122"/>
      <c r="S46" s="122"/>
      <c r="T46" s="122"/>
      <c r="U46" s="122"/>
      <c r="V46" s="122"/>
      <c r="W46" s="17"/>
      <c r="X46" s="7"/>
      <c r="Y46" s="11" t="s">
        <v>6</v>
      </c>
      <c r="Z46" s="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7" t="s">
        <v>102</v>
      </c>
      <c r="N47" s="28" t="s">
        <v>103</v>
      </c>
      <c r="O47" s="29">
        <v>24</v>
      </c>
      <c r="P47" s="36"/>
      <c r="Q47" s="122"/>
      <c r="R47" s="122"/>
      <c r="S47" s="122"/>
      <c r="T47" s="122"/>
      <c r="U47" s="122"/>
      <c r="V47" s="122"/>
      <c r="W47" s="17"/>
      <c r="X47" s="14" t="s">
        <v>27</v>
      </c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7" t="s">
        <v>104</v>
      </c>
      <c r="N48" s="28" t="s">
        <v>53</v>
      </c>
      <c r="O48" s="29">
        <v>58</v>
      </c>
      <c r="P48" s="36"/>
      <c r="Q48" s="122"/>
      <c r="R48" s="122"/>
      <c r="S48" s="122"/>
      <c r="T48" s="122"/>
      <c r="U48" s="122"/>
      <c r="V48" s="122"/>
      <c r="W48" s="17"/>
      <c r="X48" s="7"/>
      <c r="Y48" s="12" t="s">
        <v>249</v>
      </c>
      <c r="Z48" s="12" t="s">
        <v>250</v>
      </c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7" t="s">
        <v>105</v>
      </c>
      <c r="N49" s="28" t="s">
        <v>54</v>
      </c>
      <c r="O49" s="29">
        <v>24</v>
      </c>
      <c r="P49" s="36"/>
      <c r="Q49" s="122"/>
      <c r="R49" s="122"/>
      <c r="S49" s="122"/>
      <c r="T49" s="122"/>
      <c r="U49" s="122"/>
      <c r="V49" s="122"/>
      <c r="W49" s="17"/>
      <c r="X49" s="9" t="s">
        <v>341</v>
      </c>
      <c r="Y49" s="13" t="s">
        <v>502</v>
      </c>
      <c r="Z49" s="13" t="s">
        <v>367</v>
      </c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27" t="s">
        <v>106</v>
      </c>
      <c r="N50" s="28" t="s">
        <v>55</v>
      </c>
      <c r="O50" s="29">
        <v>36</v>
      </c>
      <c r="P50" s="36"/>
      <c r="Q50" s="122"/>
      <c r="R50" s="122"/>
      <c r="S50" s="122"/>
      <c r="T50" s="122"/>
      <c r="U50" s="122"/>
      <c r="V50" s="122"/>
      <c r="W50" s="17"/>
      <c r="X50" s="7"/>
      <c r="Y50" s="12" t="s">
        <v>260</v>
      </c>
      <c r="Z50" s="12" t="s">
        <v>263</v>
      </c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7" t="s">
        <v>107</v>
      </c>
      <c r="N51" s="28" t="s">
        <v>56</v>
      </c>
      <c r="O51" s="29">
        <v>48</v>
      </c>
      <c r="P51" s="36"/>
      <c r="Q51" s="122"/>
      <c r="R51" s="122"/>
      <c r="S51" s="122"/>
      <c r="T51" s="122"/>
      <c r="U51" s="122"/>
      <c r="V51" s="122"/>
      <c r="W51" s="17"/>
      <c r="X51" s="9" t="s">
        <v>341</v>
      </c>
      <c r="Y51" s="13" t="s">
        <v>264</v>
      </c>
      <c r="Z51" s="13" t="s">
        <v>347</v>
      </c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24" t="s">
        <v>328</v>
      </c>
      <c r="N52" s="25" t="s">
        <v>315</v>
      </c>
      <c r="O52" s="26"/>
      <c r="P52" s="36"/>
      <c r="Q52" s="123"/>
      <c r="R52" s="123"/>
      <c r="S52" s="123"/>
      <c r="T52" s="123"/>
      <c r="U52" s="123"/>
      <c r="V52" s="123"/>
      <c r="W52" s="17"/>
      <c r="X52" s="7"/>
      <c r="Y52" s="12" t="s">
        <v>248</v>
      </c>
      <c r="Z52" s="12" t="s">
        <v>251</v>
      </c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19"/>
      <c r="N53" s="120"/>
      <c r="O53" s="121"/>
      <c r="P53" s="36"/>
      <c r="Q53" s="123"/>
      <c r="R53" s="123"/>
      <c r="S53" s="123"/>
      <c r="T53" s="123"/>
      <c r="U53" s="123"/>
      <c r="V53" s="123"/>
      <c r="W53" s="17"/>
      <c r="X53" s="9" t="s">
        <v>341</v>
      </c>
      <c r="Y53" s="13" t="s">
        <v>343</v>
      </c>
      <c r="Z53" s="13" t="s">
        <v>344</v>
      </c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7" t="s">
        <v>108</v>
      </c>
      <c r="N54" s="28" t="s">
        <v>47</v>
      </c>
      <c r="O54" s="29">
        <v>14</v>
      </c>
      <c r="P54" s="36"/>
      <c r="Q54" s="122"/>
      <c r="R54" s="122"/>
      <c r="S54" s="122"/>
      <c r="T54" s="122"/>
      <c r="U54" s="122"/>
      <c r="V54" s="122"/>
      <c r="W54" s="17"/>
      <c r="X54" s="7"/>
      <c r="Y54" s="12" t="s">
        <v>261</v>
      </c>
      <c r="Z54" s="12" t="s">
        <v>262</v>
      </c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7" t="s">
        <v>109</v>
      </c>
      <c r="N55" s="28" t="s">
        <v>103</v>
      </c>
      <c r="O55" s="29">
        <v>15</v>
      </c>
      <c r="P55" s="36"/>
      <c r="Q55" s="122"/>
      <c r="R55" s="122"/>
      <c r="S55" s="122"/>
      <c r="T55" s="122"/>
      <c r="U55" s="122"/>
      <c r="V55" s="122"/>
      <c r="W55" s="17"/>
      <c r="X55" s="14" t="s">
        <v>352</v>
      </c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7" t="s">
        <v>110</v>
      </c>
      <c r="N56" s="28" t="s">
        <v>55</v>
      </c>
      <c r="O56" s="29">
        <v>23</v>
      </c>
      <c r="P56" s="36"/>
      <c r="Q56" s="122"/>
      <c r="R56" s="122"/>
      <c r="S56" s="122"/>
      <c r="T56" s="122"/>
      <c r="U56" s="122"/>
      <c r="V56" s="122"/>
      <c r="W56" s="17"/>
      <c r="X56" s="7"/>
      <c r="Y56" s="12" t="s">
        <v>248</v>
      </c>
      <c r="Z56" s="12" t="s">
        <v>251</v>
      </c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4" t="s">
        <v>329</v>
      </c>
      <c r="N57" s="25" t="s">
        <v>318</v>
      </c>
      <c r="O57" s="26"/>
      <c r="P57" s="36"/>
      <c r="Q57" s="123"/>
      <c r="R57" s="123"/>
      <c r="S57" s="123"/>
      <c r="T57" s="123"/>
      <c r="U57" s="123"/>
      <c r="V57" s="123"/>
      <c r="W57" s="17"/>
      <c r="X57" s="9" t="s">
        <v>341</v>
      </c>
      <c r="Y57" s="13" t="s">
        <v>343</v>
      </c>
      <c r="Z57" s="13" t="s">
        <v>344</v>
      </c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19"/>
      <c r="N58" s="120"/>
      <c r="O58" s="121"/>
      <c r="P58" s="36"/>
      <c r="Q58" s="123"/>
      <c r="R58" s="123"/>
      <c r="S58" s="123"/>
      <c r="T58" s="123"/>
      <c r="U58" s="123"/>
      <c r="V58" s="123"/>
      <c r="W58" s="17"/>
      <c r="X58" s="7"/>
      <c r="Y58" s="12" t="s">
        <v>264</v>
      </c>
      <c r="Z58" s="12" t="s">
        <v>265</v>
      </c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7" t="s">
        <v>111</v>
      </c>
      <c r="N59" s="28" t="s">
        <v>112</v>
      </c>
      <c r="O59" s="29">
        <v>7.2</v>
      </c>
      <c r="P59" s="36"/>
      <c r="Q59" s="122"/>
      <c r="R59" s="122"/>
      <c r="S59" s="122"/>
      <c r="T59" s="122"/>
      <c r="U59" s="122"/>
      <c r="V59" s="122"/>
      <c r="W59" s="17"/>
      <c r="X59" s="9" t="s">
        <v>341</v>
      </c>
      <c r="Y59" s="13" t="s">
        <v>264</v>
      </c>
      <c r="Z59" s="13" t="s">
        <v>389</v>
      </c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7" t="s">
        <v>113</v>
      </c>
      <c r="N60" s="28" t="s">
        <v>114</v>
      </c>
      <c r="O60" s="29">
        <v>2.8</v>
      </c>
      <c r="P60" s="36"/>
      <c r="Q60" s="122"/>
      <c r="R60" s="122"/>
      <c r="S60" s="122"/>
      <c r="T60" s="122"/>
      <c r="U60" s="122"/>
      <c r="V60" s="122"/>
      <c r="W60" s="17"/>
      <c r="X60" s="7"/>
      <c r="Y60" s="11" t="s">
        <v>6</v>
      </c>
      <c r="Z60" s="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7" t="s">
        <v>115</v>
      </c>
      <c r="N61" s="28" t="s">
        <v>119</v>
      </c>
      <c r="O61" s="29">
        <v>16</v>
      </c>
      <c r="P61" s="36"/>
      <c r="Q61" s="122"/>
      <c r="R61" s="122"/>
      <c r="S61" s="122"/>
      <c r="T61" s="122"/>
      <c r="U61" s="122"/>
      <c r="V61" s="122"/>
      <c r="W61" s="17"/>
      <c r="X61" s="7"/>
      <c r="Y61" s="12" t="s">
        <v>249</v>
      </c>
      <c r="Z61" s="12" t="s">
        <v>250</v>
      </c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7" t="s">
        <v>117</v>
      </c>
      <c r="N62" s="28" t="s">
        <v>116</v>
      </c>
      <c r="O62" s="29">
        <v>54</v>
      </c>
      <c r="P62" s="36"/>
      <c r="Q62" s="122"/>
      <c r="R62" s="122"/>
      <c r="S62" s="122"/>
      <c r="T62" s="122"/>
      <c r="U62" s="122"/>
      <c r="V62" s="122"/>
      <c r="W62" s="17"/>
      <c r="X62" s="9" t="s">
        <v>341</v>
      </c>
      <c r="Y62" s="13" t="s">
        <v>502</v>
      </c>
      <c r="Z62" s="13" t="s">
        <v>367</v>
      </c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7" t="s">
        <v>118</v>
      </c>
      <c r="N63" s="28" t="s">
        <v>47</v>
      </c>
      <c r="O63" s="29">
        <v>30</v>
      </c>
      <c r="P63" s="36"/>
      <c r="Q63" s="122"/>
      <c r="R63" s="122"/>
      <c r="S63" s="122"/>
      <c r="T63" s="122"/>
      <c r="U63" s="122"/>
      <c r="V63" s="122"/>
      <c r="W63" s="17"/>
      <c r="X63" s="14" t="s">
        <v>353</v>
      </c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7" t="s">
        <v>120</v>
      </c>
      <c r="N64" s="28" t="s">
        <v>121</v>
      </c>
      <c r="O64" s="29">
        <v>26</v>
      </c>
      <c r="P64" s="36"/>
      <c r="Q64" s="122"/>
      <c r="R64" s="122"/>
      <c r="S64" s="122"/>
      <c r="T64" s="122"/>
      <c r="U64" s="122"/>
      <c r="V64" s="122"/>
      <c r="W64" s="17"/>
      <c r="X64" s="7"/>
      <c r="Y64" s="12" t="s">
        <v>256</v>
      </c>
      <c r="Z64" s="12" t="s">
        <v>503</v>
      </c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27" t="s">
        <v>122</v>
      </c>
      <c r="N65" s="28" t="s">
        <v>123</v>
      </c>
      <c r="O65" s="29">
        <v>27</v>
      </c>
      <c r="P65" s="36"/>
      <c r="Q65" s="122"/>
      <c r="R65" s="122"/>
      <c r="S65" s="122"/>
      <c r="T65" s="122"/>
      <c r="U65" s="122"/>
      <c r="V65" s="122"/>
      <c r="W65" s="17"/>
      <c r="X65" s="9" t="s">
        <v>341</v>
      </c>
      <c r="Y65" s="7"/>
      <c r="Z65" s="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7" t="s">
        <v>124</v>
      </c>
      <c r="N66" s="28" t="s">
        <v>125</v>
      </c>
      <c r="O66" s="29">
        <v>11</v>
      </c>
      <c r="P66" s="36"/>
      <c r="Q66" s="122"/>
      <c r="R66" s="122"/>
      <c r="S66" s="122"/>
      <c r="T66" s="122"/>
      <c r="U66" s="122"/>
      <c r="V66" s="122"/>
      <c r="W66" s="17"/>
      <c r="X66" s="7"/>
      <c r="Y66" s="12" t="s">
        <v>257</v>
      </c>
      <c r="Z66" s="12" t="s">
        <v>259</v>
      </c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4" t="s">
        <v>330</v>
      </c>
      <c r="N67" s="25" t="s">
        <v>321</v>
      </c>
      <c r="O67" s="26"/>
      <c r="P67" s="36"/>
      <c r="Q67" s="123"/>
      <c r="R67" s="123"/>
      <c r="S67" s="123"/>
      <c r="T67" s="123"/>
      <c r="U67" s="123"/>
      <c r="V67" s="123"/>
      <c r="W67" s="17"/>
      <c r="X67" s="9" t="s">
        <v>341</v>
      </c>
      <c r="Y67" s="13" t="s">
        <v>258</v>
      </c>
      <c r="Z67" s="13" t="s">
        <v>266</v>
      </c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19"/>
      <c r="N68" s="120"/>
      <c r="O68" s="121"/>
      <c r="P68" s="36"/>
      <c r="Q68" s="123"/>
      <c r="R68" s="123"/>
      <c r="S68" s="123"/>
      <c r="T68" s="123"/>
      <c r="U68" s="123"/>
      <c r="V68" s="123"/>
      <c r="W68" s="17"/>
      <c r="X68" s="7"/>
      <c r="Y68" s="12" t="s">
        <v>249</v>
      </c>
      <c r="Z68" s="12" t="s">
        <v>250</v>
      </c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7" t="s">
        <v>126</v>
      </c>
      <c r="N69" s="28" t="s">
        <v>112</v>
      </c>
      <c r="O69" s="29">
        <v>8</v>
      </c>
      <c r="P69" s="36"/>
      <c r="Q69" s="122"/>
      <c r="R69" s="122"/>
      <c r="S69" s="122"/>
      <c r="T69" s="122"/>
      <c r="U69" s="122"/>
      <c r="V69" s="122"/>
      <c r="W69" s="17"/>
      <c r="X69" s="9" t="s">
        <v>341</v>
      </c>
      <c r="Y69" s="13" t="s">
        <v>502</v>
      </c>
      <c r="Z69" s="13" t="s">
        <v>367</v>
      </c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7" t="s">
        <v>127</v>
      </c>
      <c r="N70" s="28" t="s">
        <v>114</v>
      </c>
      <c r="O70" s="29">
        <v>2.8</v>
      </c>
      <c r="P70" s="36"/>
      <c r="Q70" s="122"/>
      <c r="R70" s="122"/>
      <c r="S70" s="122"/>
      <c r="T70" s="122"/>
      <c r="U70" s="122"/>
      <c r="V70" s="122"/>
      <c r="W70" s="17"/>
      <c r="X70" s="14" t="s">
        <v>354</v>
      </c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7" t="s">
        <v>128</v>
      </c>
      <c r="N71" s="28" t="s">
        <v>119</v>
      </c>
      <c r="O71" s="29">
        <v>18</v>
      </c>
      <c r="P71" s="36"/>
      <c r="Q71" s="122"/>
      <c r="R71" s="122"/>
      <c r="S71" s="122"/>
      <c r="T71" s="122"/>
      <c r="U71" s="122"/>
      <c r="V71" s="122"/>
      <c r="W71" s="17"/>
      <c r="X71" s="10" t="s">
        <v>5</v>
      </c>
      <c r="Y71" s="12" t="s">
        <v>252</v>
      </c>
      <c r="Z71" s="12" t="s">
        <v>254</v>
      </c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7" t="s">
        <v>129</v>
      </c>
      <c r="N72" s="28" t="s">
        <v>116</v>
      </c>
      <c r="O72" s="29">
        <v>52</v>
      </c>
      <c r="P72" s="36"/>
      <c r="Q72" s="122"/>
      <c r="R72" s="122"/>
      <c r="S72" s="122"/>
      <c r="T72" s="122"/>
      <c r="U72" s="122"/>
      <c r="V72" s="122"/>
      <c r="W72" s="17"/>
      <c r="X72" s="9" t="s">
        <v>341</v>
      </c>
      <c r="Y72" s="13" t="s">
        <v>246</v>
      </c>
      <c r="Z72" s="13" t="s">
        <v>247</v>
      </c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7" t="s">
        <v>130</v>
      </c>
      <c r="N73" s="28" t="s">
        <v>47</v>
      </c>
      <c r="O73" s="29">
        <v>25</v>
      </c>
      <c r="P73" s="36"/>
      <c r="Q73" s="122"/>
      <c r="R73" s="122"/>
      <c r="S73" s="122"/>
      <c r="T73" s="122"/>
      <c r="U73" s="122"/>
      <c r="V73" s="122"/>
      <c r="W73" s="17"/>
      <c r="X73" s="10" t="s">
        <v>240</v>
      </c>
      <c r="Y73" s="12" t="s">
        <v>253</v>
      </c>
      <c r="Z73" s="12" t="s">
        <v>255</v>
      </c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7" t="s">
        <v>131</v>
      </c>
      <c r="N74" s="28" t="s">
        <v>121</v>
      </c>
      <c r="O74" s="29">
        <v>21</v>
      </c>
      <c r="P74" s="36"/>
      <c r="Q74" s="122"/>
      <c r="R74" s="122"/>
      <c r="S74" s="122"/>
      <c r="T74" s="122"/>
      <c r="U74" s="122"/>
      <c r="V74" s="122"/>
      <c r="W74" s="17"/>
      <c r="X74" s="9" t="s">
        <v>341</v>
      </c>
      <c r="Y74" s="13" t="s">
        <v>345</v>
      </c>
      <c r="Z74" s="13" t="s">
        <v>346</v>
      </c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7" t="s">
        <v>132</v>
      </c>
      <c r="N75" s="28" t="s">
        <v>123</v>
      </c>
      <c r="O75" s="29">
        <v>28</v>
      </c>
      <c r="P75" s="36"/>
      <c r="Q75" s="122"/>
      <c r="R75" s="122"/>
      <c r="S75" s="122"/>
      <c r="T75" s="122"/>
      <c r="U75" s="122"/>
      <c r="V75" s="122"/>
      <c r="W75" s="17"/>
      <c r="X75" s="10" t="s">
        <v>1</v>
      </c>
      <c r="Y75" s="12" t="s">
        <v>258</v>
      </c>
      <c r="Z75" s="12" t="s">
        <v>266</v>
      </c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7" t="s">
        <v>133</v>
      </c>
      <c r="N76" s="28" t="s">
        <v>125</v>
      </c>
      <c r="O76" s="29">
        <v>15</v>
      </c>
      <c r="P76" s="36"/>
      <c r="Q76" s="122"/>
      <c r="R76" s="122"/>
      <c r="S76" s="122"/>
      <c r="T76" s="122"/>
      <c r="U76" s="122"/>
      <c r="V76" s="122"/>
      <c r="W76" s="17"/>
      <c r="X76" s="7"/>
      <c r="Y76" s="12" t="s">
        <v>257</v>
      </c>
      <c r="Z76" s="12" t="s">
        <v>259</v>
      </c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4" t="s">
        <v>331</v>
      </c>
      <c r="N77" s="25" t="s">
        <v>323</v>
      </c>
      <c r="O77" s="26"/>
      <c r="P77" s="36"/>
      <c r="Q77" s="123"/>
      <c r="R77" s="123"/>
      <c r="S77" s="123"/>
      <c r="T77" s="123"/>
      <c r="U77" s="123"/>
      <c r="V77" s="123"/>
      <c r="W77" s="17"/>
      <c r="X77" s="9" t="s">
        <v>341</v>
      </c>
      <c r="Y77" s="7"/>
      <c r="Z77" s="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19"/>
      <c r="N78" s="120"/>
      <c r="O78" s="121"/>
      <c r="P78" s="36"/>
      <c r="Q78" s="123"/>
      <c r="R78" s="123"/>
      <c r="S78" s="123"/>
      <c r="T78" s="123"/>
      <c r="U78" s="123"/>
      <c r="V78" s="123"/>
      <c r="W78" s="17"/>
      <c r="X78" s="7"/>
      <c r="Y78" s="11" t="s">
        <v>6</v>
      </c>
      <c r="Z78" s="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7" t="s">
        <v>134</v>
      </c>
      <c r="N79" s="28" t="s">
        <v>112</v>
      </c>
      <c r="O79" s="29">
        <v>8.5</v>
      </c>
      <c r="P79" s="36"/>
      <c r="Q79" s="122"/>
      <c r="R79" s="122"/>
      <c r="S79" s="122"/>
      <c r="T79" s="122"/>
      <c r="U79" s="122"/>
      <c r="V79" s="122"/>
      <c r="W79" s="17"/>
      <c r="X79" s="7"/>
      <c r="Y79" s="12" t="s">
        <v>249</v>
      </c>
      <c r="Z79" s="12" t="s">
        <v>250</v>
      </c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7" t="s">
        <v>135</v>
      </c>
      <c r="N80" s="28" t="s">
        <v>114</v>
      </c>
      <c r="O80" s="29">
        <v>3</v>
      </c>
      <c r="P80" s="36"/>
      <c r="Q80" s="122"/>
      <c r="R80" s="122"/>
      <c r="S80" s="122"/>
      <c r="T80" s="122"/>
      <c r="U80" s="122"/>
      <c r="V80" s="122"/>
      <c r="W80" s="17"/>
      <c r="X80" s="9" t="s">
        <v>341</v>
      </c>
      <c r="Y80" s="13" t="s">
        <v>502</v>
      </c>
      <c r="Z80" s="13" t="s">
        <v>367</v>
      </c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27" t="s">
        <v>136</v>
      </c>
      <c r="N81" s="28" t="s">
        <v>119</v>
      </c>
      <c r="O81" s="29">
        <v>17</v>
      </c>
      <c r="P81" s="36"/>
      <c r="Q81" s="122"/>
      <c r="R81" s="122"/>
      <c r="S81" s="122"/>
      <c r="T81" s="122"/>
      <c r="U81" s="122"/>
      <c r="V81" s="122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27" t="s">
        <v>137</v>
      </c>
      <c r="N82" s="28" t="s">
        <v>116</v>
      </c>
      <c r="O82" s="29">
        <v>66</v>
      </c>
      <c r="P82" s="36"/>
      <c r="Q82" s="122"/>
      <c r="R82" s="122"/>
      <c r="S82" s="122"/>
      <c r="T82" s="122"/>
      <c r="U82" s="122"/>
      <c r="V82" s="122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27" t="s">
        <v>138</v>
      </c>
      <c r="N83" s="28" t="s">
        <v>47</v>
      </c>
      <c r="O83" s="29">
        <v>30</v>
      </c>
      <c r="P83" s="36"/>
      <c r="Q83" s="122"/>
      <c r="R83" s="122"/>
      <c r="S83" s="122"/>
      <c r="T83" s="122"/>
      <c r="U83" s="122"/>
      <c r="V83" s="122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27" t="s">
        <v>139</v>
      </c>
      <c r="N84" s="28" t="s">
        <v>121</v>
      </c>
      <c r="O84" s="29">
        <v>27</v>
      </c>
      <c r="P84" s="36"/>
      <c r="Q84" s="122"/>
      <c r="R84" s="122"/>
      <c r="S84" s="122"/>
      <c r="T84" s="122"/>
      <c r="U84" s="122"/>
      <c r="V84" s="122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27" t="s">
        <v>140</v>
      </c>
      <c r="N85" s="28" t="s">
        <v>123</v>
      </c>
      <c r="O85" s="29">
        <v>30</v>
      </c>
      <c r="P85" s="36"/>
      <c r="Q85" s="122"/>
      <c r="R85" s="122"/>
      <c r="S85" s="122"/>
      <c r="T85" s="122"/>
      <c r="U85" s="122"/>
      <c r="V85" s="122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27" t="s">
        <v>141</v>
      </c>
      <c r="N86" s="28" t="s">
        <v>125</v>
      </c>
      <c r="O86" s="29">
        <v>18</v>
      </c>
      <c r="P86" s="36"/>
      <c r="Q86" s="122"/>
      <c r="R86" s="122"/>
      <c r="S86" s="122"/>
      <c r="T86" s="122"/>
      <c r="U86" s="122"/>
      <c r="V86" s="122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24" t="s">
        <v>332</v>
      </c>
      <c r="N87" s="25" t="s">
        <v>324</v>
      </c>
      <c r="O87" s="26"/>
      <c r="P87" s="36"/>
      <c r="Q87" s="123"/>
      <c r="R87" s="123"/>
      <c r="S87" s="123"/>
      <c r="T87" s="123"/>
      <c r="U87" s="123"/>
      <c r="V87" s="123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19"/>
      <c r="N88" s="120"/>
      <c r="O88" s="121"/>
      <c r="P88" s="36"/>
      <c r="Q88" s="123"/>
      <c r="R88" s="123"/>
      <c r="S88" s="123"/>
      <c r="T88" s="123"/>
      <c r="U88" s="123"/>
      <c r="V88" s="123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27" t="s">
        <v>142</v>
      </c>
      <c r="N89" s="28" t="s">
        <v>143</v>
      </c>
      <c r="O89" s="29">
        <v>7.4</v>
      </c>
      <c r="P89" s="36"/>
      <c r="Q89" s="122"/>
      <c r="R89" s="122"/>
      <c r="S89" s="122"/>
      <c r="T89" s="122"/>
      <c r="U89" s="122"/>
      <c r="V89" s="122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27" t="s">
        <v>144</v>
      </c>
      <c r="N90" s="28" t="s">
        <v>145</v>
      </c>
      <c r="O90" s="29">
        <v>2.8</v>
      </c>
      <c r="P90" s="36"/>
      <c r="Q90" s="122"/>
      <c r="R90" s="122"/>
      <c r="S90" s="122"/>
      <c r="T90" s="122"/>
      <c r="U90" s="122"/>
      <c r="V90" s="122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27" t="s">
        <v>146</v>
      </c>
      <c r="N91" s="28" t="s">
        <v>147</v>
      </c>
      <c r="O91" s="29">
        <v>20</v>
      </c>
      <c r="P91" s="36"/>
      <c r="Q91" s="122"/>
      <c r="R91" s="122"/>
      <c r="S91" s="122"/>
      <c r="T91" s="122"/>
      <c r="U91" s="122"/>
      <c r="V91" s="122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27" t="s">
        <v>148</v>
      </c>
      <c r="N92" s="28" t="s">
        <v>149</v>
      </c>
      <c r="O92" s="29">
        <v>70</v>
      </c>
      <c r="P92" s="36"/>
      <c r="Q92" s="122"/>
      <c r="R92" s="122"/>
      <c r="S92" s="122"/>
      <c r="T92" s="122"/>
      <c r="U92" s="122"/>
      <c r="V92" s="122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27" t="s">
        <v>150</v>
      </c>
      <c r="N93" s="28" t="s">
        <v>47</v>
      </c>
      <c r="O93" s="29">
        <v>24</v>
      </c>
      <c r="P93" s="36"/>
      <c r="Q93" s="122"/>
      <c r="R93" s="122"/>
      <c r="S93" s="122"/>
      <c r="T93" s="122"/>
      <c r="U93" s="122"/>
      <c r="V93" s="122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7" t="s">
        <v>151</v>
      </c>
      <c r="N94" s="28" t="s">
        <v>152</v>
      </c>
      <c r="O94" s="29">
        <v>42</v>
      </c>
      <c r="P94" s="36"/>
      <c r="Q94" s="122"/>
      <c r="R94" s="122"/>
      <c r="S94" s="122"/>
      <c r="T94" s="122"/>
      <c r="U94" s="122"/>
      <c r="V94" s="122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27" t="s">
        <v>153</v>
      </c>
      <c r="N95" s="28" t="s">
        <v>154</v>
      </c>
      <c r="O95" s="29">
        <v>41</v>
      </c>
      <c r="P95" s="36"/>
      <c r="Q95" s="122"/>
      <c r="R95" s="122"/>
      <c r="S95" s="122"/>
      <c r="T95" s="122"/>
      <c r="U95" s="122"/>
      <c r="V95" s="122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27" t="s">
        <v>155</v>
      </c>
      <c r="N96" s="28" t="s">
        <v>156</v>
      </c>
      <c r="O96" s="29">
        <v>27</v>
      </c>
      <c r="P96" s="36"/>
      <c r="Q96" s="122"/>
      <c r="R96" s="122"/>
      <c r="S96" s="122"/>
      <c r="T96" s="122"/>
      <c r="U96" s="122"/>
      <c r="V96" s="122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24" t="s">
        <v>333</v>
      </c>
      <c r="N97" s="25" t="s">
        <v>325</v>
      </c>
      <c r="O97" s="26"/>
      <c r="P97" s="36"/>
      <c r="Q97" s="123"/>
      <c r="R97" s="123"/>
      <c r="S97" s="123"/>
      <c r="T97" s="123"/>
      <c r="U97" s="123"/>
      <c r="V97" s="123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9"/>
      <c r="N98" s="120"/>
      <c r="O98" s="121"/>
      <c r="P98" s="36"/>
      <c r="Q98" s="123"/>
      <c r="R98" s="123"/>
      <c r="S98" s="123"/>
      <c r="T98" s="123"/>
      <c r="U98" s="123"/>
      <c r="V98" s="123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27" t="s">
        <v>157</v>
      </c>
      <c r="N99" s="28" t="s">
        <v>143</v>
      </c>
      <c r="O99" s="29">
        <v>7.4</v>
      </c>
      <c r="P99" s="36"/>
      <c r="Q99" s="122"/>
      <c r="R99" s="122"/>
      <c r="S99" s="122"/>
      <c r="T99" s="122"/>
      <c r="U99" s="122"/>
      <c r="V99" s="122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27" t="s">
        <v>158</v>
      </c>
      <c r="N100" s="28" t="s">
        <v>145</v>
      </c>
      <c r="O100" s="29">
        <v>2.7</v>
      </c>
      <c r="P100" s="36"/>
      <c r="Q100" s="122"/>
      <c r="R100" s="122"/>
      <c r="S100" s="122"/>
      <c r="T100" s="122"/>
      <c r="U100" s="122"/>
      <c r="V100" s="122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27" t="s">
        <v>159</v>
      </c>
      <c r="N101" s="28" t="s">
        <v>147</v>
      </c>
      <c r="O101" s="29">
        <v>20</v>
      </c>
      <c r="P101" s="36"/>
      <c r="Q101" s="122"/>
      <c r="R101" s="122"/>
      <c r="S101" s="122"/>
      <c r="T101" s="122"/>
      <c r="U101" s="122"/>
      <c r="V101" s="122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27" t="s">
        <v>160</v>
      </c>
      <c r="N102" s="28" t="s">
        <v>149</v>
      </c>
      <c r="O102" s="29">
        <v>83</v>
      </c>
      <c r="P102" s="36"/>
      <c r="Q102" s="122"/>
      <c r="R102" s="122"/>
      <c r="S102" s="122"/>
      <c r="T102" s="122"/>
      <c r="U102" s="122"/>
      <c r="V102" s="122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27" t="s">
        <v>161</v>
      </c>
      <c r="N103" s="28" t="s">
        <v>47</v>
      </c>
      <c r="O103" s="29">
        <v>24</v>
      </c>
      <c r="P103" s="36"/>
      <c r="Q103" s="122"/>
      <c r="R103" s="122"/>
      <c r="S103" s="122"/>
      <c r="T103" s="122"/>
      <c r="U103" s="122"/>
      <c r="V103" s="122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27" t="s">
        <v>162</v>
      </c>
      <c r="N104" s="28" t="s">
        <v>152</v>
      </c>
      <c r="O104" s="29">
        <v>40</v>
      </c>
      <c r="P104" s="36"/>
      <c r="Q104" s="122"/>
      <c r="R104" s="122"/>
      <c r="S104" s="122"/>
      <c r="T104" s="122"/>
      <c r="U104" s="122"/>
      <c r="V104" s="122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27" t="s">
        <v>163</v>
      </c>
      <c r="N105" s="28" t="s">
        <v>154</v>
      </c>
      <c r="O105" s="29">
        <v>37</v>
      </c>
      <c r="P105" s="36"/>
      <c r="Q105" s="122"/>
      <c r="R105" s="122"/>
      <c r="S105" s="122"/>
      <c r="T105" s="122"/>
      <c r="U105" s="122"/>
      <c r="V105" s="122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27" t="s">
        <v>164</v>
      </c>
      <c r="N106" s="28" t="s">
        <v>156</v>
      </c>
      <c r="O106" s="29">
        <v>23</v>
      </c>
      <c r="P106" s="36"/>
      <c r="Q106" s="122"/>
      <c r="R106" s="122"/>
      <c r="S106" s="122"/>
      <c r="T106" s="122"/>
      <c r="U106" s="122"/>
      <c r="V106" s="122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24" t="s">
        <v>334</v>
      </c>
      <c r="N107" s="25" t="s">
        <v>326</v>
      </c>
      <c r="O107" s="26"/>
      <c r="P107" s="36"/>
      <c r="Q107" s="123"/>
      <c r="R107" s="123"/>
      <c r="S107" s="123"/>
      <c r="T107" s="123"/>
      <c r="U107" s="123"/>
      <c r="V107" s="123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19"/>
      <c r="N108" s="120"/>
      <c r="O108" s="121"/>
      <c r="P108" s="36"/>
      <c r="Q108" s="123"/>
      <c r="R108" s="123"/>
      <c r="S108" s="123"/>
      <c r="T108" s="123"/>
      <c r="U108" s="123"/>
      <c r="V108" s="123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27" t="s">
        <v>165</v>
      </c>
      <c r="N109" s="28" t="s">
        <v>166</v>
      </c>
      <c r="O109" s="29">
        <v>6.4</v>
      </c>
      <c r="P109" s="36"/>
      <c r="Q109" s="122"/>
      <c r="R109" s="122"/>
      <c r="S109" s="122"/>
      <c r="T109" s="122"/>
      <c r="U109" s="122"/>
      <c r="V109" s="122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27" t="s">
        <v>167</v>
      </c>
      <c r="N110" s="28" t="s">
        <v>168</v>
      </c>
      <c r="O110" s="29">
        <v>2.6</v>
      </c>
      <c r="P110" s="36"/>
      <c r="Q110" s="122"/>
      <c r="R110" s="122"/>
      <c r="S110" s="122"/>
      <c r="T110" s="122"/>
      <c r="U110" s="122"/>
      <c r="V110" s="122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27" t="s">
        <v>169</v>
      </c>
      <c r="N111" s="28" t="s">
        <v>170</v>
      </c>
      <c r="O111" s="29">
        <v>16</v>
      </c>
      <c r="P111" s="36"/>
      <c r="Q111" s="122"/>
      <c r="R111" s="122"/>
      <c r="S111" s="122"/>
      <c r="T111" s="122"/>
      <c r="U111" s="122"/>
      <c r="V111" s="122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27" t="s">
        <v>171</v>
      </c>
      <c r="N112" s="28" t="s">
        <v>172</v>
      </c>
      <c r="O112" s="29">
        <v>43</v>
      </c>
      <c r="P112" s="36"/>
      <c r="Q112" s="122"/>
      <c r="R112" s="122"/>
      <c r="S112" s="122"/>
      <c r="T112" s="122"/>
      <c r="U112" s="122"/>
      <c r="V112" s="122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27" t="s">
        <v>173</v>
      </c>
      <c r="N113" s="28" t="s">
        <v>47</v>
      </c>
      <c r="O113" s="29">
        <v>18</v>
      </c>
      <c r="P113" s="36"/>
      <c r="Q113" s="122"/>
      <c r="R113" s="122"/>
      <c r="S113" s="122"/>
      <c r="T113" s="122"/>
      <c r="U113" s="122"/>
      <c r="V113" s="122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27" t="s">
        <v>174</v>
      </c>
      <c r="N114" s="28" t="s">
        <v>175</v>
      </c>
      <c r="O114" s="29">
        <v>22</v>
      </c>
      <c r="P114" s="36"/>
      <c r="Q114" s="122"/>
      <c r="R114" s="122"/>
      <c r="S114" s="122"/>
      <c r="T114" s="122"/>
      <c r="U114" s="122"/>
      <c r="V114" s="122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27" t="s">
        <v>176</v>
      </c>
      <c r="N115" s="28" t="s">
        <v>177</v>
      </c>
      <c r="O115" s="29">
        <v>20</v>
      </c>
      <c r="P115" s="36"/>
      <c r="Q115" s="122"/>
      <c r="R115" s="122"/>
      <c r="S115" s="122"/>
      <c r="T115" s="122"/>
      <c r="U115" s="122"/>
      <c r="V115" s="122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27" t="s">
        <v>178</v>
      </c>
      <c r="N116" s="28" t="s">
        <v>179</v>
      </c>
      <c r="O116" s="29">
        <v>17</v>
      </c>
      <c r="P116" s="36"/>
      <c r="Q116" s="122"/>
      <c r="R116" s="122"/>
      <c r="S116" s="122"/>
      <c r="T116" s="122"/>
      <c r="U116" s="122"/>
      <c r="V116" s="122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24" t="s">
        <v>335</v>
      </c>
      <c r="N117" s="25" t="s">
        <v>327</v>
      </c>
      <c r="O117" s="26"/>
      <c r="P117" s="36"/>
      <c r="Q117" s="123"/>
      <c r="R117" s="123"/>
      <c r="S117" s="123"/>
      <c r="T117" s="123"/>
      <c r="U117" s="123"/>
      <c r="V117" s="123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19"/>
      <c r="N118" s="120"/>
      <c r="O118" s="121"/>
      <c r="P118" s="36"/>
      <c r="Q118" s="123"/>
      <c r="R118" s="123"/>
      <c r="S118" s="123"/>
      <c r="T118" s="123"/>
      <c r="U118" s="123"/>
      <c r="V118" s="123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27" t="s">
        <v>180</v>
      </c>
      <c r="N119" s="28" t="s">
        <v>181</v>
      </c>
      <c r="O119" s="29">
        <v>5.8</v>
      </c>
      <c r="P119" s="36"/>
      <c r="Q119" s="122"/>
      <c r="R119" s="122"/>
      <c r="S119" s="122"/>
      <c r="T119" s="122"/>
      <c r="U119" s="122"/>
      <c r="V119" s="122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27" t="s">
        <v>185</v>
      </c>
      <c r="N120" s="28" t="s">
        <v>182</v>
      </c>
      <c r="O120" s="29">
        <v>2.6</v>
      </c>
      <c r="P120" s="36"/>
      <c r="Q120" s="122"/>
      <c r="R120" s="122"/>
      <c r="S120" s="122"/>
      <c r="T120" s="122"/>
      <c r="U120" s="122"/>
      <c r="V120" s="122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27" t="s">
        <v>186</v>
      </c>
      <c r="N121" s="28" t="s">
        <v>170</v>
      </c>
      <c r="O121" s="29">
        <v>19</v>
      </c>
      <c r="P121" s="36"/>
      <c r="Q121" s="122"/>
      <c r="R121" s="122"/>
      <c r="S121" s="122"/>
      <c r="T121" s="122"/>
      <c r="U121" s="122"/>
      <c r="V121" s="122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27" t="s">
        <v>187</v>
      </c>
      <c r="N122" s="28" t="s">
        <v>172</v>
      </c>
      <c r="O122" s="29">
        <v>62</v>
      </c>
      <c r="P122" s="36"/>
      <c r="Q122" s="122"/>
      <c r="R122" s="122"/>
      <c r="S122" s="122"/>
      <c r="T122" s="122"/>
      <c r="U122" s="122"/>
      <c r="V122" s="122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27" t="s">
        <v>188</v>
      </c>
      <c r="N123" s="28" t="s">
        <v>191</v>
      </c>
      <c r="O123" s="29">
        <v>28</v>
      </c>
      <c r="P123" s="36"/>
      <c r="Q123" s="122"/>
      <c r="R123" s="122"/>
      <c r="S123" s="122"/>
      <c r="T123" s="122"/>
      <c r="U123" s="122"/>
      <c r="V123" s="122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27" t="s">
        <v>192</v>
      </c>
      <c r="N124" s="28" t="s">
        <v>47</v>
      </c>
      <c r="O124" s="29">
        <v>27</v>
      </c>
      <c r="P124" s="36"/>
      <c r="Q124" s="122"/>
      <c r="R124" s="122"/>
      <c r="S124" s="122"/>
      <c r="T124" s="122"/>
      <c r="U124" s="122"/>
      <c r="V124" s="122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27" t="s">
        <v>189</v>
      </c>
      <c r="N125" s="28" t="s">
        <v>183</v>
      </c>
      <c r="O125" s="29">
        <v>46</v>
      </c>
      <c r="P125" s="36"/>
      <c r="Q125" s="122"/>
      <c r="R125" s="122"/>
      <c r="S125" s="122"/>
      <c r="T125" s="122"/>
      <c r="U125" s="122"/>
      <c r="V125" s="122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27" t="s">
        <v>190</v>
      </c>
      <c r="N126" s="28" t="s">
        <v>184</v>
      </c>
      <c r="O126" s="29">
        <v>39</v>
      </c>
      <c r="P126" s="36"/>
      <c r="Q126" s="122"/>
      <c r="R126" s="122"/>
      <c r="S126" s="122"/>
      <c r="T126" s="122"/>
      <c r="U126" s="122"/>
      <c r="V126" s="122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27" t="s">
        <v>193</v>
      </c>
      <c r="N127" s="28" t="s">
        <v>179</v>
      </c>
      <c r="O127" s="29">
        <v>27</v>
      </c>
      <c r="P127" s="36"/>
      <c r="Q127" s="122"/>
      <c r="R127" s="122"/>
      <c r="S127" s="122"/>
      <c r="T127" s="122"/>
      <c r="U127" s="122"/>
      <c r="V127" s="122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24" t="s">
        <v>336</v>
      </c>
      <c r="N128" s="25" t="s">
        <v>337</v>
      </c>
      <c r="O128" s="26"/>
      <c r="P128" s="36"/>
      <c r="Q128" s="123"/>
      <c r="R128" s="123"/>
      <c r="S128" s="123"/>
      <c r="T128" s="123"/>
      <c r="U128" s="123"/>
      <c r="V128" s="123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19"/>
      <c r="N129" s="120"/>
      <c r="O129" s="121"/>
      <c r="P129" s="36"/>
      <c r="Q129" s="123"/>
      <c r="R129" s="123"/>
      <c r="S129" s="123"/>
      <c r="T129" s="123"/>
      <c r="U129" s="123"/>
      <c r="V129" s="123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7" t="s">
        <v>194</v>
      </c>
      <c r="N130" s="28" t="s">
        <v>47</v>
      </c>
      <c r="O130" s="29">
        <v>15</v>
      </c>
      <c r="P130" s="36"/>
      <c r="Q130" s="122"/>
      <c r="R130" s="122"/>
      <c r="S130" s="122"/>
      <c r="T130" s="122"/>
      <c r="U130" s="122"/>
      <c r="V130" s="122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27" t="s">
        <v>195</v>
      </c>
      <c r="N131" s="28" t="s">
        <v>197</v>
      </c>
      <c r="O131" s="29">
        <v>22</v>
      </c>
      <c r="P131" s="36"/>
      <c r="Q131" s="122"/>
      <c r="R131" s="122"/>
      <c r="S131" s="122"/>
      <c r="T131" s="122"/>
      <c r="U131" s="122"/>
      <c r="V131" s="122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27" t="s">
        <v>196</v>
      </c>
      <c r="N132" s="28" t="s">
        <v>198</v>
      </c>
      <c r="O132" s="29">
        <v>17</v>
      </c>
      <c r="P132" s="36"/>
      <c r="Q132" s="122"/>
      <c r="R132" s="122"/>
      <c r="S132" s="122"/>
      <c r="T132" s="122"/>
      <c r="U132" s="122"/>
      <c r="V132" s="122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4" t="s">
        <v>338</v>
      </c>
      <c r="N133" s="25" t="s">
        <v>339</v>
      </c>
      <c r="O133" s="26"/>
      <c r="P133" s="36"/>
      <c r="Q133" s="123"/>
      <c r="R133" s="123"/>
      <c r="S133" s="123"/>
      <c r="T133" s="123"/>
      <c r="U133" s="123"/>
      <c r="V133" s="123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N134" s="33" t="s">
        <v>199</v>
      </c>
      <c r="O134" s="34"/>
      <c r="P134" s="36"/>
      <c r="Q134" s="123"/>
      <c r="R134" s="123"/>
      <c r="S134" s="123"/>
      <c r="T134" s="123"/>
      <c r="U134" s="123"/>
      <c r="V134" s="123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N135" s="124"/>
      <c r="O135" s="121"/>
      <c r="P135" s="36"/>
      <c r="Q135" s="123"/>
      <c r="R135" s="123"/>
      <c r="S135" s="123"/>
      <c r="T135" s="123"/>
      <c r="U135" s="123"/>
      <c r="V135" s="123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27" t="s">
        <v>200</v>
      </c>
      <c r="N136" s="28" t="s">
        <v>216</v>
      </c>
      <c r="O136" s="29">
        <v>17</v>
      </c>
      <c r="P136" s="36"/>
      <c r="Q136" s="122"/>
      <c r="R136" s="122"/>
      <c r="S136" s="122"/>
      <c r="T136" s="122"/>
      <c r="U136" s="122"/>
      <c r="V136" s="122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27" t="s">
        <v>201</v>
      </c>
      <c r="N137" s="28" t="s">
        <v>217</v>
      </c>
      <c r="O137" s="29">
        <v>8</v>
      </c>
      <c r="P137" s="36"/>
      <c r="Q137" s="122"/>
      <c r="R137" s="122"/>
      <c r="S137" s="122"/>
      <c r="T137" s="122"/>
      <c r="U137" s="122"/>
      <c r="V137" s="122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27" t="s">
        <v>202</v>
      </c>
      <c r="N138" s="28" t="s">
        <v>218</v>
      </c>
      <c r="O138" s="29">
        <v>28</v>
      </c>
      <c r="P138" s="36"/>
      <c r="Q138" s="122"/>
      <c r="R138" s="122"/>
      <c r="S138" s="122"/>
      <c r="T138" s="122"/>
      <c r="U138" s="122"/>
      <c r="V138" s="122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27" t="s">
        <v>203</v>
      </c>
      <c r="N139" s="28" t="s">
        <v>219</v>
      </c>
      <c r="O139" s="29">
        <v>64</v>
      </c>
      <c r="P139" s="36"/>
      <c r="Q139" s="122"/>
      <c r="R139" s="122"/>
      <c r="S139" s="122"/>
      <c r="T139" s="122"/>
      <c r="U139" s="122"/>
      <c r="V139" s="122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27" t="s">
        <v>204</v>
      </c>
      <c r="N140" s="28" t="s">
        <v>220</v>
      </c>
      <c r="O140" s="29">
        <v>54</v>
      </c>
      <c r="P140" s="36"/>
      <c r="Q140" s="122"/>
      <c r="R140" s="122"/>
      <c r="S140" s="122"/>
      <c r="T140" s="122"/>
      <c r="U140" s="122"/>
      <c r="V140" s="122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27" t="s">
        <v>205</v>
      </c>
      <c r="N141" s="28" t="s">
        <v>221</v>
      </c>
      <c r="O141" s="29">
        <v>18</v>
      </c>
      <c r="P141" s="36"/>
      <c r="Q141" s="122"/>
      <c r="R141" s="122"/>
      <c r="S141" s="122"/>
      <c r="T141" s="122"/>
      <c r="U141" s="122"/>
      <c r="V141" s="122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27" t="s">
        <v>206</v>
      </c>
      <c r="N142" s="28" t="s">
        <v>48</v>
      </c>
      <c r="O142" s="29">
        <v>46</v>
      </c>
      <c r="P142" s="36"/>
      <c r="Q142" s="122"/>
      <c r="R142" s="122"/>
      <c r="S142" s="122"/>
      <c r="T142" s="122"/>
      <c r="U142" s="122"/>
      <c r="V142" s="122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27" t="s">
        <v>207</v>
      </c>
      <c r="N143" s="28" t="s">
        <v>49</v>
      </c>
      <c r="O143" s="29">
        <v>40</v>
      </c>
      <c r="P143" s="36"/>
      <c r="Q143" s="122"/>
      <c r="R143" s="122"/>
      <c r="S143" s="122"/>
      <c r="T143" s="122"/>
      <c r="U143" s="122"/>
      <c r="V143" s="122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27" t="s">
        <v>208</v>
      </c>
      <c r="N144" s="28" t="s">
        <v>51</v>
      </c>
      <c r="O144" s="29">
        <v>38</v>
      </c>
      <c r="P144" s="36"/>
      <c r="Q144" s="122"/>
      <c r="R144" s="122"/>
      <c r="S144" s="122"/>
      <c r="T144" s="122"/>
      <c r="U144" s="122"/>
      <c r="V144" s="122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27" t="s">
        <v>209</v>
      </c>
      <c r="N145" s="28" t="s">
        <v>52</v>
      </c>
      <c r="O145" s="29">
        <v>36</v>
      </c>
      <c r="P145" s="36"/>
      <c r="Q145" s="122"/>
      <c r="R145" s="122"/>
      <c r="S145" s="122"/>
      <c r="T145" s="122"/>
      <c r="U145" s="122"/>
      <c r="V145" s="122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27" t="s">
        <v>210</v>
      </c>
      <c r="N146" s="28" t="s">
        <v>53</v>
      </c>
      <c r="O146" s="29">
        <v>23</v>
      </c>
      <c r="P146" s="36"/>
      <c r="Q146" s="122"/>
      <c r="R146" s="122"/>
      <c r="S146" s="122"/>
      <c r="T146" s="122"/>
      <c r="U146" s="122"/>
      <c r="V146" s="122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27" t="s">
        <v>211</v>
      </c>
      <c r="N147" s="28" t="s">
        <v>54</v>
      </c>
      <c r="O147" s="29">
        <v>22</v>
      </c>
      <c r="P147" s="36"/>
      <c r="Q147" s="122"/>
      <c r="R147" s="122"/>
      <c r="S147" s="122"/>
      <c r="T147" s="122"/>
      <c r="U147" s="122"/>
      <c r="V147" s="122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27" t="s">
        <v>212</v>
      </c>
      <c r="N148" s="28" t="s">
        <v>55</v>
      </c>
      <c r="O148" s="29">
        <v>32</v>
      </c>
      <c r="P148" s="36"/>
      <c r="Q148" s="122"/>
      <c r="R148" s="122"/>
      <c r="S148" s="122"/>
      <c r="T148" s="122"/>
      <c r="U148" s="122"/>
      <c r="V148" s="122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N149" s="33" t="s">
        <v>232</v>
      </c>
      <c r="O149" s="34"/>
      <c r="P149" s="36"/>
      <c r="Q149" s="123"/>
      <c r="R149" s="123"/>
      <c r="S149" s="123"/>
      <c r="T149" s="123"/>
      <c r="U149" s="123"/>
      <c r="V149" s="123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N150" s="124"/>
      <c r="O150" s="121"/>
      <c r="P150" s="36"/>
      <c r="Q150" s="123"/>
      <c r="R150" s="123"/>
      <c r="S150" s="123"/>
      <c r="T150" s="123"/>
      <c r="U150" s="123"/>
      <c r="V150" s="123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27" t="s">
        <v>213</v>
      </c>
      <c r="N151" s="28" t="s">
        <v>216</v>
      </c>
      <c r="O151" s="29">
        <v>49</v>
      </c>
      <c r="P151" s="36"/>
      <c r="Q151" s="122"/>
      <c r="R151" s="122"/>
      <c r="S151" s="122"/>
      <c r="T151" s="122"/>
      <c r="U151" s="122"/>
      <c r="V151" s="122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27" t="s">
        <v>214</v>
      </c>
      <c r="N152" s="28" t="s">
        <v>217</v>
      </c>
      <c r="O152" s="29">
        <v>10</v>
      </c>
      <c r="P152" s="36"/>
      <c r="Q152" s="122"/>
      <c r="R152" s="122"/>
      <c r="S152" s="122"/>
      <c r="T152" s="122"/>
      <c r="U152" s="122"/>
      <c r="V152" s="122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27" t="s">
        <v>215</v>
      </c>
      <c r="N153" s="28" t="s">
        <v>218</v>
      </c>
      <c r="O153" s="29">
        <v>28</v>
      </c>
      <c r="P153" s="36"/>
      <c r="Q153" s="122"/>
      <c r="R153" s="122"/>
      <c r="S153" s="122"/>
      <c r="T153" s="122"/>
      <c r="U153" s="122"/>
      <c r="V153" s="122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27" t="s">
        <v>222</v>
      </c>
      <c r="N154" s="28" t="s">
        <v>219</v>
      </c>
      <c r="O154" s="29">
        <v>61</v>
      </c>
      <c r="P154" s="36"/>
      <c r="Q154" s="122"/>
      <c r="R154" s="122"/>
      <c r="S154" s="122"/>
      <c r="T154" s="122"/>
      <c r="U154" s="122"/>
      <c r="V154" s="122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27" t="s">
        <v>223</v>
      </c>
      <c r="N155" s="28" t="s">
        <v>220</v>
      </c>
      <c r="O155" s="29">
        <v>54</v>
      </c>
      <c r="P155" s="36"/>
      <c r="Q155" s="122"/>
      <c r="R155" s="122"/>
      <c r="S155" s="122"/>
      <c r="T155" s="122"/>
      <c r="U155" s="122"/>
      <c r="V155" s="122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27" t="s">
        <v>224</v>
      </c>
      <c r="N156" s="28" t="s">
        <v>233</v>
      </c>
      <c r="O156" s="29">
        <v>17</v>
      </c>
      <c r="P156" s="36"/>
      <c r="Q156" s="122"/>
      <c r="R156" s="122"/>
      <c r="S156" s="122"/>
      <c r="T156" s="122"/>
      <c r="U156" s="122"/>
      <c r="V156" s="122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27" t="s">
        <v>225</v>
      </c>
      <c r="N157" s="28" t="s">
        <v>48</v>
      </c>
      <c r="O157" s="29">
        <v>65</v>
      </c>
      <c r="P157" s="36"/>
      <c r="Q157" s="122"/>
      <c r="R157" s="122"/>
      <c r="S157" s="122"/>
      <c r="T157" s="122"/>
      <c r="U157" s="122"/>
      <c r="V157" s="122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27" t="s">
        <v>226</v>
      </c>
      <c r="N158" s="28" t="s">
        <v>49</v>
      </c>
      <c r="O158" s="29">
        <v>48</v>
      </c>
      <c r="P158" s="36"/>
      <c r="Q158" s="122"/>
      <c r="R158" s="122"/>
      <c r="S158" s="122"/>
      <c r="T158" s="122"/>
      <c r="U158" s="122"/>
      <c r="V158" s="122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27" t="s">
        <v>227</v>
      </c>
      <c r="N159" s="28" t="s">
        <v>51</v>
      </c>
      <c r="O159" s="29">
        <v>38</v>
      </c>
      <c r="P159" s="36"/>
      <c r="Q159" s="122"/>
      <c r="R159" s="122"/>
      <c r="S159" s="122"/>
      <c r="T159" s="122"/>
      <c r="U159" s="122"/>
      <c r="V159" s="122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27" t="s">
        <v>228</v>
      </c>
      <c r="N160" s="28" t="s">
        <v>52</v>
      </c>
      <c r="O160" s="29">
        <v>39</v>
      </c>
      <c r="P160" s="36"/>
      <c r="Q160" s="122"/>
      <c r="R160" s="122"/>
      <c r="S160" s="122"/>
      <c r="T160" s="122"/>
      <c r="U160" s="122"/>
      <c r="V160" s="122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27" t="s">
        <v>229</v>
      </c>
      <c r="N161" s="28" t="s">
        <v>53</v>
      </c>
      <c r="O161" s="29">
        <v>31</v>
      </c>
      <c r="P161" s="36"/>
      <c r="Q161" s="122"/>
      <c r="R161" s="122"/>
      <c r="S161" s="122"/>
      <c r="T161" s="122"/>
      <c r="U161" s="122"/>
      <c r="V161" s="122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27" t="s">
        <v>230</v>
      </c>
      <c r="N162" s="28" t="s">
        <v>54</v>
      </c>
      <c r="O162" s="29">
        <v>25</v>
      </c>
      <c r="P162" s="36"/>
      <c r="Q162" s="122"/>
      <c r="R162" s="122"/>
      <c r="S162" s="122"/>
      <c r="T162" s="122"/>
      <c r="U162" s="122"/>
      <c r="V162" s="122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27" t="s">
        <v>231</v>
      </c>
      <c r="N163" s="28" t="s">
        <v>55</v>
      </c>
      <c r="O163" s="29">
        <v>27</v>
      </c>
      <c r="P163" s="36"/>
      <c r="Q163" s="122"/>
      <c r="R163" s="122"/>
      <c r="S163" s="122"/>
      <c r="T163" s="122"/>
      <c r="U163" s="122"/>
      <c r="V163" s="122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N164" s="33" t="s">
        <v>234</v>
      </c>
      <c r="O164" s="34"/>
      <c r="P164" s="36"/>
      <c r="Q164" s="123"/>
      <c r="R164" s="123"/>
      <c r="S164" s="123"/>
      <c r="T164" s="123"/>
      <c r="U164" s="123"/>
      <c r="V164" s="123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N165" s="124"/>
      <c r="O165" s="121"/>
      <c r="P165" s="36"/>
      <c r="Q165" s="123"/>
      <c r="R165" s="123"/>
      <c r="S165" s="123"/>
      <c r="T165" s="123"/>
      <c r="U165" s="123"/>
      <c r="V165" s="123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27" t="s">
        <v>235</v>
      </c>
      <c r="N166" s="28" t="s">
        <v>238</v>
      </c>
      <c r="O166" s="29">
        <v>10</v>
      </c>
      <c r="P166" s="36"/>
      <c r="Q166" s="122"/>
      <c r="R166" s="122"/>
      <c r="S166" s="122"/>
      <c r="T166" s="122"/>
      <c r="U166" s="122"/>
      <c r="V166" s="122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27" t="s">
        <v>236</v>
      </c>
      <c r="N167" s="28" t="s">
        <v>239</v>
      </c>
      <c r="O167" s="29">
        <v>29</v>
      </c>
      <c r="P167" s="36"/>
      <c r="Q167" s="122"/>
      <c r="R167" s="122"/>
      <c r="S167" s="122"/>
      <c r="T167" s="122"/>
      <c r="U167" s="122"/>
      <c r="V167" s="122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27" t="s">
        <v>237</v>
      </c>
      <c r="N168" s="28" t="s">
        <v>234</v>
      </c>
      <c r="O168" s="29">
        <v>59</v>
      </c>
      <c r="P168" s="36"/>
      <c r="Q168" s="122"/>
      <c r="R168" s="122"/>
      <c r="S168" s="122"/>
      <c r="T168" s="122"/>
      <c r="U168" s="122"/>
      <c r="V168" s="122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35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spans="1:3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spans="1:3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spans="1:3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spans="1:3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spans="1:3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spans="1:3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spans="1:3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spans="1:3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1:3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spans="1:3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spans="1:3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spans="1:3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spans="1:3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spans="1:3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spans="1:3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spans="1:3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spans="1:3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spans="1:3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spans="1:3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spans="1:3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spans="1:3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spans="1:3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spans="1:3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spans="1:3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spans="1:3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spans="1:3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spans="1:3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spans="1:3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spans="1:3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spans="1:3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spans="1:3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spans="1:3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spans="1:3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spans="1:3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spans="1:3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</sheetData>
  <mergeCells count="4">
    <mergeCell ref="M2:O4"/>
    <mergeCell ref="M5:M6"/>
    <mergeCell ref="N5:N6"/>
    <mergeCell ref="O5:O6"/>
  </mergeCells>
  <dataValidations count="1">
    <dataValidation type="list" allowBlank="1" showInputMessage="1" showErrorMessage="1" sqref="H19 D2:D13 D15:D37" xr:uid="{D2B1C442-1112-4151-BC79-433DD68A23BF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49</vt:i4>
      </vt:variant>
    </vt:vector>
  </HeadingPairs>
  <TitlesOfParts>
    <vt:vector size="53" baseType="lpstr">
      <vt:lpstr>1(а). Деф. mat</vt:lpstr>
      <vt:lpstr>1(б). Деф. mat-org</vt:lpstr>
      <vt:lpstr>Сводная</vt:lpstr>
      <vt:lpstr>Списки</vt:lpstr>
      <vt:lpstr>АСУТП</vt:lpstr>
      <vt:lpstr>АСУТП_1</vt:lpstr>
      <vt:lpstr>блок_питания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УБНФУО</vt:lpstr>
      <vt:lpstr>УБНФУО_1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Шленчак А.А.</dc:creator>
  <cp:lastModifiedBy>Шленчак А.А.</cp:lastModifiedBy>
  <cp:lastPrinted>2023-04-17T11:06:31Z</cp:lastPrinted>
  <dcterms:created xsi:type="dcterms:W3CDTF">2015-09-22T11:05:17Z</dcterms:created>
  <dcterms:modified xsi:type="dcterms:W3CDTF">2023-10-20T06:34:22Z</dcterms:modified>
</cp:coreProperties>
</file>