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В работе\Списание\_ИСХОДНИКИ_для DEVIN\Актуальные\"/>
    </mc:Choice>
  </mc:AlternateContent>
  <xr:revisionPtr revIDLastSave="0" documentId="13_ncr:1_{B30443B1-BDB6-4936-9138-0E512C14555B}" xr6:coauthVersionLast="40" xr6:coauthVersionMax="40" xr10:uidLastSave="{00000000-0000-0000-0000-000000000000}"/>
  <bookViews>
    <workbookView xWindow="-120" yWindow="-120" windowWidth="25440" windowHeight="15390" tabRatio="768" activeTab="9" xr2:uid="{00000000-000D-0000-FFFF-FFFF00000000}"/>
  </bookViews>
  <sheets>
    <sheet name="1(а). Деф. mat" sheetId="21" r:id="rId1"/>
    <sheet name="1(б). Деф. mat-org" sheetId="22" r:id="rId2"/>
    <sheet name="2. Ведомость" sheetId="29" r:id="rId3"/>
    <sheet name="3. Смета" sheetId="23" r:id="rId4"/>
    <sheet name="4. Списание" sheetId="24" r:id="rId5"/>
    <sheet name="8. Комисс. ДМ" sheetId="26" r:id="rId6"/>
    <sheet name="5. Демонтаж" sheetId="25" r:id="rId7"/>
    <sheet name="7. Справка" sheetId="27" r:id="rId8"/>
    <sheet name="6. Приходный" sheetId="28" r:id="rId9"/>
    <sheet name="Сводная" sheetId="9" r:id="rId10"/>
    <sheet name="Списки" sheetId="11" state="hidden" r:id="rId11"/>
  </sheets>
  <definedNames>
    <definedName name="АСУТП">Списки!$D$2:$D$3</definedName>
    <definedName name="АСУТП_1">Списки!$H$30:$H$35</definedName>
    <definedName name="блок_питания">Списки!$R$16:$R$22</definedName>
    <definedName name="видеокарта">Списки!$Q$16:$Q$19</definedName>
    <definedName name="жесткий_диск">Списки!$V$3:$V$8</definedName>
    <definedName name="ИБП">Списки!$V$16:$V$20</definedName>
    <definedName name="ИБП_1">Списки!$N$53:$N$56</definedName>
    <definedName name="КОПИРОВАЛЬНЫЙ_АППАРАТ">Списки!$N$118:$N$127</definedName>
    <definedName name="корпус_системного_блока">Списки!$R$3:$R$9</definedName>
    <definedName name="КТЦ">Списки!$D$6:$D$7</definedName>
    <definedName name="куллер_охлаждения">Списки!$S$16:$S$19</definedName>
    <definedName name="ЛАЗЕРНОЕ_МФУ">Списки!$N$88:$N$96</definedName>
    <definedName name="ЛАЗЕРНЫЙ_ПРИНТЕР">Списки!$N$58:$N$66</definedName>
    <definedName name="ЛмиС">Списки!$D$8:$D$9</definedName>
    <definedName name="материнская_плата">Списки!$S$3:$S$11</definedName>
    <definedName name="МАТРИЧНЫЙ_ПРИНТЕР">Списки!$N$78:$N$86</definedName>
    <definedName name="модуль_памяти">Списки!$U$3:$U$4</definedName>
    <definedName name="МОЛ">Списки!$A$2:$A$15</definedName>
    <definedName name="монитор_ЖКИ">Списки!$T$16:$T$23</definedName>
    <definedName name="НОУТБУК">Списки!$N$32:$N$51</definedName>
    <definedName name="ОМТС">Списки!$D$10:$D$12</definedName>
    <definedName name="ОМТС_1">Списки!$H$13:$H$16</definedName>
    <definedName name="принтер">Списки!$U$16:$U$26</definedName>
    <definedName name="процессор">Списки!$T$3:$T$4</definedName>
    <definedName name="ПТО">Списки!$D$15:$D$17</definedName>
    <definedName name="ПТО_1">Списки!$H$24:$H$25</definedName>
    <definedName name="ПЭВМ">Списки!$N$8:$N$30</definedName>
    <definedName name="ПЭО">Списки!$D$13:$D$14</definedName>
    <definedName name="ПЭО_1">Списки!$H$18:$H$19</definedName>
    <definedName name="ПЭО_2">Списки!$H$20:$H$22</definedName>
    <definedName name="РСУ">Списки!$D$18:$D$20</definedName>
    <definedName name="СЕРВЕР_RACK">Списки!$N$150:$N$163</definedName>
    <definedName name="СЕРВЕР_TOWER">Списки!$N$135:$N$148</definedName>
    <definedName name="СЕРВЕРНАЯ_СТОЙКА">Списки!$N$165:$N$168</definedName>
    <definedName name="СКАНИРУЮЩЕЕ_УСТРОЙСТВО">Списки!$N$108:$N$116</definedName>
    <definedName name="СТРУЙНОЕ_МФУ">Списки!$N$98:$N$106</definedName>
    <definedName name="СТРУЙНЫЙ_ПРИНТЕР">Списки!$N$68:$N$76</definedName>
    <definedName name="ТТЦ">Списки!$D$21:$D$22</definedName>
    <definedName name="УБНФУО">Списки!$D$4:$D$5</definedName>
    <definedName name="УБНФУО_1">Списки!$H$8:$H$11</definedName>
    <definedName name="Узел">Списки!$Q$3:$Q$14</definedName>
    <definedName name="Управление">Списки!$D$23:$D$27</definedName>
    <definedName name="УСТРОЙСТВО">Списки!$K$2:$K$15</definedName>
    <definedName name="УТВЕРЖДАЮ">Списки!$H$2:$H$3</definedName>
    <definedName name="УТВЕРЖДАЮ_Смета">Списки!$H$5:$H$6</definedName>
    <definedName name="ХЦ">Списки!$D$28:$D$29</definedName>
    <definedName name="ЦТАИ">Списки!$D$30:$D$32</definedName>
    <definedName name="ЦТАИ_1">Списки!$H$27:$H$28</definedName>
    <definedName name="ЭЦ">Списки!$D$33:$D$37</definedName>
  </definedNames>
  <calcPr calcId="191029"/>
</workbook>
</file>

<file path=xl/calcChain.xml><?xml version="1.0" encoding="utf-8"?>
<calcChain xmlns="http://schemas.openxmlformats.org/spreadsheetml/2006/main">
  <c r="AA34" i="28" l="1"/>
  <c r="CB42" i="27"/>
  <c r="AA42" i="27"/>
  <c r="CB39" i="27"/>
  <c r="AA39" i="27"/>
  <c r="AA85" i="25"/>
  <c r="CB85" i="25"/>
  <c r="CB82" i="25"/>
  <c r="AA77" i="25"/>
  <c r="CB77" i="25"/>
  <c r="CG101" i="22" l="1"/>
  <c r="BK11" i="22"/>
  <c r="CG110" i="21"/>
  <c r="BK11" i="21"/>
  <c r="BB17" i="25" l="1"/>
  <c r="AV19" i="28" l="1"/>
  <c r="CQ24" i="24"/>
  <c r="CQ25" i="24"/>
  <c r="CQ26" i="24"/>
  <c r="CQ27" i="24"/>
  <c r="CQ28" i="24"/>
  <c r="CQ29" i="24"/>
  <c r="CQ30" i="24"/>
  <c r="CQ31" i="24"/>
  <c r="CQ32" i="24"/>
  <c r="CQ33" i="24"/>
  <c r="CQ34" i="24"/>
  <c r="CQ35" i="24"/>
  <c r="CQ36" i="24"/>
  <c r="CQ37" i="24"/>
  <c r="CQ38" i="24"/>
  <c r="CQ39" i="24"/>
  <c r="CQ40" i="24"/>
  <c r="CQ41" i="24"/>
  <c r="CQ42" i="24"/>
  <c r="CQ43" i="24"/>
  <c r="CQ44" i="24"/>
  <c r="CQ45" i="24"/>
  <c r="CQ46" i="24"/>
  <c r="CQ47" i="24"/>
  <c r="CQ48" i="24"/>
  <c r="CQ49" i="24"/>
  <c r="CQ50" i="24"/>
  <c r="CQ51" i="24"/>
  <c r="CQ52" i="24"/>
  <c r="CQ53" i="24"/>
  <c r="CQ54" i="24"/>
  <c r="CQ55" i="24"/>
  <c r="CQ56" i="24"/>
  <c r="CQ57" i="24"/>
  <c r="CQ58" i="24"/>
  <c r="CQ59" i="24"/>
  <c r="CQ60" i="24"/>
  <c r="CQ61" i="24"/>
  <c r="CQ62" i="24"/>
  <c r="CQ63" i="24"/>
  <c r="CQ64" i="24"/>
  <c r="CQ65" i="24"/>
  <c r="CQ66" i="24"/>
  <c r="CQ67" i="24"/>
  <c r="CQ68" i="24"/>
  <c r="CQ69" i="24"/>
  <c r="CQ70" i="24"/>
  <c r="CQ71" i="24"/>
  <c r="CQ72" i="24"/>
  <c r="BC63" i="29" l="1"/>
  <c r="DD63" i="29"/>
  <c r="BX71" i="29"/>
  <c r="BX69" i="29"/>
  <c r="BX67" i="29"/>
  <c r="DY73" i="29"/>
  <c r="EG63" i="29"/>
  <c r="EP13" i="29"/>
  <c r="EP14" i="29"/>
  <c r="EP15" i="29"/>
  <c r="EP16" i="29"/>
  <c r="EP17" i="29"/>
  <c r="EP18" i="29"/>
  <c r="EP19" i="29"/>
  <c r="EP20" i="29"/>
  <c r="EP21" i="29"/>
  <c r="EP22" i="29"/>
  <c r="EP23" i="29"/>
  <c r="EP24" i="29"/>
  <c r="EP25" i="29"/>
  <c r="EP26" i="29"/>
  <c r="EP27" i="29"/>
  <c r="EP28" i="29"/>
  <c r="EP29" i="29"/>
  <c r="EP30" i="29"/>
  <c r="EP31" i="29"/>
  <c r="EP32" i="29"/>
  <c r="EP33" i="29"/>
  <c r="EP34" i="29"/>
  <c r="EP35" i="29"/>
  <c r="EP36" i="29"/>
  <c r="EP37" i="29"/>
  <c r="EP38" i="29"/>
  <c r="EP39" i="29"/>
  <c r="EP40" i="29"/>
  <c r="EP41" i="29"/>
  <c r="EP42" i="29"/>
  <c r="EP43" i="29"/>
  <c r="EP44" i="29"/>
  <c r="EP45" i="29"/>
  <c r="EP46" i="29"/>
  <c r="EP47" i="29"/>
  <c r="EP48" i="29"/>
  <c r="EP49" i="29"/>
  <c r="EP50" i="29"/>
  <c r="EP51" i="29"/>
  <c r="EP52" i="29"/>
  <c r="EP53" i="29"/>
  <c r="EP54" i="29"/>
  <c r="EP55" i="29"/>
  <c r="EP56" i="29"/>
  <c r="EP57" i="29"/>
  <c r="EP58" i="29"/>
  <c r="EP59" i="29"/>
  <c r="EP60" i="29"/>
  <c r="EP61" i="29"/>
  <c r="ED13" i="29"/>
  <c r="ED14" i="29"/>
  <c r="ED15" i="29"/>
  <c r="ED16" i="29"/>
  <c r="ED17" i="29"/>
  <c r="ED18" i="29"/>
  <c r="ED19" i="29"/>
  <c r="ED20" i="29"/>
  <c r="ED21" i="29"/>
  <c r="ED22" i="29"/>
  <c r="ED23" i="29"/>
  <c r="ED24" i="29"/>
  <c r="ED25" i="29"/>
  <c r="ED26" i="29"/>
  <c r="ED27" i="29"/>
  <c r="ED28" i="29"/>
  <c r="ED29" i="29"/>
  <c r="ED30" i="29"/>
  <c r="ED31" i="29"/>
  <c r="ED32" i="29"/>
  <c r="ED33" i="29"/>
  <c r="ED34" i="29"/>
  <c r="ED35" i="29"/>
  <c r="ED36" i="29"/>
  <c r="ED37" i="29"/>
  <c r="ED38" i="29"/>
  <c r="ED39" i="29"/>
  <c r="ED40" i="29"/>
  <c r="ED41" i="29"/>
  <c r="ED42" i="29"/>
  <c r="ED43" i="29"/>
  <c r="ED44" i="29"/>
  <c r="ED45" i="29"/>
  <c r="ED46" i="29"/>
  <c r="ED47" i="29"/>
  <c r="ED48" i="29"/>
  <c r="ED49" i="29"/>
  <c r="ED50" i="29"/>
  <c r="ED51" i="29"/>
  <c r="ED52" i="29"/>
  <c r="ED53" i="29"/>
  <c r="ED54" i="29"/>
  <c r="ED55" i="29"/>
  <c r="ED56" i="29"/>
  <c r="ED57" i="29"/>
  <c r="ED58" i="29"/>
  <c r="ED59" i="29"/>
  <c r="ED60" i="29"/>
  <c r="ED61" i="29"/>
  <c r="DV13" i="29"/>
  <c r="DV14" i="29"/>
  <c r="DV15" i="29"/>
  <c r="DV16" i="29"/>
  <c r="DV17" i="29"/>
  <c r="DV18" i="29"/>
  <c r="DV19" i="29"/>
  <c r="DV20" i="29"/>
  <c r="DV21" i="29"/>
  <c r="DV22" i="29"/>
  <c r="DV23" i="29"/>
  <c r="DV24" i="29"/>
  <c r="DV25" i="29"/>
  <c r="DV26" i="29"/>
  <c r="DV27" i="29"/>
  <c r="DV28" i="29"/>
  <c r="DV29" i="29"/>
  <c r="DV30" i="29"/>
  <c r="DV31" i="29"/>
  <c r="DV32" i="29"/>
  <c r="DV33" i="29"/>
  <c r="DV34" i="29"/>
  <c r="DV35" i="29"/>
  <c r="DV36" i="29"/>
  <c r="DV37" i="29"/>
  <c r="DV38" i="29"/>
  <c r="DV39" i="29"/>
  <c r="DV40" i="29"/>
  <c r="DV41" i="29"/>
  <c r="DV42" i="29"/>
  <c r="DV43" i="29"/>
  <c r="DV44" i="29"/>
  <c r="DV45" i="29"/>
  <c r="DV46" i="29"/>
  <c r="DV47" i="29"/>
  <c r="DV48" i="29"/>
  <c r="DV49" i="29"/>
  <c r="DV50" i="29"/>
  <c r="DV51" i="29"/>
  <c r="DV52" i="29"/>
  <c r="DV53" i="29"/>
  <c r="DV54" i="29"/>
  <c r="DV55" i="29"/>
  <c r="DV56" i="29"/>
  <c r="DV57" i="29"/>
  <c r="DV58" i="29"/>
  <c r="DV59" i="29"/>
  <c r="DV60" i="29"/>
  <c r="DV61" i="29"/>
  <c r="DN13" i="29"/>
  <c r="DN14" i="29"/>
  <c r="DN15" i="29"/>
  <c r="DN16" i="29"/>
  <c r="DN17" i="29"/>
  <c r="DN18" i="29"/>
  <c r="DN19" i="29"/>
  <c r="DN20" i="29"/>
  <c r="DN21" i="29"/>
  <c r="DN22" i="29"/>
  <c r="DN23" i="29"/>
  <c r="DN24" i="29"/>
  <c r="DN25" i="29"/>
  <c r="DN26" i="29"/>
  <c r="DN27" i="29"/>
  <c r="DN28" i="29"/>
  <c r="DN29" i="29"/>
  <c r="DN30" i="29"/>
  <c r="DN31" i="29"/>
  <c r="DN32" i="29"/>
  <c r="DN33" i="29"/>
  <c r="DN34" i="29"/>
  <c r="DN35" i="29"/>
  <c r="DN36" i="29"/>
  <c r="DN37" i="29"/>
  <c r="DN38" i="29"/>
  <c r="DN39" i="29"/>
  <c r="DN40" i="29"/>
  <c r="DN41" i="29"/>
  <c r="DN42" i="29"/>
  <c r="DN43" i="29"/>
  <c r="DN44" i="29"/>
  <c r="DN45" i="29"/>
  <c r="DN46" i="29"/>
  <c r="DN47" i="29"/>
  <c r="DN48" i="29"/>
  <c r="DN49" i="29"/>
  <c r="DN50" i="29"/>
  <c r="DN51" i="29"/>
  <c r="DN52" i="29"/>
  <c r="DN53" i="29"/>
  <c r="DN54" i="29"/>
  <c r="DN55" i="29"/>
  <c r="DN56" i="29"/>
  <c r="DN57" i="29"/>
  <c r="DN58" i="29"/>
  <c r="DN59" i="29"/>
  <c r="DN60" i="29"/>
  <c r="DN61" i="29"/>
  <c r="CB13" i="29"/>
  <c r="CB14" i="29"/>
  <c r="CB15" i="29"/>
  <c r="CB16" i="29"/>
  <c r="CB17" i="29"/>
  <c r="CB18" i="29"/>
  <c r="CB19" i="29"/>
  <c r="CB20" i="29"/>
  <c r="CB21" i="29"/>
  <c r="CB22" i="29"/>
  <c r="CB23" i="29"/>
  <c r="CB24" i="29"/>
  <c r="CB25" i="29"/>
  <c r="CB26" i="29"/>
  <c r="CB27" i="29"/>
  <c r="CB28" i="29"/>
  <c r="CB29" i="29"/>
  <c r="CB30" i="29"/>
  <c r="CB31" i="29"/>
  <c r="CB32" i="29"/>
  <c r="CB33" i="29"/>
  <c r="CB34" i="29"/>
  <c r="CB35" i="29"/>
  <c r="CB36" i="29"/>
  <c r="CB37" i="29"/>
  <c r="CB38" i="29"/>
  <c r="CB39" i="29"/>
  <c r="CB40" i="29"/>
  <c r="CB41" i="29"/>
  <c r="CB42" i="29"/>
  <c r="CB43" i="29"/>
  <c r="CB44" i="29"/>
  <c r="CB45" i="29"/>
  <c r="CB46" i="29"/>
  <c r="CB47" i="29"/>
  <c r="CB48" i="29"/>
  <c r="CB49" i="29"/>
  <c r="CB50" i="29"/>
  <c r="CB51" i="29"/>
  <c r="CB52" i="29"/>
  <c r="CB53" i="29"/>
  <c r="CB54" i="29"/>
  <c r="CB55" i="29"/>
  <c r="CB56" i="29"/>
  <c r="CB57" i="29"/>
  <c r="CB58" i="29"/>
  <c r="CB59" i="29"/>
  <c r="CB60" i="29"/>
  <c r="CB61" i="29"/>
  <c r="BJ13" i="29"/>
  <c r="BJ14" i="29"/>
  <c r="BJ15" i="29"/>
  <c r="BJ16" i="29"/>
  <c r="BJ17" i="29"/>
  <c r="BJ18" i="29"/>
  <c r="BJ19" i="29"/>
  <c r="BJ20" i="29"/>
  <c r="BJ21" i="29"/>
  <c r="BJ22" i="29"/>
  <c r="BJ23" i="29"/>
  <c r="BJ24" i="29"/>
  <c r="BJ25" i="29"/>
  <c r="BJ26" i="29"/>
  <c r="BJ27" i="29"/>
  <c r="BJ28" i="29"/>
  <c r="BJ29" i="29"/>
  <c r="BJ30" i="29"/>
  <c r="BJ31" i="29"/>
  <c r="BJ32" i="29"/>
  <c r="BJ33" i="29"/>
  <c r="BJ34" i="29"/>
  <c r="BJ35" i="29"/>
  <c r="BJ36" i="29"/>
  <c r="BJ37" i="29"/>
  <c r="BJ38" i="29"/>
  <c r="BJ39" i="29"/>
  <c r="BJ40" i="29"/>
  <c r="BJ41" i="29"/>
  <c r="BJ42" i="29"/>
  <c r="BJ43" i="29"/>
  <c r="BJ44" i="29"/>
  <c r="BJ45" i="29"/>
  <c r="BJ46" i="29"/>
  <c r="BJ47" i="29"/>
  <c r="BJ48" i="29"/>
  <c r="BJ49" i="29"/>
  <c r="BJ50" i="29"/>
  <c r="BJ51" i="29"/>
  <c r="BJ52" i="29"/>
  <c r="BJ53" i="29"/>
  <c r="BJ54" i="29"/>
  <c r="BJ55" i="29"/>
  <c r="BJ56" i="29"/>
  <c r="BJ57" i="29"/>
  <c r="BJ58" i="29"/>
  <c r="BJ59" i="29"/>
  <c r="BJ60" i="29"/>
  <c r="BJ61" i="29"/>
  <c r="AZ13" i="29"/>
  <c r="AZ14" i="29"/>
  <c r="AZ15" i="29"/>
  <c r="AZ16" i="29"/>
  <c r="AZ17" i="29"/>
  <c r="AZ18" i="29"/>
  <c r="AZ19" i="29"/>
  <c r="AZ20" i="29"/>
  <c r="AZ21" i="29"/>
  <c r="AZ22" i="29"/>
  <c r="AZ23" i="29"/>
  <c r="AZ24" i="29"/>
  <c r="AZ25" i="29"/>
  <c r="AZ26" i="29"/>
  <c r="AZ27" i="29"/>
  <c r="AZ28" i="29"/>
  <c r="AZ29" i="29"/>
  <c r="AZ30" i="29"/>
  <c r="AZ31" i="29"/>
  <c r="AZ32" i="29"/>
  <c r="AZ33" i="29"/>
  <c r="AZ34" i="29"/>
  <c r="AZ35" i="29"/>
  <c r="AZ36" i="29"/>
  <c r="AZ37" i="29"/>
  <c r="AZ38" i="29"/>
  <c r="AZ39" i="29"/>
  <c r="AZ40" i="29"/>
  <c r="AZ41" i="29"/>
  <c r="AZ42" i="29"/>
  <c r="AZ43" i="29"/>
  <c r="AZ44" i="29"/>
  <c r="AZ45" i="29"/>
  <c r="AZ46" i="29"/>
  <c r="AZ47" i="29"/>
  <c r="AZ48" i="29"/>
  <c r="AZ49" i="29"/>
  <c r="AZ50" i="29"/>
  <c r="AZ51" i="29"/>
  <c r="AZ52" i="29"/>
  <c r="AZ53" i="29"/>
  <c r="AZ54" i="29"/>
  <c r="AZ55" i="29"/>
  <c r="AZ56" i="29"/>
  <c r="AZ57" i="29"/>
  <c r="AZ58" i="29"/>
  <c r="AZ59" i="29"/>
  <c r="AZ60" i="29"/>
  <c r="AZ61" i="29"/>
  <c r="AQ13" i="29"/>
  <c r="AQ14" i="29"/>
  <c r="AQ15" i="29"/>
  <c r="AQ16" i="29"/>
  <c r="AQ17" i="29"/>
  <c r="AQ18" i="29"/>
  <c r="AQ19" i="29"/>
  <c r="AQ20" i="29"/>
  <c r="AQ21" i="29"/>
  <c r="AQ22" i="29"/>
  <c r="AQ23" i="29"/>
  <c r="AQ24" i="29"/>
  <c r="AQ25" i="29"/>
  <c r="AQ26" i="29"/>
  <c r="AQ27" i="29"/>
  <c r="AQ28" i="29"/>
  <c r="AQ29" i="29"/>
  <c r="AQ30" i="29"/>
  <c r="AQ31" i="29"/>
  <c r="AQ32" i="29"/>
  <c r="AQ33" i="29"/>
  <c r="AQ34" i="29"/>
  <c r="AQ35" i="29"/>
  <c r="AQ36" i="29"/>
  <c r="AQ37" i="29"/>
  <c r="AQ38" i="29"/>
  <c r="AQ39" i="29"/>
  <c r="AQ40" i="29"/>
  <c r="AQ41" i="29"/>
  <c r="AQ42" i="29"/>
  <c r="AQ43" i="29"/>
  <c r="AQ44" i="29"/>
  <c r="AQ45" i="29"/>
  <c r="AQ46" i="29"/>
  <c r="AQ47" i="29"/>
  <c r="AQ48" i="29"/>
  <c r="AQ49" i="29"/>
  <c r="AQ50" i="29"/>
  <c r="AQ51" i="29"/>
  <c r="AQ52" i="29"/>
  <c r="AQ53" i="29"/>
  <c r="AQ54" i="29"/>
  <c r="AQ55" i="29"/>
  <c r="AQ56" i="29"/>
  <c r="AQ57" i="29"/>
  <c r="AQ58" i="29"/>
  <c r="AQ59" i="29"/>
  <c r="AQ60" i="29"/>
  <c r="AQ61" i="29"/>
  <c r="G13" i="29"/>
  <c r="G14" i="29"/>
  <c r="G15" i="29"/>
  <c r="G16" i="29"/>
  <c r="G17" i="29"/>
  <c r="G18" i="29"/>
  <c r="G19" i="29"/>
  <c r="G20" i="29"/>
  <c r="G21" i="29"/>
  <c r="G22" i="29"/>
  <c r="G23" i="29"/>
  <c r="G24" i="29"/>
  <c r="G25" i="29"/>
  <c r="G26" i="29"/>
  <c r="G27" i="29"/>
  <c r="G28" i="29"/>
  <c r="G29" i="29"/>
  <c r="G30" i="29"/>
  <c r="G31" i="29"/>
  <c r="G32" i="29"/>
  <c r="G33" i="29"/>
  <c r="G34" i="29"/>
  <c r="G35" i="29"/>
  <c r="G36" i="29"/>
  <c r="G37" i="29"/>
  <c r="G38" i="29"/>
  <c r="G39" i="29"/>
  <c r="G40" i="29"/>
  <c r="G41" i="29"/>
  <c r="G42" i="29"/>
  <c r="G43" i="29"/>
  <c r="G44" i="29"/>
  <c r="G45" i="29"/>
  <c r="G46" i="29"/>
  <c r="G47" i="29"/>
  <c r="G48" i="29"/>
  <c r="G49" i="29"/>
  <c r="G50" i="29"/>
  <c r="G51" i="29"/>
  <c r="G52" i="29"/>
  <c r="G53" i="29"/>
  <c r="G54" i="29"/>
  <c r="G55" i="29"/>
  <c r="G56" i="29"/>
  <c r="G57" i="29"/>
  <c r="G58" i="29"/>
  <c r="G59" i="29"/>
  <c r="G60" i="29"/>
  <c r="G61" i="29"/>
  <c r="EP12" i="29"/>
  <c r="ED12" i="29"/>
  <c r="DV12" i="29"/>
  <c r="DN12" i="29"/>
  <c r="CB12" i="29"/>
  <c r="BJ12" i="29"/>
  <c r="AZ12" i="29"/>
  <c r="AQ12" i="29"/>
  <c r="G12" i="29"/>
  <c r="BZ7" i="29"/>
  <c r="BP7" i="29"/>
  <c r="CK6" i="29"/>
  <c r="CB16" i="28" l="1"/>
  <c r="CN15" i="28"/>
  <c r="BJ15" i="28"/>
  <c r="BJ20" i="28" s="1"/>
  <c r="AV16" i="28"/>
  <c r="AV15" i="28"/>
  <c r="AL19" i="28"/>
  <c r="AC29" i="28" s="1"/>
  <c r="AL16" i="28"/>
  <c r="AC26" i="28" s="1"/>
  <c r="AL15" i="28"/>
  <c r="AA39" i="28"/>
  <c r="AP9" i="28"/>
  <c r="AA31" i="28"/>
  <c r="X9" i="28"/>
  <c r="CR9" i="28"/>
  <c r="BV9" i="28"/>
  <c r="CG9" i="28"/>
  <c r="BJ9" i="28"/>
  <c r="B6" i="28"/>
  <c r="BZ5" i="28"/>
  <c r="BC15" i="28" l="1"/>
  <c r="AL24" i="28"/>
  <c r="AC25" i="28"/>
  <c r="BC19" i="28"/>
  <c r="AL20" i="28"/>
  <c r="AL21" i="28"/>
  <c r="BC16" i="28"/>
  <c r="CA14" i="27"/>
  <c r="CA17" i="27" s="1"/>
  <c r="CO16" i="27"/>
  <c r="AY16" i="27"/>
  <c r="AK16" i="27"/>
  <c r="BM17" i="27"/>
  <c r="CO14" i="27"/>
  <c r="BM14" i="27"/>
  <c r="AY14" i="27"/>
  <c r="AK14" i="27"/>
  <c r="AA32" i="27"/>
  <c r="AA30" i="27"/>
  <c r="AA28" i="27"/>
  <c r="AA26" i="27"/>
  <c r="AA24" i="27"/>
  <c r="AA22" i="27"/>
  <c r="CB34" i="27"/>
  <c r="CB19" i="27" s="1"/>
  <c r="CI10" i="27"/>
  <c r="I10" i="27"/>
  <c r="BQ5" i="27"/>
  <c r="BC5" i="27"/>
  <c r="AY17" i="27" l="1"/>
  <c r="AK17" i="27"/>
  <c r="CO17" i="27"/>
  <c r="J40" i="26" l="1"/>
  <c r="B39" i="26"/>
  <c r="CG39" i="26"/>
  <c r="BV39" i="26"/>
  <c r="BV41" i="26" s="1"/>
  <c r="BK39" i="26"/>
  <c r="BK41" i="26" s="1"/>
  <c r="AZ39" i="26"/>
  <c r="AZ41" i="26" s="1"/>
  <c r="AO39" i="26"/>
  <c r="AO41" i="26" s="1"/>
  <c r="CB27" i="26"/>
  <c r="CB58" i="26" s="1"/>
  <c r="AA25" i="26"/>
  <c r="AA56" i="26" s="1"/>
  <c r="AA23" i="26"/>
  <c r="AA54" i="26" s="1"/>
  <c r="AA21" i="26"/>
  <c r="AA52" i="26" s="1"/>
  <c r="AA19" i="26"/>
  <c r="AA50" i="26" s="1"/>
  <c r="AA17" i="26"/>
  <c r="AA48" i="26" s="1"/>
  <c r="AA15" i="26"/>
  <c r="AA46" i="26" s="1"/>
  <c r="CB56" i="26"/>
  <c r="CB54" i="26"/>
  <c r="CB52" i="26"/>
  <c r="CB50" i="26"/>
  <c r="CB48" i="26"/>
  <c r="CB46" i="26"/>
  <c r="CG41" i="26"/>
  <c r="CT9" i="26"/>
  <c r="BQ5" i="26"/>
  <c r="CB72" i="25"/>
  <c r="CB70" i="25"/>
  <c r="CB68" i="25"/>
  <c r="AA29" i="25"/>
  <c r="AA72" i="25" s="1"/>
  <c r="AA27" i="25"/>
  <c r="AA70" i="25" s="1"/>
  <c r="AA25" i="25"/>
  <c r="AA68" i="25" s="1"/>
  <c r="AA23" i="25"/>
  <c r="AA66" i="25" s="1"/>
  <c r="AA21" i="25"/>
  <c r="AA19" i="25"/>
  <c r="AA62" i="25" s="1"/>
  <c r="CB66" i="25"/>
  <c r="CB64" i="25"/>
  <c r="CB62" i="25"/>
  <c r="CB31" i="25"/>
  <c r="CB74" i="25" s="1"/>
  <c r="CI49" i="25"/>
  <c r="CI54" i="25" s="1"/>
  <c r="CI55" i="25"/>
  <c r="CI52" i="25"/>
  <c r="CI57" i="25" s="1"/>
  <c r="CI48" i="25"/>
  <c r="CI53" i="25" s="1"/>
  <c r="BY49" i="25"/>
  <c r="BY54" i="25" s="1"/>
  <c r="BY50" i="25"/>
  <c r="BY55" i="25" s="1"/>
  <c r="BY51" i="25"/>
  <c r="BY56" i="25" s="1"/>
  <c r="BY52" i="25"/>
  <c r="BY57" i="25" s="1"/>
  <c r="BY48" i="25"/>
  <c r="BY53" i="25" s="1"/>
  <c r="AP48" i="25"/>
  <c r="AP53" i="25" s="1"/>
  <c r="AF48" i="25"/>
  <c r="AN40" i="25"/>
  <c r="AN39" i="25"/>
  <c r="R48" i="25" s="1"/>
  <c r="B37" i="25"/>
  <c r="B35" i="25"/>
  <c r="B49" i="25" s="1"/>
  <c r="BF12" i="25"/>
  <c r="AP12" i="25"/>
  <c r="CS57" i="25"/>
  <c r="CS56" i="25"/>
  <c r="CI56" i="25"/>
  <c r="CS55" i="25"/>
  <c r="CS54" i="25"/>
  <c r="CS53" i="25"/>
  <c r="CT9" i="25"/>
  <c r="BQ5" i="25"/>
  <c r="AA64" i="25" l="1"/>
  <c r="AA77" i="23"/>
  <c r="AA153" i="24"/>
  <c r="AA23" i="21"/>
  <c r="AA23" i="22"/>
  <c r="AA149" i="24"/>
  <c r="AA17" i="22"/>
  <c r="CB157" i="24"/>
  <c r="CB21" i="22"/>
  <c r="CB21" i="21"/>
  <c r="AA19" i="21"/>
  <c r="AA19" i="22"/>
  <c r="AA75" i="23"/>
  <c r="AY142" i="24"/>
  <c r="AA151" i="24"/>
  <c r="AA155" i="24" s="1"/>
  <c r="CB159" i="24"/>
  <c r="CB155" i="24"/>
  <c r="AA17" i="21"/>
  <c r="AA79" i="23"/>
  <c r="AA147" i="24"/>
  <c r="CQ78" i="24"/>
  <c r="CQ79" i="24"/>
  <c r="CQ80" i="24"/>
  <c r="CQ81" i="24"/>
  <c r="CQ82" i="24"/>
  <c r="CQ83" i="24"/>
  <c r="CQ84" i="24"/>
  <c r="CQ85" i="24"/>
  <c r="CQ86" i="24"/>
  <c r="CQ87" i="24"/>
  <c r="CQ88" i="24"/>
  <c r="CQ89" i="24"/>
  <c r="CQ90" i="24"/>
  <c r="CQ91" i="24"/>
  <c r="CQ92" i="24"/>
  <c r="CQ93" i="24"/>
  <c r="CQ94" i="24"/>
  <c r="CQ95" i="24"/>
  <c r="CQ96" i="24"/>
  <c r="CQ97" i="24"/>
  <c r="CQ98" i="24"/>
  <c r="CQ99" i="24"/>
  <c r="CQ100" i="24"/>
  <c r="CQ101" i="24"/>
  <c r="CQ102" i="24"/>
  <c r="CQ103" i="24"/>
  <c r="CQ104" i="24"/>
  <c r="CQ105" i="24"/>
  <c r="CQ106" i="24"/>
  <c r="CQ107" i="24"/>
  <c r="CQ108" i="24"/>
  <c r="CQ109" i="24"/>
  <c r="CQ110" i="24"/>
  <c r="CQ111" i="24"/>
  <c r="CQ112" i="24"/>
  <c r="CQ113" i="24"/>
  <c r="CQ114" i="24"/>
  <c r="CQ115" i="24"/>
  <c r="CQ116" i="24"/>
  <c r="CQ117" i="24"/>
  <c r="CQ118" i="24"/>
  <c r="CQ119" i="24"/>
  <c r="CQ120" i="24"/>
  <c r="CQ121" i="24"/>
  <c r="CQ122" i="24"/>
  <c r="CQ123" i="24"/>
  <c r="CQ124" i="24"/>
  <c r="CQ125" i="24"/>
  <c r="CQ126" i="24"/>
  <c r="CQ77" i="24"/>
  <c r="CE78" i="24"/>
  <c r="CE79" i="24"/>
  <c r="CE80" i="24"/>
  <c r="CE81" i="24"/>
  <c r="CE82" i="24"/>
  <c r="CE83" i="24"/>
  <c r="CE84" i="24"/>
  <c r="CE85" i="24"/>
  <c r="CE86" i="24"/>
  <c r="CE87" i="24"/>
  <c r="CE88" i="24"/>
  <c r="CE89" i="24"/>
  <c r="CE90" i="24"/>
  <c r="CE91" i="24"/>
  <c r="CE92" i="24"/>
  <c r="CE93" i="24"/>
  <c r="CE94" i="24"/>
  <c r="CE95" i="24"/>
  <c r="CE96" i="24"/>
  <c r="CE97" i="24"/>
  <c r="CE98" i="24"/>
  <c r="CE99" i="24"/>
  <c r="CE100" i="24"/>
  <c r="CE101" i="24"/>
  <c r="CE102" i="24"/>
  <c r="CE103" i="24"/>
  <c r="CE104" i="24"/>
  <c r="CE105" i="24"/>
  <c r="CE106" i="24"/>
  <c r="CE107" i="24"/>
  <c r="CE108" i="24"/>
  <c r="CE109" i="24"/>
  <c r="CE110" i="24"/>
  <c r="CE111" i="24"/>
  <c r="CE112" i="24"/>
  <c r="CE113" i="24"/>
  <c r="CE114" i="24"/>
  <c r="CE115" i="24"/>
  <c r="CE116" i="24"/>
  <c r="CE117" i="24"/>
  <c r="CE118" i="24"/>
  <c r="CE119" i="24"/>
  <c r="CE120" i="24"/>
  <c r="CE121" i="24"/>
  <c r="CE122" i="24"/>
  <c r="CE123" i="24"/>
  <c r="CE124" i="24"/>
  <c r="CE125" i="24"/>
  <c r="CE126" i="24"/>
  <c r="CE77" i="24"/>
  <c r="BT78" i="24"/>
  <c r="BT79" i="24"/>
  <c r="BT80" i="24"/>
  <c r="BT81" i="24"/>
  <c r="BT82" i="24"/>
  <c r="BT83" i="24"/>
  <c r="BT84" i="24"/>
  <c r="BT85" i="24"/>
  <c r="BT86" i="24"/>
  <c r="BT87" i="24"/>
  <c r="BT88" i="24"/>
  <c r="BT89" i="24"/>
  <c r="BT90" i="24"/>
  <c r="BT91" i="24"/>
  <c r="BT92" i="24"/>
  <c r="BT93" i="24"/>
  <c r="BT94" i="24"/>
  <c r="BT95" i="24"/>
  <c r="BT96" i="24"/>
  <c r="BT97" i="24"/>
  <c r="BT98" i="24"/>
  <c r="BT99" i="24"/>
  <c r="BT100" i="24"/>
  <c r="BT101" i="24"/>
  <c r="BT102" i="24"/>
  <c r="BT103" i="24"/>
  <c r="BT104" i="24"/>
  <c r="BT105" i="24"/>
  <c r="BT106" i="24"/>
  <c r="BT107" i="24"/>
  <c r="BT108" i="24"/>
  <c r="BT109" i="24"/>
  <c r="BT110" i="24"/>
  <c r="BT111" i="24"/>
  <c r="BT112" i="24"/>
  <c r="BT113" i="24"/>
  <c r="BT114" i="24"/>
  <c r="BT115" i="24"/>
  <c r="BT116" i="24"/>
  <c r="BT117" i="24"/>
  <c r="BT118" i="24"/>
  <c r="BT119" i="24"/>
  <c r="BT120" i="24"/>
  <c r="BT121" i="24"/>
  <c r="BT122" i="24"/>
  <c r="BT123" i="24"/>
  <c r="BT124" i="24"/>
  <c r="BT125" i="24"/>
  <c r="BT126" i="24"/>
  <c r="BT77" i="24"/>
  <c r="BN78" i="24"/>
  <c r="BN79" i="24"/>
  <c r="BN80" i="24"/>
  <c r="BN81" i="24"/>
  <c r="BN82" i="24"/>
  <c r="BN83" i="24"/>
  <c r="BN84" i="24"/>
  <c r="BN85" i="24"/>
  <c r="BN86" i="24"/>
  <c r="BN87" i="24"/>
  <c r="BN88" i="24"/>
  <c r="BN89" i="24"/>
  <c r="BN90" i="24"/>
  <c r="BN91" i="24"/>
  <c r="BN92" i="24"/>
  <c r="BN93" i="24"/>
  <c r="BN94" i="24"/>
  <c r="BN95" i="24"/>
  <c r="BN96" i="24"/>
  <c r="BN97" i="24"/>
  <c r="BN98" i="24"/>
  <c r="BN99" i="24"/>
  <c r="BN100" i="24"/>
  <c r="BN101" i="24"/>
  <c r="BN102" i="24"/>
  <c r="BN103" i="24"/>
  <c r="BN104" i="24"/>
  <c r="BN105" i="24"/>
  <c r="BN106" i="24"/>
  <c r="BN107" i="24"/>
  <c r="BN108" i="24"/>
  <c r="BN109" i="24"/>
  <c r="BN110" i="24"/>
  <c r="BN111" i="24"/>
  <c r="BN112" i="24"/>
  <c r="BN113" i="24"/>
  <c r="BN114" i="24"/>
  <c r="BN115" i="24"/>
  <c r="BN116" i="24"/>
  <c r="BN117" i="24"/>
  <c r="BN118" i="24"/>
  <c r="BN119" i="24"/>
  <c r="BN120" i="24"/>
  <c r="BN121" i="24"/>
  <c r="BN122" i="24"/>
  <c r="BN123" i="24"/>
  <c r="BN124" i="24"/>
  <c r="BN125" i="24"/>
  <c r="BN126" i="24"/>
  <c r="BN77" i="24"/>
  <c r="AS78" i="24"/>
  <c r="AS79" i="24"/>
  <c r="AS80" i="24"/>
  <c r="AS81" i="24"/>
  <c r="AS82" i="24"/>
  <c r="AS83" i="24"/>
  <c r="AS84" i="24"/>
  <c r="AS85" i="24"/>
  <c r="AS86" i="24"/>
  <c r="AS87" i="24"/>
  <c r="AS88" i="24"/>
  <c r="AS89" i="24"/>
  <c r="AS90" i="24"/>
  <c r="AS91" i="24"/>
  <c r="AS92" i="24"/>
  <c r="AS93" i="24"/>
  <c r="AS94" i="24"/>
  <c r="AS95" i="24"/>
  <c r="AS96" i="24"/>
  <c r="AS97" i="24"/>
  <c r="AS98" i="24"/>
  <c r="AS99" i="24"/>
  <c r="AS100" i="24"/>
  <c r="AS101" i="24"/>
  <c r="AS102" i="24"/>
  <c r="AS103" i="24"/>
  <c r="AS104" i="24"/>
  <c r="AS105" i="24"/>
  <c r="AS106" i="24"/>
  <c r="AS107" i="24"/>
  <c r="AS108" i="24"/>
  <c r="AS109" i="24"/>
  <c r="AS110" i="24"/>
  <c r="AS111" i="24"/>
  <c r="AS112" i="24"/>
  <c r="AS113" i="24"/>
  <c r="AS114" i="24"/>
  <c r="AS115" i="24"/>
  <c r="AS116" i="24"/>
  <c r="AS117" i="24"/>
  <c r="AS118" i="24"/>
  <c r="AS119" i="24"/>
  <c r="AS120" i="24"/>
  <c r="AS121" i="24"/>
  <c r="AS122" i="24"/>
  <c r="AS123" i="24"/>
  <c r="AS124" i="24"/>
  <c r="AS125" i="24"/>
  <c r="AS126" i="24"/>
  <c r="AS77" i="24"/>
  <c r="G78" i="24"/>
  <c r="G79" i="24"/>
  <c r="G80" i="24"/>
  <c r="G81" i="24"/>
  <c r="G82" i="24"/>
  <c r="G83" i="24"/>
  <c r="G84" i="24"/>
  <c r="G85" i="24"/>
  <c r="G86" i="24"/>
  <c r="G87" i="24"/>
  <c r="G88" i="24"/>
  <c r="G89" i="24"/>
  <c r="G90" i="24"/>
  <c r="G91" i="24"/>
  <c r="G92" i="24"/>
  <c r="G93" i="24"/>
  <c r="G94" i="24"/>
  <c r="G95" i="24"/>
  <c r="G96" i="24"/>
  <c r="G97" i="24"/>
  <c r="G98" i="24"/>
  <c r="G99" i="24"/>
  <c r="G100" i="24"/>
  <c r="G101" i="24"/>
  <c r="G102" i="24"/>
  <c r="G103" i="24"/>
  <c r="G104" i="24"/>
  <c r="G105" i="24"/>
  <c r="G106" i="24"/>
  <c r="G107" i="24"/>
  <c r="G108" i="24"/>
  <c r="G109" i="24"/>
  <c r="G110" i="24"/>
  <c r="G111" i="24"/>
  <c r="G112" i="24"/>
  <c r="G113" i="24"/>
  <c r="G114" i="24"/>
  <c r="G115" i="24"/>
  <c r="G116" i="24"/>
  <c r="G117" i="24"/>
  <c r="G118" i="24"/>
  <c r="G119" i="24"/>
  <c r="G120" i="24"/>
  <c r="G121" i="24"/>
  <c r="G122" i="24"/>
  <c r="G123" i="24"/>
  <c r="G124" i="24"/>
  <c r="G125" i="24"/>
  <c r="G126" i="24"/>
  <c r="G77" i="24"/>
  <c r="CE24" i="24"/>
  <c r="CE25" i="24"/>
  <c r="CE26" i="24"/>
  <c r="CE27" i="24"/>
  <c r="CE28" i="24"/>
  <c r="CE29" i="24"/>
  <c r="CE30" i="24"/>
  <c r="CE31" i="24"/>
  <c r="CE32" i="24"/>
  <c r="CE33" i="24"/>
  <c r="CE34" i="24"/>
  <c r="CE35" i="24"/>
  <c r="CE36" i="24"/>
  <c r="CE37" i="24"/>
  <c r="CE38" i="24"/>
  <c r="CE39" i="24"/>
  <c r="CE40" i="24"/>
  <c r="CE41" i="24"/>
  <c r="CE42" i="24"/>
  <c r="CE43" i="24"/>
  <c r="CE44" i="24"/>
  <c r="CE45" i="24"/>
  <c r="CE46" i="24"/>
  <c r="CE47" i="24"/>
  <c r="CE48" i="24"/>
  <c r="CE49" i="24"/>
  <c r="CE50" i="24"/>
  <c r="CE51" i="24"/>
  <c r="CE52" i="24"/>
  <c r="CE53" i="24"/>
  <c r="CE54" i="24"/>
  <c r="CE55" i="24"/>
  <c r="CE56" i="24"/>
  <c r="CE57" i="24"/>
  <c r="CE58" i="24"/>
  <c r="CE59" i="24"/>
  <c r="CE60" i="24"/>
  <c r="CE61" i="24"/>
  <c r="CE62" i="24"/>
  <c r="CE63" i="24"/>
  <c r="CE64" i="24"/>
  <c r="CE65" i="24"/>
  <c r="CE66" i="24"/>
  <c r="CE67" i="24"/>
  <c r="CE68" i="24"/>
  <c r="CE69" i="24"/>
  <c r="CE70" i="24"/>
  <c r="CE71" i="24"/>
  <c r="CE72" i="24"/>
  <c r="CE23" i="24"/>
  <c r="CQ23" i="24"/>
  <c r="BT24" i="24"/>
  <c r="BT25" i="24"/>
  <c r="BT26" i="24"/>
  <c r="BT27" i="24"/>
  <c r="BT28" i="24"/>
  <c r="BT29" i="24"/>
  <c r="BT30" i="24"/>
  <c r="BT31" i="24"/>
  <c r="BT32" i="24"/>
  <c r="BT33" i="24"/>
  <c r="BT34" i="24"/>
  <c r="BT35" i="24"/>
  <c r="BT36" i="24"/>
  <c r="BT37" i="24"/>
  <c r="BT38" i="24"/>
  <c r="BT39" i="24"/>
  <c r="BT40" i="24"/>
  <c r="BT41" i="24"/>
  <c r="BT42" i="24"/>
  <c r="BT43" i="24"/>
  <c r="BT44" i="24"/>
  <c r="BT45" i="24"/>
  <c r="BT46" i="24"/>
  <c r="BT47" i="24"/>
  <c r="BT48" i="24"/>
  <c r="BT49" i="24"/>
  <c r="BT50" i="24"/>
  <c r="BT51" i="24"/>
  <c r="BT52" i="24"/>
  <c r="BT53" i="24"/>
  <c r="BT54" i="24"/>
  <c r="BT55" i="24"/>
  <c r="BT56" i="24"/>
  <c r="BT57" i="24"/>
  <c r="BT58" i="24"/>
  <c r="BT59" i="24"/>
  <c r="BT60" i="24"/>
  <c r="BT61" i="24"/>
  <c r="BT62" i="24"/>
  <c r="BT63" i="24"/>
  <c r="BT64" i="24"/>
  <c r="BT65" i="24"/>
  <c r="BT66" i="24"/>
  <c r="BT67" i="24"/>
  <c r="BT68" i="24"/>
  <c r="BT69" i="24"/>
  <c r="BT70" i="24"/>
  <c r="BT71" i="24"/>
  <c r="BT72" i="24"/>
  <c r="BT23" i="24"/>
  <c r="BN24" i="24"/>
  <c r="BN25" i="24"/>
  <c r="BN26" i="24"/>
  <c r="BN27" i="24"/>
  <c r="BN28" i="24"/>
  <c r="BN29" i="24"/>
  <c r="BN30" i="24"/>
  <c r="BN31" i="24"/>
  <c r="BN32" i="24"/>
  <c r="BN33" i="24"/>
  <c r="BN34" i="24"/>
  <c r="BN35" i="24"/>
  <c r="BN36" i="24"/>
  <c r="BN37" i="24"/>
  <c r="BN38" i="24"/>
  <c r="BN39" i="24"/>
  <c r="BN40" i="24"/>
  <c r="BN41" i="24"/>
  <c r="BN42" i="24"/>
  <c r="BN43" i="24"/>
  <c r="BN44" i="24"/>
  <c r="BN45" i="24"/>
  <c r="BN46" i="24"/>
  <c r="BN47" i="24"/>
  <c r="BN48" i="24"/>
  <c r="BN49" i="24"/>
  <c r="BN50" i="24"/>
  <c r="BN51" i="24"/>
  <c r="BN52" i="24"/>
  <c r="BN53" i="24"/>
  <c r="BN54" i="24"/>
  <c r="BN55" i="24"/>
  <c r="BN56" i="24"/>
  <c r="BN57" i="24"/>
  <c r="BN58" i="24"/>
  <c r="BN59" i="24"/>
  <c r="BN60" i="24"/>
  <c r="BN61" i="24"/>
  <c r="BN62" i="24"/>
  <c r="BN63" i="24"/>
  <c r="BN64" i="24"/>
  <c r="BN65" i="24"/>
  <c r="BN66" i="24"/>
  <c r="BN67" i="24"/>
  <c r="BN68" i="24"/>
  <c r="BN69" i="24"/>
  <c r="BN70" i="24"/>
  <c r="BN71" i="24"/>
  <c r="BN72" i="24"/>
  <c r="BN23" i="24"/>
  <c r="AS24" i="24"/>
  <c r="AS25" i="24"/>
  <c r="AS26" i="24"/>
  <c r="AS27" i="24"/>
  <c r="AS28" i="24"/>
  <c r="AS29" i="24"/>
  <c r="AS30" i="24"/>
  <c r="AS31" i="24"/>
  <c r="AS32" i="24"/>
  <c r="AS33" i="24"/>
  <c r="AS34" i="24"/>
  <c r="AS35" i="24"/>
  <c r="AS36" i="24"/>
  <c r="AS37" i="24"/>
  <c r="AS38" i="24"/>
  <c r="AS39" i="24"/>
  <c r="AS40" i="24"/>
  <c r="AS41" i="24"/>
  <c r="AS42" i="24"/>
  <c r="AS43" i="24"/>
  <c r="AS44" i="24"/>
  <c r="AS45" i="24"/>
  <c r="AS46" i="24"/>
  <c r="AS47" i="24"/>
  <c r="AS48" i="24"/>
  <c r="AS49" i="24"/>
  <c r="AS50" i="24"/>
  <c r="AS51" i="24"/>
  <c r="AS52" i="24"/>
  <c r="AS53" i="24"/>
  <c r="AS54" i="24"/>
  <c r="AS55" i="24"/>
  <c r="AS56" i="24"/>
  <c r="AS57" i="24"/>
  <c r="AS58" i="24"/>
  <c r="AS59" i="24"/>
  <c r="AS60" i="24"/>
  <c r="AS61" i="24"/>
  <c r="AS62" i="24"/>
  <c r="AS63" i="24"/>
  <c r="AS64" i="24"/>
  <c r="AS65" i="24"/>
  <c r="AS66" i="24"/>
  <c r="AS67" i="24"/>
  <c r="AS68" i="24"/>
  <c r="AS69" i="24"/>
  <c r="AS70" i="24"/>
  <c r="AS71" i="24"/>
  <c r="AS72" i="24"/>
  <c r="AS23" i="24"/>
  <c r="G24" i="24"/>
  <c r="G25" i="24"/>
  <c r="G26" i="24"/>
  <c r="G27" i="24"/>
  <c r="G28" i="24"/>
  <c r="G29" i="24"/>
  <c r="G30" i="24"/>
  <c r="G31" i="24"/>
  <c r="G32" i="24"/>
  <c r="G33" i="24"/>
  <c r="G34" i="24"/>
  <c r="G35" i="24"/>
  <c r="G36" i="24"/>
  <c r="G37" i="24"/>
  <c r="G38" i="24"/>
  <c r="G39" i="24"/>
  <c r="G40" i="24"/>
  <c r="G41" i="24"/>
  <c r="G42" i="24"/>
  <c r="G43" i="24"/>
  <c r="G44" i="24"/>
  <c r="G45" i="24"/>
  <c r="G46" i="24"/>
  <c r="G47" i="24"/>
  <c r="G48" i="24"/>
  <c r="G49" i="24"/>
  <c r="G50" i="24"/>
  <c r="G51" i="24"/>
  <c r="G52" i="24"/>
  <c r="G53" i="24"/>
  <c r="G54" i="24"/>
  <c r="G55" i="24"/>
  <c r="G56" i="24"/>
  <c r="G57" i="24"/>
  <c r="G58" i="24"/>
  <c r="G59" i="24"/>
  <c r="G60" i="24"/>
  <c r="G61" i="24"/>
  <c r="G62" i="24"/>
  <c r="G63" i="24"/>
  <c r="G64" i="24"/>
  <c r="G65" i="24"/>
  <c r="G66" i="24"/>
  <c r="G67" i="24"/>
  <c r="G68" i="24"/>
  <c r="G69" i="24"/>
  <c r="G70" i="24"/>
  <c r="G71" i="24"/>
  <c r="G72" i="24"/>
  <c r="G23" i="24"/>
  <c r="CE133" i="24"/>
  <c r="CE134" i="24"/>
  <c r="CE135" i="24"/>
  <c r="CE136" i="24"/>
  <c r="CE132" i="24"/>
  <c r="BT133" i="24"/>
  <c r="BT134" i="24"/>
  <c r="BT135" i="24"/>
  <c r="BT136" i="24"/>
  <c r="BT132" i="24"/>
  <c r="BZ142" i="24"/>
  <c r="AB11" i="24"/>
  <c r="CP22" i="23"/>
  <c r="CP23" i="23"/>
  <c r="CP24" i="23"/>
  <c r="CP25" i="23"/>
  <c r="CP26" i="23"/>
  <c r="CP27" i="23"/>
  <c r="CP28" i="23"/>
  <c r="CP29" i="23"/>
  <c r="CP30" i="23"/>
  <c r="CP31" i="23"/>
  <c r="CP32" i="23"/>
  <c r="CP33" i="23"/>
  <c r="CP34" i="23"/>
  <c r="CP35" i="23"/>
  <c r="CP36" i="23"/>
  <c r="CP37" i="23"/>
  <c r="CP38" i="23"/>
  <c r="CP39" i="23"/>
  <c r="CP40" i="23"/>
  <c r="CP41" i="23"/>
  <c r="CP42" i="23"/>
  <c r="CP43" i="23"/>
  <c r="CP44" i="23"/>
  <c r="CP45" i="23"/>
  <c r="CP46" i="23"/>
  <c r="CP47" i="23"/>
  <c r="CP48" i="23"/>
  <c r="CP49" i="23"/>
  <c r="CP50" i="23"/>
  <c r="CP51" i="23"/>
  <c r="CP52" i="23"/>
  <c r="CP53" i="23"/>
  <c r="CP54" i="23"/>
  <c r="CP55" i="23"/>
  <c r="CP56" i="23"/>
  <c r="CP57" i="23"/>
  <c r="CP58" i="23"/>
  <c r="CP59" i="23"/>
  <c r="CP60" i="23"/>
  <c r="CP61" i="23"/>
  <c r="CP62" i="23"/>
  <c r="CP63" i="23"/>
  <c r="CP64" i="23"/>
  <c r="CP65" i="23"/>
  <c r="CP66" i="23"/>
  <c r="CP67" i="23"/>
  <c r="CP68" i="23"/>
  <c r="CP69" i="23"/>
  <c r="CP70" i="23"/>
  <c r="CP21" i="23"/>
  <c r="CF22" i="23"/>
  <c r="CF23" i="23"/>
  <c r="CF24" i="23"/>
  <c r="CF25" i="23"/>
  <c r="CF26" i="23"/>
  <c r="CF27" i="23"/>
  <c r="CF28" i="23"/>
  <c r="CF29" i="23"/>
  <c r="CF30" i="23"/>
  <c r="CF31" i="23"/>
  <c r="CF32" i="23"/>
  <c r="CF33" i="23"/>
  <c r="CF34" i="23"/>
  <c r="CF35" i="23"/>
  <c r="CF36" i="23"/>
  <c r="CF37" i="23"/>
  <c r="CF38" i="23"/>
  <c r="CF39" i="23"/>
  <c r="CF40" i="23"/>
  <c r="CF41" i="23"/>
  <c r="CF42" i="23"/>
  <c r="CF43" i="23"/>
  <c r="CF44" i="23"/>
  <c r="CF45" i="23"/>
  <c r="CF46" i="23"/>
  <c r="CF47" i="23"/>
  <c r="CF48" i="23"/>
  <c r="CF49" i="23"/>
  <c r="CF50" i="23"/>
  <c r="CF51" i="23"/>
  <c r="CF52" i="23"/>
  <c r="CF53" i="23"/>
  <c r="CF54" i="23"/>
  <c r="CF55" i="23"/>
  <c r="CF56" i="23"/>
  <c r="CF57" i="23"/>
  <c r="CF58" i="23"/>
  <c r="CF59" i="23"/>
  <c r="CF60" i="23"/>
  <c r="CF61" i="23"/>
  <c r="CF62" i="23"/>
  <c r="CF63" i="23"/>
  <c r="CF64" i="23"/>
  <c r="CF65" i="23"/>
  <c r="CF66" i="23"/>
  <c r="CF67" i="23"/>
  <c r="CF68" i="23"/>
  <c r="CF69" i="23"/>
  <c r="CF70" i="23"/>
  <c r="BX22" i="23"/>
  <c r="BX23" i="23"/>
  <c r="BX24" i="23"/>
  <c r="BX25" i="23"/>
  <c r="BX26" i="23"/>
  <c r="BX27" i="23"/>
  <c r="BX28" i="23"/>
  <c r="BX29" i="23"/>
  <c r="BX30" i="23"/>
  <c r="BX31" i="23"/>
  <c r="BX32" i="23"/>
  <c r="BX33" i="23"/>
  <c r="BX34" i="23"/>
  <c r="BX35" i="23"/>
  <c r="BX36" i="23"/>
  <c r="BX37" i="23"/>
  <c r="BX38" i="23"/>
  <c r="BX39" i="23"/>
  <c r="BX40" i="23"/>
  <c r="BX41" i="23"/>
  <c r="BX42" i="23"/>
  <c r="BX43" i="23"/>
  <c r="BX44" i="23"/>
  <c r="BX45" i="23"/>
  <c r="BX46" i="23"/>
  <c r="BX47" i="23"/>
  <c r="BX48" i="23"/>
  <c r="BX49" i="23"/>
  <c r="BX50" i="23"/>
  <c r="BX51" i="23"/>
  <c r="BX52" i="23"/>
  <c r="BX53" i="23"/>
  <c r="BX54" i="23"/>
  <c r="BX55" i="23"/>
  <c r="BX56" i="23"/>
  <c r="BX57" i="23"/>
  <c r="BX58" i="23"/>
  <c r="BX59" i="23"/>
  <c r="BX60" i="23"/>
  <c r="BX61" i="23"/>
  <c r="BX62" i="23"/>
  <c r="BX63" i="23"/>
  <c r="BX64" i="23"/>
  <c r="BX65" i="23"/>
  <c r="BX66" i="23"/>
  <c r="BX67" i="23"/>
  <c r="BX68" i="23"/>
  <c r="BX69" i="23"/>
  <c r="BX70" i="23"/>
  <c r="CF21" i="23"/>
  <c r="BX21" i="23"/>
  <c r="BP22" i="23"/>
  <c r="BP23" i="23"/>
  <c r="BP24" i="23"/>
  <c r="BP25" i="23"/>
  <c r="BP26" i="23"/>
  <c r="BP27" i="23"/>
  <c r="BP28" i="23"/>
  <c r="BP29" i="23"/>
  <c r="BP30" i="23"/>
  <c r="BP31" i="23"/>
  <c r="BP32" i="23"/>
  <c r="BP33" i="23"/>
  <c r="BP34" i="23"/>
  <c r="BP35" i="23"/>
  <c r="BP36" i="23"/>
  <c r="BP37" i="23"/>
  <c r="BP38" i="23"/>
  <c r="BP39" i="23"/>
  <c r="BP40" i="23"/>
  <c r="BP41" i="23"/>
  <c r="BP42" i="23"/>
  <c r="BP43" i="23"/>
  <c r="BP44" i="23"/>
  <c r="BP45" i="23"/>
  <c r="BP46" i="23"/>
  <c r="BP47" i="23"/>
  <c r="BP48" i="23"/>
  <c r="BP49" i="23"/>
  <c r="BP50" i="23"/>
  <c r="BP51" i="23"/>
  <c r="BP52" i="23"/>
  <c r="BP53" i="23"/>
  <c r="BP54" i="23"/>
  <c r="BP55" i="23"/>
  <c r="BP56" i="23"/>
  <c r="BP57" i="23"/>
  <c r="BP58" i="23"/>
  <c r="BP59" i="23"/>
  <c r="BP60" i="23"/>
  <c r="BP61" i="23"/>
  <c r="BP62" i="23"/>
  <c r="BP63" i="23"/>
  <c r="BP64" i="23"/>
  <c r="BP65" i="23"/>
  <c r="BP66" i="23"/>
  <c r="BP67" i="23"/>
  <c r="BP68" i="23"/>
  <c r="BP69" i="23"/>
  <c r="BP70" i="23"/>
  <c r="BP21" i="23"/>
  <c r="BI22" i="23"/>
  <c r="BI23" i="23"/>
  <c r="BI24" i="23"/>
  <c r="BI25" i="23"/>
  <c r="BI26" i="23"/>
  <c r="BI27" i="23"/>
  <c r="BI28" i="23"/>
  <c r="BI29" i="23"/>
  <c r="BI30" i="23"/>
  <c r="BI31" i="23"/>
  <c r="BI32" i="23"/>
  <c r="BI33" i="23"/>
  <c r="BI34" i="23"/>
  <c r="BI35" i="23"/>
  <c r="BI36" i="23"/>
  <c r="BI37" i="23"/>
  <c r="BI38" i="23"/>
  <c r="BI39" i="23"/>
  <c r="BI40" i="23"/>
  <c r="BI41" i="23"/>
  <c r="BI42" i="23"/>
  <c r="BI43" i="23"/>
  <c r="BI44" i="23"/>
  <c r="BI45" i="23"/>
  <c r="BI46" i="23"/>
  <c r="BI47" i="23"/>
  <c r="BI48" i="23"/>
  <c r="BI49" i="23"/>
  <c r="BI50" i="23"/>
  <c r="BI51" i="23"/>
  <c r="BI52" i="23"/>
  <c r="BI53" i="23"/>
  <c r="BI54" i="23"/>
  <c r="BI55" i="23"/>
  <c r="BI56" i="23"/>
  <c r="BI57" i="23"/>
  <c r="BI58" i="23"/>
  <c r="BI59" i="23"/>
  <c r="BI60" i="23"/>
  <c r="BI61" i="23"/>
  <c r="BI62" i="23"/>
  <c r="BI63" i="23"/>
  <c r="BI64" i="23"/>
  <c r="BI65" i="23"/>
  <c r="BI66" i="23"/>
  <c r="BI67" i="23"/>
  <c r="BI68" i="23"/>
  <c r="BI69" i="23"/>
  <c r="BI70" i="23"/>
  <c r="BI21" i="23"/>
  <c r="BD22" i="23"/>
  <c r="BD23" i="23"/>
  <c r="BD24" i="23"/>
  <c r="BD25" i="23"/>
  <c r="BD26" i="23"/>
  <c r="BD27" i="23"/>
  <c r="BD28" i="23"/>
  <c r="BD29" i="23"/>
  <c r="BD30" i="23"/>
  <c r="BD31" i="23"/>
  <c r="BD32" i="23"/>
  <c r="BD33" i="23"/>
  <c r="BD34" i="23"/>
  <c r="BD35" i="23"/>
  <c r="BD36" i="23"/>
  <c r="BD37" i="23"/>
  <c r="BD38" i="23"/>
  <c r="BD39" i="23"/>
  <c r="BD40" i="23"/>
  <c r="BD41" i="23"/>
  <c r="BD42" i="23"/>
  <c r="BD43" i="23"/>
  <c r="BD44" i="23"/>
  <c r="BD45" i="23"/>
  <c r="BD46" i="23"/>
  <c r="BD47" i="23"/>
  <c r="BD48" i="23"/>
  <c r="BD49" i="23"/>
  <c r="BD50" i="23"/>
  <c r="BD51" i="23"/>
  <c r="BD52" i="23"/>
  <c r="BD53" i="23"/>
  <c r="BD54" i="23"/>
  <c r="BD55" i="23"/>
  <c r="BD56" i="23"/>
  <c r="BD57" i="23"/>
  <c r="BD58" i="23"/>
  <c r="BD59" i="23"/>
  <c r="BD60" i="23"/>
  <c r="BD61" i="23"/>
  <c r="BD62" i="23"/>
  <c r="BD63" i="23"/>
  <c r="BD64" i="23"/>
  <c r="BD65" i="23"/>
  <c r="BD66" i="23"/>
  <c r="BD67" i="23"/>
  <c r="BD68" i="23"/>
  <c r="BD69" i="23"/>
  <c r="BD70" i="23"/>
  <c r="BD21" i="23"/>
  <c r="AW22" i="23"/>
  <c r="AW23" i="23"/>
  <c r="AW24" i="23"/>
  <c r="AW25" i="23"/>
  <c r="AW26" i="23"/>
  <c r="AW27" i="23"/>
  <c r="AW28" i="23"/>
  <c r="AW29" i="23"/>
  <c r="AW30" i="23"/>
  <c r="AW31" i="23"/>
  <c r="AW32" i="23"/>
  <c r="AW33" i="23"/>
  <c r="AW34" i="23"/>
  <c r="AW35" i="23"/>
  <c r="AW36" i="23"/>
  <c r="AW37" i="23"/>
  <c r="AW38" i="23"/>
  <c r="AW39" i="23"/>
  <c r="AW40" i="23"/>
  <c r="AW41" i="23"/>
  <c r="AW42" i="23"/>
  <c r="AW43" i="23"/>
  <c r="AW44" i="23"/>
  <c r="AW45" i="23"/>
  <c r="AW46" i="23"/>
  <c r="AW47" i="23"/>
  <c r="AW48" i="23"/>
  <c r="AW49" i="23"/>
  <c r="AW50" i="23"/>
  <c r="AW51" i="23"/>
  <c r="AW52" i="23"/>
  <c r="AW53" i="23"/>
  <c r="AW54" i="23"/>
  <c r="AW55" i="23"/>
  <c r="AW56" i="23"/>
  <c r="AW57" i="23"/>
  <c r="AW58" i="23"/>
  <c r="AW59" i="23"/>
  <c r="AW60" i="23"/>
  <c r="AW61" i="23"/>
  <c r="AW62" i="23"/>
  <c r="AW63" i="23"/>
  <c r="AW64" i="23"/>
  <c r="AW65" i="23"/>
  <c r="AW66" i="23"/>
  <c r="AW67" i="23"/>
  <c r="AW68" i="23"/>
  <c r="AW69" i="23"/>
  <c r="AW70" i="23"/>
  <c r="AW21" i="23"/>
  <c r="AA159" i="24" l="1"/>
  <c r="AF22" i="23"/>
  <c r="AF23" i="23"/>
  <c r="AF24" i="23"/>
  <c r="AF25" i="23"/>
  <c r="AF26" i="23"/>
  <c r="AF27" i="23"/>
  <c r="AF28" i="23"/>
  <c r="AF29" i="23"/>
  <c r="AF30" i="23"/>
  <c r="AF31" i="23"/>
  <c r="AF32" i="23"/>
  <c r="AF33" i="23"/>
  <c r="AF34" i="23"/>
  <c r="AF35" i="23"/>
  <c r="AF36" i="23"/>
  <c r="AF37" i="23"/>
  <c r="AF38" i="23"/>
  <c r="AF39" i="23"/>
  <c r="AF40" i="23"/>
  <c r="AF41" i="23"/>
  <c r="AF42" i="23"/>
  <c r="AF43" i="23"/>
  <c r="AF44" i="23"/>
  <c r="AF45" i="23"/>
  <c r="AF46" i="23"/>
  <c r="AF47" i="23"/>
  <c r="AF48" i="23"/>
  <c r="AF49" i="23"/>
  <c r="AF50" i="23"/>
  <c r="AF51" i="23"/>
  <c r="AF52" i="23"/>
  <c r="AF53" i="23"/>
  <c r="AF54" i="23"/>
  <c r="AF55" i="23"/>
  <c r="AF56" i="23"/>
  <c r="AF57" i="23"/>
  <c r="AF58" i="23"/>
  <c r="AF59" i="23"/>
  <c r="AF60" i="23"/>
  <c r="AF61" i="23"/>
  <c r="AF62" i="23"/>
  <c r="AF63" i="23"/>
  <c r="AF64" i="23"/>
  <c r="AF65" i="23"/>
  <c r="AF66" i="23"/>
  <c r="AF67" i="23"/>
  <c r="AF68" i="23"/>
  <c r="AF69" i="23"/>
  <c r="AF70" i="23"/>
  <c r="AF21" i="23"/>
  <c r="G22" i="23"/>
  <c r="G23" i="23"/>
  <c r="G24" i="23"/>
  <c r="G25" i="23"/>
  <c r="G26" i="23"/>
  <c r="G27" i="23"/>
  <c r="G28" i="23"/>
  <c r="G29" i="23"/>
  <c r="G30" i="23"/>
  <c r="G31" i="23"/>
  <c r="G32" i="23"/>
  <c r="G33" i="23"/>
  <c r="G34" i="23"/>
  <c r="G35" i="23"/>
  <c r="G36" i="23"/>
  <c r="G37" i="23"/>
  <c r="G38" i="23"/>
  <c r="G39" i="23"/>
  <c r="G40" i="23"/>
  <c r="G41" i="23"/>
  <c r="G42" i="23"/>
  <c r="G43" i="23"/>
  <c r="G44" i="23"/>
  <c r="G45" i="23"/>
  <c r="G46" i="23"/>
  <c r="G47" i="23"/>
  <c r="G48" i="23"/>
  <c r="G49" i="23"/>
  <c r="G50" i="23"/>
  <c r="G51" i="23"/>
  <c r="G52" i="23"/>
  <c r="G53" i="23"/>
  <c r="G54" i="23"/>
  <c r="G55" i="23"/>
  <c r="G56" i="23"/>
  <c r="G57" i="23"/>
  <c r="G58" i="23"/>
  <c r="G59" i="23"/>
  <c r="G60" i="23"/>
  <c r="G61" i="23"/>
  <c r="G62" i="23"/>
  <c r="G63" i="23"/>
  <c r="G64" i="23"/>
  <c r="G65" i="23"/>
  <c r="G66" i="23"/>
  <c r="G67" i="23"/>
  <c r="G68" i="23"/>
  <c r="G69" i="23"/>
  <c r="G70" i="23"/>
  <c r="G21" i="23"/>
  <c r="BJ101" i="22"/>
  <c r="N101" i="22"/>
  <c r="BJ110" i="21"/>
  <c r="N110" i="21"/>
  <c r="AV15" i="23"/>
  <c r="AF8" i="23"/>
  <c r="CK37" i="22"/>
  <c r="CK38" i="22"/>
  <c r="CK39" i="22"/>
  <c r="CK40" i="22"/>
  <c r="CK41" i="22"/>
  <c r="CK42" i="22"/>
  <c r="CK43" i="22"/>
  <c r="CK44" i="22"/>
  <c r="CK45" i="22"/>
  <c r="CK46" i="22"/>
  <c r="CK47" i="22"/>
  <c r="CK48" i="22"/>
  <c r="CK49" i="22"/>
  <c r="CK50" i="22"/>
  <c r="CK51" i="22"/>
  <c r="CK52" i="22"/>
  <c r="CK53" i="22"/>
  <c r="CK54" i="22"/>
  <c r="CK55" i="22"/>
  <c r="CK56" i="22"/>
  <c r="CK57" i="22"/>
  <c r="CK58" i="22"/>
  <c r="CK59" i="22"/>
  <c r="CK60" i="22"/>
  <c r="CK61" i="22"/>
  <c r="CK62" i="22"/>
  <c r="CK63" i="22"/>
  <c r="CK64" i="22"/>
  <c r="CK65" i="22"/>
  <c r="CK66" i="22"/>
  <c r="CK67" i="22"/>
  <c r="CK68" i="22"/>
  <c r="CK69" i="22"/>
  <c r="CK70" i="22"/>
  <c r="CK71" i="22"/>
  <c r="CK72" i="22"/>
  <c r="CK73" i="22"/>
  <c r="CK74" i="22"/>
  <c r="CK75" i="22"/>
  <c r="CK76" i="22"/>
  <c r="CK77" i="22"/>
  <c r="CK78" i="22"/>
  <c r="CK79" i="22"/>
  <c r="CK80" i="22"/>
  <c r="CK81" i="22"/>
  <c r="CK82" i="22"/>
  <c r="CK83" i="22"/>
  <c r="CK84" i="22"/>
  <c r="CK85" i="22"/>
  <c r="CK36" i="22"/>
  <c r="BY37" i="22"/>
  <c r="BY38" i="22"/>
  <c r="BY39" i="22"/>
  <c r="BY40" i="22"/>
  <c r="BY41" i="22"/>
  <c r="BY42" i="22"/>
  <c r="BY43" i="22"/>
  <c r="BY44" i="22"/>
  <c r="BY45" i="22"/>
  <c r="BY46" i="22"/>
  <c r="BY47" i="22"/>
  <c r="BY48" i="22"/>
  <c r="BY49" i="22"/>
  <c r="BY50" i="22"/>
  <c r="BY51" i="22"/>
  <c r="BY52" i="22"/>
  <c r="BY53" i="22"/>
  <c r="BY54" i="22"/>
  <c r="BY55" i="22"/>
  <c r="BY56" i="22"/>
  <c r="BY57" i="22"/>
  <c r="BY58" i="22"/>
  <c r="BY59" i="22"/>
  <c r="BY60" i="22"/>
  <c r="BY61" i="22"/>
  <c r="BY62" i="22"/>
  <c r="BY63" i="22"/>
  <c r="BY64" i="22"/>
  <c r="BY65" i="22"/>
  <c r="BY66" i="22"/>
  <c r="BY67" i="22"/>
  <c r="BY68" i="22"/>
  <c r="BY69" i="22"/>
  <c r="BY70" i="22"/>
  <c r="BY71" i="22"/>
  <c r="BY72" i="22"/>
  <c r="BY73" i="22"/>
  <c r="BY74" i="22"/>
  <c r="BY75" i="22"/>
  <c r="BY76" i="22"/>
  <c r="BY77" i="22"/>
  <c r="BY78" i="22"/>
  <c r="BY79" i="22"/>
  <c r="BY80" i="22"/>
  <c r="BY81" i="22"/>
  <c r="BY82" i="22"/>
  <c r="BY83" i="22"/>
  <c r="BY84" i="22"/>
  <c r="BY85" i="22"/>
  <c r="BY36" i="22"/>
  <c r="BQ37" i="22"/>
  <c r="BQ38" i="22"/>
  <c r="BQ39" i="22"/>
  <c r="BQ40" i="22"/>
  <c r="BQ41" i="22"/>
  <c r="BQ42" i="22"/>
  <c r="BQ43" i="22"/>
  <c r="BQ44" i="22"/>
  <c r="BQ45" i="22"/>
  <c r="BQ46" i="22"/>
  <c r="BQ47" i="22"/>
  <c r="BQ48" i="22"/>
  <c r="BQ49" i="22"/>
  <c r="BQ50" i="22"/>
  <c r="BQ51" i="22"/>
  <c r="BQ52" i="22"/>
  <c r="BQ53" i="22"/>
  <c r="BQ54" i="22"/>
  <c r="BQ55" i="22"/>
  <c r="BQ56" i="22"/>
  <c r="BQ57" i="22"/>
  <c r="BQ58" i="22"/>
  <c r="BQ59" i="22"/>
  <c r="BQ60" i="22"/>
  <c r="BQ61" i="22"/>
  <c r="BQ62" i="22"/>
  <c r="BQ63" i="22"/>
  <c r="BQ64" i="22"/>
  <c r="BQ65" i="22"/>
  <c r="BQ66" i="22"/>
  <c r="BQ67" i="22"/>
  <c r="BQ68" i="22"/>
  <c r="BQ69" i="22"/>
  <c r="BQ70" i="22"/>
  <c r="BQ71" i="22"/>
  <c r="BQ72" i="22"/>
  <c r="BQ73" i="22"/>
  <c r="BQ74" i="22"/>
  <c r="BQ75" i="22"/>
  <c r="BQ76" i="22"/>
  <c r="BQ77" i="22"/>
  <c r="BQ78" i="22"/>
  <c r="BQ79" i="22"/>
  <c r="BQ80" i="22"/>
  <c r="BQ81" i="22"/>
  <c r="BQ82" i="22"/>
  <c r="BQ83" i="22"/>
  <c r="BQ84" i="22"/>
  <c r="BQ85" i="22"/>
  <c r="BQ36" i="22"/>
  <c r="G37" i="22"/>
  <c r="G38" i="22"/>
  <c r="G39" i="22"/>
  <c r="G40" i="22"/>
  <c r="G41" i="22"/>
  <c r="G42" i="22"/>
  <c r="G43" i="22"/>
  <c r="G44" i="22"/>
  <c r="G45" i="22"/>
  <c r="G46" i="22"/>
  <c r="G47" i="22"/>
  <c r="G48" i="22"/>
  <c r="G49" i="22"/>
  <c r="G50" i="22"/>
  <c r="G51" i="22"/>
  <c r="G52" i="22"/>
  <c r="G53" i="22"/>
  <c r="G54" i="22"/>
  <c r="G55" i="22"/>
  <c r="G56" i="22"/>
  <c r="G57" i="22"/>
  <c r="G58" i="22"/>
  <c r="G59" i="22"/>
  <c r="G60" i="22"/>
  <c r="G61" i="22"/>
  <c r="G62" i="22"/>
  <c r="G63" i="22"/>
  <c r="G64" i="22"/>
  <c r="G65" i="22"/>
  <c r="G66" i="22"/>
  <c r="G67" i="22"/>
  <c r="G68" i="22"/>
  <c r="G69" i="22"/>
  <c r="G70" i="22"/>
  <c r="G71" i="22"/>
  <c r="G72" i="22"/>
  <c r="G73" i="22"/>
  <c r="G74" i="22"/>
  <c r="G75" i="22"/>
  <c r="G76" i="22"/>
  <c r="G77" i="22"/>
  <c r="G78" i="22"/>
  <c r="G79" i="22"/>
  <c r="G80" i="22"/>
  <c r="G81" i="22"/>
  <c r="G82" i="22"/>
  <c r="G83" i="22"/>
  <c r="G84" i="22"/>
  <c r="G85" i="22"/>
  <c r="G36" i="22"/>
  <c r="CK60" i="21"/>
  <c r="CK61" i="21"/>
  <c r="CK62" i="21"/>
  <c r="CK63" i="21"/>
  <c r="CK64" i="21"/>
  <c r="CK65" i="21"/>
  <c r="CK66" i="21"/>
  <c r="CK67" i="21"/>
  <c r="CK68" i="21"/>
  <c r="CK69" i="21"/>
  <c r="CK70" i="21"/>
  <c r="CK71" i="21"/>
  <c r="CK72" i="21"/>
  <c r="CK73" i="21"/>
  <c r="CK74" i="21"/>
  <c r="CK75" i="21"/>
  <c r="CK76" i="21"/>
  <c r="CK77" i="21"/>
  <c r="CK78" i="21"/>
  <c r="CK79" i="21"/>
  <c r="CK80" i="21"/>
  <c r="CK81" i="21"/>
  <c r="CK82" i="21"/>
  <c r="CK83" i="21"/>
  <c r="CK84" i="21"/>
  <c r="CK85" i="21"/>
  <c r="CK86" i="21"/>
  <c r="CK87" i="21"/>
  <c r="CK88" i="21"/>
  <c r="CK89" i="21"/>
  <c r="CK90" i="21"/>
  <c r="CK91" i="21"/>
  <c r="CK92" i="21"/>
  <c r="CK93" i="21"/>
  <c r="CK94" i="21"/>
  <c r="CK95" i="21"/>
  <c r="CK96" i="21"/>
  <c r="CK97" i="21"/>
  <c r="CK98" i="21"/>
  <c r="CK99" i="21"/>
  <c r="CK100" i="21"/>
  <c r="CK101" i="21"/>
  <c r="CK102" i="21"/>
  <c r="CK103" i="21"/>
  <c r="CK104" i="21"/>
  <c r="CK105" i="21"/>
  <c r="CK106" i="21"/>
  <c r="CK107" i="21"/>
  <c r="CK108" i="21"/>
  <c r="CK59" i="21"/>
  <c r="BY60" i="21"/>
  <c r="BY61" i="21"/>
  <c r="BY62" i="21"/>
  <c r="BY63" i="21"/>
  <c r="BY64" i="21"/>
  <c r="BY65" i="21"/>
  <c r="BY66" i="21"/>
  <c r="BY67" i="21"/>
  <c r="BY68" i="21"/>
  <c r="BY69" i="21"/>
  <c r="BY70" i="21"/>
  <c r="BY71" i="21"/>
  <c r="BY72" i="21"/>
  <c r="BY73" i="21"/>
  <c r="BY74" i="21"/>
  <c r="BY75" i="21"/>
  <c r="BY76" i="21"/>
  <c r="BY77" i="21"/>
  <c r="BY78" i="21"/>
  <c r="BY79" i="21"/>
  <c r="BY80" i="21"/>
  <c r="BY81" i="21"/>
  <c r="BY82" i="21"/>
  <c r="BY83" i="21"/>
  <c r="BY84" i="21"/>
  <c r="BY85" i="21"/>
  <c r="BY86" i="21"/>
  <c r="BY87" i="21"/>
  <c r="BY88" i="21"/>
  <c r="BY89" i="21"/>
  <c r="BY90" i="21"/>
  <c r="BY91" i="21"/>
  <c r="BY92" i="21"/>
  <c r="BY93" i="21"/>
  <c r="BY94" i="21"/>
  <c r="BY95" i="21"/>
  <c r="BY96" i="21"/>
  <c r="BY97" i="21"/>
  <c r="BY98" i="21"/>
  <c r="BY99" i="21"/>
  <c r="BY100" i="21"/>
  <c r="BY101" i="21"/>
  <c r="BY102" i="21"/>
  <c r="BY103" i="21"/>
  <c r="BY104" i="21"/>
  <c r="BY105" i="21"/>
  <c r="BY106" i="21"/>
  <c r="BY107" i="21"/>
  <c r="BY108" i="21"/>
  <c r="BY59" i="21"/>
  <c r="BQ60" i="21"/>
  <c r="BQ61" i="21"/>
  <c r="BQ62" i="21"/>
  <c r="BQ63" i="21"/>
  <c r="BQ64" i="21"/>
  <c r="BQ65" i="21"/>
  <c r="BQ66" i="21"/>
  <c r="BQ67" i="21"/>
  <c r="BQ68" i="21"/>
  <c r="BQ69" i="21"/>
  <c r="BQ70" i="21"/>
  <c r="BQ71" i="21"/>
  <c r="BQ72" i="21"/>
  <c r="BQ73" i="21"/>
  <c r="BQ74" i="21"/>
  <c r="BQ75" i="21"/>
  <c r="BQ76" i="21"/>
  <c r="BQ77" i="21"/>
  <c r="BQ78" i="21"/>
  <c r="BQ79" i="21"/>
  <c r="BQ80" i="21"/>
  <c r="BQ81" i="21"/>
  <c r="BQ82" i="21"/>
  <c r="BQ83" i="21"/>
  <c r="BQ84" i="21"/>
  <c r="BQ85" i="21"/>
  <c r="BQ86" i="21"/>
  <c r="BQ87" i="21"/>
  <c r="BQ88" i="21"/>
  <c r="BQ89" i="21"/>
  <c r="BQ90" i="21"/>
  <c r="BQ91" i="21"/>
  <c r="BQ92" i="21"/>
  <c r="BQ93" i="21"/>
  <c r="BQ94" i="21"/>
  <c r="BQ95" i="21"/>
  <c r="BQ96" i="21"/>
  <c r="BQ97" i="21"/>
  <c r="BQ98" i="21"/>
  <c r="BQ99" i="21"/>
  <c r="BQ100" i="21"/>
  <c r="BQ101" i="21"/>
  <c r="BQ102" i="21"/>
  <c r="BQ103" i="21"/>
  <c r="BQ104" i="21"/>
  <c r="BQ105" i="21"/>
  <c r="BQ106" i="21"/>
  <c r="BQ107" i="21"/>
  <c r="BQ108" i="21"/>
  <c r="BQ59" i="21"/>
  <c r="G60" i="21"/>
  <c r="G61" i="21"/>
  <c r="G62" i="21"/>
  <c r="G63" i="21"/>
  <c r="G64" i="21"/>
  <c r="G65" i="21"/>
  <c r="G66" i="21"/>
  <c r="G67" i="2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1" i="21"/>
  <c r="G82" i="21"/>
  <c r="G83" i="21"/>
  <c r="G84" i="21"/>
  <c r="G85" i="21"/>
  <c r="G86" i="21"/>
  <c r="G87" i="21"/>
  <c r="G88" i="21"/>
  <c r="G89" i="21"/>
  <c r="G90" i="21"/>
  <c r="G91" i="21"/>
  <c r="G92" i="21"/>
  <c r="G93" i="21"/>
  <c r="G94" i="21"/>
  <c r="G95" i="21"/>
  <c r="G96" i="21"/>
  <c r="G97" i="21"/>
  <c r="G98" i="21"/>
  <c r="G99" i="21"/>
  <c r="G100" i="21"/>
  <c r="G101" i="21"/>
  <c r="G102" i="21"/>
  <c r="G103" i="21"/>
  <c r="G104" i="21"/>
  <c r="G105" i="21"/>
  <c r="G106" i="21"/>
  <c r="G107" i="21"/>
  <c r="G108" i="21"/>
  <c r="G59" i="21"/>
  <c r="B19" i="24"/>
  <c r="W73" i="23"/>
  <c r="B32" i="22"/>
  <c r="B32" i="21"/>
  <c r="AB13" i="24"/>
  <c r="AB14" i="24" s="1"/>
  <c r="BF14" i="23"/>
  <c r="BQ28" i="22"/>
  <c r="BQ28" i="21"/>
  <c r="AB12" i="24"/>
  <c r="AF9" i="23"/>
  <c r="B13" i="23"/>
  <c r="B27" i="22"/>
  <c r="B27" i="21"/>
  <c r="BP13" i="22"/>
  <c r="BP13" i="21"/>
  <c r="BC16" i="24"/>
  <c r="CT9" i="24"/>
  <c r="CT6" i="23"/>
  <c r="CT9" i="22"/>
  <c r="CT9" i="21"/>
  <c r="AA98" i="22" l="1"/>
  <c r="AA94" i="22"/>
  <c r="AA92" i="22"/>
  <c r="CB98" i="22"/>
  <c r="CB96" i="22"/>
  <c r="CB94" i="22"/>
  <c r="CB92" i="22"/>
  <c r="CB90" i="22"/>
  <c r="AA52" i="21"/>
  <c r="AA48" i="21"/>
  <c r="AA46" i="21"/>
  <c r="CB52" i="21"/>
  <c r="CB50" i="21"/>
  <c r="CB48" i="21"/>
  <c r="CB46" i="21"/>
  <c r="CB44" i="21"/>
  <c r="AA145" i="24"/>
  <c r="AA15" i="22"/>
  <c r="AA90" i="22" s="1"/>
  <c r="AA15" i="21"/>
  <c r="AA44" i="21" s="1"/>
  <c r="BQ2" i="23"/>
  <c r="BQ5" i="24"/>
  <c r="BQ5" i="22"/>
  <c r="BQ5" i="21"/>
  <c r="CQ136" i="24" l="1"/>
  <c r="CQ135" i="24"/>
  <c r="CQ134" i="24"/>
  <c r="CQ133" i="24"/>
  <c r="CQ132" i="24"/>
  <c r="CQ127" i="24"/>
  <c r="BM141" i="24" s="1"/>
  <c r="CQ73" i="24"/>
  <c r="CP71" i="23"/>
  <c r="BX71" i="23"/>
  <c r="CQ137" i="24" l="1"/>
  <c r="L23" i="9" l="1"/>
  <c r="D24" i="9"/>
  <c r="D25" i="9"/>
  <c r="D26" i="9"/>
  <c r="D27" i="9"/>
  <c r="D28" i="9"/>
  <c r="D29" i="9"/>
  <c r="D30" i="9"/>
  <c r="D31" i="9"/>
  <c r="D32" i="9"/>
  <c r="D33" i="9"/>
  <c r="D34" i="9"/>
  <c r="D35" i="9"/>
  <c r="D36" i="9"/>
  <c r="D37" i="9"/>
  <c r="D38" i="9"/>
  <c r="D39" i="9"/>
  <c r="D40" i="9"/>
  <c r="D41" i="9"/>
  <c r="D42" i="9"/>
  <c r="D43" i="9"/>
  <c r="D44" i="9"/>
  <c r="D45" i="9"/>
  <c r="D46" i="9"/>
  <c r="D47" i="9"/>
  <c r="D48" i="9"/>
  <c r="D49" i="9"/>
  <c r="D50" i="9"/>
  <c r="D51" i="9"/>
  <c r="D52" i="9"/>
  <c r="D53" i="9"/>
  <c r="D54" i="9"/>
  <c r="D55" i="9"/>
  <c r="D56" i="9"/>
  <c r="D57" i="9"/>
  <c r="D58" i="9"/>
  <c r="D59" i="9"/>
  <c r="D60" i="9"/>
  <c r="D61" i="9"/>
  <c r="D62" i="9"/>
  <c r="D63" i="9"/>
  <c r="D64" i="9"/>
  <c r="D65" i="9"/>
  <c r="D66" i="9"/>
  <c r="D67" i="9"/>
  <c r="D68" i="9"/>
  <c r="D69" i="9"/>
  <c r="D70" i="9"/>
  <c r="D71" i="9"/>
  <c r="D72" i="9"/>
  <c r="D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S4" i="9" l="1"/>
  <c r="S5" i="9"/>
  <c r="S6" i="9"/>
  <c r="S7" i="9"/>
  <c r="S8" i="9"/>
  <c r="S9" i="9"/>
  <c r="S10" i="9"/>
  <c r="S11" i="9"/>
  <c r="S12" i="9"/>
  <c r="S13" i="9"/>
  <c r="S14" i="9"/>
  <c r="T3" i="9" l="1"/>
  <c r="C16" i="9"/>
  <c r="J11" i="9"/>
  <c r="K11" i="9" s="1"/>
  <c r="J10" i="9"/>
  <c r="K10" i="9" s="1"/>
  <c r="J9" i="9"/>
  <c r="K9" i="9" s="1"/>
  <c r="J8" i="9"/>
  <c r="K8" i="9" s="1"/>
  <c r="J7" i="9"/>
  <c r="K7" i="9" s="1"/>
  <c r="G18" i="9" l="1"/>
  <c r="G24" i="9"/>
  <c r="G25" i="9"/>
  <c r="G26" i="9"/>
  <c r="G27" i="9"/>
  <c r="G28" i="9"/>
  <c r="G29" i="9"/>
  <c r="G30" i="9"/>
  <c r="G31" i="9"/>
  <c r="G32" i="9"/>
  <c r="G33" i="9"/>
  <c r="G34" i="9"/>
  <c r="G35" i="9"/>
  <c r="F35" i="9" s="1"/>
  <c r="G36" i="9"/>
  <c r="F36" i="9" s="1"/>
  <c r="G37" i="9"/>
  <c r="F37" i="9" s="1"/>
  <c r="G38" i="9"/>
  <c r="F38" i="9" s="1"/>
  <c r="G39" i="9"/>
  <c r="F39" i="9" s="1"/>
  <c r="G40" i="9"/>
  <c r="F40" i="9" s="1"/>
  <c r="G41" i="9"/>
  <c r="F41" i="9" s="1"/>
  <c r="G42" i="9"/>
  <c r="F42" i="9" s="1"/>
  <c r="G43" i="9"/>
  <c r="F43" i="9" s="1"/>
  <c r="G44" i="9"/>
  <c r="F44" i="9" s="1"/>
  <c r="G45" i="9"/>
  <c r="F45" i="9" s="1"/>
  <c r="G46" i="9"/>
  <c r="F46" i="9" s="1"/>
  <c r="G47" i="9"/>
  <c r="F47" i="9" s="1"/>
  <c r="G48" i="9"/>
  <c r="F48" i="9" s="1"/>
  <c r="G49" i="9"/>
  <c r="F49" i="9" s="1"/>
  <c r="G50" i="9"/>
  <c r="F50" i="9" s="1"/>
  <c r="G51" i="9"/>
  <c r="F51" i="9" s="1"/>
  <c r="G52" i="9"/>
  <c r="F52" i="9" s="1"/>
  <c r="G53" i="9"/>
  <c r="F53" i="9" s="1"/>
  <c r="G54" i="9"/>
  <c r="F54" i="9" s="1"/>
  <c r="G55" i="9"/>
  <c r="F55" i="9" s="1"/>
  <c r="G56" i="9"/>
  <c r="F56" i="9" s="1"/>
  <c r="G57" i="9"/>
  <c r="F57" i="9" s="1"/>
  <c r="G58" i="9"/>
  <c r="F58" i="9" s="1"/>
  <c r="G59" i="9"/>
  <c r="F59" i="9" s="1"/>
  <c r="G60" i="9"/>
  <c r="F60" i="9" s="1"/>
  <c r="G61" i="9"/>
  <c r="F61" i="9" s="1"/>
  <c r="G62" i="9"/>
  <c r="F62" i="9" s="1"/>
  <c r="G63" i="9"/>
  <c r="F63" i="9" s="1"/>
  <c r="G64" i="9"/>
  <c r="F64" i="9" s="1"/>
  <c r="G65" i="9"/>
  <c r="F65" i="9" s="1"/>
  <c r="G66" i="9"/>
  <c r="F66" i="9" s="1"/>
  <c r="G67" i="9"/>
  <c r="F67" i="9" s="1"/>
  <c r="G68" i="9"/>
  <c r="F68" i="9" s="1"/>
  <c r="G69" i="9"/>
  <c r="F69" i="9" s="1"/>
  <c r="G70" i="9"/>
  <c r="F70" i="9" s="1"/>
  <c r="G71" i="9"/>
  <c r="F71" i="9" s="1"/>
  <c r="G72" i="9"/>
  <c r="F72" i="9" s="1"/>
  <c r="G23" i="9"/>
  <c r="C5" i="9"/>
  <c r="C6" i="9"/>
  <c r="F16" i="9"/>
  <c r="BX73" i="29" l="1"/>
  <c r="AA34" i="27"/>
  <c r="AA27" i="26"/>
  <c r="AA58" i="26" s="1"/>
  <c r="AA31" i="25"/>
  <c r="AA21" i="21"/>
  <c r="AA50" i="21" s="1"/>
  <c r="AA21" i="22"/>
  <c r="AA96" i="22" s="1"/>
  <c r="AA157" i="24"/>
  <c r="F31" i="9"/>
  <c r="F27" i="9"/>
  <c r="F23" i="9"/>
  <c r="F28" i="9"/>
  <c r="F34" i="9"/>
  <c r="F33" i="9"/>
  <c r="F29" i="9"/>
  <c r="F25" i="9"/>
  <c r="F32" i="9"/>
  <c r="F24" i="9"/>
  <c r="F30" i="9"/>
  <c r="F26" i="9"/>
  <c r="AA74" i="25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Шленчак А.А.</author>
  </authors>
  <commentList>
    <comment ref="BS15" authorId="0" shapeId="0" xr:uid="{7B79B552-DB53-469E-B2C2-1FD371BBB33D}">
      <text>
        <r>
          <rPr>
            <b/>
            <sz val="9"/>
            <color indexed="81"/>
            <rFont val="Tahoma"/>
            <family val="2"/>
            <charset val="204"/>
          </rPr>
          <t>Шленчак А.А.:</t>
        </r>
        <r>
          <rPr>
            <sz val="9"/>
            <color indexed="81"/>
            <rFont val="Tahoma"/>
            <family val="2"/>
            <charset val="204"/>
          </rPr>
          <t xml:space="preserve">
Номер из 1С - бланк Приходный ордер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Андрей</author>
    <author>Шленчак А.А.</author>
  </authors>
  <commentList>
    <comment ref="G7" authorId="0" shapeId="0" xr:uid="{594842BA-FA5B-493A-A5D3-76C138CB08F2}">
      <text>
        <r>
          <rPr>
            <b/>
            <sz val="9"/>
            <color indexed="81"/>
            <rFont val="Tahoma"/>
            <family val="2"/>
            <charset val="204"/>
          </rPr>
          <t>Цена ДМ в ломе на месяц 
согласно 1С со скидкой!
РАЗ В Месяц!!!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7" authorId="1" shapeId="0" xr:uid="{E8DA8C2F-D72B-4A26-ACE1-74E2F415D43A}">
      <text>
        <r>
          <rPr>
            <b/>
            <sz val="9"/>
            <color indexed="81"/>
            <rFont val="Tahoma"/>
            <family val="2"/>
            <charset val="204"/>
          </rPr>
          <t>Содержание ДМ в импортных платах на год
согласно бумаги из УП УНИДРАГМЕТ БГУ
РАЗ В ГОД!!!</t>
        </r>
      </text>
    </comment>
    <comment ref="G13" authorId="0" shapeId="0" xr:uid="{99C8DE4F-FBD5-4420-A5C0-9038D8C2461D}">
      <text>
        <r>
          <rPr>
            <b/>
            <sz val="9"/>
            <color indexed="81"/>
            <rFont val="Tahoma"/>
            <family val="2"/>
            <charset val="204"/>
          </rPr>
          <t>Стоимость работы разбирающего ОС согласно нормам ПЭО
проверять Переодически!</t>
        </r>
      </text>
    </comment>
  </commentList>
</comments>
</file>

<file path=xl/sharedStrings.xml><?xml version="1.0" encoding="utf-8"?>
<sst xmlns="http://schemas.openxmlformats.org/spreadsheetml/2006/main" count="1534" uniqueCount="750">
  <si>
    <t>(должность)</t>
  </si>
  <si>
    <t>АКТ</t>
  </si>
  <si>
    <t>Номер</t>
  </si>
  <si>
    <t>Дата составления</t>
  </si>
  <si>
    <t>комиссия в составе:</t>
  </si>
  <si>
    <t>Члены комиссии:</t>
  </si>
  <si>
    <t>(наименование деталей (узлов)*</t>
  </si>
  <si>
    <t>Вес деталей (узлов) в лигатуре, г.</t>
  </si>
  <si>
    <t>по данным учета</t>
  </si>
  <si>
    <t>Золото</t>
  </si>
  <si>
    <t>Серебро</t>
  </si>
  <si>
    <t>-</t>
  </si>
  <si>
    <t>Платина</t>
  </si>
  <si>
    <t>Заключение комиссии:</t>
  </si>
  <si>
    <t>Данные детали подлежат сдачи в Государственный фонд.</t>
  </si>
  <si>
    <t>Комиссия в составе:</t>
  </si>
  <si>
    <t>(подпись)</t>
  </si>
  <si>
    <t>приказом РУП «Витебскэнерго»</t>
  </si>
  <si>
    <t>постановке на учет оборудования, приборов и других изделий.</t>
  </si>
  <si>
    <t>комиссионного определения содержания драгоценных металлов при</t>
  </si>
  <si>
    <t>от</t>
  </si>
  <si>
    <t>Наименование приобретаемого имущества</t>
  </si>
  <si>
    <t>код</t>
  </si>
  <si>
    <t>Драгметаллы в единице, грамм</t>
  </si>
  <si>
    <t>золото</t>
  </si>
  <si>
    <t>серебро</t>
  </si>
  <si>
    <t>платина</t>
  </si>
  <si>
    <t>МПГ</t>
  </si>
  <si>
    <t>источник сведений</t>
  </si>
  <si>
    <t>Более точные сведения  о содержании драгоценных металлов в изделиях будут определены после списания</t>
  </si>
  <si>
    <t>имущества и сдачи лома на переработку</t>
  </si>
  <si>
    <t>Председатель комиссии</t>
  </si>
  <si>
    <t>Вид операции</t>
  </si>
  <si>
    <t>Место хранения</t>
  </si>
  <si>
    <t>МОЛ</t>
  </si>
  <si>
    <t>Номер и дата акта списания</t>
  </si>
  <si>
    <t>Место хранения (полка и т.д)</t>
  </si>
  <si>
    <t>Код вида лома</t>
  </si>
  <si>
    <t>Содержание, грамм</t>
  </si>
  <si>
    <t>Цена</t>
  </si>
  <si>
    <t>Сумма</t>
  </si>
  <si>
    <t>Итого:</t>
  </si>
  <si>
    <t>Принял:</t>
  </si>
  <si>
    <t>Составил документ:</t>
  </si>
  <si>
    <t>Ведомость потребности в материальных ресурсах</t>
  </si>
  <si>
    <t>по объекту №</t>
  </si>
  <si>
    <t>(инвентарный номер, наименование объекта)</t>
  </si>
  <si>
    <t>Ед. изм.</t>
  </si>
  <si>
    <t>Объем</t>
  </si>
  <si>
    <t>Материалы</t>
  </si>
  <si>
    <t>Обоснование*</t>
  </si>
  <si>
    <t>Наименование</t>
  </si>
  <si>
    <t>Количество</t>
  </si>
  <si>
    <t>Стоимость</t>
  </si>
  <si>
    <t xml:space="preserve">Ведомость  составил: </t>
  </si>
  <si>
    <t>Ведомость проверена:</t>
  </si>
  <si>
    <t>Специалист производственно-технического подразделения:</t>
  </si>
  <si>
    <t>Специалист планово-экономического подразделения:</t>
  </si>
  <si>
    <t>Начальник подразделения, проводящего ремонтные работы:</t>
  </si>
  <si>
    <t xml:space="preserve">Начальник подразделения, ответственного за эксплуатацию объекта: </t>
  </si>
  <si>
    <t xml:space="preserve">Утверждено </t>
  </si>
  <si>
    <t>УТВЕРЖДАЮ</t>
  </si>
  <si>
    <t>"</t>
  </si>
  <si>
    <t>г.</t>
  </si>
  <si>
    <t>в составе:</t>
  </si>
  <si>
    <t>членов комиссии:</t>
  </si>
  <si>
    <t>составила настоящий акт в том, что в результате обследования объекта</t>
  </si>
  <si>
    <t>(наименование объекта)</t>
  </si>
  <si>
    <t>установлено, что</t>
  </si>
  <si>
    <t>(описание дефектов,</t>
  </si>
  <si>
    <t>(грузоподъемные механизмы, люльки электрические, автовышки)</t>
  </si>
  <si>
    <t>Оборотная сторона</t>
  </si>
  <si>
    <t>№ п/п</t>
  </si>
  <si>
    <t>Единица измерения</t>
  </si>
  <si>
    <t>Примечание</t>
  </si>
  <si>
    <t>Заказчик:</t>
  </si>
  <si>
    <t>Объект:</t>
  </si>
  <si>
    <t>Инвентарный  №</t>
  </si>
  <si>
    <t>АКТ  №</t>
  </si>
  <si>
    <t>на списание материалов ,</t>
  </si>
  <si>
    <t>приемки выполненных работ</t>
  </si>
  <si>
    <t>№
п/п</t>
  </si>
  <si>
    <t>Наименование работ</t>
  </si>
  <si>
    <t>Цена за единицу</t>
  </si>
  <si>
    <t>№ ед. расценки</t>
  </si>
  <si>
    <t>Итого</t>
  </si>
  <si>
    <t>Материалы, не учтенные ценником</t>
  </si>
  <si>
    <t>Номенклатурный номер</t>
  </si>
  <si>
    <t>В результате замены  запчастей и комплектующих подлежит оприходыванию утиль:</t>
  </si>
  <si>
    <t>Утиль</t>
  </si>
  <si>
    <t>Материалы, согласно выше приведенного перечня, на сумму</t>
  </si>
  <si>
    <t>с подотчета</t>
  </si>
  <si>
    <t>в</t>
  </si>
  <si>
    <t>Комиссия:</t>
  </si>
  <si>
    <t>Золото в ломе</t>
  </si>
  <si>
    <t>Серебро в ломе</t>
  </si>
  <si>
    <t>МПГ в ломе</t>
  </si>
  <si>
    <t>Используемая  документация:</t>
  </si>
  <si>
    <t>Смета</t>
  </si>
  <si>
    <t>инв.№ обьекта</t>
  </si>
  <si>
    <t>Использованы</t>
  </si>
  <si>
    <t>Ср. разряд</t>
  </si>
  <si>
    <t>Стоимость по трудоемкости</t>
  </si>
  <si>
    <t>8.1</t>
  </si>
  <si>
    <t>ДЕФЕКТНЫЙ АКТ №</t>
  </si>
  <si>
    <t>Инв. №</t>
  </si>
  <si>
    <t>(фамилия, инициалы)</t>
  </si>
  <si>
    <t>произошёл выход из строя, следующих комплектующих:</t>
  </si>
  <si>
    <t>Наименование материала</t>
  </si>
  <si>
    <t>АСУТП</t>
  </si>
  <si>
    <t>Примерный (укрупненный) перечень видов ремонтных работ</t>
  </si>
  <si>
    <t xml:space="preserve">Виды выполняемых ремонтных работ </t>
  </si>
  <si>
    <t>Постановление Министерства труда и социальной защиты Республики Беларусь от 23.03.2011 № 19 "Об утверждении Норм времени на работы по обслуживанию персональных электронно-вычислительных машин, организационной техники и офисного оборудования"</t>
  </si>
  <si>
    <t>№ нормы</t>
  </si>
  <si>
    <t>Наименование вида работ</t>
  </si>
  <si>
    <t>Выключение ПЭВМ</t>
  </si>
  <si>
    <t>Включение ПЭВМ</t>
  </si>
  <si>
    <t>Внешний осмотр ПЭВМ и компонентов</t>
  </si>
  <si>
    <t>Очистка внешних поверхностей ПЭВМ и компонентов</t>
  </si>
  <si>
    <t>Очистка внутренних поверхностей системного блока ПЭВМ  и компонентов</t>
  </si>
  <si>
    <t>Проверка накопителя на жестких магнитных дисках</t>
  </si>
  <si>
    <t>Контроль работы системного и прикладного программного обеспечения</t>
  </si>
  <si>
    <t>Создание резервной копии файлов</t>
  </si>
  <si>
    <t>Тестовая проверка работоспособности и конфигурации ПЭВМ</t>
  </si>
  <si>
    <t>Диагностика</t>
  </si>
  <si>
    <t>Замена материнской платы</t>
  </si>
  <si>
    <t>Замена процессора</t>
  </si>
  <si>
    <t>Замена видеокарты</t>
  </si>
  <si>
    <t>Замена накопителя на жестких магнитных дисках</t>
  </si>
  <si>
    <t>Замена блока питания</t>
  </si>
  <si>
    <t>Замена оптического привода</t>
  </si>
  <si>
    <t>Замена оперативной памяти</t>
  </si>
  <si>
    <t>Замена интерфейсной платы</t>
  </si>
  <si>
    <t>Установка (переустановка) операционной системы</t>
  </si>
  <si>
    <t>Диагностика монитора</t>
  </si>
  <si>
    <t>Замена отдельного элемента или блока монитора</t>
  </si>
  <si>
    <t>Тестовая проверка работоспособности монитора</t>
  </si>
  <si>
    <t>3.1.1.</t>
  </si>
  <si>
    <t>3.1.2.</t>
  </si>
  <si>
    <t>3.1.3.</t>
  </si>
  <si>
    <t>3.1.4.</t>
  </si>
  <si>
    <t>3.1.5.</t>
  </si>
  <si>
    <t>3.1.6.</t>
  </si>
  <si>
    <t>3.1.7.</t>
  </si>
  <si>
    <t>3.1.8.</t>
  </si>
  <si>
    <t>3.1.9.</t>
  </si>
  <si>
    <t>3.1.10.</t>
  </si>
  <si>
    <t>3.1.11.</t>
  </si>
  <si>
    <t>3.1.12.</t>
  </si>
  <si>
    <t>3.1.13.</t>
  </si>
  <si>
    <t>3.1.14.</t>
  </si>
  <si>
    <t>3.1.15.</t>
  </si>
  <si>
    <t>3.1.16.</t>
  </si>
  <si>
    <t>3.1.17.</t>
  </si>
  <si>
    <t>3.1.18.</t>
  </si>
  <si>
    <t>3.1.20.</t>
  </si>
  <si>
    <t>3.1.21.</t>
  </si>
  <si>
    <t>3.1.23.</t>
  </si>
  <si>
    <t>3.2.1.</t>
  </si>
  <si>
    <t>Внешний осмотр ноутбука</t>
  </si>
  <si>
    <t>3.2.2.</t>
  </si>
  <si>
    <t>Очистка внешних поверхностей ноутбука</t>
  </si>
  <si>
    <t>3.2.3.</t>
  </si>
  <si>
    <t>3.2.4.</t>
  </si>
  <si>
    <t>3.2.5.</t>
  </si>
  <si>
    <t>Тестовая проверка работоспособности и конфигурации ноутбука</t>
  </si>
  <si>
    <t>3.2.6.</t>
  </si>
  <si>
    <t>Калибровка батареи, замена батареи в случае несоответствия параметров</t>
  </si>
  <si>
    <t>3.2.7.</t>
  </si>
  <si>
    <t>3.2.8.</t>
  </si>
  <si>
    <t>Очистка внутренних поверхностей ноутбука с разборкой и сборкой</t>
  </si>
  <si>
    <t>3.2.9.</t>
  </si>
  <si>
    <t>3.2.10.</t>
  </si>
  <si>
    <t>Замена клавиатуры ноутбука</t>
  </si>
  <si>
    <t>3.2.11.</t>
  </si>
  <si>
    <t>Замена манипулятора типа "TouchPad"</t>
  </si>
  <si>
    <t>3.2.12.</t>
  </si>
  <si>
    <t>3.2.13.</t>
  </si>
  <si>
    <t>3.2.14.</t>
  </si>
  <si>
    <t>3.2.15.</t>
  </si>
  <si>
    <t>Замена аккумуляторных батарей (АКБ)</t>
  </si>
  <si>
    <t>3.2.16.</t>
  </si>
  <si>
    <t>3.2.17.</t>
  </si>
  <si>
    <t>3.2.18.</t>
  </si>
  <si>
    <t>3.2.19.</t>
  </si>
  <si>
    <t>3.3.1.</t>
  </si>
  <si>
    <t>3.3.2.</t>
  </si>
  <si>
    <t>3.3.3.</t>
  </si>
  <si>
    <t>3.4.1.</t>
  </si>
  <si>
    <t>Внешний осмотр принтера</t>
  </si>
  <si>
    <t>3.4.2.</t>
  </si>
  <si>
    <t>Отсоединение и подсоединение силового и интерфейсного кабелей принтера</t>
  </si>
  <si>
    <t>3.4.3.</t>
  </si>
  <si>
    <t>Очистка внутренних поверхностей принтера</t>
  </si>
  <si>
    <t>3.4.4.</t>
  </si>
  <si>
    <t>3.4.5.</t>
  </si>
  <si>
    <t>Очистка наружных поверхностей и вентиляционных отверстий принтера</t>
  </si>
  <si>
    <t>3.4.7.</t>
  </si>
  <si>
    <t>Разборка и сборка принтера</t>
  </si>
  <si>
    <t>3.4.8.</t>
  </si>
  <si>
    <t>Замена отдельного элемента или блока принтера</t>
  </si>
  <si>
    <t>3.4.9.</t>
  </si>
  <si>
    <t>Проверка работоспособности принтера</t>
  </si>
  <si>
    <t>3.5.1.</t>
  </si>
  <si>
    <t>3.5.2.</t>
  </si>
  <si>
    <t>3.5.3.</t>
  </si>
  <si>
    <t>3.5.4.</t>
  </si>
  <si>
    <t>3.5.5.</t>
  </si>
  <si>
    <t>3.5.7.</t>
  </si>
  <si>
    <t>3.5.8.</t>
  </si>
  <si>
    <t>3.5.9.</t>
  </si>
  <si>
    <t>3.6.1.</t>
  </si>
  <si>
    <t>3.6.2.</t>
  </si>
  <si>
    <t>3.6.3.</t>
  </si>
  <si>
    <t>3.6.4.</t>
  </si>
  <si>
    <t>3.6.5.</t>
  </si>
  <si>
    <t>3.6.7.</t>
  </si>
  <si>
    <t>3.6.8.</t>
  </si>
  <si>
    <t>3.6.9.</t>
  </si>
  <si>
    <t>3.7.1.</t>
  </si>
  <si>
    <t>Внешний осмотр МФУ</t>
  </si>
  <si>
    <t>3.7.2.</t>
  </si>
  <si>
    <t>Отсоединение и подсоединение силового и интерфейсного кабелей МФУ</t>
  </si>
  <si>
    <t>3.7.3.</t>
  </si>
  <si>
    <t>Очистка наружных поверхностей и вентиляционных отверстий МФУ</t>
  </si>
  <si>
    <t>3.7.4.</t>
  </si>
  <si>
    <t>Очистка внутренних поверхностей МФУ</t>
  </si>
  <si>
    <t>3.7.5.</t>
  </si>
  <si>
    <t>3.7.7.</t>
  </si>
  <si>
    <t>Разборка и сборка МФУ</t>
  </si>
  <si>
    <t>3.7.8.</t>
  </si>
  <si>
    <t>Замена отдельного элемента или блока МФУ</t>
  </si>
  <si>
    <t>3.7.9.</t>
  </si>
  <si>
    <t>Проверка работоспособности МФУ</t>
  </si>
  <si>
    <t>3.8.1.</t>
  </si>
  <si>
    <t>3.8.2.</t>
  </si>
  <si>
    <t>3.8.3.</t>
  </si>
  <si>
    <t>3.8.4.</t>
  </si>
  <si>
    <t>3.8.5.</t>
  </si>
  <si>
    <t>3.8.7.</t>
  </si>
  <si>
    <t>3.8.8.</t>
  </si>
  <si>
    <t>3.8.9.</t>
  </si>
  <si>
    <t>3.9.1.</t>
  </si>
  <si>
    <t>Внешний осмотр сканирующего устройства</t>
  </si>
  <si>
    <t>3.9.2.</t>
  </si>
  <si>
    <t>Отсоединение и подсоединение силового и интерфейсного кабелей сканирующего устройства</t>
  </si>
  <si>
    <t>3.9.3.</t>
  </si>
  <si>
    <t>Очистка наружных поверхностей и вентиляционных отверстий устройства</t>
  </si>
  <si>
    <t>3.9.4.</t>
  </si>
  <si>
    <t>Очистка внутренних поверхностей устройства</t>
  </si>
  <si>
    <t>3.9.5.</t>
  </si>
  <si>
    <t>3.9.7.</t>
  </si>
  <si>
    <t>Разборка и сборка сканирующего устройства</t>
  </si>
  <si>
    <t>3.9.8.</t>
  </si>
  <si>
    <t>Замена отдельного элемента или блока сканирующего устройства</t>
  </si>
  <si>
    <t>3.9.9.</t>
  </si>
  <si>
    <t>Проверка работоспособности устройства</t>
  </si>
  <si>
    <t>3.10.1.</t>
  </si>
  <si>
    <t>Внешний осмотр копировального аппарата</t>
  </si>
  <si>
    <t>Отсоединение и подсоединение силового и интерфейсного кабелей копировального аппарата</t>
  </si>
  <si>
    <t>Разборка и сборка копировального аппарата</t>
  </si>
  <si>
    <t>Замена отдельного элемента или блока копировального аппарата</t>
  </si>
  <si>
    <t>3.10.2.</t>
  </si>
  <si>
    <t>3.10.3.</t>
  </si>
  <si>
    <t>3.10.4.</t>
  </si>
  <si>
    <t>3.10.5.</t>
  </si>
  <si>
    <t>3.10.8.</t>
  </si>
  <si>
    <t>3.10.9.</t>
  </si>
  <si>
    <t>Проверка состояния расходных материалов копировального аппарата</t>
  </si>
  <si>
    <t>3.10.6.</t>
  </si>
  <si>
    <t>3.10.10.</t>
  </si>
  <si>
    <t>3.11.1.</t>
  </si>
  <si>
    <t>3.11.2.</t>
  </si>
  <si>
    <t>3.11.3.</t>
  </si>
  <si>
    <t>Замена отдельного элемента или блока факсимильного аппарата</t>
  </si>
  <si>
    <t>Проверка работоспособности факсимильного аппарата</t>
  </si>
  <si>
    <t>Техническое обслуживание сервера TOWER</t>
  </si>
  <si>
    <t>3.12.1.</t>
  </si>
  <si>
    <t>3.12.2.</t>
  </si>
  <si>
    <t>3.12.3.</t>
  </si>
  <si>
    <t>3.12.4.</t>
  </si>
  <si>
    <t>3.12.5.</t>
  </si>
  <si>
    <t>3.12.6.</t>
  </si>
  <si>
    <t>3.12.7.</t>
  </si>
  <si>
    <t>3.12.8.</t>
  </si>
  <si>
    <t>3.12.9.</t>
  </si>
  <si>
    <t>3.12.10.</t>
  </si>
  <si>
    <t>3.12.11.</t>
  </si>
  <si>
    <t>3.12.12.</t>
  </si>
  <si>
    <t>3.12.13.</t>
  </si>
  <si>
    <t>3.12.14.</t>
  </si>
  <si>
    <t>3.12.15.</t>
  </si>
  <si>
    <t>3.12.16.</t>
  </si>
  <si>
    <t>Перезагрузка сервера</t>
  </si>
  <si>
    <t>Внешний осмотр сервера</t>
  </si>
  <si>
    <t>Очистка внешних поверхностей сервера</t>
  </si>
  <si>
    <t>Очистка внутренних поверхностей сервера</t>
  </si>
  <si>
    <t>Тестовая проверка работоспособности и конфигурации сервера</t>
  </si>
  <si>
    <t>Диагностика и проверка работы резервной системы питания сервера</t>
  </si>
  <si>
    <t>3.12.17.</t>
  </si>
  <si>
    <t>3.12.18.</t>
  </si>
  <si>
    <t>3.12.19.</t>
  </si>
  <si>
    <t>3.12.20.</t>
  </si>
  <si>
    <t>3.12.21.</t>
  </si>
  <si>
    <t>3.12.22.</t>
  </si>
  <si>
    <t>3.12.23.</t>
  </si>
  <si>
    <t>3.12.24.</t>
  </si>
  <si>
    <t>3.12.25.</t>
  </si>
  <si>
    <t>3.12.26.</t>
  </si>
  <si>
    <t>Техническое обслуживание сервера в рэковом исполнении (Rack - стоечное исполнение)</t>
  </si>
  <si>
    <t>Диагностика и проверка работы  системы питания сервера</t>
  </si>
  <si>
    <t>Техническое обслуживание серверной стойки</t>
  </si>
  <si>
    <t>3.12.27.</t>
  </si>
  <si>
    <t>3.12.28.</t>
  </si>
  <si>
    <t>3.12.29.</t>
  </si>
  <si>
    <t>Внешний осмотр корпуса серверной стойки</t>
  </si>
  <si>
    <t>Очистка внешних поверхностей корпуса</t>
  </si>
  <si>
    <t>зам. пред. комиссии:</t>
  </si>
  <si>
    <t>по ремонту автотракторной и оргтехники</t>
  </si>
  <si>
    <t>Причина списания</t>
  </si>
  <si>
    <t>Другие сведения, учитываемые при определении стоимости работ</t>
  </si>
  <si>
    <t>Расхождение веса по паспорту и лигатурного</t>
  </si>
  <si>
    <t>Директор</t>
  </si>
  <si>
    <t>Станьковский А.С.</t>
  </si>
  <si>
    <t>Главный инженер</t>
  </si>
  <si>
    <t>Соколовский П.С.</t>
  </si>
  <si>
    <t>Начальник ПТО</t>
  </si>
  <si>
    <t>Начальник уАСУТП</t>
  </si>
  <si>
    <t>Осмоловский А.В.</t>
  </si>
  <si>
    <t>Матвиевич А.П.</t>
  </si>
  <si>
    <t>Заместитель директора</t>
  </si>
  <si>
    <t>Начальник ЦТАИ</t>
  </si>
  <si>
    <t>Каплевский А.Я.</t>
  </si>
  <si>
    <t>Федоров С.Л.</t>
  </si>
  <si>
    <t>Начальник ОМТС</t>
  </si>
  <si>
    <t>Бухгалтер по материалам</t>
  </si>
  <si>
    <t>Бухгалтер по основным средствам</t>
  </si>
  <si>
    <t>Дубяга Е.Л.</t>
  </si>
  <si>
    <t>Начальник ПЭО</t>
  </si>
  <si>
    <t>Разбирающий уАСУТП</t>
  </si>
  <si>
    <t>Устинков М.Ю.</t>
  </si>
  <si>
    <t>Ильюшенко Т.Г.</t>
  </si>
  <si>
    <t>Экономист ПЭО</t>
  </si>
  <si>
    <t>Трофимов Р.А.</t>
  </si>
  <si>
    <t>Маренкова О.И.</t>
  </si>
  <si>
    <t>Палладий</t>
  </si>
  <si>
    <t>Платина в ломе</t>
  </si>
  <si>
    <t>Палладий в ломе</t>
  </si>
  <si>
    <t>палладий</t>
  </si>
  <si>
    <t>Котлотурбинный цех</t>
  </si>
  <si>
    <t>Лаборатория металлов и сварки</t>
  </si>
  <si>
    <t>Отдел материально-технического снабжения</t>
  </si>
  <si>
    <t>Планово-экономический отдел</t>
  </si>
  <si>
    <t>Производственно-технический отдел</t>
  </si>
  <si>
    <t>Ремонтно-строительный участок</t>
  </si>
  <si>
    <t>Топливно-транспортный цех</t>
  </si>
  <si>
    <t>Управление</t>
  </si>
  <si>
    <t>Химический цех</t>
  </si>
  <si>
    <t>Цех тепловой автоматики и измерений</t>
  </si>
  <si>
    <t>Электрический цех</t>
  </si>
  <si>
    <t>ФИО</t>
  </si>
  <si>
    <t>Костенко-Гаврилова Т.И.</t>
  </si>
  <si>
    <t>КТЦ</t>
  </si>
  <si>
    <t>Шуляковский С.Г.</t>
  </si>
  <si>
    <t>Стоимость 1 чел/часа, руб.</t>
  </si>
  <si>
    <t>Норма времени</t>
  </si>
  <si>
    <t>ОМТС</t>
  </si>
  <si>
    <t>ПЭО</t>
  </si>
  <si>
    <t>Яковлева Н.В.</t>
  </si>
  <si>
    <t>3.1.</t>
  </si>
  <si>
    <t>ПЭВМ</t>
  </si>
  <si>
    <t>ПТО</t>
  </si>
  <si>
    <t>РСУ</t>
  </si>
  <si>
    <t>ТТЦ</t>
  </si>
  <si>
    <t>Заведующая складом ОМТС</t>
  </si>
  <si>
    <t>Текущий год</t>
  </si>
  <si>
    <t>ХЦ</t>
  </si>
  <si>
    <t>ЦТАИ</t>
  </si>
  <si>
    <t xml:space="preserve">	Клименкова О.Л.</t>
  </si>
  <si>
    <t>ЭЦ</t>
  </si>
  <si>
    <t>Астапов В.Н.</t>
  </si>
  <si>
    <t>Начальник РСУ</t>
  </si>
  <si>
    <t>Фомин С.Я.</t>
  </si>
  <si>
    <t>Костюченко Т.Г.</t>
  </si>
  <si>
    <t>Экономист ОМТС</t>
  </si>
  <si>
    <t>МОЛ, Должность</t>
  </si>
  <si>
    <t>Мазенкова Л.П.</t>
  </si>
  <si>
    <t>Начальник ОПКОиД</t>
  </si>
  <si>
    <t>Тишкевич И.В.</t>
  </si>
  <si>
    <t>Назаров С.В.</t>
  </si>
  <si>
    <t>Количество деталей (узлов), шт.</t>
  </si>
  <si>
    <t>Якимова Ю.М.</t>
  </si>
  <si>
    <t>Добрецов А.В.</t>
  </si>
  <si>
    <t>Начальник ХЦ</t>
  </si>
  <si>
    <t>Ермолаев С.А.</t>
  </si>
  <si>
    <t>Начальник ЭЦ</t>
  </si>
  <si>
    <t>НОУТБУК</t>
  </si>
  <si>
    <t>Касецкий А.А.</t>
  </si>
  <si>
    <t>Начальник эл.лаборатории ЭЦ</t>
  </si>
  <si>
    <t>ИБП</t>
  </si>
  <si>
    <t>Ходос С.В.</t>
  </si>
  <si>
    <t>Мастер участка ЭЦ</t>
  </si>
  <si>
    <t>ЛАЗЕРНЫЙ ПРИНТЕР</t>
  </si>
  <si>
    <t>Шевченко А.В.</t>
  </si>
  <si>
    <t>Ст. мастер эл.маст. ЭЦ</t>
  </si>
  <si>
    <t>СТРУЙНЫЙ ПРИНТЕР</t>
  </si>
  <si>
    <t>3.2.</t>
  </si>
  <si>
    <t>МАТРИЧНЫЙ ПРИНТЕР</t>
  </si>
  <si>
    <t>ЛАЗЕРНОЕ МФУ</t>
  </si>
  <si>
    <t>СТРУЙНОЕ МФУ</t>
  </si>
  <si>
    <t>СКАНИРУЮЩЕЕ УСТРОЙСТВО</t>
  </si>
  <si>
    <t>КОПИРОВАЛЬНЫЙ АППАРАТ</t>
  </si>
  <si>
    <t>3.3.</t>
  </si>
  <si>
    <t>3.4.</t>
  </si>
  <si>
    <t>3.5.</t>
  </si>
  <si>
    <t>3.6.</t>
  </si>
  <si>
    <t>3.7.</t>
  </si>
  <si>
    <t>3.8.</t>
  </si>
  <si>
    <t>3.9.</t>
  </si>
  <si>
    <t>3.10.</t>
  </si>
  <si>
    <t>3.11.</t>
  </si>
  <si>
    <t>ФАКСИМИЛЬНЫЙ АППАРАТ</t>
  </si>
  <si>
    <t>3.12.</t>
  </si>
  <si>
    <t>СЕРВЕРНОЕ ОБОРУДОВАНИЕ</t>
  </si>
  <si>
    <t>текущий ремонт</t>
  </si>
  <si>
    <t>их местонахождение, площадь, объем)</t>
  </si>
  <si>
    <t>замена</t>
  </si>
  <si>
    <t>И.о. директора</t>
  </si>
  <si>
    <t>Зам.начальника ПТО</t>
  </si>
  <si>
    <t>Шуляковская И.И.</t>
  </si>
  <si>
    <t>Зам. начальника ЦТАИ</t>
  </si>
  <si>
    <t>Буяк Д.В.</t>
  </si>
  <si>
    <t>Станьковская С.В.</t>
  </si>
  <si>
    <t>Деф. акт mat</t>
  </si>
  <si>
    <t>Деф. акт mat-org</t>
  </si>
  <si>
    <t>Акт дем-жа и изъятия</t>
  </si>
  <si>
    <t>Акт на спис. мат.</t>
  </si>
  <si>
    <t>Ведомость потр. мат.</t>
  </si>
  <si>
    <t>Прих. ордер лома</t>
  </si>
  <si>
    <t>Акт комисс. определения</t>
  </si>
  <si>
    <t>Бухгалтер</t>
  </si>
  <si>
    <t>Козлова О.О.</t>
  </si>
  <si>
    <t>Супранкова Ж.Р.</t>
  </si>
  <si>
    <t>ПТО_1</t>
  </si>
  <si>
    <t>УТВЕРЖДАЮ_Смета</t>
  </si>
  <si>
    <t>ЦТАИ_1</t>
  </si>
  <si>
    <t>ОМТС_1</t>
  </si>
  <si>
    <t>ПЭО_1</t>
  </si>
  <si>
    <t>ПЭО_2</t>
  </si>
  <si>
    <t>АСУТП_1</t>
  </si>
  <si>
    <t>Ведущий инженер-программист</t>
  </si>
  <si>
    <t>Дулин Ю.И.</t>
  </si>
  <si>
    <t>Ульянов П.А.</t>
  </si>
  <si>
    <t>Шленчак А.А.</t>
  </si>
  <si>
    <t>ЗАКАЗЧИК</t>
  </si>
  <si>
    <t>ДОЛЖНОСТЬ</t>
  </si>
  <si>
    <t>УСТРОЙСТВО</t>
  </si>
  <si>
    <t>Постановление Мин.труда и соц. Защиты РБ № 19 от 23.03.2011 п.3</t>
  </si>
  <si>
    <t>Вид оборудования</t>
  </si>
  <si>
    <t>Прочие основные средства (ремонт вычислительной и оргтехники)</t>
  </si>
  <si>
    <t>Теплотехническое оборудование (ремонт оборудования систем автоматизированного управления (теплотехн)</t>
  </si>
  <si>
    <t>для 075755</t>
  </si>
  <si>
    <t>для остальных</t>
  </si>
  <si>
    <t>Таблица текущего ремонта и потребностей материальных ресурсов</t>
  </si>
  <si>
    <t>Драгметаллы</t>
  </si>
  <si>
    <t>ЛАЗЕРНЫЙ_ПРИНТЕР</t>
  </si>
  <si>
    <t>СТРУЙНЫЙ_ПРИНТЕР</t>
  </si>
  <si>
    <t>МАТРИЧНЫЙ_ПРИНТЕР</t>
  </si>
  <si>
    <t>ЛАЗЕРНОЕ_МФУ</t>
  </si>
  <si>
    <t>СТРУЙНОЕ_МФУ</t>
  </si>
  <si>
    <t>СКАНИРУЮЩЕЕ_УСТРОЙСТВО</t>
  </si>
  <si>
    <t>КОПИРОВАЛЬНЫЙ_АППАРАТ</t>
  </si>
  <si>
    <t>СЕРВЕР_TOWER</t>
  </si>
  <si>
    <t>СЕРВЕР_RACK</t>
  </si>
  <si>
    <t>СЕРВЕРНАЯ_СТОЙКА</t>
  </si>
  <si>
    <t>Шашкова Н.О.</t>
  </si>
  <si>
    <t>Узел</t>
  </si>
  <si>
    <t>корпус_системного_блока</t>
  </si>
  <si>
    <t>материнская_плата</t>
  </si>
  <si>
    <t>процессор</t>
  </si>
  <si>
    <t>модуль_памяти</t>
  </si>
  <si>
    <t>жесткий_диск</t>
  </si>
  <si>
    <t>утеря внешнего вида в связи со старением материалов корпуса</t>
  </si>
  <si>
    <t>выход из строя чипа сетевой карты</t>
  </si>
  <si>
    <t>внутренние необратимые повреждения</t>
  </si>
  <si>
    <t>отказ микросхемы</t>
  </si>
  <si>
    <t>наличие битых секторов</t>
  </si>
  <si>
    <t>деформация несущих элементов корпуса</t>
  </si>
  <si>
    <t>выход из строя чипа звуковой карты</t>
  </si>
  <si>
    <t>выход из строя платы контроллера</t>
  </si>
  <si>
    <t>дефекты пластмассы корпуса</t>
  </si>
  <si>
    <t>внутренние повреждения микросхемы BIOS</t>
  </si>
  <si>
    <t>выход из строя блока магнитных головок</t>
  </si>
  <si>
    <t>коробление пластиковых деталей</t>
  </si>
  <si>
    <t>выход из строя мультиконтроллера</t>
  </si>
  <si>
    <t>выход из строя микросхемы управления двигателем</t>
  </si>
  <si>
    <t>неисправность элементов управления</t>
  </si>
  <si>
    <t>неисправность транзисторов и шинконтролеров</t>
  </si>
  <si>
    <t>выход из строя схемы предусилителя-коммутатора</t>
  </si>
  <si>
    <t>видеокарта</t>
  </si>
  <si>
    <t>неисправность шлейфов подключения</t>
  </si>
  <si>
    <t>проблемы с цепью питания</t>
  </si>
  <si>
    <t>блок_питания</t>
  </si>
  <si>
    <t>вздутие конденсаторов электролитических</t>
  </si>
  <si>
    <t>куллер_охлаждения</t>
  </si>
  <si>
    <t>неисправность портов подключения периферии</t>
  </si>
  <si>
    <t>монитор_ЖКИ</t>
  </si>
  <si>
    <t>принтер</t>
  </si>
  <si>
    <t>вышли из строя элементы входных цепей БП</t>
  </si>
  <si>
    <t>внутреннее повреждение обмотки</t>
  </si>
  <si>
    <t>неисправность блока обработки видеосигнала</t>
  </si>
  <si>
    <t>отказ платы управления</t>
  </si>
  <si>
    <t>проблемы с видеопамятью</t>
  </si>
  <si>
    <t>неисправны МКТ или схема управления</t>
  </si>
  <si>
    <t>заклинивание подшипника</t>
  </si>
  <si>
    <t>битые пиксели на матрице ЖКИ</t>
  </si>
  <si>
    <t>отказ платы форматера</t>
  </si>
  <si>
    <t>отказ куллера охлаждения</t>
  </si>
  <si>
    <t>пробита микросхема ШИМ-генератора</t>
  </si>
  <si>
    <t>износ втулки</t>
  </si>
  <si>
    <t>неисправна матрица ЖКИ</t>
  </si>
  <si>
    <t>отказ  платы интерфейса</t>
  </si>
  <si>
    <t>пробит импульсный трансформатор или образовались короткозамкнутые витки</t>
  </si>
  <si>
    <t>неисправны лампы подсветки</t>
  </si>
  <si>
    <t>механическое повреждение термобарабана</t>
  </si>
  <si>
    <t>неисправность вторичных цепей одной из обмоток трансформатора</t>
  </si>
  <si>
    <t>отказ модуля инвертора подсветки</t>
  </si>
  <si>
    <t>механический износ печатающего узла</t>
  </si>
  <si>
    <t>неисправность в фильтрующих и стабилизирующих цепях</t>
  </si>
  <si>
    <t>плата управления</t>
  </si>
  <si>
    <t>неисправен двигатель узла привода каретки картриджа</t>
  </si>
  <si>
    <t>неисправен импульсный блок питания</t>
  </si>
  <si>
    <t>неисправна печатающая головка принтера</t>
  </si>
  <si>
    <t>износ узла подачи бумаги</t>
  </si>
  <si>
    <t>обрыв шлейфа каретки</t>
  </si>
  <si>
    <t>неисправность блока питания</t>
  </si>
  <si>
    <t>Фиксированные или расчетные данные</t>
  </si>
  <si>
    <t>Неисправность</t>
  </si>
  <si>
    <t>Объединение данных</t>
  </si>
  <si>
    <t>Расчетное содержание по лигатурной массе</t>
  </si>
  <si>
    <t>Драгоценный металл (ДМ)</t>
  </si>
  <si>
    <t>01.06.21 г.</t>
  </si>
  <si>
    <t>Среднее содержание, %</t>
  </si>
  <si>
    <t>Содержание ДМ по паспорту</t>
  </si>
  <si>
    <t>Данные по Дефектному АКТу</t>
  </si>
  <si>
    <t>Данные по АКТам списания</t>
  </si>
  <si>
    <t>№ актов (mm/dd-№ за день)</t>
  </si>
  <si>
    <t>Дата_Ф1 ("29" июня 2021 г.)</t>
  </si>
  <si>
    <t>Дата_Ф2 (29.06.2021 г.)</t>
  </si>
  <si>
    <t>Дата_Ф3 (июне 2021 г.)</t>
  </si>
  <si>
    <t>Данные по основному средству (ОС)</t>
  </si>
  <si>
    <t>Принадлежнось основного средства (ОС)</t>
  </si>
  <si>
    <t xml:space="preserve">Стоимость ДМ в ломе на </t>
  </si>
  <si>
    <t>Вышли из строя деталей ОС</t>
  </si>
  <si>
    <t>Наименование по 1С</t>
  </si>
  <si>
    <t>Дефектный АКТ</t>
  </si>
  <si>
    <t>АКТы списания</t>
  </si>
  <si>
    <t>Основное средство (ОС)</t>
  </si>
  <si>
    <t>Выбор из списка</t>
  </si>
  <si>
    <t>Кол во</t>
  </si>
  <si>
    <t>Трудозатраты по НВ в мин</t>
  </si>
  <si>
    <t>Трудозатраты по НВ в час</t>
  </si>
  <si>
    <t>Актуальные даты по ДМ</t>
  </si>
  <si>
    <r>
      <t>МОЛ, ОС (</t>
    </r>
    <r>
      <rPr>
        <b/>
        <sz val="11"/>
        <color rgb="FFFF0000"/>
        <rFont val="Times New Roman"/>
        <family val="1"/>
        <charset val="204"/>
      </rPr>
      <t>1-й</t>
    </r>
    <r>
      <rPr>
        <b/>
        <sz val="11"/>
        <color rgb="FF7030A0"/>
        <rFont val="Times New Roman"/>
        <family val="1"/>
        <charset val="204"/>
      </rPr>
      <t>)</t>
    </r>
  </si>
  <si>
    <r>
      <t>Фамилия, инициалы (</t>
    </r>
    <r>
      <rPr>
        <b/>
        <sz val="11"/>
        <color rgb="FFFF0000"/>
        <rFont val="Times New Roman"/>
        <family val="1"/>
        <charset val="204"/>
      </rPr>
      <t>2-й</t>
    </r>
    <r>
      <rPr>
        <b/>
        <sz val="11"/>
        <color rgb="FF7030A0"/>
        <rFont val="Times New Roman"/>
        <family val="1"/>
        <charset val="204"/>
      </rPr>
      <t>)</t>
    </r>
  </si>
  <si>
    <r>
      <t>Наименование работ (</t>
    </r>
    <r>
      <rPr>
        <b/>
        <sz val="11"/>
        <color rgb="FFFF0000"/>
        <rFont val="Arial"/>
        <family val="2"/>
        <charset val="204"/>
      </rPr>
      <t>2-й выбор</t>
    </r>
    <r>
      <rPr>
        <b/>
        <sz val="11"/>
        <rFont val="Arial"/>
        <family val="2"/>
        <charset val="204"/>
      </rPr>
      <t>)</t>
    </r>
  </si>
  <si>
    <r>
      <t>Устройство (</t>
    </r>
    <r>
      <rPr>
        <b/>
        <sz val="11"/>
        <color rgb="FFFF0000"/>
        <rFont val="Arial"/>
        <family val="2"/>
        <charset val="204"/>
      </rPr>
      <t>1-й выбор</t>
    </r>
    <r>
      <rPr>
        <b/>
        <sz val="11"/>
        <rFont val="Arial"/>
        <family val="2"/>
        <charset val="204"/>
      </rPr>
      <t>)</t>
    </r>
  </si>
  <si>
    <t>Серийный №</t>
  </si>
  <si>
    <t>сбои в работе блока управления</t>
  </si>
  <si>
    <t>сбои в работе блока питания</t>
  </si>
  <si>
    <t>выход из строя инвертора</t>
  </si>
  <si>
    <t>неисправность входной цепи питания</t>
  </si>
  <si>
    <t>ИБП_1</t>
  </si>
  <si>
    <t>Таблица рассчета по Драгметаллам (ДМ)</t>
  </si>
  <si>
    <t>Оглавление столбцов/строк</t>
  </si>
  <si>
    <t>ИБП_2</t>
  </si>
  <si>
    <r>
      <t xml:space="preserve">Вводится "DEVIN" или </t>
    </r>
    <r>
      <rPr>
        <b/>
        <sz val="12"/>
        <color rgb="FFFF0000"/>
        <rFont val="Times New Roman"/>
        <family val="1"/>
        <charset val="204"/>
      </rPr>
      <t>вручную</t>
    </r>
  </si>
  <si>
    <t>ОС</t>
  </si>
  <si>
    <t>Выбор узла и вида неисправности</t>
  </si>
  <si>
    <t>З</t>
  </si>
  <si>
    <t>А</t>
  </si>
  <si>
    <t>Л</t>
  </si>
  <si>
    <t>И</t>
  </si>
  <si>
    <t>Н</t>
  </si>
  <si>
    <t>Ю</t>
  </si>
  <si>
    <t>Е</t>
  </si>
  <si>
    <t>Х</t>
  </si>
  <si>
    <t>О</t>
  </si>
  <si>
    <t>Д</t>
  </si>
  <si>
    <t>Т</t>
  </si>
  <si>
    <t>Ь</t>
  </si>
  <si>
    <t>!</t>
  </si>
  <si>
    <t>М</t>
  </si>
  <si>
    <t>Р</t>
  </si>
  <si>
    <t>С</t>
  </si>
  <si>
    <t>Ч</t>
  </si>
  <si>
    <t>Ё</t>
  </si>
  <si>
    <t>Ы</t>
  </si>
  <si>
    <t>Вводится раз в год в исходник</t>
  </si>
  <si>
    <t>Вводится вручную</t>
  </si>
  <si>
    <t>Если нужно скорректировать</t>
  </si>
  <si>
    <t>Инженер уАСУТП</t>
  </si>
  <si>
    <t>Тарасенко А.В.</t>
  </si>
  <si>
    <t>Участок АСУ ТП</t>
  </si>
  <si>
    <t>Первый заместитель директора - главный инженер</t>
  </si>
  <si>
    <t>Заместитель начальника ПТО</t>
  </si>
  <si>
    <t>Заместитель начальника ЦТАИ</t>
  </si>
  <si>
    <t>Инженер по АСУП</t>
  </si>
  <si>
    <t>Разбирающий участка АСУ ТП</t>
  </si>
  <si>
    <t>УБНФУО</t>
  </si>
  <si>
    <t>Начальник УБНФУО</t>
  </si>
  <si>
    <t>Заместитель начальника УБНФУО</t>
  </si>
  <si>
    <t>Афанасенко Ю.И.</t>
  </si>
  <si>
    <t>Вертелко С.А.</t>
  </si>
  <si>
    <t>Шуляковский Е.С.</t>
  </si>
  <si>
    <t>Пасынков В.Н.</t>
  </si>
  <si>
    <t>2023 г.</t>
  </si>
  <si>
    <t>Начальник ЛПЭ</t>
  </si>
  <si>
    <t>Ведущий экономист по МТС</t>
  </si>
  <si>
    <t>Начальник ОНОТППРБ</t>
  </si>
  <si>
    <t>Ведущий специалист по кадрам</t>
  </si>
  <si>
    <t>Мастер участка  ЦТАИ</t>
  </si>
  <si>
    <t>Ведущий бухгалтер</t>
  </si>
  <si>
    <t>Березина Т.П.</t>
  </si>
  <si>
    <t>(наименование структурного подразделения)</t>
  </si>
  <si>
    <t>176 от 01.06.2022 г.</t>
  </si>
  <si>
    <t>председателя комиссии:</t>
  </si>
  <si>
    <t>(перечень факторов)</t>
  </si>
  <si>
    <t>Работы следует производить с применением следующих механизмов:</t>
  </si>
  <si>
    <t>Бухгалтер I категории</t>
  </si>
  <si>
    <t>Заместитель директора по общим вопросам и идеологической работе</t>
  </si>
  <si>
    <t>Филиал "Витебская ТЭЦ" РУП "Витебскэнерго"</t>
  </si>
  <si>
    <t>Комиссия, образованная в соответствии с приказом №</t>
  </si>
  <si>
    <t>Начальник КТЦ</t>
  </si>
  <si>
    <t>ЛМиС</t>
  </si>
  <si>
    <t>Начальник ЛМиС</t>
  </si>
  <si>
    <t>Начальник участка АСУ ТП</t>
  </si>
  <si>
    <t>Начальник ТТЦ</t>
  </si>
  <si>
    <t xml:space="preserve"> описание дефектов)</t>
  </si>
  <si>
    <t>(виды работ,</t>
  </si>
  <si>
    <t>Наименование объекта ремонта / Виды выполняемых ремонтных работ</t>
  </si>
  <si>
    <t>Стоимость 1 ч/ч,руб.</t>
  </si>
  <si>
    <t>Разряд разбирающего</t>
  </si>
  <si>
    <t>зам. председателя комиссии:</t>
  </si>
  <si>
    <t>(наименование изделия)</t>
  </si>
  <si>
    <t>инвентарный (номенклатурный) №</t>
  </si>
  <si>
    <t>заводской №</t>
  </si>
  <si>
    <t>учитываемого в составе:</t>
  </si>
  <si>
    <t>Основных средств (фондов)</t>
  </si>
  <si>
    <t>счет, субсчет:</t>
  </si>
  <si>
    <t>способ определения содержания драгоценных металлов :</t>
  </si>
  <si>
    <t>Вес деталей (узлов) в лигатуре, грамм</t>
  </si>
  <si>
    <t>Норма возврата, %</t>
  </si>
  <si>
    <t>отклонения, грамм</t>
  </si>
  <si>
    <t>изъято при ликвидации</t>
  </si>
  <si>
    <t>Всего:</t>
  </si>
  <si>
    <t>Зам. председателя комиссии:</t>
  </si>
  <si>
    <t>Отдела материально-технического снабжения</t>
  </si>
  <si>
    <t>УБНФУО_1</t>
  </si>
  <si>
    <t>15 от 13.01.2023 г.</t>
  </si>
  <si>
    <t>Наименование драгоценного металла</t>
  </si>
  <si>
    <t>К / Счет</t>
  </si>
  <si>
    <t>Мол от кого поступил лом</t>
  </si>
  <si>
    <t>Номер и дата акта изъятия (демонтажа)</t>
  </si>
  <si>
    <t>Номенклатурный номер и наименование источника лома, содержащего драгоценные металлы (наименование и количество деталей (узлов))</t>
  </si>
  <si>
    <t>по паспорту</t>
  </si>
  <si>
    <t>Сдал документ в бухгалтерию:</t>
  </si>
  <si>
    <t>Принял бухгалтер:</t>
  </si>
  <si>
    <t>(дата)</t>
  </si>
  <si>
    <t>инв.№</t>
  </si>
  <si>
    <t>Код (номенк- латурный номер) драгметалла</t>
  </si>
  <si>
    <t>ПРИХОДНЫЙ ОРДЕР ЛОМА ДРАГОЦЕННЫХ МЕТАЛЛОВ №</t>
  </si>
  <si>
    <t>Изменения содержания драгоценных металлов в результате</t>
  </si>
  <si>
    <t>ремонта, модернизации, реконструкции *</t>
  </si>
  <si>
    <t>имущества, содержащего драгметаллы</t>
  </si>
  <si>
    <t>(наименование и инвентарный (номенклатурный) номер имущества)</t>
  </si>
  <si>
    <t>Содержание Д.М</t>
  </si>
  <si>
    <t>золото (г.)</t>
  </si>
  <si>
    <t>серебро (г.)</t>
  </si>
  <si>
    <t>платина (г.)</t>
  </si>
  <si>
    <t>М.П.Г. (г.)</t>
  </si>
  <si>
    <t>палладий (г.)</t>
  </si>
  <si>
    <t>По учетным данным до проведения работ</t>
  </si>
  <si>
    <t>В ходе проведения работ установлены запчасти и комплектующие</t>
  </si>
  <si>
    <t>В ходе проведения работ изъяты запчасти и комплектующие</t>
  </si>
  <si>
    <t>*) ненужное зачеркнуть</t>
  </si>
  <si>
    <t>СПРАВКА-РАСЧЕТ №</t>
  </si>
  <si>
    <t>произвела оценку содержания драгоценных металлов в  имуществе, в паспортах и формулярах на которые</t>
  </si>
  <si>
    <t>Определенные комиссионно сведения заносятся в графу «определено комиссионно» инвентаризационной</t>
  </si>
  <si>
    <t>описи № ИНВ-8а и указываются без изменения до списания (ликвидации) имущества независимо от степени</t>
  </si>
  <si>
    <t>угара (износа) драгоценных металлов при эксплуатации</t>
  </si>
  <si>
    <t>Наименование запасных частей</t>
  </si>
  <si>
    <t>Комиссией установлено наличие стесненных и усложненных условий роизводства работ, которые</t>
  </si>
  <si>
    <t>характеризуются следующими факторами</t>
  </si>
  <si>
    <t>на выполнение работ хозспособом по текущему  ремонту</t>
  </si>
  <si>
    <t>Коли-чество</t>
  </si>
  <si>
    <t>Трудо-затраты по НВ</t>
  </si>
  <si>
    <t>Трудо-емкость</t>
  </si>
  <si>
    <t>Количест-во</t>
  </si>
  <si>
    <t>Количество драгоценных металлов изменилось, их количество будет определено после демонтажа и изъятия плат из объекта основных средств после получения разрешения на списание.</t>
  </si>
  <si>
    <t>Утиль, не подлежащий учету, уничтожен.</t>
  </si>
  <si>
    <t>рублей подлежат списанию</t>
  </si>
  <si>
    <t>Начальника участка АСУ ТП</t>
  </si>
  <si>
    <t>Ляхов К.П.</t>
  </si>
  <si>
    <t>Инженер-электроник у. АСУ ТП</t>
  </si>
  <si>
    <t>Председатель комиссии:</t>
  </si>
  <si>
    <t>Составил:</t>
  </si>
  <si>
    <t>Смета составлена:</t>
  </si>
  <si>
    <t>Работу сдал:</t>
  </si>
  <si>
    <t>Работу принял МОЛ:</t>
  </si>
  <si>
    <t>Акт составлен:</t>
  </si>
  <si>
    <t>демонтажа имущества и изъятия деталей (узлов), содержащих драгоценные металлы, из</t>
  </si>
  <si>
    <t>ликвидируемого (ремонтируемого, реконструированного, модернизированного) имущества</t>
  </si>
  <si>
    <t>На основании приказа директора филиала №</t>
  </si>
  <si>
    <t>01</t>
  </si>
  <si>
    <t>Наименование источника лома (наименование деталей (узлов), содерж. драгметаллы и их кол-во)</t>
  </si>
  <si>
    <t>Кол-во источников лома, ед.</t>
  </si>
  <si>
    <t>Масса драгметалла, грамм</t>
  </si>
  <si>
    <t xml:space="preserve">ЛОМ - </t>
  </si>
  <si>
    <t xml:space="preserve">МПГ </t>
  </si>
  <si>
    <t>Перечисленный в акте лом, содержащий драгоценные металлы оприходованы по приходному</t>
  </si>
  <si>
    <t>ордеру в кладовую:</t>
  </si>
  <si>
    <t xml:space="preserve">* -  используется при оформлении операции по изъятию деталей (узлов), содержащих драгоценные металлы, при ремонте </t>
  </si>
  <si>
    <t>оборудования, приборов и других изделий, а также при демонтаже (разборке) запасов</t>
  </si>
  <si>
    <t>После проведения работ</t>
  </si>
  <si>
    <t>Начальник подразделения - пользователя имущества</t>
  </si>
  <si>
    <t>Лигатурн. вес лома, содержа- щего драгоцен- ные металлы, грамм</t>
  </si>
  <si>
    <t>Наимен-ние драгметалла  в ломе, содержащем драгоценные металлы</t>
  </si>
  <si>
    <t>комис-сионно</t>
  </si>
  <si>
    <t>к дефектному акту №</t>
  </si>
  <si>
    <t>Кол-во</t>
  </si>
  <si>
    <t>Приказ АС</t>
  </si>
  <si>
    <t>Приказ ДМ</t>
  </si>
  <si>
    <t>Чаплинская Е.П.</t>
  </si>
  <si>
    <t>Заместитель начальника ПЭО</t>
  </si>
  <si>
    <t>отслоение видеочипа</t>
  </si>
  <si>
    <r>
      <t xml:space="preserve">от </t>
    </r>
    <r>
      <rPr>
        <u/>
        <sz val="10"/>
        <color theme="1"/>
        <rFont val="Times New Roman"/>
        <family val="1"/>
        <charset val="204"/>
      </rPr>
      <t>01.07.2011 г.</t>
    </r>
    <r>
      <rPr>
        <sz val="10"/>
        <color theme="1"/>
        <rFont val="Times New Roman"/>
        <family val="1"/>
        <charset val="204"/>
      </rPr>
      <t xml:space="preserve"> № </t>
    </r>
    <r>
      <rPr>
        <u/>
        <sz val="10"/>
        <color theme="1"/>
        <rFont val="Times New Roman"/>
        <family val="1"/>
        <charset val="204"/>
      </rPr>
      <t>583</t>
    </r>
  </si>
  <si>
    <r>
      <t xml:space="preserve">от </t>
    </r>
    <r>
      <rPr>
        <u/>
        <sz val="10"/>
        <color theme="1"/>
        <rFont val="Times New Roman"/>
        <family val="1"/>
        <charset val="204"/>
      </rPr>
      <t>01.07.2011 г.</t>
    </r>
    <r>
      <rPr>
        <sz val="10"/>
        <color theme="1"/>
        <rFont val="Times New Roman"/>
        <family val="1"/>
        <charset val="204"/>
      </rPr>
      <t xml:space="preserve"> №</t>
    </r>
    <r>
      <rPr>
        <u/>
        <sz val="10"/>
        <color theme="1"/>
        <rFont val="Times New Roman"/>
        <family val="1"/>
        <charset val="204"/>
      </rPr>
      <t xml:space="preserve"> 583</t>
    </r>
  </si>
  <si>
    <t xml:space="preserve">сведения о содержании драгоценных металлов отсутствуют. При этом были использованы сведения </t>
  </si>
  <si>
    <t>и метод</t>
  </si>
  <si>
    <t>.</t>
  </si>
  <si>
    <r>
      <t>1- определено по статистическим данным о содержании драгметаллов в ломе импортных изделий, % от веса деталей в лигатуре;</t>
    </r>
    <r>
      <rPr>
        <strike/>
        <sz val="10"/>
        <color theme="1"/>
        <rFont val="Times New Roman"/>
        <family val="1"/>
        <charset val="204"/>
      </rPr>
      <t xml:space="preserve"> 2 – с учетом норм возврата от первоначального  содержания (ненужное зачеркнуть)</t>
    </r>
  </si>
  <si>
    <t>призвела демонтаж и изъятие следующих деталей (узлов), содержащих драгоценные металлы из</t>
  </si>
  <si>
    <t>источников лома:</t>
  </si>
  <si>
    <t>Причина отклонений:</t>
  </si>
  <si>
    <t>Содержание драгоценных металлов по данным бухгалтерского учета проверено</t>
  </si>
  <si>
    <t>(наименование места хранения)</t>
  </si>
  <si>
    <t>и отражены в учете: бухгалтер:</t>
  </si>
  <si>
    <t>Сдал документ в бухгалтерию</t>
  </si>
  <si>
    <t>Принял бухгалтер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</si>
</sst>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104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  <font>
      <sz val="10"/>
      <name val="Times New Roman CYR"/>
      <family val="1"/>
      <charset val="204"/>
    </font>
    <font>
      <sz val="8"/>
      <name val="Times New Roman CYR"/>
      <family val="1"/>
      <charset val="204"/>
    </font>
    <font>
      <u/>
      <sz val="10"/>
      <name val="Times New Roman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family val="1"/>
      <charset val="204"/>
    </font>
    <font>
      <sz val="9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Arial"/>
      <family val="2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Arial"/>
      <family val="2"/>
      <charset val="204"/>
    </font>
    <font>
      <b/>
      <sz val="12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2"/>
      <color theme="0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sz val="10"/>
      <name val="Segoe UI"/>
      <family val="2"/>
      <charset val="204"/>
    </font>
    <font>
      <sz val="10"/>
      <color theme="1"/>
      <name val="Times New Roman"/>
      <family val="1"/>
      <charset val="204"/>
    </font>
    <font>
      <b/>
      <sz val="8"/>
      <color indexed="8"/>
      <name val="Arial"/>
      <family val="2"/>
      <charset val="204"/>
    </font>
    <font>
      <b/>
      <sz val="9"/>
      <color indexed="81"/>
      <name val="Tahoma"/>
      <family val="2"/>
      <charset val="204"/>
    </font>
    <font>
      <sz val="10"/>
      <color theme="1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10"/>
      <color rgb="FF7030A0"/>
      <name val="Calibri"/>
      <family val="2"/>
      <charset val="204"/>
      <scheme val="minor"/>
    </font>
    <font>
      <sz val="10"/>
      <color rgb="FF0070C0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8"/>
      <color theme="0"/>
      <name val="Arial"/>
      <family val="2"/>
      <charset val="204"/>
    </font>
    <font>
      <b/>
      <sz val="8"/>
      <color theme="0"/>
      <name val="Times New Roman"/>
      <family val="1"/>
      <charset val="204"/>
    </font>
    <font>
      <sz val="9"/>
      <color indexed="81"/>
      <name val="Tahoma"/>
      <family val="2"/>
      <charset val="204"/>
    </font>
    <font>
      <b/>
      <sz val="12"/>
      <color rgb="FFFFFF0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color rgb="FFFFFF00"/>
      <name val="Times New Roman"/>
      <family val="1"/>
      <charset val="204"/>
    </font>
    <font>
      <b/>
      <sz val="12"/>
      <color theme="0"/>
      <name val="Calibri"/>
      <family val="2"/>
      <charset val="204"/>
    </font>
    <font>
      <u/>
      <sz val="11"/>
      <name val="Times New Roman"/>
      <family val="1"/>
      <charset val="204"/>
    </font>
    <font>
      <b/>
      <sz val="11"/>
      <name val="Arial"/>
      <family val="2"/>
      <charset val="204"/>
    </font>
    <font>
      <sz val="9"/>
      <name val="Times New Roman"/>
      <family val="1"/>
      <charset val="204"/>
    </font>
    <font>
      <sz val="11"/>
      <name val="Calibri"/>
      <family val="2"/>
      <charset val="204"/>
      <scheme val="minor"/>
    </font>
    <font>
      <i/>
      <sz val="8"/>
      <name val="Times New Roman"/>
      <family val="1"/>
      <charset val="204"/>
    </font>
    <font>
      <b/>
      <sz val="11"/>
      <color theme="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8"/>
      <color theme="0"/>
      <name val="Times New Roman"/>
      <family val="1"/>
      <charset val="204"/>
    </font>
    <font>
      <b/>
      <sz val="10"/>
      <name val="Calibri"/>
      <family val="2"/>
      <charset val="204"/>
    </font>
    <font>
      <b/>
      <sz val="11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1"/>
      <color rgb="FFFF0000"/>
      <name val="Times New Roman"/>
      <family val="1"/>
      <charset val="204"/>
    </font>
    <font>
      <b/>
      <sz val="12"/>
      <color theme="0"/>
      <name val="Calibri"/>
      <family val="2"/>
      <charset val="204"/>
      <scheme val="minor"/>
    </font>
    <font>
      <b/>
      <sz val="10"/>
      <color theme="0"/>
      <name val="Times New Roman"/>
      <family val="1"/>
      <charset val="204"/>
    </font>
    <font>
      <b/>
      <sz val="11"/>
      <color rgb="FF7030A0"/>
      <name val="Times New Roman"/>
      <family val="1"/>
      <charset val="204"/>
    </font>
    <font>
      <b/>
      <sz val="11"/>
      <color rgb="FF7030A0"/>
      <name val="Calibri"/>
      <family val="2"/>
      <charset val="204"/>
      <scheme val="minor"/>
    </font>
    <font>
      <b/>
      <sz val="12"/>
      <color rgb="FF7030A0"/>
      <name val="Times New Roman"/>
      <family val="1"/>
      <charset val="204"/>
    </font>
    <font>
      <b/>
      <sz val="11"/>
      <color rgb="FFFF0000"/>
      <name val="Arial"/>
      <family val="2"/>
      <charset val="204"/>
    </font>
    <font>
      <b/>
      <sz val="11"/>
      <color indexed="8"/>
      <name val="Arial"/>
      <family val="2"/>
      <charset val="204"/>
    </font>
    <font>
      <sz val="11"/>
      <color rgb="FFFF0000"/>
      <name val="Calibri"/>
      <family val="2"/>
      <charset val="204"/>
      <scheme val="minor"/>
    </font>
    <font>
      <sz val="12"/>
      <name val="Calibri"/>
      <family val="2"/>
      <charset val="204"/>
    </font>
    <font>
      <sz val="12"/>
      <name val="Calibri"/>
      <family val="2"/>
      <charset val="204"/>
      <scheme val="minor"/>
    </font>
    <font>
      <sz val="12"/>
      <color rgb="FFFFFF00"/>
      <name val="Calibri"/>
      <family val="2"/>
      <charset val="204"/>
      <scheme val="minor"/>
    </font>
    <font>
      <sz val="12"/>
      <color theme="0"/>
      <name val="Calibri"/>
      <family val="2"/>
      <charset val="204"/>
    </font>
    <font>
      <b/>
      <sz val="9"/>
      <color rgb="FF7030A0"/>
      <name val="Times New Roman"/>
      <family val="1"/>
      <charset val="204"/>
    </font>
    <font>
      <b/>
      <sz val="8"/>
      <color rgb="FFFF0000"/>
      <name val="Arial"/>
      <family val="2"/>
      <charset val="204"/>
    </font>
    <font>
      <b/>
      <sz val="8"/>
      <color rgb="FFFF0000"/>
      <name val="Calibri"/>
      <family val="2"/>
      <charset val="204"/>
    </font>
    <font>
      <sz val="11"/>
      <color theme="0" tint="-0.499984740745262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u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4"/>
      <color theme="1"/>
      <name val="Times New Roman"/>
      <family val="1"/>
      <charset val="204"/>
    </font>
    <font>
      <u/>
      <sz val="11"/>
      <color rgb="FFFF0000"/>
      <name val="Times New Roman"/>
      <family val="1"/>
      <charset val="204"/>
    </font>
    <font>
      <u/>
      <sz val="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sz val="10.5"/>
      <color theme="1"/>
      <name val="Times New Roman"/>
      <family val="1"/>
      <charset val="204"/>
    </font>
    <font>
      <b/>
      <sz val="4"/>
      <color theme="1"/>
      <name val="Times New Roman"/>
      <family val="1"/>
      <charset val="204"/>
    </font>
    <font>
      <b/>
      <sz val="4"/>
      <color rgb="FFFF0000"/>
      <name val="Times New Roman"/>
      <family val="1"/>
      <charset val="204"/>
    </font>
    <font>
      <b/>
      <sz val="10.5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b/>
      <u/>
      <sz val="11"/>
      <color theme="1"/>
      <name val="Times New Roman"/>
      <family val="1"/>
      <charset val="204"/>
    </font>
    <font>
      <sz val="6"/>
      <color theme="1"/>
      <name val="Times New Roman"/>
      <family val="1"/>
      <charset val="204"/>
    </font>
    <font>
      <sz val="6"/>
      <name val="Times New Roman"/>
      <family val="1"/>
      <charset val="204"/>
    </font>
    <font>
      <sz val="8"/>
      <color rgb="FFFF0000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b/>
      <sz val="11"/>
      <color rgb="FFFF0000"/>
      <name val="Calibri"/>
      <family val="2"/>
      <charset val="204"/>
    </font>
    <font>
      <b/>
      <sz val="11"/>
      <name val="Calibri"/>
      <family val="2"/>
      <charset val="204"/>
      <scheme val="minor"/>
    </font>
    <font>
      <strike/>
      <sz val="10"/>
      <color theme="1"/>
      <name val="Times New Roman"/>
      <family val="1"/>
      <charset val="204"/>
    </font>
    <font>
      <b/>
      <u/>
      <sz val="8"/>
      <color theme="1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5">
    <xf numFmtId="0" fontId="0" fillId="0" borderId="0"/>
    <xf numFmtId="0" fontId="4" fillId="0" borderId="0">
      <alignment horizontal="justify"/>
    </xf>
    <xf numFmtId="49" fontId="4" fillId="0" borderId="1">
      <alignment horizontal="left"/>
    </xf>
    <xf numFmtId="49" fontId="4" fillId="0" borderId="1">
      <alignment horizontal="center"/>
    </xf>
    <xf numFmtId="0" fontId="8" fillId="0" borderId="0">
      <alignment horizontal="center" vertical="top" wrapText="1"/>
    </xf>
    <xf numFmtId="0" fontId="10" fillId="0" borderId="1">
      <alignment horizontal="center" vertical="center" wrapText="1"/>
    </xf>
    <xf numFmtId="0" fontId="5" fillId="0" borderId="0">
      <alignment horizontal="right" vertical="top"/>
    </xf>
    <xf numFmtId="0" fontId="4" fillId="0" borderId="0">
      <alignment horizontal="left"/>
    </xf>
    <xf numFmtId="0" fontId="11" fillId="0" borderId="0"/>
    <xf numFmtId="0" fontId="9" fillId="0" borderId="0">
      <alignment horizontal="left"/>
    </xf>
    <xf numFmtId="49" fontId="7" fillId="0" borderId="0">
      <alignment horizontal="center" vertical="top"/>
    </xf>
    <xf numFmtId="0" fontId="4" fillId="0" borderId="2">
      <alignment horizontal="center"/>
    </xf>
    <xf numFmtId="0" fontId="5" fillId="0" borderId="0">
      <alignment horizontal="right" vertical="top" wrapText="1"/>
    </xf>
    <xf numFmtId="0" fontId="4" fillId="0" borderId="1">
      <alignment horizontal="center"/>
    </xf>
    <xf numFmtId="0" fontId="5" fillId="0" borderId="0">
      <alignment horizontal="justify"/>
    </xf>
  </cellStyleXfs>
  <cellXfs count="656">
    <xf numFmtId="0" fontId="0" fillId="0" borderId="0" xfId="0"/>
    <xf numFmtId="0" fontId="25" fillId="0" borderId="1" xfId="0" applyFont="1" applyBorder="1"/>
    <xf numFmtId="0" fontId="1" fillId="0" borderId="0" xfId="0" applyFont="1" applyAlignment="1">
      <alignment vertical="center"/>
    </xf>
    <xf numFmtId="0" fontId="26" fillId="0" borderId="0" xfId="0" applyFont="1"/>
    <xf numFmtId="0" fontId="0" fillId="0" borderId="0" xfId="0" applyAlignment="1">
      <alignment horizontal="center" vertical="center"/>
    </xf>
    <xf numFmtId="0" fontId="29" fillId="0" borderId="0" xfId="0" applyFont="1"/>
    <xf numFmtId="0" fontId="29" fillId="0" borderId="1" xfId="0" applyFont="1" applyBorder="1" applyAlignment="1">
      <alignment horizontal="left" vertical="center"/>
    </xf>
    <xf numFmtId="0" fontId="29" fillId="0" borderId="1" xfId="0" applyFont="1" applyBorder="1"/>
    <xf numFmtId="0" fontId="29" fillId="0" borderId="12" xfId="0" applyFont="1" applyBorder="1" applyAlignment="1">
      <alignment horizontal="left" vertical="center"/>
    </xf>
    <xf numFmtId="0" fontId="31" fillId="0" borderId="1" xfId="0" applyFont="1" applyBorder="1"/>
    <xf numFmtId="0" fontId="32" fillId="0" borderId="1" xfId="0" applyFont="1" applyBorder="1"/>
    <xf numFmtId="0" fontId="33" fillId="0" borderId="1" xfId="0" applyFont="1" applyBorder="1"/>
    <xf numFmtId="0" fontId="29" fillId="7" borderId="1" xfId="0" applyFont="1" applyFill="1" applyBorder="1"/>
    <xf numFmtId="0" fontId="31" fillId="7" borderId="1" xfId="0" applyFont="1" applyFill="1" applyBorder="1"/>
    <xf numFmtId="0" fontId="30" fillId="0" borderId="0" xfId="0" applyFont="1"/>
    <xf numFmtId="0" fontId="31" fillId="0" borderId="1" xfId="0" applyFont="1" applyBorder="1" applyAlignment="1">
      <alignment horizontal="left" vertical="center"/>
    </xf>
    <xf numFmtId="0" fontId="30" fillId="0" borderId="1" xfId="0" applyFont="1" applyBorder="1" applyAlignment="1">
      <alignment horizontal="left" vertical="center"/>
    </xf>
    <xf numFmtId="0" fontId="29" fillId="8" borderId="0" xfId="0" applyFont="1" applyFill="1"/>
    <xf numFmtId="0" fontId="29" fillId="0" borderId="1" xfId="0" applyFont="1" applyBorder="1" applyAlignment="1">
      <alignment horizontal="center" vertical="center"/>
    </xf>
    <xf numFmtId="0" fontId="30" fillId="0" borderId="3" xfId="0" applyFont="1" applyBorder="1" applyAlignment="1">
      <alignment horizontal="left" vertical="center"/>
    </xf>
    <xf numFmtId="0" fontId="29" fillId="0" borderId="3" xfId="0" applyFont="1" applyBorder="1" applyAlignment="1">
      <alignment horizontal="center" vertical="center"/>
    </xf>
    <xf numFmtId="0" fontId="29" fillId="0" borderId="3" xfId="0" applyFont="1" applyBorder="1" applyAlignment="1">
      <alignment horizontal="left" vertical="center"/>
    </xf>
    <xf numFmtId="0" fontId="30" fillId="0" borderId="12" xfId="0" applyFont="1" applyBorder="1" applyAlignment="1">
      <alignment horizontal="left" vertical="center"/>
    </xf>
    <xf numFmtId="0" fontId="29" fillId="0" borderId="12" xfId="0" applyFont="1" applyBorder="1" applyAlignment="1">
      <alignment horizontal="center" vertical="center"/>
    </xf>
    <xf numFmtId="0" fontId="18" fillId="3" borderId="3" xfId="0" applyFont="1" applyFill="1" applyBorder="1" applyAlignment="1">
      <alignment horizontal="center" vertical="center"/>
    </xf>
    <xf numFmtId="0" fontId="18" fillId="3" borderId="4" xfId="0" applyFont="1" applyFill="1" applyBorder="1" applyAlignment="1">
      <alignment vertical="center"/>
    </xf>
    <xf numFmtId="0" fontId="18" fillId="3" borderId="12" xfId="0" applyFont="1" applyFill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9" fillId="0" borderId="1" xfId="0" applyNumberFormat="1" applyFont="1" applyBorder="1" applyAlignment="1">
      <alignment vertical="center"/>
    </xf>
    <xf numFmtId="2" fontId="1" fillId="0" borderId="1" xfId="0" applyNumberFormat="1" applyFont="1" applyBorder="1" applyAlignment="1">
      <alignment vertical="center"/>
    </xf>
    <xf numFmtId="0" fontId="34" fillId="0" borderId="0" xfId="0" applyFont="1" applyAlignment="1">
      <alignment vertical="center"/>
    </xf>
    <xf numFmtId="49" fontId="1" fillId="6" borderId="1" xfId="0" applyNumberFormat="1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8" fillId="2" borderId="3" xfId="0" applyFont="1" applyFill="1" applyBorder="1" applyAlignment="1">
      <alignment vertical="center"/>
    </xf>
    <xf numFmtId="0" fontId="18" fillId="2" borderId="12" xfId="0" applyFont="1" applyFill="1" applyBorder="1" applyAlignment="1">
      <alignment vertical="center"/>
    </xf>
    <xf numFmtId="0" fontId="1" fillId="8" borderId="0" xfId="0" applyFont="1" applyFill="1" applyAlignment="1">
      <alignment horizontal="center" vertical="center"/>
    </xf>
    <xf numFmtId="0" fontId="1" fillId="8" borderId="0" xfId="0" applyFont="1" applyFill="1"/>
    <xf numFmtId="0" fontId="13" fillId="0" borderId="1" xfId="0" applyFont="1" applyBorder="1" applyAlignment="1">
      <alignment horizontal="center" vertical="center"/>
    </xf>
    <xf numFmtId="2" fontId="1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48" fillId="5" borderId="1" xfId="0" applyFont="1" applyFill="1" applyBorder="1" applyAlignment="1">
      <alignment vertical="center"/>
    </xf>
    <xf numFmtId="0" fontId="48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45" fillId="0" borderId="1" xfId="0" applyFont="1" applyBorder="1" applyAlignment="1">
      <alignment horizontal="left" vertical="center"/>
    </xf>
    <xf numFmtId="0" fontId="45" fillId="0" borderId="1" xfId="0" applyFont="1" applyBorder="1" applyAlignment="1">
      <alignment vertical="center"/>
    </xf>
    <xf numFmtId="0" fontId="0" fillId="0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 applyAlignment="1">
      <alignment vertical="center"/>
    </xf>
    <xf numFmtId="0" fontId="0" fillId="8" borderId="0" xfId="0" applyFill="1" applyAlignment="1">
      <alignment vertical="center"/>
    </xf>
    <xf numFmtId="0" fontId="40" fillId="8" borderId="0" xfId="0" applyFont="1" applyFill="1" applyBorder="1" applyAlignment="1">
      <alignment vertical="center"/>
    </xf>
    <xf numFmtId="0" fontId="52" fillId="8" borderId="0" xfId="0" applyFont="1" applyFill="1" applyBorder="1" applyAlignment="1">
      <alignment horizontal="center" vertical="center"/>
    </xf>
    <xf numFmtId="0" fontId="52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Border="1" applyAlignment="1">
      <alignment vertical="center" wrapText="1"/>
    </xf>
    <xf numFmtId="0" fontId="38" fillId="8" borderId="0" xfId="0" applyFont="1" applyFill="1" applyBorder="1" applyAlignment="1">
      <alignment vertical="center"/>
    </xf>
    <xf numFmtId="0" fontId="17" fillId="8" borderId="0" xfId="0" applyFont="1" applyFill="1" applyBorder="1" applyAlignment="1">
      <alignment vertical="center"/>
    </xf>
    <xf numFmtId="0" fontId="23" fillId="8" borderId="0" xfId="0" applyFont="1" applyFill="1" applyBorder="1" applyAlignment="1">
      <alignment vertical="center"/>
    </xf>
    <xf numFmtId="0" fontId="2" fillId="8" borderId="0" xfId="0" applyFont="1" applyFill="1" applyAlignment="1">
      <alignment vertical="center"/>
    </xf>
    <xf numFmtId="0" fontId="0" fillId="8" borderId="0" xfId="0" applyFill="1" applyAlignment="1">
      <alignment horizontal="left" vertical="center"/>
    </xf>
    <xf numFmtId="0" fontId="21" fillId="8" borderId="0" xfId="0" applyFont="1" applyFill="1" applyAlignment="1">
      <alignment vertical="center"/>
    </xf>
    <xf numFmtId="164" fontId="21" fillId="14" borderId="16" xfId="0" applyNumberFormat="1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/>
    </xf>
    <xf numFmtId="0" fontId="24" fillId="5" borderId="15" xfId="0" applyFont="1" applyFill="1" applyBorder="1" applyAlignment="1">
      <alignment horizontal="center" vertical="center" wrapText="1"/>
    </xf>
    <xf numFmtId="0" fontId="61" fillId="8" borderId="0" xfId="0" applyFont="1" applyFill="1" applyBorder="1" applyAlignment="1">
      <alignment horizontal="center" vertical="center"/>
    </xf>
    <xf numFmtId="0" fontId="61" fillId="8" borderId="0" xfId="0" applyFont="1" applyFill="1" applyBorder="1" applyAlignment="1">
      <alignment horizontal="center" vertical="center" wrapText="1"/>
    </xf>
    <xf numFmtId="0" fontId="49" fillId="8" borderId="0" xfId="0" applyFont="1" applyFill="1" applyBorder="1" applyAlignment="1">
      <alignment horizontal="left" vertical="center"/>
    </xf>
    <xf numFmtId="0" fontId="47" fillId="8" borderId="0" xfId="0" applyFont="1" applyFill="1" applyAlignment="1">
      <alignment horizontal="left" vertical="center"/>
    </xf>
    <xf numFmtId="0" fontId="60" fillId="8" borderId="0" xfId="0" applyFont="1" applyFill="1" applyAlignment="1">
      <alignment vertical="center"/>
    </xf>
    <xf numFmtId="0" fontId="38" fillId="8" borderId="0" xfId="0" applyFont="1" applyFill="1" applyAlignment="1">
      <alignment vertical="center"/>
    </xf>
    <xf numFmtId="0" fontId="23" fillId="8" borderId="0" xfId="0" applyFont="1" applyFill="1" applyAlignment="1">
      <alignment vertical="center"/>
    </xf>
    <xf numFmtId="0" fontId="23" fillId="8" borderId="0" xfId="0" applyFont="1" applyFill="1" applyAlignment="1">
      <alignment horizontal="left" vertical="center" wrapText="1"/>
    </xf>
    <xf numFmtId="0" fontId="15" fillId="8" borderId="0" xfId="0" applyFont="1" applyFill="1" applyAlignment="1">
      <alignment horizontal="left" vertical="center" wrapText="1"/>
    </xf>
    <xf numFmtId="164" fontId="22" fillId="14" borderId="17" xfId="0" applyNumberFormat="1" applyFont="1" applyFill="1" applyBorder="1" applyAlignment="1">
      <alignment horizontal="center" vertical="center"/>
    </xf>
    <xf numFmtId="0" fontId="35" fillId="9" borderId="1" xfId="0" applyFont="1" applyFill="1" applyBorder="1" applyAlignment="1">
      <alignment horizontal="left" vertical="center"/>
    </xf>
    <xf numFmtId="0" fontId="36" fillId="9" borderId="1" xfId="0" applyFont="1" applyFill="1" applyBorder="1" applyAlignment="1">
      <alignment horizontal="left" vertical="center"/>
    </xf>
    <xf numFmtId="2" fontId="49" fillId="11" borderId="1" xfId="0" applyNumberFormat="1" applyFont="1" applyFill="1" applyBorder="1" applyAlignment="1">
      <alignment vertical="center"/>
    </xf>
    <xf numFmtId="0" fontId="55" fillId="8" borderId="0" xfId="0" applyFont="1" applyFill="1" applyAlignment="1">
      <alignment vertical="center"/>
    </xf>
    <xf numFmtId="164" fontId="65" fillId="0" borderId="16" xfId="0" applyNumberFormat="1" applyFont="1" applyBorder="1" applyAlignment="1">
      <alignment vertical="center"/>
    </xf>
    <xf numFmtId="164" fontId="66" fillId="4" borderId="16" xfId="0" applyNumberFormat="1" applyFont="1" applyFill="1" applyBorder="1" applyAlignment="1">
      <alignment vertical="center"/>
    </xf>
    <xf numFmtId="164" fontId="65" fillId="0" borderId="17" xfId="0" applyNumberFormat="1" applyFont="1" applyBorder="1" applyAlignment="1">
      <alignment vertical="center"/>
    </xf>
    <xf numFmtId="164" fontId="66" fillId="4" borderId="17" xfId="0" applyNumberFormat="1" applyFont="1" applyFill="1" applyBorder="1" applyAlignment="1">
      <alignment vertical="center"/>
    </xf>
    <xf numFmtId="164" fontId="67" fillId="10" borderId="16" xfId="0" applyNumberFormat="1" applyFont="1" applyFill="1" applyBorder="1"/>
    <xf numFmtId="164" fontId="67" fillId="10" borderId="17" xfId="0" applyNumberFormat="1" applyFont="1" applyFill="1" applyBorder="1"/>
    <xf numFmtId="164" fontId="68" fillId="11" borderId="16" xfId="0" applyNumberFormat="1" applyFont="1" applyFill="1" applyBorder="1" applyAlignment="1">
      <alignment vertical="center"/>
    </xf>
    <xf numFmtId="164" fontId="68" fillId="11" borderId="17" xfId="0" applyNumberFormat="1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64" fillId="5" borderId="1" xfId="0" applyFont="1" applyFill="1" applyBorder="1" applyAlignment="1">
      <alignment horizontal="left" vertical="center"/>
    </xf>
    <xf numFmtId="0" fontId="15" fillId="8" borderId="0" xfId="0" applyFont="1" applyFill="1" applyAlignment="1">
      <alignment vertical="center"/>
    </xf>
    <xf numFmtId="0" fontId="2" fillId="8" borderId="0" xfId="0" applyFont="1" applyFill="1" applyAlignment="1">
      <alignment horizontal="left" vertical="center"/>
    </xf>
    <xf numFmtId="0" fontId="51" fillId="2" borderId="37" xfId="0" applyFont="1" applyFill="1" applyBorder="1" applyAlignment="1">
      <alignment horizontal="left" vertical="center"/>
    </xf>
    <xf numFmtId="0" fontId="51" fillId="5" borderId="37" xfId="0" applyFont="1" applyFill="1" applyBorder="1" applyAlignment="1">
      <alignment vertical="center"/>
    </xf>
    <xf numFmtId="0" fontId="23" fillId="11" borderId="37" xfId="0" applyFont="1" applyFill="1" applyBorder="1" applyAlignment="1">
      <alignment horizontal="center" vertical="center"/>
    </xf>
    <xf numFmtId="2" fontId="41" fillId="11" borderId="37" xfId="0" applyNumberFormat="1" applyFont="1" applyFill="1" applyBorder="1" applyAlignment="1">
      <alignment horizontal="right" vertical="center"/>
    </xf>
    <xf numFmtId="164" fontId="68" fillId="11" borderId="18" xfId="0" applyNumberFormat="1" applyFont="1" applyFill="1" applyBorder="1" applyAlignment="1">
      <alignment vertical="center"/>
    </xf>
    <xf numFmtId="0" fontId="59" fillId="2" borderId="40" xfId="0" applyFont="1" applyFill="1" applyBorder="1" applyAlignment="1">
      <alignment horizontal="left" vertical="center"/>
    </xf>
    <xf numFmtId="0" fontId="59" fillId="2" borderId="38" xfId="0" applyFont="1" applyFill="1" applyBorder="1" applyAlignment="1">
      <alignment horizontal="left" vertical="center"/>
    </xf>
    <xf numFmtId="49" fontId="47" fillId="11" borderId="18" xfId="0" applyNumberFormat="1" applyFont="1" applyFill="1" applyBorder="1" applyAlignment="1">
      <alignment horizontal="left" vertical="center"/>
    </xf>
    <xf numFmtId="49" fontId="47" fillId="11" borderId="16" xfId="0" applyNumberFormat="1" applyFont="1" applyFill="1" applyBorder="1" applyAlignment="1">
      <alignment horizontal="left" vertical="center"/>
    </xf>
    <xf numFmtId="49" fontId="47" fillId="11" borderId="17" xfId="0" applyNumberFormat="1" applyFont="1" applyFill="1" applyBorder="1" applyAlignment="1">
      <alignment horizontal="left" vertical="center"/>
    </xf>
    <xf numFmtId="0" fontId="23" fillId="11" borderId="3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59" fillId="2" borderId="29" xfId="0" applyFont="1" applyFill="1" applyBorder="1" applyAlignment="1">
      <alignment vertical="center" wrapText="1"/>
    </xf>
    <xf numFmtId="0" fontId="39" fillId="13" borderId="41" xfId="0" applyFont="1" applyFill="1" applyBorder="1" applyAlignment="1">
      <alignment horizontal="left" vertical="center"/>
    </xf>
    <xf numFmtId="0" fontId="39" fillId="13" borderId="38" xfId="0" applyFont="1" applyFill="1" applyBorder="1" applyAlignment="1">
      <alignment horizontal="left" vertical="center"/>
    </xf>
    <xf numFmtId="0" fontId="39" fillId="13" borderId="39" xfId="0" applyFont="1" applyFill="1" applyBorder="1" applyAlignment="1">
      <alignment horizontal="left" vertical="center"/>
    </xf>
    <xf numFmtId="0" fontId="39" fillId="11" borderId="18" xfId="0" applyFont="1" applyFill="1" applyBorder="1" applyAlignment="1">
      <alignment horizontal="left" vertical="center"/>
    </xf>
    <xf numFmtId="0" fontId="39" fillId="11" borderId="16" xfId="0" applyFont="1" applyFill="1" applyBorder="1" applyAlignment="1">
      <alignment horizontal="left" vertical="center"/>
    </xf>
    <xf numFmtId="0" fontId="39" fillId="11" borderId="17" xfId="0" applyFont="1" applyFill="1" applyBorder="1" applyAlignment="1">
      <alignment horizontal="left" vertical="center"/>
    </xf>
    <xf numFmtId="0" fontId="51" fillId="12" borderId="41" xfId="0" applyFont="1" applyFill="1" applyBorder="1" applyAlignment="1">
      <alignment horizontal="left" vertical="center"/>
    </xf>
    <xf numFmtId="0" fontId="51" fillId="12" borderId="39" xfId="0" applyFont="1" applyFill="1" applyBorder="1" applyAlignment="1">
      <alignment horizontal="left" vertical="center"/>
    </xf>
    <xf numFmtId="0" fontId="56" fillId="15" borderId="18" xfId="0" applyFont="1" applyFill="1" applyBorder="1" applyAlignment="1">
      <alignment horizontal="left" vertical="center"/>
    </xf>
    <xf numFmtId="0" fontId="56" fillId="15" borderId="17" xfId="0" applyFont="1" applyFill="1" applyBorder="1" applyAlignment="1">
      <alignment horizontal="left" vertical="center"/>
    </xf>
    <xf numFmtId="0" fontId="39" fillId="8" borderId="0" xfId="0" applyFont="1" applyFill="1" applyAlignment="1">
      <alignment vertical="center"/>
    </xf>
    <xf numFmtId="0" fontId="60" fillId="5" borderId="37" xfId="0" applyFont="1" applyFill="1" applyBorder="1" applyAlignment="1">
      <alignment horizontal="center" vertical="center"/>
    </xf>
    <xf numFmtId="2" fontId="23" fillId="6" borderId="21" xfId="0" applyNumberFormat="1" applyFont="1" applyFill="1" applyBorder="1" applyAlignment="1">
      <alignment vertical="center"/>
    </xf>
    <xf numFmtId="0" fontId="70" fillId="15" borderId="1" xfId="0" applyFont="1" applyFill="1" applyBorder="1" applyAlignment="1">
      <alignment horizontal="center" vertical="center"/>
    </xf>
    <xf numFmtId="0" fontId="71" fillId="15" borderId="1" xfId="13" applyFont="1" applyFill="1" applyBorder="1" applyAlignment="1">
      <alignment horizontal="center" vertical="center" wrapText="1"/>
    </xf>
    <xf numFmtId="0" fontId="39" fillId="6" borderId="14" xfId="0" applyFont="1" applyFill="1" applyBorder="1" applyAlignment="1">
      <alignment horizontal="center" vertical="center"/>
    </xf>
    <xf numFmtId="0" fontId="39" fillId="6" borderId="15" xfId="0" applyFont="1" applyFill="1" applyBorder="1" applyAlignment="1">
      <alignment horizontal="center" vertical="center"/>
    </xf>
    <xf numFmtId="0" fontId="39" fillId="6" borderId="15" xfId="0" applyFont="1" applyFill="1" applyBorder="1" applyAlignment="1">
      <alignment horizontal="center" vertical="center" wrapText="1"/>
    </xf>
    <xf numFmtId="0" fontId="72" fillId="6" borderId="15" xfId="0" applyFont="1" applyFill="1" applyBorder="1" applyAlignment="1">
      <alignment vertical="center"/>
    </xf>
    <xf numFmtId="0" fontId="72" fillId="6" borderId="42" xfId="0" applyFont="1" applyFill="1" applyBorder="1" applyAlignment="1">
      <alignment vertical="center"/>
    </xf>
    <xf numFmtId="0" fontId="55" fillId="5" borderId="40" xfId="0" applyFont="1" applyFill="1" applyBorder="1" applyAlignment="1">
      <alignment vertical="center"/>
    </xf>
    <xf numFmtId="0" fontId="55" fillId="12" borderId="38" xfId="0" applyFont="1" applyFill="1" applyBorder="1" applyAlignment="1">
      <alignment vertical="center"/>
    </xf>
    <xf numFmtId="0" fontId="59" fillId="5" borderId="38" xfId="0" applyFont="1" applyFill="1" applyBorder="1" applyAlignment="1">
      <alignment vertical="center"/>
    </xf>
    <xf numFmtId="0" fontId="55" fillId="14" borderId="38" xfId="0" applyFont="1" applyFill="1" applyBorder="1" applyAlignment="1">
      <alignment vertical="center"/>
    </xf>
    <xf numFmtId="0" fontId="56" fillId="5" borderId="39" xfId="0" applyFont="1" applyFill="1" applyBorder="1" applyAlignment="1">
      <alignment vertical="center"/>
    </xf>
    <xf numFmtId="0" fontId="38" fillId="10" borderId="40" xfId="0" applyFont="1" applyFill="1" applyBorder="1" applyAlignment="1">
      <alignment vertical="center"/>
    </xf>
    <xf numFmtId="0" fontId="24" fillId="15" borderId="38" xfId="0" applyFont="1" applyFill="1" applyBorder="1" applyAlignment="1">
      <alignment horizontal="left" vertical="center" wrapText="1"/>
    </xf>
    <xf numFmtId="0" fontId="23" fillId="9" borderId="38" xfId="0" applyFont="1" applyFill="1" applyBorder="1" applyAlignment="1">
      <alignment vertical="center"/>
    </xf>
    <xf numFmtId="0" fontId="23" fillId="6" borderId="38" xfId="0" applyFont="1" applyFill="1" applyBorder="1" applyAlignment="1">
      <alignment vertical="center" wrapText="1"/>
    </xf>
    <xf numFmtId="49" fontId="49" fillId="11" borderId="1" xfId="0" applyNumberFormat="1" applyFont="1" applyFill="1" applyBorder="1" applyAlignment="1">
      <alignment horizontal="center" vertical="center"/>
    </xf>
    <xf numFmtId="2" fontId="57" fillId="11" borderId="16" xfId="0" applyNumberFormat="1" applyFont="1" applyFill="1" applyBorder="1" applyAlignment="1">
      <alignment vertical="center" wrapText="1"/>
    </xf>
    <xf numFmtId="2" fontId="57" fillId="11" borderId="17" xfId="0" applyNumberFormat="1" applyFont="1" applyFill="1" applyBorder="1" applyAlignment="1">
      <alignment vertical="center" wrapText="1"/>
    </xf>
    <xf numFmtId="0" fontId="29" fillId="8" borderId="0" xfId="0" applyFont="1" applyFill="1" applyAlignment="1">
      <alignment horizontal="left" vertical="center"/>
    </xf>
    <xf numFmtId="0" fontId="29" fillId="8" borderId="0" xfId="0" applyFont="1" applyFill="1" applyAlignment="1">
      <alignment vertical="center"/>
    </xf>
    <xf numFmtId="0" fontId="1" fillId="8" borderId="0" xfId="0" applyFont="1" applyFill="1" applyAlignment="1">
      <alignment vertical="center"/>
    </xf>
    <xf numFmtId="0" fontId="31" fillId="8" borderId="0" xfId="0" applyFont="1" applyFill="1"/>
    <xf numFmtId="0" fontId="30" fillId="8" borderId="0" xfId="0" applyFont="1" applyFill="1" applyAlignment="1">
      <alignment horizontal="left" vertical="center"/>
    </xf>
    <xf numFmtId="0" fontId="29" fillId="8" borderId="0" xfId="0" applyFont="1" applyFill="1" applyAlignment="1">
      <alignment horizontal="center" vertical="center"/>
    </xf>
    <xf numFmtId="0" fontId="26" fillId="8" borderId="0" xfId="0" applyFont="1" applyFill="1"/>
    <xf numFmtId="0" fontId="29" fillId="0" borderId="0" xfId="0" applyFont="1" applyAlignment="1">
      <alignment horizontal="left"/>
    </xf>
    <xf numFmtId="0" fontId="73" fillId="0" borderId="12" xfId="0" applyFont="1" applyBorder="1" applyAlignment="1">
      <alignment horizontal="left" vertical="center"/>
    </xf>
    <xf numFmtId="0" fontId="73" fillId="0" borderId="1" xfId="0" applyFont="1" applyBorder="1" applyAlignment="1">
      <alignment horizontal="left" vertical="center"/>
    </xf>
    <xf numFmtId="0" fontId="73" fillId="0" borderId="1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vertical="center"/>
    </xf>
    <xf numFmtId="0" fontId="18" fillId="0" borderId="12" xfId="0" applyFont="1" applyBorder="1" applyAlignment="1">
      <alignment vertical="center"/>
    </xf>
    <xf numFmtId="2" fontId="1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1" fontId="23" fillId="6" borderId="21" xfId="0" applyNumberFormat="1" applyFont="1" applyFill="1" applyBorder="1" applyAlignment="1">
      <alignment vertical="center"/>
    </xf>
    <xf numFmtId="0" fontId="26" fillId="4" borderId="0" xfId="0" applyFont="1" applyFill="1" applyAlignment="1">
      <alignment horizontal="left"/>
    </xf>
    <xf numFmtId="0" fontId="75" fillId="4" borderId="0" xfId="0" applyFont="1" applyFill="1" applyAlignment="1">
      <alignment horizontal="left"/>
    </xf>
    <xf numFmtId="0" fontId="77" fillId="4" borderId="0" xfId="0" applyFont="1" applyFill="1" applyAlignment="1">
      <alignment horizontal="center" vertical="top"/>
    </xf>
    <xf numFmtId="0" fontId="19" fillId="4" borderId="0" xfId="0" applyFont="1" applyFill="1"/>
    <xf numFmtId="0" fontId="3" fillId="4" borderId="0" xfId="0" applyFont="1" applyFill="1"/>
    <xf numFmtId="0" fontId="12" fillId="4" borderId="0" xfId="0" applyFont="1" applyFill="1"/>
    <xf numFmtId="0" fontId="77" fillId="4" borderId="0" xfId="0" applyFont="1" applyFill="1"/>
    <xf numFmtId="0" fontId="13" fillId="4" borderId="0" xfId="0" applyFont="1" applyFill="1"/>
    <xf numFmtId="0" fontId="19" fillId="4" borderId="0" xfId="0" applyFont="1" applyFill="1" applyAlignment="1">
      <alignment horizontal="center"/>
    </xf>
    <xf numFmtId="0" fontId="52" fillId="0" borderId="0" xfId="0" applyFont="1"/>
    <xf numFmtId="0" fontId="77" fillId="0" borderId="0" xfId="0" applyFont="1" applyAlignment="1">
      <alignment vertical="top"/>
    </xf>
    <xf numFmtId="0" fontId="82" fillId="0" borderId="0" xfId="0" applyFont="1"/>
    <xf numFmtId="0" fontId="82" fillId="0" borderId="0" xfId="0" applyFont="1" applyAlignment="1">
      <alignment horizontal="left"/>
    </xf>
    <xf numFmtId="0" fontId="75" fillId="0" borderId="0" xfId="0" applyFont="1" applyAlignment="1">
      <alignment vertical="top"/>
    </xf>
    <xf numFmtId="0" fontId="75" fillId="0" borderId="0" xfId="0" applyFont="1"/>
    <xf numFmtId="0" fontId="77" fillId="0" borderId="0" xfId="0" applyFont="1"/>
    <xf numFmtId="0" fontId="46" fillId="4" borderId="0" xfId="0" applyFont="1" applyFill="1" applyAlignment="1">
      <alignment horizontal="center" vertical="top"/>
    </xf>
    <xf numFmtId="0" fontId="26" fillId="4" borderId="0" xfId="0" applyFont="1" applyFill="1" applyAlignment="1">
      <alignment horizontal="center"/>
    </xf>
    <xf numFmtId="0" fontId="52" fillId="4" borderId="0" xfId="0" applyFont="1" applyFill="1" applyAlignment="1">
      <alignment horizontal="center"/>
    </xf>
    <xf numFmtId="0" fontId="19" fillId="4" borderId="0" xfId="0" applyFont="1" applyFill="1" applyAlignment="1">
      <alignment horizontal="center" wrapText="1"/>
    </xf>
    <xf numFmtId="0" fontId="85" fillId="0" borderId="0" xfId="0" applyFont="1"/>
    <xf numFmtId="0" fontId="76" fillId="0" borderId="0" xfId="0" applyFont="1"/>
    <xf numFmtId="0" fontId="26" fillId="0" borderId="0" xfId="0" applyFont="1" applyAlignment="1">
      <alignment horizontal="center" vertical="center"/>
    </xf>
    <xf numFmtId="0" fontId="76" fillId="0" borderId="0" xfId="0" applyFont="1" applyAlignment="1">
      <alignment horizontal="center" vertical="center" wrapText="1"/>
    </xf>
    <xf numFmtId="49" fontId="75" fillId="0" borderId="0" xfId="0" applyNumberFormat="1" applyFont="1"/>
    <xf numFmtId="0" fontId="86" fillId="0" borderId="0" xfId="0" applyFont="1"/>
    <xf numFmtId="0" fontId="26" fillId="0" borderId="0" xfId="0" applyFont="1" applyAlignment="1">
      <alignment horizontal="left"/>
    </xf>
    <xf numFmtId="0" fontId="87" fillId="0" borderId="0" xfId="0" applyFont="1"/>
    <xf numFmtId="0" fontId="52" fillId="4" borderId="0" xfId="0" applyFont="1" applyFill="1" applyAlignment="1">
      <alignment horizontal="center"/>
    </xf>
    <xf numFmtId="0" fontId="19" fillId="0" borderId="0" xfId="0" applyFont="1"/>
    <xf numFmtId="0" fontId="13" fillId="0" borderId="0" xfId="0" applyFont="1" applyAlignment="1">
      <alignment vertical="top"/>
    </xf>
    <xf numFmtId="0" fontId="26" fillId="4" borderId="0" xfId="0" applyFont="1" applyFill="1"/>
    <xf numFmtId="0" fontId="52" fillId="4" borderId="0" xfId="0" applyFont="1" applyFill="1"/>
    <xf numFmtId="0" fontId="77" fillId="4" borderId="0" xfId="0" applyFont="1" applyFill="1" applyAlignment="1">
      <alignment vertical="top"/>
    </xf>
    <xf numFmtId="0" fontId="77" fillId="4" borderId="0" xfId="0" applyFont="1" applyFill="1" applyAlignment="1">
      <alignment horizontal="center" vertical="top"/>
    </xf>
    <xf numFmtId="0" fontId="52" fillId="4" borderId="0" xfId="0" applyFont="1" applyFill="1" applyAlignment="1">
      <alignment horizontal="center" vertical="top"/>
    </xf>
    <xf numFmtId="0" fontId="82" fillId="4" borderId="0" xfId="0" applyFont="1" applyFill="1"/>
    <xf numFmtId="0" fontId="52" fillId="4" borderId="0" xfId="0" applyFont="1" applyFill="1" applyAlignment="1">
      <alignment horizontal="left"/>
    </xf>
    <xf numFmtId="0" fontId="82" fillId="4" borderId="0" xfId="0" applyFont="1" applyFill="1" applyAlignment="1">
      <alignment horizontal="right"/>
    </xf>
    <xf numFmtId="0" fontId="84" fillId="4" borderId="0" xfId="0" applyFont="1" applyFill="1" applyAlignment="1">
      <alignment horizontal="center"/>
    </xf>
    <xf numFmtId="0" fontId="82" fillId="4" borderId="0" xfId="0" applyFont="1" applyFill="1" applyAlignment="1">
      <alignment horizontal="left"/>
    </xf>
    <xf numFmtId="0" fontId="75" fillId="4" borderId="0" xfId="0" applyFont="1" applyFill="1" applyAlignment="1">
      <alignment vertical="top"/>
    </xf>
    <xf numFmtId="0" fontId="13" fillId="4" borderId="0" xfId="0" applyFont="1" applyFill="1" applyAlignment="1">
      <alignment vertical="top"/>
    </xf>
    <xf numFmtId="0" fontId="75" fillId="4" borderId="0" xfId="0" applyFont="1" applyFill="1"/>
    <xf numFmtId="0" fontId="75" fillId="4" borderId="0" xfId="0" applyFont="1" applyFill="1" applyAlignment="1">
      <alignment horizontal="right"/>
    </xf>
    <xf numFmtId="0" fontId="77" fillId="4" borderId="0" xfId="0" applyFont="1" applyFill="1" applyAlignment="1">
      <alignment horizontal="center"/>
    </xf>
    <xf numFmtId="0" fontId="85" fillId="4" borderId="0" xfId="0" applyFont="1" applyFill="1"/>
    <xf numFmtId="0" fontId="76" fillId="4" borderId="0" xfId="0" applyFont="1" applyFill="1"/>
    <xf numFmtId="0" fontId="26" fillId="4" borderId="0" xfId="0" applyFont="1" applyFill="1" applyAlignment="1">
      <alignment horizontal="center" vertical="center"/>
    </xf>
    <xf numFmtId="49" fontId="75" fillId="4" borderId="0" xfId="0" applyNumberFormat="1" applyFont="1" applyFill="1"/>
    <xf numFmtId="0" fontId="12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86" fillId="4" borderId="0" xfId="0" applyFont="1" applyFill="1"/>
    <xf numFmtId="4" fontId="83" fillId="4" borderId="0" xfId="0" applyNumberFormat="1" applyFont="1" applyFill="1" applyAlignment="1">
      <alignment horizontal="center"/>
    </xf>
    <xf numFmtId="0" fontId="81" fillId="4" borderId="0" xfId="0" applyFont="1" applyFill="1" applyAlignment="1">
      <alignment horizontal="center"/>
    </xf>
    <xf numFmtId="0" fontId="26" fillId="4" borderId="0" xfId="0" applyFont="1" applyFill="1" applyAlignment="1">
      <alignment vertical="top"/>
    </xf>
    <xf numFmtId="0" fontId="89" fillId="4" borderId="0" xfId="0" applyFont="1" applyFill="1" applyAlignment="1"/>
    <xf numFmtId="0" fontId="89" fillId="0" borderId="0" xfId="0" applyFont="1"/>
    <xf numFmtId="0" fontId="75" fillId="0" borderId="0" xfId="0" applyFont="1" applyAlignment="1">
      <alignment horizontal="center" vertical="center"/>
    </xf>
    <xf numFmtId="0" fontId="93" fillId="0" borderId="0" xfId="0" applyFont="1" applyAlignment="1">
      <alignment horizontal="center" vertical="center"/>
    </xf>
    <xf numFmtId="0" fontId="55" fillId="4" borderId="0" xfId="0" applyFont="1" applyFill="1"/>
    <xf numFmtId="0" fontId="90" fillId="4" borderId="0" xfId="0" applyFont="1" applyFill="1"/>
    <xf numFmtId="0" fontId="90" fillId="4" borderId="0" xfId="0" applyFont="1" applyFill="1" applyAlignment="1">
      <alignment horizontal="right"/>
    </xf>
    <xf numFmtId="0" fontId="91" fillId="4" borderId="0" xfId="0" applyFont="1" applyFill="1" applyAlignment="1">
      <alignment horizontal="center"/>
    </xf>
    <xf numFmtId="0" fontId="89" fillId="4" borderId="0" xfId="0" applyFont="1" applyFill="1"/>
    <xf numFmtId="0" fontId="75" fillId="4" borderId="0" xfId="0" applyFont="1" applyFill="1" applyAlignment="1">
      <alignment horizontal="center" vertical="center"/>
    </xf>
    <xf numFmtId="0" fontId="93" fillId="4" borderId="0" xfId="0" applyFont="1" applyFill="1" applyAlignment="1">
      <alignment vertical="center"/>
    </xf>
    <xf numFmtId="0" fontId="78" fillId="0" borderId="0" xfId="0" applyFont="1" applyAlignment="1">
      <alignment vertical="center" wrapText="1"/>
    </xf>
    <xf numFmtId="49" fontId="26" fillId="0" borderId="0" xfId="0" applyNumberFormat="1" applyFont="1"/>
    <xf numFmtId="0" fontId="95" fillId="0" borderId="0" xfId="0" applyFont="1"/>
    <xf numFmtId="0" fontId="52" fillId="0" borderId="0" xfId="0" applyFont="1" applyAlignment="1">
      <alignment horizontal="center" vertical="center"/>
    </xf>
    <xf numFmtId="0" fontId="26" fillId="0" borderId="0" xfId="0" applyFont="1" applyAlignment="1">
      <alignment vertical="center"/>
    </xf>
    <xf numFmtId="0" fontId="75" fillId="0" borderId="0" xfId="0" applyFont="1" applyAlignment="1">
      <alignment horizontal="left"/>
    </xf>
    <xf numFmtId="0" fontId="96" fillId="0" borderId="0" xfId="0" applyFont="1"/>
    <xf numFmtId="0" fontId="96" fillId="4" borderId="0" xfId="0" applyFont="1" applyFill="1"/>
    <xf numFmtId="0" fontId="52" fillId="4" borderId="0" xfId="0" applyFont="1" applyFill="1" applyAlignment="1">
      <alignment horizontal="center" vertical="center"/>
    </xf>
    <xf numFmtId="0" fontId="26" fillId="4" borderId="0" xfId="0" applyFont="1" applyFill="1" applyAlignment="1">
      <alignment vertical="center"/>
    </xf>
    <xf numFmtId="0" fontId="95" fillId="4" borderId="0" xfId="0" applyFont="1" applyFill="1"/>
    <xf numFmtId="165" fontId="99" fillId="4" borderId="0" xfId="0" applyNumberFormat="1" applyFont="1" applyFill="1" applyAlignment="1">
      <alignment vertical="center"/>
    </xf>
    <xf numFmtId="0" fontId="13" fillId="4" borderId="0" xfId="0" applyFont="1" applyFill="1" applyAlignment="1">
      <alignment horizontal="right"/>
    </xf>
    <xf numFmtId="0" fontId="96" fillId="4" borderId="0" xfId="0" applyFont="1" applyFill="1" applyAlignment="1">
      <alignment horizontal="left"/>
    </xf>
    <xf numFmtId="0" fontId="21" fillId="12" borderId="29" xfId="0" applyFont="1" applyFill="1" applyBorder="1" applyAlignment="1">
      <alignment vertical="center"/>
    </xf>
    <xf numFmtId="0" fontId="101" fillId="14" borderId="29" xfId="0" applyFont="1" applyFill="1" applyBorder="1" applyAlignment="1">
      <alignment vertical="center"/>
    </xf>
    <xf numFmtId="0" fontId="77" fillId="4" borderId="0" xfId="0" applyFont="1" applyFill="1" applyAlignment="1">
      <alignment horizontal="center" vertical="top"/>
    </xf>
    <xf numFmtId="0" fontId="52" fillId="4" borderId="0" xfId="0" applyFont="1" applyFill="1" applyAlignment="1">
      <alignment horizontal="left"/>
    </xf>
    <xf numFmtId="0" fontId="26" fillId="4" borderId="0" xfId="0" applyFont="1" applyFill="1" applyAlignment="1">
      <alignment horizontal="left"/>
    </xf>
    <xf numFmtId="0" fontId="75" fillId="4" borderId="0" xfId="0" applyFont="1" applyFill="1" applyAlignment="1">
      <alignment horizontal="left"/>
    </xf>
    <xf numFmtId="0" fontId="89" fillId="4" borderId="0" xfId="0" applyFont="1" applyFill="1" applyAlignment="1">
      <alignment horizontal="left"/>
    </xf>
    <xf numFmtId="0" fontId="19" fillId="4" borderId="2" xfId="0" applyFont="1" applyFill="1" applyBorder="1" applyAlignment="1">
      <alignment horizontal="center" wrapText="1"/>
    </xf>
    <xf numFmtId="0" fontId="19" fillId="4" borderId="2" xfId="0" applyFont="1" applyFill="1" applyBorder="1" applyAlignment="1">
      <alignment horizontal="center"/>
    </xf>
    <xf numFmtId="0" fontId="42" fillId="4" borderId="0" xfId="0" applyFont="1" applyFill="1" applyAlignment="1">
      <alignment horizontal="left"/>
    </xf>
    <xf numFmtId="0" fontId="77" fillId="4" borderId="7" xfId="0" applyFont="1" applyFill="1" applyBorder="1" applyAlignment="1">
      <alignment horizontal="center" vertical="top"/>
    </xf>
    <xf numFmtId="0" fontId="77" fillId="4" borderId="0" xfId="0" applyFont="1" applyFill="1" applyAlignment="1">
      <alignment horizontal="center" vertical="top"/>
    </xf>
    <xf numFmtId="0" fontId="12" fillId="4" borderId="1" xfId="0" applyFont="1" applyFill="1" applyBorder="1" applyAlignment="1">
      <alignment horizontal="center"/>
    </xf>
    <xf numFmtId="0" fontId="12" fillId="4" borderId="1" xfId="0" applyFont="1" applyFill="1" applyBorder="1" applyAlignment="1">
      <alignment horizontal="left"/>
    </xf>
    <xf numFmtId="0" fontId="75" fillId="4" borderId="0" xfId="0" applyFont="1" applyFill="1" applyAlignment="1">
      <alignment horizontal="right"/>
    </xf>
    <xf numFmtId="0" fontId="52" fillId="4" borderId="0" xfId="0" applyFont="1" applyFill="1" applyAlignment="1">
      <alignment horizontal="center"/>
    </xf>
    <xf numFmtId="0" fontId="26" fillId="4" borderId="1" xfId="0" applyFont="1" applyFill="1" applyBorder="1" applyAlignment="1">
      <alignment horizontal="center" wrapText="1"/>
    </xf>
    <xf numFmtId="0" fontId="26" fillId="4" borderId="1" xfId="0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 vertical="center" wrapText="1"/>
    </xf>
    <xf numFmtId="0" fontId="19" fillId="4" borderId="2" xfId="0" applyFont="1" applyFill="1" applyBorder="1" applyAlignment="1">
      <alignment horizontal="left" wrapText="1"/>
    </xf>
    <xf numFmtId="0" fontId="19" fillId="4" borderId="2" xfId="0" applyFont="1" applyFill="1" applyBorder="1" applyAlignment="1">
      <alignment horizontal="left"/>
    </xf>
    <xf numFmtId="0" fontId="46" fillId="4" borderId="7" xfId="0" applyFont="1" applyFill="1" applyBorder="1" applyAlignment="1">
      <alignment horizontal="center" vertical="top"/>
    </xf>
    <xf numFmtId="0" fontId="46" fillId="4" borderId="0" xfId="0" applyFont="1" applyFill="1" applyAlignment="1">
      <alignment horizontal="center" vertical="top"/>
    </xf>
    <xf numFmtId="0" fontId="52" fillId="4" borderId="0" xfId="0" applyFont="1" applyFill="1" applyAlignment="1">
      <alignment horizontal="left"/>
    </xf>
    <xf numFmtId="0" fontId="52" fillId="4" borderId="2" xfId="0" applyFont="1" applyFill="1" applyBorder="1" applyAlignment="1">
      <alignment horizontal="left"/>
    </xf>
    <xf numFmtId="0" fontId="52" fillId="4" borderId="2" xfId="0" applyFont="1" applyFill="1" applyBorder="1" applyAlignment="1">
      <alignment horizontal="left" wrapText="1"/>
    </xf>
    <xf numFmtId="49" fontId="20" fillId="4" borderId="2" xfId="0" applyNumberFormat="1" applyFont="1" applyFill="1" applyBorder="1" applyAlignment="1">
      <alignment horizontal="center"/>
    </xf>
    <xf numFmtId="0" fontId="20" fillId="4" borderId="2" xfId="0" applyFont="1" applyFill="1" applyBorder="1" applyAlignment="1">
      <alignment horizontal="center"/>
    </xf>
    <xf numFmtId="0" fontId="52" fillId="4" borderId="4" xfId="0" applyFont="1" applyFill="1" applyBorder="1" applyAlignment="1">
      <alignment horizontal="right"/>
    </xf>
    <xf numFmtId="49" fontId="20" fillId="4" borderId="4" xfId="0" applyNumberFormat="1" applyFont="1" applyFill="1" applyBorder="1" applyAlignment="1">
      <alignment horizontal="left"/>
    </xf>
    <xf numFmtId="0" fontId="20" fillId="4" borderId="4" xfId="0" applyFont="1" applyFill="1" applyBorder="1" applyAlignment="1">
      <alignment horizontal="left"/>
    </xf>
    <xf numFmtId="0" fontId="52" fillId="4" borderId="2" xfId="0" applyFont="1" applyFill="1" applyBorder="1" applyAlignment="1">
      <alignment horizontal="center"/>
    </xf>
    <xf numFmtId="0" fontId="52" fillId="4" borderId="0" xfId="0" applyFont="1" applyFill="1" applyAlignment="1">
      <alignment horizontal="right"/>
    </xf>
    <xf numFmtId="0" fontId="42" fillId="4" borderId="0" xfId="0" applyFont="1" applyFill="1" applyAlignment="1">
      <alignment horizontal="center"/>
    </xf>
    <xf numFmtId="0" fontId="19" fillId="4" borderId="0" xfId="0" applyFont="1" applyFill="1" applyAlignment="1">
      <alignment horizontal="left"/>
    </xf>
    <xf numFmtId="0" fontId="55" fillId="4" borderId="0" xfId="0" applyFont="1" applyFill="1" applyAlignment="1">
      <alignment horizontal="right"/>
    </xf>
    <xf numFmtId="0" fontId="74" fillId="4" borderId="0" xfId="0" applyFont="1" applyFill="1" applyAlignment="1">
      <alignment horizontal="left"/>
    </xf>
    <xf numFmtId="0" fontId="55" fillId="4" borderId="0" xfId="0" applyFont="1" applyFill="1" applyAlignment="1">
      <alignment horizontal="center"/>
    </xf>
    <xf numFmtId="0" fontId="19" fillId="4" borderId="2" xfId="0" applyFont="1" applyFill="1" applyBorder="1" applyAlignment="1">
      <alignment horizontal="right"/>
    </xf>
    <xf numFmtId="0" fontId="77" fillId="4" borderId="7" xfId="0" applyFont="1" applyFill="1" applyBorder="1" applyAlignment="1">
      <alignment horizontal="center"/>
    </xf>
    <xf numFmtId="0" fontId="77" fillId="4" borderId="0" xfId="0" applyFont="1" applyFill="1" applyAlignment="1">
      <alignment horizontal="center"/>
    </xf>
    <xf numFmtId="0" fontId="15" fillId="4" borderId="0" xfId="0" applyFont="1" applyFill="1" applyAlignment="1">
      <alignment horizontal="right"/>
    </xf>
    <xf numFmtId="0" fontId="88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49" fontId="15" fillId="4" borderId="2" xfId="0" applyNumberFormat="1" applyFont="1" applyFill="1" applyBorder="1" applyAlignment="1">
      <alignment horizontal="center"/>
    </xf>
    <xf numFmtId="0" fontId="15" fillId="4" borderId="2" xfId="0" applyFont="1" applyFill="1" applyBorder="1" applyAlignment="1">
      <alignment horizontal="center"/>
    </xf>
    <xf numFmtId="49" fontId="15" fillId="4" borderId="2" xfId="0" applyNumberFormat="1" applyFont="1" applyFill="1" applyBorder="1" applyAlignment="1">
      <alignment horizontal="left"/>
    </xf>
    <xf numFmtId="0" fontId="15" fillId="4" borderId="2" xfId="0" applyFont="1" applyFill="1" applyBorder="1" applyAlignment="1">
      <alignment horizontal="left"/>
    </xf>
    <xf numFmtId="0" fontId="85" fillId="4" borderId="0" xfId="0" applyFont="1" applyFill="1" applyAlignment="1">
      <alignment horizontal="center"/>
    </xf>
    <xf numFmtId="0" fontId="52" fillId="4" borderId="1" xfId="0" applyFont="1" applyFill="1" applyBorder="1" applyAlignment="1">
      <alignment horizontal="center" vertical="center"/>
    </xf>
    <xf numFmtId="0" fontId="52" fillId="4" borderId="1" xfId="0" applyFont="1" applyFill="1" applyBorder="1" applyAlignment="1">
      <alignment horizontal="center"/>
    </xf>
    <xf numFmtId="0" fontId="19" fillId="4" borderId="1" xfId="0" applyFont="1" applyFill="1" applyBorder="1" applyAlignment="1">
      <alignment horizontal="left" vertical="center" wrapText="1"/>
    </xf>
    <xf numFmtId="0" fontId="19" fillId="4" borderId="1" xfId="0" applyFont="1" applyFill="1" applyBorder="1" applyAlignment="1">
      <alignment horizontal="center" vertical="center"/>
    </xf>
    <xf numFmtId="4" fontId="19" fillId="4" borderId="1" xfId="0" applyNumberFormat="1" applyFont="1" applyFill="1" applyBorder="1" applyAlignment="1">
      <alignment horizontal="right" vertical="center"/>
    </xf>
    <xf numFmtId="0" fontId="52" fillId="4" borderId="1" xfId="0" applyFont="1" applyFill="1" applyBorder="1" applyAlignment="1">
      <alignment horizontal="center" vertical="center" wrapText="1"/>
    </xf>
    <xf numFmtId="49" fontId="42" fillId="4" borderId="0" xfId="0" applyNumberFormat="1" applyFont="1" applyFill="1" applyAlignment="1">
      <alignment horizontal="left"/>
    </xf>
    <xf numFmtId="49" fontId="88" fillId="4" borderId="0" xfId="0" applyNumberFormat="1" applyFont="1" applyFill="1" applyAlignment="1">
      <alignment horizontal="center"/>
    </xf>
    <xf numFmtId="0" fontId="88" fillId="4" borderId="0" xfId="0" applyFont="1" applyFill="1" applyAlignment="1">
      <alignment horizontal="center"/>
    </xf>
    <xf numFmtId="0" fontId="85" fillId="4" borderId="0" xfId="0" applyFont="1" applyFill="1" applyAlignment="1">
      <alignment horizontal="right"/>
    </xf>
    <xf numFmtId="49" fontId="88" fillId="4" borderId="0" xfId="0" applyNumberFormat="1" applyFont="1" applyFill="1" applyAlignment="1">
      <alignment horizontal="left"/>
    </xf>
    <xf numFmtId="0" fontId="88" fillId="4" borderId="0" xfId="0" applyNumberFormat="1" applyFont="1" applyFill="1" applyAlignment="1">
      <alignment horizontal="left"/>
    </xf>
    <xf numFmtId="0" fontId="76" fillId="4" borderId="0" xfId="0" applyFont="1" applyFill="1" applyAlignment="1">
      <alignment horizontal="left"/>
    </xf>
    <xf numFmtId="0" fontId="26" fillId="4" borderId="3" xfId="0" applyFont="1" applyFill="1" applyBorder="1" applyAlignment="1">
      <alignment horizontal="center" vertical="center"/>
    </xf>
    <xf numFmtId="0" fontId="26" fillId="4" borderId="4" xfId="0" applyFont="1" applyFill="1" applyBorder="1" applyAlignment="1">
      <alignment horizontal="center" vertical="center"/>
    </xf>
    <xf numFmtId="0" fontId="26" fillId="4" borderId="12" xfId="0" applyFont="1" applyFill="1" applyBorder="1" applyAlignment="1">
      <alignment horizontal="center" vertical="center"/>
    </xf>
    <xf numFmtId="0" fontId="76" fillId="4" borderId="1" xfId="0" applyFont="1" applyFill="1" applyBorder="1" applyAlignment="1">
      <alignment horizontal="center" vertical="center" wrapText="1"/>
    </xf>
    <xf numFmtId="49" fontId="75" fillId="4" borderId="1" xfId="0" applyNumberFormat="1" applyFont="1" applyFill="1" applyBorder="1" applyAlignment="1">
      <alignment horizontal="center"/>
    </xf>
    <xf numFmtId="0" fontId="26" fillId="4" borderId="0" xfId="0" applyFont="1" applyFill="1" applyAlignment="1">
      <alignment horizontal="left"/>
    </xf>
    <xf numFmtId="0" fontId="12" fillId="4" borderId="1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left" vertical="center" wrapText="1"/>
    </xf>
    <xf numFmtId="0" fontId="12" fillId="4" borderId="4" xfId="0" applyFont="1" applyFill="1" applyBorder="1" applyAlignment="1">
      <alignment horizontal="left" vertical="center" wrapText="1"/>
    </xf>
    <xf numFmtId="0" fontId="12" fillId="4" borderId="12" xfId="0" applyFont="1" applyFill="1" applyBorder="1" applyAlignment="1">
      <alignment horizontal="left" vertical="center" wrapText="1"/>
    </xf>
    <xf numFmtId="2" fontId="12" fillId="4" borderId="1" xfId="0" applyNumberFormat="1" applyFont="1" applyFill="1" applyBorder="1" applyAlignment="1">
      <alignment horizontal="right" vertical="center"/>
    </xf>
    <xf numFmtId="49" fontId="75" fillId="4" borderId="3" xfId="0" applyNumberFormat="1" applyFont="1" applyFill="1" applyBorder="1" applyAlignment="1">
      <alignment horizontal="center"/>
    </xf>
    <xf numFmtId="49" fontId="75" fillId="4" borderId="4" xfId="0" applyNumberFormat="1" applyFont="1" applyFill="1" applyBorder="1" applyAlignment="1">
      <alignment horizontal="center"/>
    </xf>
    <xf numFmtId="49" fontId="75" fillId="4" borderId="12" xfId="0" applyNumberFormat="1" applyFont="1" applyFill="1" applyBorder="1" applyAlignment="1">
      <alignment horizontal="center"/>
    </xf>
    <xf numFmtId="0" fontId="79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 wrapText="1"/>
    </xf>
    <xf numFmtId="0" fontId="6" fillId="4" borderId="0" xfId="0" applyFont="1" applyFill="1" applyAlignment="1">
      <alignment horizontal="left"/>
    </xf>
    <xf numFmtId="49" fontId="6" fillId="4" borderId="0" xfId="0" applyNumberFormat="1" applyFont="1" applyFill="1" applyAlignment="1">
      <alignment horizontal="left" wrapText="1"/>
    </xf>
    <xf numFmtId="0" fontId="13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vertical="center" wrapText="1"/>
    </xf>
    <xf numFmtId="0" fontId="44" fillId="4" borderId="1" xfId="0" applyFont="1" applyFill="1" applyBorder="1" applyAlignment="1">
      <alignment horizontal="left" vertical="center" wrapText="1"/>
    </xf>
    <xf numFmtId="1" fontId="12" fillId="4" borderId="1" xfId="0" applyNumberFormat="1" applyFont="1" applyFill="1" applyBorder="1" applyAlignment="1">
      <alignment horizontal="center" vertical="center"/>
    </xf>
    <xf numFmtId="4" fontId="12" fillId="4" borderId="1" xfId="0" applyNumberFormat="1" applyFont="1" applyFill="1" applyBorder="1" applyAlignment="1">
      <alignment horizontal="right" vertical="center"/>
    </xf>
    <xf numFmtId="0" fontId="13" fillId="4" borderId="3" xfId="0" applyFont="1" applyFill="1" applyBorder="1" applyAlignment="1">
      <alignment horizontal="center" wrapText="1"/>
    </xf>
    <xf numFmtId="0" fontId="13" fillId="4" borderId="4" xfId="0" applyFont="1" applyFill="1" applyBorder="1" applyAlignment="1">
      <alignment horizontal="center" wrapText="1"/>
    </xf>
    <xf numFmtId="0" fontId="13" fillId="4" borderId="12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wrapText="1"/>
    </xf>
    <xf numFmtId="4" fontId="12" fillId="4" borderId="1" xfId="0" applyNumberFormat="1" applyFont="1" applyFill="1" applyBorder="1" applyAlignment="1">
      <alignment horizontal="right"/>
    </xf>
    <xf numFmtId="0" fontId="12" fillId="4" borderId="1" xfId="0" applyFont="1" applyFill="1" applyBorder="1" applyAlignment="1">
      <alignment horizontal="right"/>
    </xf>
    <xf numFmtId="0" fontId="12" fillId="4" borderId="7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 vertical="center" wrapText="1"/>
    </xf>
    <xf numFmtId="0" fontId="12" fillId="4" borderId="1" xfId="0" applyNumberFormat="1" applyFont="1" applyFill="1" applyBorder="1" applyAlignment="1">
      <alignment horizontal="center" vertical="center"/>
    </xf>
    <xf numFmtId="0" fontId="26" fillId="4" borderId="1" xfId="0" applyFont="1" applyFill="1" applyBorder="1" applyAlignment="1">
      <alignment horizontal="center"/>
    </xf>
    <xf numFmtId="0" fontId="26" fillId="4" borderId="7" xfId="0" applyFont="1" applyFill="1" applyBorder="1" applyAlignment="1">
      <alignment horizontal="left"/>
    </xf>
    <xf numFmtId="0" fontId="75" fillId="4" borderId="3" xfId="0" applyFont="1" applyFill="1" applyBorder="1" applyAlignment="1">
      <alignment horizontal="center" wrapText="1"/>
    </xf>
    <xf numFmtId="0" fontId="75" fillId="4" borderId="4" xfId="0" applyFont="1" applyFill="1" applyBorder="1" applyAlignment="1">
      <alignment horizontal="center" wrapText="1"/>
    </xf>
    <xf numFmtId="0" fontId="75" fillId="4" borderId="12" xfId="0" applyFont="1" applyFill="1" applyBorder="1" applyAlignment="1">
      <alignment horizontal="center" wrapText="1"/>
    </xf>
    <xf numFmtId="0" fontId="75" fillId="4" borderId="1" xfId="0" applyFont="1" applyFill="1" applyBorder="1" applyAlignment="1">
      <alignment horizontal="center" vertical="center" wrapText="1"/>
    </xf>
    <xf numFmtId="0" fontId="75" fillId="4" borderId="1" xfId="0" applyFont="1" applyFill="1" applyBorder="1" applyAlignment="1">
      <alignment horizontal="center" vertical="center"/>
    </xf>
    <xf numFmtId="49" fontId="12" fillId="4" borderId="1" xfId="0" applyNumberFormat="1" applyFont="1" applyFill="1" applyBorder="1" applyAlignment="1">
      <alignment horizontal="center" vertical="center"/>
    </xf>
    <xf numFmtId="164" fontId="12" fillId="4" borderId="1" xfId="0" applyNumberFormat="1" applyFont="1" applyFill="1" applyBorder="1" applyAlignment="1">
      <alignment horizontal="center" vertical="center"/>
    </xf>
    <xf numFmtId="0" fontId="87" fillId="4" borderId="0" xfId="0" applyFont="1" applyFill="1" applyAlignment="1">
      <alignment horizontal="left"/>
    </xf>
    <xf numFmtId="0" fontId="26" fillId="4" borderId="0" xfId="0" applyFont="1" applyFill="1" applyAlignment="1">
      <alignment horizontal="left" vertical="top" wrapText="1"/>
    </xf>
    <xf numFmtId="4" fontId="42" fillId="4" borderId="0" xfId="0" applyNumberFormat="1" applyFont="1" applyFill="1" applyAlignment="1">
      <alignment horizontal="center"/>
    </xf>
    <xf numFmtId="49" fontId="12" fillId="4" borderId="7" xfId="0" applyNumberFormat="1" applyFont="1" applyFill="1" applyBorder="1" applyAlignment="1">
      <alignment horizontal="center"/>
    </xf>
    <xf numFmtId="49" fontId="12" fillId="4" borderId="8" xfId="0" applyNumberFormat="1" applyFont="1" applyFill="1" applyBorder="1" applyAlignment="1">
      <alignment horizontal="center"/>
    </xf>
    <xf numFmtId="0" fontId="94" fillId="4" borderId="0" xfId="0" applyFont="1" applyFill="1" applyAlignment="1">
      <alignment horizontal="center"/>
    </xf>
    <xf numFmtId="0" fontId="55" fillId="4" borderId="0" xfId="0" applyFont="1" applyFill="1" applyAlignment="1">
      <alignment horizontal="left"/>
    </xf>
    <xf numFmtId="0" fontId="79" fillId="4" borderId="1" xfId="0" applyFont="1" applyFill="1" applyBorder="1" applyAlignment="1">
      <alignment horizontal="left"/>
    </xf>
    <xf numFmtId="164" fontId="79" fillId="4" borderId="1" xfId="0" applyNumberFormat="1" applyFont="1" applyFill="1" applyBorder="1" applyAlignment="1">
      <alignment horizontal="right"/>
    </xf>
    <xf numFmtId="0" fontId="79" fillId="4" borderId="13" xfId="0" applyFont="1" applyFill="1" applyBorder="1" applyAlignment="1">
      <alignment horizontal="left" vertical="center"/>
    </xf>
    <xf numFmtId="0" fontId="79" fillId="4" borderId="1" xfId="0" applyFont="1" applyFill="1" applyBorder="1" applyAlignment="1">
      <alignment horizontal="left" vertical="center"/>
    </xf>
    <xf numFmtId="2" fontId="79" fillId="4" borderId="1" xfId="0" applyNumberFormat="1" applyFont="1" applyFill="1" applyBorder="1" applyAlignment="1">
      <alignment horizontal="right" vertical="center"/>
    </xf>
    <xf numFmtId="49" fontId="12" fillId="4" borderId="9" xfId="0" applyNumberFormat="1" applyFont="1" applyFill="1" applyBorder="1" applyAlignment="1">
      <alignment horizontal="left" vertical="center" wrapText="1"/>
    </xf>
    <xf numFmtId="0" fontId="12" fillId="4" borderId="0" xfId="0" applyFont="1" applyFill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horizontal="left" vertical="center" wrapText="1"/>
    </xf>
    <xf numFmtId="0" fontId="12" fillId="4" borderId="2" xfId="0" applyFont="1" applyFill="1" applyBorder="1" applyAlignment="1">
      <alignment horizontal="left" vertical="center" wrapText="1"/>
    </xf>
    <xf numFmtId="0" fontId="12" fillId="4" borderId="11" xfId="0" applyFont="1" applyFill="1" applyBorder="1" applyAlignment="1">
      <alignment horizontal="left" vertical="center" wrapText="1"/>
    </xf>
    <xf numFmtId="0" fontId="26" fillId="4" borderId="1" xfId="0" applyFont="1" applyFill="1" applyBorder="1" applyAlignment="1">
      <alignment horizontal="left"/>
    </xf>
    <xf numFmtId="164" fontId="12" fillId="4" borderId="13" xfId="0" applyNumberFormat="1" applyFont="1" applyFill="1" applyBorder="1" applyAlignment="1">
      <alignment horizontal="right"/>
    </xf>
    <xf numFmtId="164" fontId="26" fillId="4" borderId="1" xfId="0" applyNumberFormat="1" applyFont="1" applyFill="1" applyBorder="1" applyAlignment="1">
      <alignment horizontal="right"/>
    </xf>
    <xf numFmtId="0" fontId="26" fillId="4" borderId="44" xfId="0" applyFont="1" applyFill="1" applyBorder="1" applyAlignment="1">
      <alignment horizontal="center"/>
    </xf>
    <xf numFmtId="0" fontId="26" fillId="4" borderId="44" xfId="0" applyFont="1" applyFill="1" applyBorder="1" applyAlignment="1">
      <alignment horizontal="left"/>
    </xf>
    <xf numFmtId="0" fontId="93" fillId="4" borderId="44" xfId="0" applyFont="1" applyFill="1" applyBorder="1" applyAlignment="1">
      <alignment horizontal="center" vertical="center"/>
    </xf>
    <xf numFmtId="0" fontId="93" fillId="4" borderId="1" xfId="0" applyFont="1" applyFill="1" applyBorder="1" applyAlignment="1">
      <alignment horizontal="center" vertical="center" wrapText="1"/>
    </xf>
    <xf numFmtId="0" fontId="26" fillId="4" borderId="6" xfId="0" applyFont="1" applyFill="1" applyBorder="1" applyAlignment="1">
      <alignment horizontal="center"/>
    </xf>
    <xf numFmtId="0" fontId="26" fillId="4" borderId="7" xfId="0" applyFont="1" applyFill="1" applyBorder="1" applyAlignment="1">
      <alignment horizontal="center"/>
    </xf>
    <xf numFmtId="0" fontId="12" fillId="4" borderId="13" xfId="0" applyFont="1" applyFill="1" applyBorder="1" applyAlignment="1">
      <alignment horizontal="right" vertical="center" wrapText="1"/>
    </xf>
    <xf numFmtId="0" fontId="12" fillId="4" borderId="1" xfId="0" applyFont="1" applyFill="1" applyBorder="1" applyAlignment="1">
      <alignment horizontal="right" vertical="center" wrapText="1"/>
    </xf>
    <xf numFmtId="0" fontId="12" fillId="4" borderId="44" xfId="0" applyFont="1" applyFill="1" applyBorder="1" applyAlignment="1">
      <alignment horizontal="right" vertical="center" wrapText="1"/>
    </xf>
    <xf numFmtId="2" fontId="12" fillId="4" borderId="13" xfId="0" applyNumberFormat="1" applyFont="1" applyFill="1" applyBorder="1" applyAlignment="1">
      <alignment horizontal="right" vertical="center"/>
    </xf>
    <xf numFmtId="2" fontId="12" fillId="4" borderId="44" xfId="0" applyNumberFormat="1" applyFont="1" applyFill="1" applyBorder="1" applyAlignment="1">
      <alignment horizontal="right" vertical="center"/>
    </xf>
    <xf numFmtId="0" fontId="26" fillId="4" borderId="13" xfId="0" applyFont="1" applyFill="1" applyBorder="1" applyAlignment="1">
      <alignment horizontal="center"/>
    </xf>
    <xf numFmtId="0" fontId="26" fillId="4" borderId="13" xfId="0" applyFont="1" applyFill="1" applyBorder="1" applyAlignment="1">
      <alignment horizontal="left"/>
    </xf>
    <xf numFmtId="164" fontId="26" fillId="4" borderId="13" xfId="0" applyNumberFormat="1" applyFont="1" applyFill="1" applyBorder="1" applyAlignment="1">
      <alignment horizontal="right"/>
    </xf>
    <xf numFmtId="49" fontId="26" fillId="4" borderId="4" xfId="0" applyNumberFormat="1" applyFont="1" applyFill="1" applyBorder="1" applyAlignment="1">
      <alignment horizontal="left"/>
    </xf>
    <xf numFmtId="0" fontId="75" fillId="4" borderId="1" xfId="0" applyFont="1" applyFill="1" applyBorder="1" applyAlignment="1">
      <alignment horizontal="center"/>
    </xf>
    <xf numFmtId="49" fontId="12" fillId="4" borderId="2" xfId="0" applyNumberFormat="1" applyFont="1" applyFill="1" applyBorder="1" applyAlignment="1">
      <alignment horizontal="left"/>
    </xf>
    <xf numFmtId="0" fontId="12" fillId="4" borderId="2" xfId="0" applyFont="1" applyFill="1" applyBorder="1" applyAlignment="1">
      <alignment horizontal="left"/>
    </xf>
    <xf numFmtId="49" fontId="12" fillId="4" borderId="4" xfId="0" applyNumberFormat="1" applyFont="1" applyFill="1" applyBorder="1" applyAlignment="1">
      <alignment horizontal="left"/>
    </xf>
    <xf numFmtId="0" fontId="12" fillId="4" borderId="4" xfId="0" applyFont="1" applyFill="1" applyBorder="1" applyAlignment="1">
      <alignment horizontal="left"/>
    </xf>
    <xf numFmtId="0" fontId="26" fillId="4" borderId="4" xfId="0" applyFont="1" applyFill="1" applyBorder="1" applyAlignment="1">
      <alignment horizontal="left"/>
    </xf>
    <xf numFmtId="49" fontId="55" fillId="4" borderId="2" xfId="0" applyNumberFormat="1" applyFont="1" applyFill="1" applyBorder="1" applyAlignment="1">
      <alignment horizontal="center"/>
    </xf>
    <xf numFmtId="0" fontId="55" fillId="4" borderId="2" xfId="0" applyFont="1" applyFill="1" applyBorder="1" applyAlignment="1">
      <alignment horizontal="center"/>
    </xf>
    <xf numFmtId="0" fontId="92" fillId="4" borderId="0" xfId="0" applyFont="1" applyFill="1" applyAlignment="1">
      <alignment horizontal="center"/>
    </xf>
    <xf numFmtId="0" fontId="87" fillId="4" borderId="0" xfId="0" applyFont="1" applyFill="1" applyAlignment="1">
      <alignment horizontal="center"/>
    </xf>
    <xf numFmtId="0" fontId="76" fillId="4" borderId="1" xfId="0" applyFont="1" applyFill="1" applyBorder="1" applyAlignment="1">
      <alignment horizontal="center" wrapText="1"/>
    </xf>
    <xf numFmtId="0" fontId="76" fillId="4" borderId="1" xfId="0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/>
    </xf>
    <xf numFmtId="14" fontId="13" fillId="4" borderId="4" xfId="0" applyNumberFormat="1" applyFont="1" applyFill="1" applyBorder="1" applyAlignment="1">
      <alignment horizontal="left"/>
    </xf>
    <xf numFmtId="14" fontId="13" fillId="4" borderId="12" xfId="0" applyNumberFormat="1" applyFont="1" applyFill="1" applyBorder="1" applyAlignment="1">
      <alignment horizontal="left"/>
    </xf>
    <xf numFmtId="0" fontId="76" fillId="4" borderId="1" xfId="0" applyFont="1" applyFill="1" applyBorder="1" applyAlignment="1">
      <alignment horizontal="center"/>
    </xf>
    <xf numFmtId="0" fontId="13" fillId="4" borderId="1" xfId="0" applyFont="1" applyFill="1" applyBorder="1" applyAlignment="1">
      <alignment horizontal="left"/>
    </xf>
    <xf numFmtId="0" fontId="13" fillId="4" borderId="3" xfId="0" applyFont="1" applyFill="1" applyBorder="1" applyAlignment="1">
      <alignment horizontal="right"/>
    </xf>
    <xf numFmtId="0" fontId="13" fillId="4" borderId="4" xfId="0" applyFont="1" applyFill="1" applyBorder="1" applyAlignment="1">
      <alignment horizontal="right"/>
    </xf>
    <xf numFmtId="0" fontId="97" fillId="4" borderId="49" xfId="0" applyFont="1" applyFill="1" applyBorder="1" applyAlignment="1">
      <alignment horizontal="right" vertical="center"/>
    </xf>
    <xf numFmtId="0" fontId="97" fillId="4" borderId="45" xfId="0" applyFont="1" applyFill="1" applyBorder="1" applyAlignment="1">
      <alignment horizontal="right" vertical="center"/>
    </xf>
    <xf numFmtId="0" fontId="97" fillId="4" borderId="50" xfId="0" applyFont="1" applyFill="1" applyBorder="1" applyAlignment="1">
      <alignment horizontal="right" vertical="center"/>
    </xf>
    <xf numFmtId="0" fontId="97" fillId="4" borderId="9" xfId="0" applyFont="1" applyFill="1" applyBorder="1" applyAlignment="1">
      <alignment horizontal="right" vertical="center"/>
    </xf>
    <xf numFmtId="0" fontId="97" fillId="4" borderId="0" xfId="0" applyFont="1" applyFill="1" applyAlignment="1">
      <alignment horizontal="right" vertical="center"/>
    </xf>
    <xf numFmtId="0" fontId="97" fillId="4" borderId="10" xfId="0" applyFont="1" applyFill="1" applyBorder="1" applyAlignment="1">
      <alignment horizontal="right" vertical="center"/>
    </xf>
    <xf numFmtId="0" fontId="97" fillId="4" borderId="51" xfId="0" applyFont="1" applyFill="1" applyBorder="1" applyAlignment="1">
      <alignment horizontal="right" vertical="center"/>
    </xf>
    <xf numFmtId="0" fontId="97" fillId="4" borderId="46" xfId="0" applyFont="1" applyFill="1" applyBorder="1" applyAlignment="1">
      <alignment horizontal="right" vertical="center"/>
    </xf>
    <xf numFmtId="0" fontId="97" fillId="4" borderId="52" xfId="0" applyFont="1" applyFill="1" applyBorder="1" applyAlignment="1">
      <alignment horizontal="right" vertical="center"/>
    </xf>
    <xf numFmtId="0" fontId="75" fillId="4" borderId="49" xfId="0" applyFont="1" applyFill="1" applyBorder="1" applyAlignment="1">
      <alignment horizontal="center"/>
    </xf>
    <xf numFmtId="0" fontId="75" fillId="4" borderId="45" xfId="0" applyFont="1" applyFill="1" applyBorder="1" applyAlignment="1">
      <alignment horizontal="center"/>
    </xf>
    <xf numFmtId="0" fontId="75" fillId="4" borderId="45" xfId="0" applyFont="1" applyFill="1" applyBorder="1" applyAlignment="1">
      <alignment horizontal="left"/>
    </xf>
    <xf numFmtId="2" fontId="13" fillId="4" borderId="4" xfId="0" applyNumberFormat="1" applyFont="1" applyFill="1" applyBorder="1" applyAlignment="1">
      <alignment horizontal="right"/>
    </xf>
    <xf numFmtId="2" fontId="13" fillId="4" borderId="12" xfId="0" applyNumberFormat="1" applyFont="1" applyFill="1" applyBorder="1" applyAlignment="1">
      <alignment horizontal="right"/>
    </xf>
    <xf numFmtId="0" fontId="75" fillId="4" borderId="39" xfId="0" applyFont="1" applyFill="1" applyBorder="1" applyAlignment="1">
      <alignment horizontal="left"/>
    </xf>
    <xf numFmtId="0" fontId="75" fillId="4" borderId="55" xfId="0" applyFont="1" applyFill="1" applyBorder="1" applyAlignment="1">
      <alignment horizontal="left"/>
    </xf>
    <xf numFmtId="0" fontId="95" fillId="4" borderId="44" xfId="0" applyFont="1" applyFill="1" applyBorder="1" applyAlignment="1">
      <alignment horizontal="center"/>
    </xf>
    <xf numFmtId="2" fontId="13" fillId="4" borderId="55" xfId="0" applyNumberFormat="1" applyFont="1" applyFill="1" applyBorder="1" applyAlignment="1">
      <alignment horizontal="right"/>
    </xf>
    <xf numFmtId="2" fontId="13" fillId="4" borderId="34" xfId="0" applyNumberFormat="1" applyFont="1" applyFill="1" applyBorder="1" applyAlignment="1">
      <alignment horizontal="right"/>
    </xf>
    <xf numFmtId="0" fontId="75" fillId="4" borderId="4" xfId="0" applyFont="1" applyFill="1" applyBorder="1" applyAlignment="1">
      <alignment horizontal="center"/>
    </xf>
    <xf numFmtId="0" fontId="75" fillId="4" borderId="12" xfId="0" applyFont="1" applyFill="1" applyBorder="1" applyAlignment="1">
      <alignment horizontal="center"/>
    </xf>
    <xf numFmtId="164" fontId="98" fillId="4" borderId="3" xfId="0" applyNumberFormat="1" applyFont="1" applyFill="1" applyBorder="1" applyAlignment="1">
      <alignment horizontal="right" vertical="center"/>
    </xf>
    <xf numFmtId="164" fontId="98" fillId="4" borderId="4" xfId="0" applyNumberFormat="1" applyFont="1" applyFill="1" applyBorder="1" applyAlignment="1">
      <alignment horizontal="right" vertical="center"/>
    </xf>
    <xf numFmtId="164" fontId="13" fillId="4" borderId="4" xfId="0" applyNumberFormat="1" applyFont="1" applyFill="1" applyBorder="1" applyAlignment="1">
      <alignment horizontal="right" vertical="center"/>
    </xf>
    <xf numFmtId="0" fontId="75" fillId="4" borderId="40" xfId="0" applyFont="1" applyFill="1" applyBorder="1" applyAlignment="1">
      <alignment horizontal="left"/>
    </xf>
    <xf numFmtId="0" fontId="75" fillId="4" borderId="47" xfId="0" applyFont="1" applyFill="1" applyBorder="1" applyAlignment="1">
      <alignment horizontal="left"/>
    </xf>
    <xf numFmtId="0" fontId="75" fillId="4" borderId="47" xfId="0" applyFont="1" applyFill="1" applyBorder="1" applyAlignment="1">
      <alignment horizontal="center"/>
    </xf>
    <xf numFmtId="0" fontId="75" fillId="4" borderId="48" xfId="0" applyFont="1" applyFill="1" applyBorder="1" applyAlignment="1">
      <alignment horizontal="center"/>
    </xf>
    <xf numFmtId="0" fontId="75" fillId="4" borderId="49" xfId="0" applyFont="1" applyFill="1" applyBorder="1" applyAlignment="1">
      <alignment horizontal="center" vertical="center"/>
    </xf>
    <xf numFmtId="0" fontId="75" fillId="4" borderId="45" xfId="0" applyFont="1" applyFill="1" applyBorder="1" applyAlignment="1">
      <alignment horizontal="center" vertical="center"/>
    </xf>
    <xf numFmtId="0" fontId="75" fillId="4" borderId="50" xfId="0" applyFont="1" applyFill="1" applyBorder="1" applyAlignment="1">
      <alignment horizontal="center" vertical="center"/>
    </xf>
    <xf numFmtId="0" fontId="75" fillId="4" borderId="9" xfId="0" applyFont="1" applyFill="1" applyBorder="1" applyAlignment="1">
      <alignment horizontal="center" vertical="center"/>
    </xf>
    <xf numFmtId="0" fontId="75" fillId="4" borderId="0" xfId="0" applyFont="1" applyFill="1" applyAlignment="1">
      <alignment horizontal="center" vertical="center"/>
    </xf>
    <xf numFmtId="0" fontId="75" fillId="4" borderId="10" xfId="0" applyFont="1" applyFill="1" applyBorder="1" applyAlignment="1">
      <alignment horizontal="center" vertical="center"/>
    </xf>
    <xf numFmtId="0" fontId="75" fillId="4" borderId="51" xfId="0" applyFont="1" applyFill="1" applyBorder="1" applyAlignment="1">
      <alignment horizontal="center" vertical="center"/>
    </xf>
    <xf numFmtId="0" fontId="75" fillId="4" borderId="46" xfId="0" applyFont="1" applyFill="1" applyBorder="1" applyAlignment="1">
      <alignment horizontal="center" vertical="center"/>
    </xf>
    <xf numFmtId="0" fontId="75" fillId="4" borderId="52" xfId="0" applyFont="1" applyFill="1" applyBorder="1" applyAlignment="1">
      <alignment horizontal="center" vertical="center"/>
    </xf>
    <xf numFmtId="164" fontId="98" fillId="4" borderId="43" xfId="0" applyNumberFormat="1" applyFont="1" applyFill="1" applyBorder="1" applyAlignment="1">
      <alignment horizontal="right" vertical="center"/>
    </xf>
    <xf numFmtId="164" fontId="98" fillId="4" borderId="47" xfId="0" applyNumberFormat="1" applyFont="1" applyFill="1" applyBorder="1" applyAlignment="1">
      <alignment horizontal="right" vertical="center"/>
    </xf>
    <xf numFmtId="164" fontId="13" fillId="4" borderId="47" xfId="0" applyNumberFormat="1" applyFont="1" applyFill="1" applyBorder="1" applyAlignment="1">
      <alignment horizontal="right" vertical="center"/>
    </xf>
    <xf numFmtId="49" fontId="13" fillId="4" borderId="45" xfId="0" applyNumberFormat="1" applyFont="1" applyFill="1" applyBorder="1" applyAlignment="1">
      <alignment horizontal="center"/>
    </xf>
    <xf numFmtId="0" fontId="13" fillId="4" borderId="45" xfId="0" applyFont="1" applyFill="1" applyBorder="1" applyAlignment="1">
      <alignment horizontal="center"/>
    </xf>
    <xf numFmtId="0" fontId="13" fillId="4" borderId="50" xfId="0" applyFont="1" applyFill="1" applyBorder="1" applyAlignment="1">
      <alignment horizontal="center"/>
    </xf>
    <xf numFmtId="0" fontId="75" fillId="4" borderId="53" xfId="0" applyFont="1" applyFill="1" applyBorder="1" applyAlignment="1">
      <alignment horizontal="center"/>
    </xf>
    <xf numFmtId="0" fontId="75" fillId="4" borderId="9" xfId="0" applyFont="1" applyFill="1" applyBorder="1" applyAlignment="1">
      <alignment horizontal="center"/>
    </xf>
    <xf numFmtId="0" fontId="75" fillId="4" borderId="0" xfId="0" applyFont="1" applyFill="1" applyAlignment="1">
      <alignment horizontal="center"/>
    </xf>
    <xf numFmtId="0" fontId="75" fillId="4" borderId="54" xfId="0" applyFont="1" applyFill="1" applyBorder="1" applyAlignment="1">
      <alignment horizontal="center"/>
    </xf>
    <xf numFmtId="0" fontId="75" fillId="4" borderId="51" xfId="0" applyFont="1" applyFill="1" applyBorder="1" applyAlignment="1">
      <alignment horizontal="center"/>
    </xf>
    <xf numFmtId="0" fontId="75" fillId="4" borderId="46" xfId="0" applyFont="1" applyFill="1" applyBorder="1" applyAlignment="1">
      <alignment horizontal="center"/>
    </xf>
    <xf numFmtId="0" fontId="75" fillId="4" borderId="56" xfId="0" applyFont="1" applyFill="1" applyBorder="1" applyAlignment="1">
      <alignment horizontal="center"/>
    </xf>
    <xf numFmtId="0" fontId="75" fillId="4" borderId="38" xfId="0" applyFont="1" applyFill="1" applyBorder="1" applyAlignment="1">
      <alignment horizontal="left"/>
    </xf>
    <xf numFmtId="0" fontId="75" fillId="4" borderId="4" xfId="0" applyFont="1" applyFill="1" applyBorder="1" applyAlignment="1">
      <alignment horizontal="left"/>
    </xf>
    <xf numFmtId="49" fontId="13" fillId="4" borderId="9" xfId="0" applyNumberFormat="1" applyFont="1" applyFill="1" applyBorder="1" applyAlignment="1">
      <alignment horizontal="left" vertical="center" wrapText="1"/>
    </xf>
    <xf numFmtId="0" fontId="13" fillId="4" borderId="0" xfId="0" applyFont="1" applyFill="1" applyAlignment="1">
      <alignment horizontal="left" vertical="center" wrapText="1"/>
    </xf>
    <xf numFmtId="0" fontId="13" fillId="4" borderId="10" xfId="0" applyFont="1" applyFill="1" applyBorder="1" applyAlignment="1">
      <alignment horizontal="left" vertical="center" wrapText="1"/>
    </xf>
    <xf numFmtId="0" fontId="13" fillId="4" borderId="9" xfId="0" applyFont="1" applyFill="1" applyBorder="1" applyAlignment="1">
      <alignment horizontal="left" vertical="center" wrapText="1"/>
    </xf>
    <xf numFmtId="0" fontId="13" fillId="4" borderId="51" xfId="0" applyFont="1" applyFill="1" applyBorder="1" applyAlignment="1">
      <alignment horizontal="left" vertical="center" wrapText="1"/>
    </xf>
    <xf numFmtId="0" fontId="13" fillId="4" borderId="46" xfId="0" applyFont="1" applyFill="1" applyBorder="1" applyAlignment="1">
      <alignment horizontal="left" vertical="center" wrapText="1"/>
    </xf>
    <xf numFmtId="0" fontId="13" fillId="4" borderId="52" xfId="0" applyFont="1" applyFill="1" applyBorder="1" applyAlignment="1">
      <alignment horizontal="left" vertical="center" wrapText="1"/>
    </xf>
    <xf numFmtId="2" fontId="13" fillId="4" borderId="47" xfId="0" applyNumberFormat="1" applyFont="1" applyFill="1" applyBorder="1" applyAlignment="1">
      <alignment horizontal="right"/>
    </xf>
    <xf numFmtId="2" fontId="13" fillId="4" borderId="48" xfId="0" applyNumberFormat="1" applyFont="1" applyFill="1" applyBorder="1" applyAlignment="1">
      <alignment horizontal="right"/>
    </xf>
    <xf numFmtId="165" fontId="13" fillId="4" borderId="49" xfId="0" applyNumberFormat="1" applyFont="1" applyFill="1" applyBorder="1" applyAlignment="1">
      <alignment horizontal="right" vertical="center"/>
    </xf>
    <xf numFmtId="165" fontId="13" fillId="4" borderId="45" xfId="0" applyNumberFormat="1" applyFont="1" applyFill="1" applyBorder="1" applyAlignment="1">
      <alignment horizontal="right" vertical="center"/>
    </xf>
    <xf numFmtId="165" fontId="13" fillId="4" borderId="50" xfId="0" applyNumberFormat="1" applyFont="1" applyFill="1" applyBorder="1" applyAlignment="1">
      <alignment horizontal="right" vertical="center"/>
    </xf>
    <xf numFmtId="165" fontId="13" fillId="4" borderId="9" xfId="0" applyNumberFormat="1" applyFont="1" applyFill="1" applyBorder="1" applyAlignment="1">
      <alignment horizontal="right" vertical="center"/>
    </xf>
    <xf numFmtId="165" fontId="13" fillId="4" borderId="0" xfId="0" applyNumberFormat="1" applyFont="1" applyFill="1" applyAlignment="1">
      <alignment horizontal="right" vertical="center"/>
    </xf>
    <xf numFmtId="165" fontId="13" fillId="4" borderId="10" xfId="0" applyNumberFormat="1" applyFont="1" applyFill="1" applyBorder="1" applyAlignment="1">
      <alignment horizontal="right" vertical="center"/>
    </xf>
    <xf numFmtId="165" fontId="13" fillId="4" borderId="51" xfId="0" applyNumberFormat="1" applyFont="1" applyFill="1" applyBorder="1" applyAlignment="1">
      <alignment horizontal="right" vertical="center"/>
    </xf>
    <xf numFmtId="165" fontId="13" fillId="4" borderId="46" xfId="0" applyNumberFormat="1" applyFont="1" applyFill="1" applyBorder="1" applyAlignment="1">
      <alignment horizontal="right" vertical="center"/>
    </xf>
    <xf numFmtId="165" fontId="13" fillId="4" borderId="52" xfId="0" applyNumberFormat="1" applyFont="1" applyFill="1" applyBorder="1" applyAlignment="1">
      <alignment horizontal="right" vertical="center"/>
    </xf>
    <xf numFmtId="0" fontId="53" fillId="4" borderId="13" xfId="0" applyFont="1" applyFill="1" applyBorder="1" applyAlignment="1">
      <alignment horizontal="left"/>
    </xf>
    <xf numFmtId="0" fontId="53" fillId="4" borderId="1" xfId="0" applyFont="1" applyFill="1" applyBorder="1" applyAlignment="1">
      <alignment horizontal="left"/>
    </xf>
    <xf numFmtId="0" fontId="53" fillId="4" borderId="13" xfId="0" applyFont="1" applyFill="1" applyBorder="1" applyAlignment="1">
      <alignment horizontal="center"/>
    </xf>
    <xf numFmtId="164" fontId="98" fillId="4" borderId="13" xfId="0" applyNumberFormat="1" applyFont="1" applyFill="1" applyBorder="1" applyAlignment="1">
      <alignment horizontal="right" vertical="center"/>
    </xf>
    <xf numFmtId="0" fontId="13" fillId="4" borderId="13" xfId="0" applyFont="1" applyFill="1" applyBorder="1" applyAlignment="1">
      <alignment horizontal="right"/>
    </xf>
    <xf numFmtId="0" fontId="75" fillId="4" borderId="55" xfId="0" applyFont="1" applyFill="1" applyBorder="1" applyAlignment="1">
      <alignment horizontal="center"/>
    </xf>
    <xf numFmtId="0" fontId="75" fillId="4" borderId="34" xfId="0" applyFont="1" applyFill="1" applyBorder="1" applyAlignment="1">
      <alignment horizontal="center"/>
    </xf>
    <xf numFmtId="164" fontId="98" fillId="4" borderId="33" xfId="0" applyNumberFormat="1" applyFont="1" applyFill="1" applyBorder="1" applyAlignment="1">
      <alignment horizontal="right" vertical="center"/>
    </xf>
    <xf numFmtId="164" fontId="98" fillId="4" borderId="55" xfId="0" applyNumberFormat="1" applyFont="1" applyFill="1" applyBorder="1" applyAlignment="1">
      <alignment horizontal="right" vertical="center"/>
    </xf>
    <xf numFmtId="164" fontId="13" fillId="4" borderId="55" xfId="0" applyNumberFormat="1" applyFont="1" applyFill="1" applyBorder="1" applyAlignment="1">
      <alignment horizontal="right" vertical="center"/>
    </xf>
    <xf numFmtId="165" fontId="98" fillId="4" borderId="13" xfId="0" applyNumberFormat="1" applyFont="1" applyFill="1" applyBorder="1" applyAlignment="1">
      <alignment horizontal="right" vertical="center"/>
    </xf>
    <xf numFmtId="165" fontId="98" fillId="4" borderId="1" xfId="0" applyNumberFormat="1" applyFont="1" applyFill="1" applyBorder="1" applyAlignment="1">
      <alignment horizontal="right" vertical="center"/>
    </xf>
    <xf numFmtId="0" fontId="53" fillId="4" borderId="1" xfId="0" applyFont="1" applyFill="1" applyBorder="1" applyAlignment="1">
      <alignment horizontal="center"/>
    </xf>
    <xf numFmtId="164" fontId="98" fillId="4" borderId="1" xfId="0" applyNumberFormat="1" applyFont="1" applyFill="1" applyBorder="1" applyAlignment="1">
      <alignment horizontal="right" vertical="center"/>
    </xf>
    <xf numFmtId="0" fontId="13" fillId="4" borderId="1" xfId="0" applyFont="1" applyFill="1" applyBorder="1" applyAlignment="1">
      <alignment horizontal="right"/>
    </xf>
    <xf numFmtId="164" fontId="98" fillId="4" borderId="12" xfId="0" applyNumberFormat="1" applyFont="1" applyFill="1" applyBorder="1" applyAlignment="1">
      <alignment horizontal="right" vertical="center"/>
    </xf>
    <xf numFmtId="0" fontId="92" fillId="4" borderId="0" xfId="0" applyFont="1" applyFill="1" applyAlignment="1">
      <alignment horizontal="left"/>
    </xf>
    <xf numFmtId="164" fontId="98" fillId="4" borderId="5" xfId="0" applyNumberFormat="1" applyFont="1" applyFill="1" applyBorder="1" applyAlignment="1">
      <alignment horizontal="right" vertical="center"/>
    </xf>
    <xf numFmtId="164" fontId="98" fillId="4" borderId="2" xfId="0" applyNumberFormat="1" applyFont="1" applyFill="1" applyBorder="1" applyAlignment="1">
      <alignment horizontal="right" vertical="center"/>
    </xf>
    <xf numFmtId="164" fontId="98" fillId="4" borderId="11" xfId="0" applyNumberFormat="1" applyFont="1" applyFill="1" applyBorder="1" applyAlignment="1">
      <alignment horizontal="right" vertical="center"/>
    </xf>
    <xf numFmtId="0" fontId="76" fillId="4" borderId="2" xfId="0" applyFont="1" applyFill="1" applyBorder="1" applyAlignment="1">
      <alignment horizontal="center"/>
    </xf>
    <xf numFmtId="0" fontId="75" fillId="4" borderId="0" xfId="0" applyFont="1" applyFill="1" applyAlignment="1">
      <alignment horizontal="left"/>
    </xf>
    <xf numFmtId="0" fontId="26" fillId="4" borderId="1" xfId="0" applyFont="1" applyFill="1" applyBorder="1" applyAlignment="1">
      <alignment horizontal="left" vertical="center" wrapText="1"/>
    </xf>
    <xf numFmtId="164" fontId="26" fillId="4" borderId="1" xfId="0" applyNumberFormat="1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/>
    </xf>
    <xf numFmtId="49" fontId="19" fillId="4" borderId="2" xfId="0" applyNumberFormat="1" applyFont="1" applyFill="1" applyBorder="1" applyAlignment="1">
      <alignment horizontal="center"/>
    </xf>
    <xf numFmtId="0" fontId="19" fillId="4" borderId="0" xfId="0" applyFont="1" applyFill="1" applyAlignment="1">
      <alignment horizontal="right"/>
    </xf>
    <xf numFmtId="164" fontId="79" fillId="4" borderId="1" xfId="0" applyNumberFormat="1" applyFont="1" applyFill="1" applyBorder="1" applyAlignment="1">
      <alignment horizontal="right" vertical="center"/>
    </xf>
    <xf numFmtId="0" fontId="79" fillId="4" borderId="3" xfId="0" applyFont="1" applyFill="1" applyBorder="1" applyAlignment="1">
      <alignment horizontal="center"/>
    </xf>
    <xf numFmtId="0" fontId="79" fillId="4" borderId="4" xfId="0" applyFont="1" applyFill="1" applyBorder="1" applyAlignment="1">
      <alignment horizontal="center"/>
    </xf>
    <xf numFmtId="0" fontId="79" fillId="4" borderId="12" xfId="0" applyFont="1" applyFill="1" applyBorder="1" applyAlignment="1">
      <alignment horizontal="center"/>
    </xf>
    <xf numFmtId="0" fontId="79" fillId="4" borderId="1" xfId="0" applyFont="1" applyFill="1" applyBorder="1" applyAlignment="1">
      <alignment horizontal="center"/>
    </xf>
    <xf numFmtId="49" fontId="12" fillId="4" borderId="6" xfId="0" applyNumberFormat="1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horizontal="left" vertical="center" wrapText="1"/>
    </xf>
    <xf numFmtId="0" fontId="26" fillId="4" borderId="8" xfId="0" applyFont="1" applyFill="1" applyBorder="1" applyAlignment="1">
      <alignment horizontal="center"/>
    </xf>
    <xf numFmtId="0" fontId="26" fillId="4" borderId="5" xfId="0" applyFont="1" applyFill="1" applyBorder="1" applyAlignment="1">
      <alignment horizontal="center"/>
    </xf>
    <xf numFmtId="0" fontId="26" fillId="4" borderId="2" xfId="0" applyFont="1" applyFill="1" applyBorder="1" applyAlignment="1">
      <alignment horizontal="center"/>
    </xf>
    <xf numFmtId="0" fontId="26" fillId="4" borderId="11" xfId="0" applyFont="1" applyFill="1" applyBorder="1" applyAlignment="1">
      <alignment horizontal="center"/>
    </xf>
    <xf numFmtId="164" fontId="12" fillId="4" borderId="1" xfId="0" applyNumberFormat="1" applyFont="1" applyFill="1" applyBorder="1" applyAlignment="1">
      <alignment horizontal="right" vertical="center"/>
    </xf>
    <xf numFmtId="164" fontId="26" fillId="4" borderId="1" xfId="0" applyNumberFormat="1" applyFont="1" applyFill="1" applyBorder="1" applyAlignment="1">
      <alignment horizontal="right" vertical="center"/>
    </xf>
    <xf numFmtId="0" fontId="12" fillId="4" borderId="11" xfId="0" applyFont="1" applyFill="1" applyBorder="1" applyAlignment="1">
      <alignment horizontal="left"/>
    </xf>
    <xf numFmtId="0" fontId="26" fillId="4" borderId="6" xfId="0" applyFont="1" applyFill="1" applyBorder="1" applyAlignment="1">
      <alignment horizontal="center" vertical="center" wrapText="1"/>
    </xf>
    <xf numFmtId="0" fontId="26" fillId="4" borderId="7" xfId="0" applyFont="1" applyFill="1" applyBorder="1" applyAlignment="1">
      <alignment horizontal="center" vertical="center" wrapText="1"/>
    </xf>
    <xf numFmtId="0" fontId="26" fillId="4" borderId="8" xfId="0" applyFont="1" applyFill="1" applyBorder="1" applyAlignment="1">
      <alignment horizontal="center" vertical="center" wrapText="1"/>
    </xf>
    <xf numFmtId="0" fontId="26" fillId="4" borderId="5" xfId="0" applyFont="1" applyFill="1" applyBorder="1" applyAlignment="1">
      <alignment horizontal="center" vertical="center" wrapText="1"/>
    </xf>
    <xf numFmtId="0" fontId="26" fillId="4" borderId="2" xfId="0" applyFont="1" applyFill="1" applyBorder="1" applyAlignment="1">
      <alignment horizontal="center" vertical="center" wrapText="1"/>
    </xf>
    <xf numFmtId="0" fontId="26" fillId="4" borderId="11" xfId="0" applyFont="1" applyFill="1" applyBorder="1" applyAlignment="1">
      <alignment horizontal="center" vertical="center" wrapText="1"/>
    </xf>
    <xf numFmtId="164" fontId="26" fillId="4" borderId="1" xfId="0" applyNumberFormat="1" applyFont="1" applyFill="1" applyBorder="1" applyAlignment="1">
      <alignment horizontal="center" vertical="center" wrapText="1"/>
    </xf>
    <xf numFmtId="0" fontId="61" fillId="5" borderId="22" xfId="0" applyFont="1" applyFill="1" applyBorder="1" applyAlignment="1">
      <alignment horizontal="center" vertical="center"/>
    </xf>
    <xf numFmtId="0" fontId="61" fillId="5" borderId="36" xfId="0" applyFont="1" applyFill="1" applyBorder="1" applyAlignment="1">
      <alignment horizontal="center" vertical="center"/>
    </xf>
    <xf numFmtId="0" fontId="61" fillId="5" borderId="43" xfId="0" applyFont="1" applyFill="1" applyBorder="1" applyAlignment="1">
      <alignment horizontal="center" vertical="center"/>
    </xf>
    <xf numFmtId="0" fontId="61" fillId="5" borderId="24" xfId="0" applyFont="1" applyFill="1" applyBorder="1" applyAlignment="1">
      <alignment horizontal="center" vertical="center" wrapText="1"/>
    </xf>
    <xf numFmtId="0" fontId="61" fillId="5" borderId="1" xfId="0" applyFont="1" applyFill="1" applyBorder="1" applyAlignment="1">
      <alignment horizontal="center" vertical="center" wrapText="1"/>
    </xf>
    <xf numFmtId="0" fontId="49" fillId="9" borderId="24" xfId="0" applyFont="1" applyFill="1" applyBorder="1" applyAlignment="1">
      <alignment horizontal="left" vertical="center"/>
    </xf>
    <xf numFmtId="0" fontId="49" fillId="9" borderId="1" xfId="0" applyFont="1" applyFill="1" applyBorder="1" applyAlignment="1">
      <alignment horizontal="left" vertical="center"/>
    </xf>
    <xf numFmtId="0" fontId="20" fillId="0" borderId="30" xfId="0" applyFont="1" applyFill="1" applyBorder="1" applyAlignment="1">
      <alignment horizontal="left" vertical="center"/>
    </xf>
    <xf numFmtId="0" fontId="20" fillId="0" borderId="31" xfId="0" applyFont="1" applyFill="1" applyBorder="1" applyAlignment="1">
      <alignment horizontal="left" vertical="center"/>
    </xf>
    <xf numFmtId="0" fontId="49" fillId="11" borderId="1" xfId="0" applyFont="1" applyFill="1" applyBorder="1" applyAlignment="1">
      <alignment horizontal="left" vertical="center"/>
    </xf>
    <xf numFmtId="0" fontId="49" fillId="9" borderId="3" xfId="0" applyFont="1" applyFill="1" applyBorder="1" applyAlignment="1">
      <alignment horizontal="left" vertical="center"/>
    </xf>
    <xf numFmtId="0" fontId="2" fillId="8" borderId="0" xfId="0" applyFont="1" applyFill="1" applyAlignment="1">
      <alignment horizontal="left" vertical="top" wrapText="1"/>
    </xf>
    <xf numFmtId="0" fontId="63" fillId="2" borderId="1" xfId="0" applyFont="1" applyFill="1" applyBorder="1" applyAlignment="1">
      <alignment horizontal="center" vertical="center"/>
    </xf>
    <xf numFmtId="0" fontId="14" fillId="2" borderId="1" xfId="8" applyFont="1" applyFill="1" applyBorder="1" applyAlignment="1">
      <alignment horizontal="center" vertical="center" wrapText="1"/>
    </xf>
    <xf numFmtId="0" fontId="59" fillId="5" borderId="19" xfId="0" applyFont="1" applyFill="1" applyBorder="1" applyAlignment="1">
      <alignment horizontal="center" vertical="center"/>
    </xf>
    <xf numFmtId="0" fontId="59" fillId="5" borderId="20" xfId="0" applyFont="1" applyFill="1" applyBorder="1" applyAlignment="1">
      <alignment horizontal="center" vertical="center"/>
    </xf>
    <xf numFmtId="0" fontId="59" fillId="5" borderId="21" xfId="0" applyFont="1" applyFill="1" applyBorder="1" applyAlignment="1">
      <alignment horizontal="center" vertical="center"/>
    </xf>
    <xf numFmtId="0" fontId="59" fillId="5" borderId="11" xfId="0" applyFont="1" applyFill="1" applyBorder="1" applyAlignment="1">
      <alignment horizontal="center" vertical="center"/>
    </xf>
    <xf numFmtId="0" fontId="59" fillId="5" borderId="13" xfId="0" applyFont="1" applyFill="1" applyBorder="1" applyAlignment="1">
      <alignment horizontal="center" vertical="center"/>
    </xf>
    <xf numFmtId="0" fontId="59" fillId="5" borderId="28" xfId="0" applyFont="1" applyFill="1" applyBorder="1" applyAlignment="1">
      <alignment horizontal="center" vertical="center"/>
    </xf>
    <xf numFmtId="0" fontId="39" fillId="9" borderId="34" xfId="0" applyFont="1" applyFill="1" applyBorder="1" applyAlignment="1">
      <alignment horizontal="center" vertical="center"/>
    </xf>
    <xf numFmtId="0" fontId="39" fillId="9" borderId="32" xfId="0" applyFont="1" applyFill="1" applyBorder="1" applyAlignment="1">
      <alignment horizontal="center" vertical="center"/>
    </xf>
    <xf numFmtId="0" fontId="39" fillId="9" borderId="26" xfId="0" applyFont="1" applyFill="1" applyBorder="1" applyAlignment="1">
      <alignment horizontal="center" vertical="center"/>
    </xf>
    <xf numFmtId="0" fontId="27" fillId="2" borderId="1" xfId="0" applyFont="1" applyFill="1" applyBorder="1" applyAlignment="1">
      <alignment horizontal="center" vertical="center" wrapText="1"/>
    </xf>
    <xf numFmtId="0" fontId="63" fillId="2" borderId="1" xfId="0" applyFont="1" applyFill="1" applyBorder="1" applyAlignment="1">
      <alignment horizontal="center" vertical="center" wrapText="1"/>
    </xf>
    <xf numFmtId="0" fontId="16" fillId="14" borderId="14" xfId="0" applyFont="1" applyFill="1" applyBorder="1" applyAlignment="1">
      <alignment horizontal="center" vertical="center" wrapText="1"/>
    </xf>
    <xf numFmtId="0" fontId="16" fillId="14" borderId="15" xfId="0" applyFont="1" applyFill="1" applyBorder="1" applyAlignment="1">
      <alignment horizontal="center" vertical="center" wrapText="1"/>
    </xf>
    <xf numFmtId="0" fontId="43" fillId="2" borderId="1" xfId="8" applyFont="1" applyFill="1" applyBorder="1" applyAlignment="1">
      <alignment horizontal="center" vertical="center"/>
    </xf>
    <xf numFmtId="0" fontId="14" fillId="2" borderId="1" xfId="5" applyFont="1" applyFill="1" applyBorder="1" applyAlignment="1">
      <alignment horizontal="center" vertical="center" wrapText="1"/>
    </xf>
    <xf numFmtId="0" fontId="59" fillId="2" borderId="38" xfId="0" applyFont="1" applyFill="1" applyBorder="1" applyAlignment="1">
      <alignment horizontal="left" vertical="center"/>
    </xf>
    <xf numFmtId="0" fontId="59" fillId="2" borderId="39" xfId="0" applyFont="1" applyFill="1" applyBorder="1" applyAlignment="1">
      <alignment horizontal="left" vertical="center"/>
    </xf>
    <xf numFmtId="0" fontId="50" fillId="0" borderId="18" xfId="0" applyNumberFormat="1" applyFont="1" applyFill="1" applyBorder="1" applyAlignment="1">
      <alignment horizontal="left" vertical="top" wrapText="1"/>
    </xf>
    <xf numFmtId="0" fontId="50" fillId="0" borderId="16" xfId="0" applyNumberFormat="1" applyFont="1" applyFill="1" applyBorder="1" applyAlignment="1">
      <alignment horizontal="left" vertical="top" wrapText="1"/>
    </xf>
    <xf numFmtId="0" fontId="50" fillId="0" borderId="17" xfId="0" applyNumberFormat="1" applyFont="1" applyFill="1" applyBorder="1" applyAlignment="1">
      <alignment horizontal="left" vertical="top" wrapText="1"/>
    </xf>
    <xf numFmtId="0" fontId="58" fillId="13" borderId="29" xfId="0" applyFont="1" applyFill="1" applyBorder="1" applyAlignment="1">
      <alignment horizontal="center" vertical="center" wrapText="1"/>
    </xf>
    <xf numFmtId="0" fontId="58" fillId="13" borderId="35" xfId="0" applyFont="1" applyFill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 vertical="center"/>
    </xf>
    <xf numFmtId="0" fontId="20" fillId="0" borderId="21" xfId="0" applyFont="1" applyBorder="1" applyAlignment="1">
      <alignment horizontal="center" vertical="center"/>
    </xf>
    <xf numFmtId="0" fontId="59" fillId="5" borderId="27" xfId="0" applyFont="1" applyFill="1" applyBorder="1" applyAlignment="1">
      <alignment horizontal="center" vertical="center" wrapText="1"/>
    </xf>
    <xf numFmtId="0" fontId="59" fillId="5" borderId="5" xfId="0" applyFont="1" applyFill="1" applyBorder="1" applyAlignment="1">
      <alignment horizontal="center" vertical="center" wrapText="1"/>
    </xf>
    <xf numFmtId="0" fontId="39" fillId="9" borderId="25" xfId="0" applyFont="1" applyFill="1" applyBorder="1" applyAlignment="1">
      <alignment horizontal="center" vertical="center" wrapText="1"/>
    </xf>
    <xf numFmtId="0" fontId="39" fillId="9" borderId="33" xfId="0" applyFont="1" applyFill="1" applyBorder="1" applyAlignment="1">
      <alignment horizontal="center" vertical="center" wrapText="1"/>
    </xf>
    <xf numFmtId="0" fontId="59" fillId="5" borderId="22" xfId="0" applyFont="1" applyFill="1" applyBorder="1" applyAlignment="1">
      <alignment horizontal="center" vertical="center"/>
    </xf>
    <xf numFmtId="0" fontId="59" fillId="5" borderId="23" xfId="0" applyFont="1" applyFill="1" applyBorder="1" applyAlignment="1">
      <alignment horizontal="center" vertical="center"/>
    </xf>
    <xf numFmtId="0" fontId="20" fillId="0" borderId="25" xfId="0" applyFont="1" applyBorder="1" applyAlignment="1">
      <alignment horizontal="center" vertical="center" wrapText="1"/>
    </xf>
    <xf numFmtId="0" fontId="20" fillId="0" borderId="26" xfId="0" applyFont="1" applyBorder="1" applyAlignment="1">
      <alignment horizontal="center" vertical="center" wrapText="1"/>
    </xf>
    <xf numFmtId="0" fontId="55" fillId="12" borderId="19" xfId="0" applyFont="1" applyFill="1" applyBorder="1" applyAlignment="1">
      <alignment horizontal="center" vertical="center"/>
    </xf>
    <xf numFmtId="0" fontId="55" fillId="12" borderId="21" xfId="0" applyFont="1" applyFill="1" applyBorder="1" applyAlignment="1">
      <alignment horizontal="center" vertical="center"/>
    </xf>
    <xf numFmtId="0" fontId="39" fillId="13" borderId="19" xfId="0" applyFont="1" applyFill="1" applyBorder="1" applyAlignment="1">
      <alignment horizontal="center" vertical="center"/>
    </xf>
    <xf numFmtId="0" fontId="39" fillId="13" borderId="21" xfId="0" applyFont="1" applyFill="1" applyBorder="1" applyAlignment="1">
      <alignment horizontal="center" vertical="center"/>
    </xf>
    <xf numFmtId="0" fontId="69" fillId="5" borderId="14" xfId="0" applyFont="1" applyFill="1" applyBorder="1" applyAlignment="1">
      <alignment horizontal="center" vertical="center" wrapText="1"/>
    </xf>
    <xf numFmtId="0" fontId="69" fillId="5" borderId="15" xfId="0" applyFont="1" applyFill="1" applyBorder="1" applyAlignment="1">
      <alignment horizontal="center" vertical="center" wrapText="1"/>
    </xf>
    <xf numFmtId="0" fontId="53" fillId="14" borderId="14" xfId="0" applyFont="1" applyFill="1" applyBorder="1" applyAlignment="1">
      <alignment horizontal="center" wrapText="1"/>
    </xf>
    <xf numFmtId="0" fontId="53" fillId="14" borderId="15" xfId="0" applyFont="1" applyFill="1" applyBorder="1" applyAlignment="1">
      <alignment horizontal="center" wrapText="1"/>
    </xf>
    <xf numFmtId="0" fontId="61" fillId="5" borderId="3" xfId="0" applyFont="1" applyFill="1" applyBorder="1" applyAlignment="1">
      <alignment horizontal="center" vertical="center" wrapText="1"/>
    </xf>
    <xf numFmtId="0" fontId="49" fillId="9" borderId="25" xfId="0" applyFont="1" applyFill="1" applyBorder="1" applyAlignment="1">
      <alignment horizontal="left" vertical="center"/>
    </xf>
    <xf numFmtId="0" fontId="49" fillId="9" borderId="32" xfId="0" applyFont="1" applyFill="1" applyBorder="1" applyAlignment="1">
      <alignment horizontal="left" vertical="center"/>
    </xf>
    <xf numFmtId="0" fontId="15" fillId="0" borderId="38" xfId="0" applyFont="1" applyBorder="1" applyAlignment="1">
      <alignment horizontal="left" vertical="center" wrapText="1"/>
    </xf>
    <xf numFmtId="0" fontId="15" fillId="0" borderId="39" xfId="0" applyFont="1" applyBorder="1" applyAlignment="1">
      <alignment horizontal="left" vertical="center" wrapText="1"/>
    </xf>
    <xf numFmtId="0" fontId="23" fillId="11" borderId="38" xfId="0" applyFont="1" applyFill="1" applyBorder="1" applyAlignment="1">
      <alignment horizontal="left" vertical="center" wrapText="1"/>
    </xf>
    <xf numFmtId="0" fontId="17" fillId="2" borderId="3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20" fillId="14" borderId="29" xfId="0" applyFont="1" applyFill="1" applyBorder="1" applyAlignment="1">
      <alignment horizontal="center" vertical="center"/>
    </xf>
    <xf numFmtId="0" fontId="20" fillId="14" borderId="30" xfId="0" applyFont="1" applyFill="1" applyBorder="1" applyAlignment="1">
      <alignment horizontal="center" vertical="center"/>
    </xf>
    <xf numFmtId="0" fontId="20" fillId="14" borderId="31" xfId="0" applyFont="1" applyFill="1" applyBorder="1" applyAlignment="1">
      <alignment horizontal="center" vertical="center"/>
    </xf>
    <xf numFmtId="0" fontId="49" fillId="9" borderId="33" xfId="0" applyFont="1" applyFill="1" applyBorder="1" applyAlignment="1">
      <alignment horizontal="left" vertical="center"/>
    </xf>
    <xf numFmtId="0" fontId="54" fillId="14" borderId="14" xfId="0" applyFont="1" applyFill="1" applyBorder="1" applyAlignment="1">
      <alignment horizontal="center" vertical="center" wrapText="1"/>
    </xf>
    <xf numFmtId="0" fontId="54" fillId="14" borderId="15" xfId="0" applyFont="1" applyFill="1" applyBorder="1" applyAlignment="1">
      <alignment horizontal="center" vertical="center" wrapText="1"/>
    </xf>
    <xf numFmtId="0" fontId="16" fillId="14" borderId="14" xfId="0" applyFont="1" applyFill="1" applyBorder="1" applyAlignment="1">
      <alignment horizontal="center" wrapText="1"/>
    </xf>
    <xf numFmtId="0" fontId="16" fillId="14" borderId="15" xfId="0" applyFont="1" applyFill="1" applyBorder="1" applyAlignment="1">
      <alignment horizontal="center" wrapText="1"/>
    </xf>
    <xf numFmtId="0" fontId="69" fillId="5" borderId="18" xfId="0" applyFont="1" applyFill="1" applyBorder="1" applyAlignment="1">
      <alignment horizontal="center" vertical="center" wrapText="1"/>
    </xf>
    <xf numFmtId="0" fontId="69" fillId="5" borderId="16" xfId="0" applyFont="1" applyFill="1" applyBorder="1" applyAlignment="1">
      <alignment horizontal="center" vertical="center" wrapText="1"/>
    </xf>
    <xf numFmtId="0" fontId="39" fillId="13" borderId="30" xfId="0" applyFont="1" applyFill="1" applyBorder="1" applyAlignment="1">
      <alignment horizontal="center" vertical="center"/>
    </xf>
    <xf numFmtId="0" fontId="100" fillId="15" borderId="19" xfId="0" applyFont="1" applyFill="1" applyBorder="1" applyAlignment="1">
      <alignment horizontal="center" vertical="center"/>
    </xf>
    <xf numFmtId="0" fontId="100" fillId="15" borderId="21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 wrapText="1"/>
    </xf>
    <xf numFmtId="0" fontId="18" fillId="2" borderId="7" xfId="0" applyFont="1" applyFill="1" applyBorder="1" applyAlignment="1">
      <alignment horizontal="center" vertical="center" wrapText="1"/>
    </xf>
    <xf numFmtId="0" fontId="18" fillId="2" borderId="8" xfId="0" applyFont="1" applyFill="1" applyBorder="1" applyAlignment="1">
      <alignment horizontal="center" vertical="center" wrapText="1"/>
    </xf>
    <xf numFmtId="0" fontId="18" fillId="2" borderId="9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8" fillId="2" borderId="10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18" fillId="2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9" fillId="2" borderId="1" xfId="0" applyFont="1" applyFill="1" applyBorder="1" applyAlignment="1">
      <alignment horizontal="center" vertical="center" wrapText="1"/>
    </xf>
    <xf numFmtId="0" fontId="26" fillId="4" borderId="0" xfId="0" applyFont="1" applyFill="1" applyAlignment="1"/>
    <xf numFmtId="0" fontId="26" fillId="0" borderId="0" xfId="0" applyFont="1" applyFill="1"/>
    <xf numFmtId="0" fontId="26" fillId="0" borderId="0" xfId="0" applyFont="1" applyFill="1" applyAlignment="1"/>
    <xf numFmtId="0" fontId="75" fillId="0" borderId="0" xfId="0" applyFont="1" applyFill="1"/>
    <xf numFmtId="0" fontId="86" fillId="0" borderId="0" xfId="0" applyFont="1" applyFill="1"/>
    <xf numFmtId="0" fontId="82" fillId="0" borderId="0" xfId="0" applyFont="1" applyFill="1"/>
    <xf numFmtId="0" fontId="52" fillId="0" borderId="0" xfId="0" applyFont="1" applyFill="1" applyAlignment="1">
      <alignment horizontal="center" vertical="center"/>
    </xf>
    <xf numFmtId="0" fontId="52" fillId="0" borderId="0" xfId="0" applyFont="1" applyFill="1"/>
    <xf numFmtId="0" fontId="19" fillId="0" borderId="0" xfId="0" applyFont="1" applyFill="1"/>
    <xf numFmtId="0" fontId="13" fillId="0" borderId="0" xfId="0" applyFont="1" applyFill="1" applyAlignment="1">
      <alignment vertical="top"/>
    </xf>
    <xf numFmtId="0" fontId="96" fillId="0" borderId="0" xfId="0" applyFont="1" applyFill="1"/>
    <xf numFmtId="0" fontId="26" fillId="4" borderId="2" xfId="0" applyFont="1" applyFill="1" applyBorder="1" applyAlignment="1">
      <alignment horizontal="left"/>
    </xf>
    <xf numFmtId="0" fontId="77" fillId="0" borderId="0" xfId="0" applyFont="1" applyFill="1" applyAlignment="1">
      <alignment vertical="top"/>
    </xf>
    <xf numFmtId="0" fontId="89" fillId="0" borderId="0" xfId="0" applyFont="1" applyFill="1"/>
    <xf numFmtId="0" fontId="75" fillId="0" borderId="0" xfId="0" applyFont="1" applyFill="1" applyAlignment="1">
      <alignment vertical="top"/>
    </xf>
    <xf numFmtId="0" fontId="77" fillId="0" borderId="0" xfId="0" applyFont="1" applyFill="1"/>
    <xf numFmtId="0" fontId="75" fillId="0" borderId="0" xfId="0" applyFont="1" applyFill="1" applyAlignment="1">
      <alignment horizontal="center" vertical="center"/>
    </xf>
    <xf numFmtId="0" fontId="93" fillId="0" borderId="0" xfId="0" applyFont="1" applyFill="1" applyAlignment="1">
      <alignment horizontal="center" vertical="center"/>
    </xf>
    <xf numFmtId="164" fontId="79" fillId="0" borderId="0" xfId="0" applyNumberFormat="1" applyFont="1" applyFill="1"/>
    <xf numFmtId="0" fontId="55" fillId="0" borderId="0" xfId="0" applyFont="1" applyFill="1"/>
    <xf numFmtId="0" fontId="55" fillId="4" borderId="3" xfId="0" applyFont="1" applyFill="1" applyBorder="1" applyAlignment="1">
      <alignment horizontal="center"/>
    </xf>
    <xf numFmtId="0" fontId="55" fillId="4" borderId="4" xfId="0" applyFont="1" applyFill="1" applyBorder="1" applyAlignment="1">
      <alignment horizontal="center"/>
    </xf>
    <xf numFmtId="0" fontId="55" fillId="4" borderId="12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0" fillId="4" borderId="4" xfId="0" applyFont="1" applyFill="1" applyBorder="1" applyAlignment="1">
      <alignment horizontal="center"/>
    </xf>
    <xf numFmtId="0" fontId="20" fillId="4" borderId="12" xfId="0" applyFont="1" applyFill="1" applyBorder="1" applyAlignment="1">
      <alignment horizontal="center"/>
    </xf>
    <xf numFmtId="0" fontId="26" fillId="4" borderId="0" xfId="0" applyFont="1" applyFill="1" applyAlignment="1">
      <alignment horizontal="left" wrapText="1"/>
    </xf>
    <xf numFmtId="0" fontId="26" fillId="4" borderId="0" xfId="0" applyFont="1" applyFill="1" applyAlignment="1">
      <alignment horizontal="left" vertical="center" wrapText="1"/>
    </xf>
    <xf numFmtId="0" fontId="75" fillId="4" borderId="2" xfId="0" applyFont="1" applyFill="1" applyBorder="1" applyAlignment="1">
      <alignment horizontal="center"/>
    </xf>
    <xf numFmtId="0" fontId="103" fillId="4" borderId="0" xfId="0" applyFont="1" applyFill="1" applyAlignment="1">
      <alignment horizontal="center"/>
    </xf>
    <xf numFmtId="0" fontId="26" fillId="4" borderId="0" xfId="0" applyFont="1" applyFill="1" applyAlignment="1">
      <alignment horizontal="left" vertical="center"/>
    </xf>
    <xf numFmtId="0" fontId="52" fillId="0" borderId="0" xfId="0" applyFont="1" applyAlignment="1">
      <alignment horizontal="left"/>
    </xf>
    <xf numFmtId="0" fontId="52" fillId="4" borderId="2" xfId="0" applyFont="1" applyFill="1" applyBorder="1" applyAlignment="1">
      <alignment horizontal="center" wrapText="1"/>
    </xf>
    <xf numFmtId="0" fontId="52" fillId="4" borderId="0" xfId="0" applyFont="1" applyFill="1" applyAlignment="1">
      <alignment wrapText="1"/>
    </xf>
    <xf numFmtId="0" fontId="75" fillId="4" borderId="0" xfId="0" applyFont="1" applyFill="1" applyAlignment="1">
      <alignment horizontal="center" vertical="top"/>
    </xf>
    <xf numFmtId="0" fontId="52" fillId="4" borderId="0" xfId="0" applyFont="1" applyFill="1" applyAlignment="1">
      <alignment vertical="top"/>
    </xf>
    <xf numFmtId="0" fontId="52" fillId="4" borderId="0" xfId="0" applyFont="1" applyFill="1" applyAlignment="1">
      <alignment horizontal="left" vertical="top"/>
    </xf>
    <xf numFmtId="0" fontId="52" fillId="0" borderId="0" xfId="0" applyFont="1" applyAlignment="1">
      <alignment vertical="top"/>
    </xf>
    <xf numFmtId="0" fontId="76" fillId="0" borderId="0" xfId="0" applyFont="1" applyFill="1"/>
    <xf numFmtId="0" fontId="95" fillId="0" borderId="0" xfId="0" applyFont="1" applyFill="1"/>
    <xf numFmtId="0" fontId="52" fillId="4" borderId="0" xfId="0" applyFont="1" applyFill="1" applyBorder="1" applyAlignment="1">
      <alignment horizontal="left"/>
    </xf>
    <xf numFmtId="0" fontId="52" fillId="4" borderId="0" xfId="0" applyFont="1" applyFill="1" applyBorder="1"/>
    <xf numFmtId="0" fontId="75" fillId="4" borderId="0" xfId="0" applyFont="1" applyFill="1" applyBorder="1" applyAlignment="1">
      <alignment vertical="top"/>
    </xf>
    <xf numFmtId="0" fontId="19" fillId="4" borderId="0" xfId="0" applyFont="1" applyFill="1" applyBorder="1" applyAlignment="1"/>
    <xf numFmtId="0" fontId="77" fillId="4" borderId="0" xfId="0" applyFont="1" applyFill="1" applyBorder="1" applyAlignment="1">
      <alignment vertical="top"/>
    </xf>
    <xf numFmtId="0" fontId="46" fillId="4" borderId="0" xfId="0" applyFont="1" applyFill="1" applyBorder="1" applyAlignment="1">
      <alignment vertical="top"/>
    </xf>
    <xf numFmtId="0" fontId="92" fillId="4" borderId="0" xfId="0" applyFont="1" applyFill="1" applyBorder="1" applyAlignment="1"/>
    <xf numFmtId="0" fontId="52" fillId="4" borderId="0" xfId="0" applyFont="1" applyFill="1" applyBorder="1" applyAlignment="1"/>
  </cellXfs>
  <cellStyles count="15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Обычный 2" xfId="7" xr:uid="{00000000-0005-0000-0000-000007000000}"/>
    <cellStyle name="Обычный 3" xfId="8" xr:uid="{00000000-0005-0000-0000-000008000000}"/>
    <cellStyle name="Подпись" xfId="9" xr:uid="{00000000-0005-0000-0000-000009000000}"/>
    <cellStyle name="Подстрочный" xfId="10" xr:uid="{00000000-0005-0000-0000-00000A000000}"/>
    <cellStyle name="ПоляЗаполнения" xfId="11" xr:uid="{00000000-0005-0000-0000-00000B000000}"/>
    <cellStyle name="Приложение" xfId="12" xr:uid="{00000000-0005-0000-0000-00000C000000}"/>
    <cellStyle name="Табличный" xfId="13" xr:uid="{00000000-0005-0000-0000-00000D000000}"/>
    <cellStyle name="ТекстСноски" xfId="14" xr:uid="{00000000-0005-0000-0000-00000E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2EAA-C971-42A2-B9CE-34D010F69AAD}">
  <sheetPr>
    <tabColor rgb="FF00B0F0"/>
  </sheetPr>
  <dimension ref="A1:JW111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283" s="3" customFormat="1" ht="12.75" customHeight="1" x14ac:dyDescent="0.2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305" t="s">
        <v>60</v>
      </c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  <c r="CX1" s="305"/>
      <c r="CY1" s="305"/>
      <c r="CZ1" s="305"/>
      <c r="DA1" s="305"/>
      <c r="DB1" s="305"/>
    </row>
    <row r="2" spans="1:283" s="3" customFormat="1" ht="12.75" customHeight="1" x14ac:dyDescent="0.2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305" t="s">
        <v>17</v>
      </c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283" s="3" customFormat="1" ht="12.7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305" t="s">
        <v>736</v>
      </c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283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351" t="s">
        <v>61</v>
      </c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</row>
    <row r="5" spans="1:283" ht="27.75" customHeight="1" x14ac:dyDescent="0.25">
      <c r="A5" s="188"/>
      <c r="B5" s="269" t="s">
        <v>631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257" t="str">
        <f>VLOOKUP(CB7,Списки!H:I,2,0)</f>
        <v>Директор</v>
      </c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</row>
    <row r="6" spans="1:283" s="166" customFormat="1" ht="11.25" x14ac:dyDescent="0.25">
      <c r="A6" s="189"/>
      <c r="B6" s="248" t="s">
        <v>624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259" t="s">
        <v>0</v>
      </c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</row>
    <row r="7" spans="1:283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76" t="s">
        <v>323</v>
      </c>
      <c r="CC7" s="276"/>
      <c r="CD7" s="276"/>
      <c r="CE7" s="276"/>
      <c r="CF7" s="276"/>
      <c r="CG7" s="276"/>
      <c r="CH7" s="276"/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6"/>
      <c r="DA7" s="276"/>
      <c r="DB7" s="276"/>
    </row>
    <row r="8" spans="1:283" s="166" customFormat="1" ht="11.25" x14ac:dyDescent="0.25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249" t="s">
        <v>16</v>
      </c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 t="s">
        <v>106</v>
      </c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</row>
    <row r="9" spans="1:283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91" t="s">
        <v>62</v>
      </c>
      <c r="BR9" s="269"/>
      <c r="BS9" s="269"/>
      <c r="BT9" s="269"/>
      <c r="BU9" s="269"/>
      <c r="BV9" s="269"/>
      <c r="BW9" s="191" t="s">
        <v>62</v>
      </c>
      <c r="BX9" s="269"/>
      <c r="BY9" s="269"/>
      <c r="BZ9" s="269"/>
      <c r="CA9" s="269"/>
      <c r="CB9" s="269"/>
      <c r="CC9" s="269"/>
      <c r="CD9" s="269"/>
      <c r="CE9" s="269"/>
      <c r="CF9" s="269"/>
      <c r="CG9" s="269"/>
      <c r="CH9" s="269"/>
      <c r="CI9" s="269"/>
      <c r="CJ9" s="269"/>
      <c r="CK9" s="269"/>
      <c r="CL9" s="269"/>
      <c r="CM9" s="269"/>
      <c r="CN9" s="269"/>
      <c r="CO9" s="269"/>
      <c r="CP9" s="269"/>
      <c r="CQ9" s="269"/>
      <c r="CR9" s="269"/>
      <c r="CS9" s="269"/>
      <c r="CT9" s="272">
        <f>Сводная!C3</f>
        <v>0</v>
      </c>
      <c r="CU9" s="272"/>
      <c r="CV9" s="272"/>
      <c r="CW9" s="272"/>
      <c r="CX9" s="272"/>
      <c r="CY9" s="272"/>
      <c r="CZ9" s="272"/>
      <c r="DA9" s="272"/>
      <c r="DB9" s="272"/>
    </row>
    <row r="10" spans="1:283" s="167" customFormat="1" ht="6.75" x14ac:dyDescent="0.15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</row>
    <row r="11" spans="1:283" x14ac:dyDescent="0.25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273" t="s">
        <v>104</v>
      </c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/>
      <c r="BA11" s="273"/>
      <c r="BB11" s="273"/>
      <c r="BC11" s="273"/>
      <c r="BD11" s="273"/>
      <c r="BE11" s="273"/>
      <c r="BF11" s="273"/>
      <c r="BG11" s="273"/>
      <c r="BH11" s="273"/>
      <c r="BI11" s="273"/>
      <c r="BJ11" s="273"/>
      <c r="BK11" s="274">
        <f>Сводная!C5</f>
        <v>0</v>
      </c>
      <c r="BL11" s="274"/>
      <c r="BM11" s="274"/>
      <c r="BN11" s="274"/>
      <c r="BO11" s="274"/>
      <c r="BP11" s="274"/>
      <c r="BQ11" s="274"/>
      <c r="BR11" s="274"/>
      <c r="BS11" s="274"/>
      <c r="BT11" s="274"/>
      <c r="BU11" s="274"/>
      <c r="BV11" s="274"/>
      <c r="BW11" s="188"/>
      <c r="BX11" s="188"/>
      <c r="BY11" s="188"/>
      <c r="BZ11" s="188"/>
      <c r="CA11" s="188"/>
      <c r="CB11" s="188"/>
      <c r="CC11" s="188"/>
      <c r="CD11" s="188"/>
      <c r="CE11" s="188"/>
      <c r="CF11" s="188"/>
      <c r="CG11" s="188"/>
      <c r="CH11" s="188"/>
      <c r="CI11" s="188"/>
      <c r="CJ11" s="188"/>
      <c r="CK11" s="188"/>
      <c r="CL11" s="188"/>
      <c r="CM11" s="188"/>
      <c r="CN11" s="188"/>
      <c r="CO11" s="188"/>
      <c r="CP11" s="188"/>
      <c r="CQ11" s="188"/>
      <c r="CR11" s="188"/>
      <c r="CS11" s="188"/>
      <c r="CT11" s="188"/>
      <c r="CU11" s="188"/>
      <c r="CV11" s="188"/>
      <c r="CW11" s="188"/>
      <c r="CX11" s="188"/>
      <c r="CY11" s="188"/>
      <c r="CZ11" s="188"/>
      <c r="DA11" s="188"/>
      <c r="DB11" s="188"/>
    </row>
    <row r="12" spans="1:283" x14ac:dyDescent="0.25">
      <c r="A12" s="188"/>
      <c r="B12" s="275"/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5"/>
      <c r="BO12" s="275"/>
      <c r="BP12" s="275"/>
      <c r="BQ12" s="275"/>
      <c r="BR12" s="275"/>
      <c r="BS12" s="275"/>
      <c r="BT12" s="275"/>
      <c r="BU12" s="275"/>
      <c r="BV12" s="275"/>
      <c r="BW12" s="275"/>
      <c r="BX12" s="275"/>
      <c r="BY12" s="275"/>
      <c r="BZ12" s="275"/>
      <c r="CA12" s="275"/>
      <c r="CB12" s="275"/>
      <c r="CC12" s="275"/>
      <c r="CD12" s="275"/>
      <c r="CE12" s="275"/>
      <c r="CF12" s="275"/>
      <c r="CG12" s="275"/>
      <c r="CH12" s="275"/>
      <c r="CI12" s="275"/>
      <c r="CJ12" s="275"/>
      <c r="CK12" s="275"/>
      <c r="CL12" s="275"/>
      <c r="CM12" s="275"/>
      <c r="CN12" s="275"/>
      <c r="CO12" s="275"/>
      <c r="CP12" s="275"/>
      <c r="CQ12" s="275"/>
      <c r="CR12" s="275"/>
      <c r="CS12" s="275"/>
      <c r="CT12" s="275"/>
      <c r="CU12" s="275"/>
      <c r="CV12" s="275"/>
      <c r="CW12" s="275"/>
      <c r="CX12" s="275"/>
      <c r="CY12" s="275"/>
      <c r="CZ12" s="275"/>
      <c r="DA12" s="275"/>
      <c r="DB12" s="275"/>
    </row>
    <row r="13" spans="1:283" x14ac:dyDescent="0.25">
      <c r="A13" s="188"/>
      <c r="B13" s="270" t="s">
        <v>632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1" t="str">
        <f>Сводная!J13</f>
        <v>176 от 01.06.2022 г.</v>
      </c>
      <c r="BQ13" s="271"/>
      <c r="BR13" s="271"/>
      <c r="BS13" s="271"/>
      <c r="BT13" s="271"/>
      <c r="BU13" s="271"/>
      <c r="BV13" s="271"/>
      <c r="BW13" s="271"/>
      <c r="BX13" s="271"/>
      <c r="BY13" s="271"/>
      <c r="BZ13" s="271"/>
      <c r="CA13" s="271"/>
      <c r="CB13" s="271"/>
      <c r="CC13" s="271"/>
      <c r="CD13" s="271"/>
      <c r="CE13" s="271"/>
      <c r="CF13" s="271"/>
      <c r="CG13" s="271"/>
      <c r="CH13" s="271"/>
      <c r="CI13" s="271"/>
      <c r="CJ13" s="271"/>
      <c r="CK13" s="261" t="s">
        <v>64</v>
      </c>
      <c r="CL13" s="261"/>
      <c r="CM13" s="261"/>
      <c r="CN13" s="261"/>
      <c r="CO13" s="261"/>
      <c r="CP13" s="261"/>
      <c r="CQ13" s="261"/>
      <c r="CR13" s="261"/>
      <c r="CS13" s="261"/>
      <c r="CT13" s="261"/>
      <c r="CU13" s="261"/>
      <c r="CV13" s="261"/>
      <c r="CW13" s="261"/>
      <c r="CX13" s="261"/>
      <c r="CY13" s="261"/>
      <c r="CZ13" s="261"/>
      <c r="DA13" s="261"/>
      <c r="DB13" s="261"/>
    </row>
    <row r="14" spans="1:283" s="167" customFormat="1" ht="6.75" x14ac:dyDescent="0.15">
      <c r="A14" s="192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</row>
    <row r="15" spans="1:283" ht="27.75" customHeight="1" x14ac:dyDescent="0.25">
      <c r="A15" s="213"/>
      <c r="B15" s="244" t="s">
        <v>626</v>
      </c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57" t="str">
        <f>VLOOKUP(CB15,Списки!H5:I6,2,0)</f>
        <v>Первый заместитель директора - главный инженер</v>
      </c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7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64"/>
      <c r="CA15" s="164"/>
      <c r="CB15" s="258" t="s">
        <v>329</v>
      </c>
      <c r="CC15" s="258"/>
      <c r="CD15" s="258"/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P15" s="258"/>
      <c r="CQ15" s="258"/>
      <c r="CR15" s="258"/>
      <c r="CS15" s="258"/>
      <c r="CT15" s="258"/>
      <c r="CU15" s="258"/>
      <c r="CV15" s="258"/>
      <c r="CW15" s="258"/>
      <c r="CX15" s="258"/>
      <c r="CY15" s="258"/>
      <c r="CZ15" s="258"/>
      <c r="DA15" s="258"/>
      <c r="DB15" s="258"/>
    </row>
    <row r="16" spans="1:283" s="169" customFormat="1" ht="11.25" x14ac:dyDescent="0.25">
      <c r="A16" s="19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248" t="s">
        <v>0</v>
      </c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248"/>
      <c r="AX16" s="248"/>
      <c r="AY16" s="248"/>
      <c r="AZ16" s="248"/>
      <c r="BA16" s="248"/>
      <c r="BB16" s="248"/>
      <c r="BC16" s="248"/>
      <c r="BD16" s="248"/>
      <c r="BE16" s="248"/>
      <c r="BF16" s="248"/>
      <c r="BG16" s="248"/>
      <c r="BH16" s="248"/>
      <c r="BI16" s="248"/>
      <c r="BJ16" s="248"/>
      <c r="BK16" s="248"/>
      <c r="BL16" s="248"/>
      <c r="BM16" s="197"/>
      <c r="BN16" s="197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58"/>
      <c r="CA16" s="158"/>
      <c r="CB16" s="249" t="s">
        <v>106</v>
      </c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</row>
    <row r="17" spans="1:106" x14ac:dyDescent="0.25">
      <c r="A17" s="213"/>
      <c r="B17" s="244" t="s">
        <v>65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57" t="str">
        <f>VLOOKUP(CB17,Списки!H24:I25,2,0)</f>
        <v>Начальник ПТО</v>
      </c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258" t="s">
        <v>392</v>
      </c>
      <c r="CC17" s="258"/>
      <c r="CD17" s="258"/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P17" s="258"/>
      <c r="CQ17" s="258"/>
      <c r="CR17" s="258"/>
      <c r="CS17" s="258"/>
      <c r="CT17" s="258"/>
      <c r="CU17" s="258"/>
      <c r="CV17" s="258"/>
      <c r="CW17" s="258"/>
      <c r="CX17" s="258"/>
      <c r="CY17" s="258"/>
      <c r="CZ17" s="258"/>
      <c r="DA17" s="258"/>
      <c r="DB17" s="258"/>
    </row>
    <row r="18" spans="1:106" s="169" customFormat="1" ht="11.25" x14ac:dyDescent="0.25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248" t="s">
        <v>0</v>
      </c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197"/>
      <c r="BN18" s="197"/>
      <c r="BO18" s="197"/>
      <c r="BP18" s="197"/>
      <c r="BQ18" s="197"/>
      <c r="BR18" s="197"/>
      <c r="BS18" s="197"/>
      <c r="BT18" s="197"/>
      <c r="BU18" s="197"/>
      <c r="BV18" s="197"/>
      <c r="BW18" s="197"/>
      <c r="BX18" s="197"/>
      <c r="BY18" s="197"/>
      <c r="BZ18" s="197"/>
      <c r="CA18" s="197"/>
      <c r="CB18" s="249" t="s">
        <v>106</v>
      </c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</row>
    <row r="19" spans="1:106" x14ac:dyDescent="0.25">
      <c r="A19" s="188"/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257" t="str">
        <f>VLOOKUP(CB19,Списки!H30:I35,2,0)</f>
        <v>Начальник участка АСУ ТП</v>
      </c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  <c r="BY19" s="188"/>
      <c r="BZ19" s="188"/>
      <c r="CA19" s="188"/>
      <c r="CB19" s="258" t="s">
        <v>328</v>
      </c>
      <c r="CC19" s="258"/>
      <c r="CD19" s="258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CP19" s="258"/>
      <c r="CQ19" s="258"/>
      <c r="CR19" s="258"/>
      <c r="CS19" s="258"/>
      <c r="CT19" s="258"/>
      <c r="CU19" s="258"/>
      <c r="CV19" s="258"/>
      <c r="CW19" s="258"/>
      <c r="CX19" s="258"/>
      <c r="CY19" s="258"/>
      <c r="CZ19" s="258"/>
      <c r="DA19" s="258"/>
      <c r="DB19" s="258"/>
    </row>
    <row r="20" spans="1:106" s="169" customFormat="1" ht="11.25" x14ac:dyDescent="0.25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248" t="s">
        <v>0</v>
      </c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197"/>
      <c r="BN20" s="197"/>
      <c r="BO20" s="197"/>
      <c r="BP20" s="197"/>
      <c r="BQ20" s="197"/>
      <c r="BR20" s="197"/>
      <c r="BS20" s="197"/>
      <c r="BT20" s="197"/>
      <c r="BU20" s="197"/>
      <c r="BV20" s="197"/>
      <c r="BW20" s="197"/>
      <c r="BX20" s="197"/>
      <c r="BY20" s="197"/>
      <c r="BZ20" s="197"/>
      <c r="CA20" s="197"/>
      <c r="CB20" s="249" t="s">
        <v>106</v>
      </c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</row>
    <row r="21" spans="1:106" x14ac:dyDescent="0.25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257" t="e">
        <f>Сводная!G18</f>
        <v>#N/A</v>
      </c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188"/>
      <c r="BN21" s="188"/>
      <c r="BO21" s="188"/>
      <c r="BP21" s="188"/>
      <c r="BQ21" s="188"/>
      <c r="BR21" s="188"/>
      <c r="BS21" s="188"/>
      <c r="BT21" s="188"/>
      <c r="BU21" s="188"/>
      <c r="BV21" s="188"/>
      <c r="BW21" s="188"/>
      <c r="BX21" s="188"/>
      <c r="BY21" s="188"/>
      <c r="BZ21" s="188"/>
      <c r="CA21" s="188"/>
      <c r="CB21" s="258">
        <f>Сводная!$I$18</f>
        <v>0</v>
      </c>
      <c r="CC21" s="258"/>
      <c r="CD21" s="258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CP21" s="258"/>
      <c r="CQ21" s="258"/>
      <c r="CR21" s="258"/>
      <c r="CS21" s="258"/>
      <c r="CT21" s="258"/>
      <c r="CU21" s="258"/>
      <c r="CV21" s="258"/>
      <c r="CW21" s="258"/>
      <c r="CX21" s="258"/>
      <c r="CY21" s="258"/>
      <c r="CZ21" s="258"/>
      <c r="DA21" s="258"/>
      <c r="DB21" s="258"/>
    </row>
    <row r="22" spans="1:106" s="169" customFormat="1" ht="11.25" x14ac:dyDescent="0.25">
      <c r="A22" s="197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248" t="s">
        <v>0</v>
      </c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197"/>
      <c r="BN22" s="197"/>
      <c r="BO22" s="197"/>
      <c r="BP22" s="197"/>
      <c r="BQ22" s="197"/>
      <c r="BR22" s="197"/>
      <c r="BS22" s="197"/>
      <c r="BT22" s="197"/>
      <c r="BU22" s="197"/>
      <c r="BV22" s="197"/>
      <c r="BW22" s="197"/>
      <c r="BX22" s="197"/>
      <c r="BY22" s="197"/>
      <c r="BZ22" s="197"/>
      <c r="CA22" s="197"/>
      <c r="CB22" s="249" t="s">
        <v>106</v>
      </c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</row>
    <row r="23" spans="1:106" x14ac:dyDescent="0.25">
      <c r="A23" s="188"/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257" t="str">
        <f>VLOOKUP(CB23,Списки!H30:I35,2,0)</f>
        <v>Инженер по АСУП</v>
      </c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258" t="s">
        <v>452</v>
      </c>
      <c r="CC23" s="258"/>
      <c r="CD23" s="258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P23" s="258"/>
      <c r="CQ23" s="258"/>
      <c r="CR23" s="258"/>
      <c r="CS23" s="258"/>
      <c r="CT23" s="258"/>
      <c r="CU23" s="258"/>
      <c r="CV23" s="258"/>
      <c r="CW23" s="258"/>
      <c r="CX23" s="258"/>
      <c r="CY23" s="258"/>
      <c r="CZ23" s="258"/>
      <c r="DA23" s="258"/>
      <c r="DB23" s="258"/>
    </row>
    <row r="24" spans="1:106" s="169" customFormat="1" ht="11.25" x14ac:dyDescent="0.25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248" t="s">
        <v>0</v>
      </c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197"/>
      <c r="BN24" s="197"/>
      <c r="BO24" s="197"/>
      <c r="BP24" s="197"/>
      <c r="BQ24" s="197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249" t="s">
        <v>106</v>
      </c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</row>
    <row r="25" spans="1:106" x14ac:dyDescent="0.25">
      <c r="A25" s="188"/>
      <c r="B25" s="261" t="s">
        <v>66</v>
      </c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  <c r="BT25" s="261"/>
      <c r="BU25" s="261"/>
      <c r="BV25" s="261"/>
      <c r="BW25" s="261"/>
      <c r="BX25" s="261"/>
      <c r="BY25" s="261"/>
      <c r="BZ25" s="261"/>
      <c r="CA25" s="261"/>
      <c r="CB25" s="261"/>
      <c r="CC25" s="261"/>
      <c r="CD25" s="261"/>
      <c r="CE25" s="261"/>
      <c r="CF25" s="261"/>
      <c r="CG25" s="261"/>
      <c r="CH25" s="261"/>
      <c r="CI25" s="261"/>
      <c r="CJ25" s="261"/>
      <c r="CK25" s="261"/>
      <c r="CL25" s="261"/>
      <c r="CM25" s="261"/>
      <c r="CN25" s="261"/>
      <c r="CO25" s="261"/>
      <c r="CP25" s="261"/>
      <c r="CQ25" s="261"/>
      <c r="CR25" s="261"/>
      <c r="CS25" s="261"/>
      <c r="CT25" s="261"/>
      <c r="CU25" s="261"/>
      <c r="CV25" s="261"/>
      <c r="CW25" s="261"/>
      <c r="CX25" s="261"/>
      <c r="CY25" s="261"/>
      <c r="CZ25" s="261"/>
      <c r="DA25" s="261"/>
      <c r="DB25" s="261"/>
    </row>
    <row r="26" spans="1:106" s="167" customFormat="1" ht="6.75" x14ac:dyDescent="0.15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2"/>
      <c r="BQ26" s="192"/>
      <c r="BR26" s="192"/>
      <c r="BS26" s="192"/>
      <c r="BT26" s="192"/>
      <c r="BU26" s="192"/>
      <c r="BV26" s="192"/>
      <c r="BW26" s="192"/>
      <c r="BX26" s="192"/>
      <c r="BY26" s="192"/>
      <c r="BZ26" s="192"/>
      <c r="CA26" s="192"/>
      <c r="CB26" s="192"/>
      <c r="CC26" s="192"/>
      <c r="CD26" s="192"/>
      <c r="CE26" s="192"/>
      <c r="CF26" s="192"/>
      <c r="CG26" s="192"/>
      <c r="CH26" s="192"/>
      <c r="CI26" s="192"/>
      <c r="CJ26" s="192"/>
      <c r="CK26" s="192"/>
      <c r="CL26" s="192"/>
      <c r="CM26" s="192"/>
      <c r="CN26" s="192"/>
      <c r="CO26" s="192"/>
      <c r="CP26" s="192"/>
      <c r="CQ26" s="192"/>
      <c r="CR26" s="192"/>
      <c r="CS26" s="192"/>
      <c r="CT26" s="192"/>
      <c r="CU26" s="192"/>
      <c r="CV26" s="192"/>
      <c r="CW26" s="192"/>
      <c r="CX26" s="192"/>
      <c r="CY26" s="192"/>
      <c r="CZ26" s="192"/>
      <c r="DA26" s="192"/>
      <c r="DB26" s="192"/>
    </row>
    <row r="27" spans="1:106" x14ac:dyDescent="0.25">
      <c r="A27" s="188"/>
      <c r="B27" s="264">
        <f>Сводная!C13</f>
        <v>0</v>
      </c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5"/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  <c r="CG27" s="265"/>
      <c r="CH27" s="265"/>
      <c r="CI27" s="265"/>
      <c r="CJ27" s="265"/>
      <c r="CK27" s="265"/>
      <c r="CL27" s="265"/>
      <c r="CM27" s="265"/>
      <c r="CN27" s="265"/>
      <c r="CO27" s="265"/>
      <c r="CP27" s="265"/>
      <c r="CQ27" s="265"/>
      <c r="CR27" s="265"/>
      <c r="CS27" s="265"/>
      <c r="CT27" s="265"/>
      <c r="CU27" s="265"/>
      <c r="CV27" s="265"/>
      <c r="CW27" s="265"/>
      <c r="CX27" s="265"/>
      <c r="CY27" s="265"/>
      <c r="CZ27" s="265"/>
      <c r="DA27" s="265"/>
      <c r="DB27" s="265"/>
    </row>
    <row r="28" spans="1:106" x14ac:dyDescent="0.25">
      <c r="A28" s="188"/>
      <c r="B28" s="266" t="s">
        <v>645</v>
      </c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  <c r="BK28" s="266"/>
      <c r="BL28" s="266"/>
      <c r="BM28" s="266"/>
      <c r="BN28" s="266"/>
      <c r="BO28" s="266"/>
      <c r="BP28" s="266"/>
      <c r="BQ28" s="267">
        <f>Сводная!C14</f>
        <v>0</v>
      </c>
      <c r="BR28" s="268"/>
      <c r="BS28" s="268"/>
      <c r="BT28" s="268"/>
      <c r="BU28" s="268"/>
      <c r="BV28" s="268"/>
      <c r="BW28" s="268"/>
      <c r="BX28" s="268"/>
      <c r="BY28" s="268"/>
      <c r="BZ28" s="268"/>
      <c r="CA28" s="268"/>
      <c r="CB28" s="268"/>
      <c r="CC28" s="268"/>
      <c r="CD28" s="268"/>
      <c r="CE28" s="268"/>
      <c r="CF28" s="268"/>
      <c r="CG28" s="268"/>
      <c r="CH28" s="268"/>
      <c r="CI28" s="268"/>
      <c r="CJ28" s="268"/>
      <c r="CK28" s="268"/>
      <c r="CL28" s="268"/>
      <c r="CM28" s="268"/>
      <c r="CN28" s="268"/>
      <c r="CO28" s="268"/>
      <c r="CP28" s="268"/>
      <c r="CQ28" s="268"/>
      <c r="CR28" s="268"/>
      <c r="CS28" s="268"/>
      <c r="CT28" s="268"/>
      <c r="CU28" s="268"/>
      <c r="CV28" s="268"/>
      <c r="CW28" s="268"/>
      <c r="CX28" s="268"/>
      <c r="CY28" s="268"/>
      <c r="CZ28" s="268"/>
      <c r="DA28" s="268"/>
      <c r="DB28" s="268"/>
    </row>
    <row r="29" spans="1:106" s="166" customFormat="1" ht="11.25" x14ac:dyDescent="0.25">
      <c r="A29" s="189"/>
      <c r="B29" s="248" t="s">
        <v>67</v>
      </c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  <c r="BE29" s="248"/>
      <c r="BF29" s="248"/>
      <c r="BG29" s="248"/>
      <c r="BH29" s="248"/>
      <c r="BI29" s="248"/>
      <c r="BJ29" s="248"/>
      <c r="BK29" s="248"/>
      <c r="BL29" s="248"/>
      <c r="BM29" s="248"/>
      <c r="BN29" s="248"/>
      <c r="BO29" s="248"/>
      <c r="BP29" s="248"/>
      <c r="BQ29" s="248"/>
      <c r="BR29" s="248"/>
      <c r="BS29" s="248"/>
      <c r="BT29" s="248"/>
      <c r="BU29" s="248"/>
      <c r="BV29" s="248"/>
      <c r="BW29" s="248"/>
      <c r="BX29" s="248"/>
      <c r="BY29" s="248"/>
      <c r="BZ29" s="248"/>
      <c r="CA29" s="248"/>
      <c r="CB29" s="248"/>
      <c r="CC29" s="248"/>
      <c r="CD29" s="248"/>
      <c r="CE29" s="248"/>
      <c r="CF29" s="248"/>
      <c r="CG29" s="248"/>
      <c r="CH29" s="248"/>
      <c r="CI29" s="248"/>
      <c r="CJ29" s="248"/>
      <c r="CK29" s="248"/>
      <c r="CL29" s="248"/>
      <c r="CM29" s="248"/>
      <c r="CN29" s="248"/>
      <c r="CO29" s="248"/>
      <c r="CP29" s="248"/>
      <c r="CQ29" s="248"/>
      <c r="CR29" s="248"/>
      <c r="CS29" s="248"/>
      <c r="CT29" s="248"/>
      <c r="CU29" s="248"/>
      <c r="CV29" s="248"/>
      <c r="CW29" s="248"/>
      <c r="CX29" s="248"/>
      <c r="CY29" s="248"/>
      <c r="CZ29" s="248"/>
      <c r="DA29" s="248"/>
      <c r="DB29" s="248"/>
    </row>
    <row r="30" spans="1:106" x14ac:dyDescent="0.25">
      <c r="A30" s="188"/>
      <c r="B30" s="261" t="s">
        <v>68</v>
      </c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9" t="s">
        <v>107</v>
      </c>
      <c r="V30" s="269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69"/>
      <c r="AS30" s="269"/>
      <c r="AT30" s="269"/>
      <c r="AU30" s="269"/>
      <c r="AV30" s="269"/>
      <c r="AW30" s="269"/>
      <c r="AX30" s="269"/>
      <c r="AY30" s="269"/>
      <c r="AZ30" s="269"/>
      <c r="BA30" s="269"/>
      <c r="BB30" s="269"/>
      <c r="BC30" s="269"/>
      <c r="BD30" s="269"/>
      <c r="BE30" s="269"/>
      <c r="BF30" s="269"/>
      <c r="BG30" s="269"/>
      <c r="BH30" s="269"/>
      <c r="BI30" s="269"/>
      <c r="BJ30" s="269"/>
      <c r="BK30" s="269"/>
      <c r="BL30" s="269"/>
      <c r="BM30" s="269"/>
      <c r="BN30" s="269"/>
      <c r="BO30" s="269"/>
      <c r="BP30" s="269"/>
      <c r="BQ30" s="269"/>
      <c r="BR30" s="269"/>
      <c r="BS30" s="269"/>
      <c r="BT30" s="269"/>
      <c r="BU30" s="269"/>
      <c r="BV30" s="269"/>
      <c r="BW30" s="269"/>
      <c r="BX30" s="269"/>
      <c r="BY30" s="269"/>
      <c r="BZ30" s="269"/>
      <c r="CA30" s="269"/>
      <c r="CB30" s="269"/>
      <c r="CC30" s="269"/>
      <c r="CD30" s="188"/>
      <c r="CE30" s="188"/>
      <c r="CF30" s="188"/>
      <c r="CG30" s="188"/>
      <c r="CH30" s="188"/>
      <c r="CI30" s="188"/>
      <c r="CJ30" s="188"/>
      <c r="CK30" s="188"/>
      <c r="CL30" s="188"/>
      <c r="CM30" s="188"/>
      <c r="CN30" s="188"/>
      <c r="CO30" s="188"/>
      <c r="CP30" s="188"/>
      <c r="CQ30" s="188"/>
      <c r="CR30" s="188"/>
      <c r="CS30" s="188"/>
      <c r="CT30" s="188"/>
      <c r="CU30" s="188"/>
      <c r="CV30" s="188"/>
      <c r="CW30" s="188"/>
      <c r="CX30" s="188"/>
      <c r="CY30" s="188"/>
      <c r="CZ30" s="188"/>
      <c r="DA30" s="188"/>
      <c r="DB30" s="188"/>
    </row>
    <row r="31" spans="1:106" s="166" customFormat="1" ht="11.25" customHeight="1" x14ac:dyDescent="0.25">
      <c r="A31" s="189"/>
      <c r="B31" s="189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248" t="s">
        <v>69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189"/>
      <c r="CE31" s="189"/>
      <c r="CF31" s="189"/>
      <c r="CG31" s="189"/>
      <c r="CH31" s="189"/>
      <c r="CI31" s="189"/>
      <c r="CJ31" s="189"/>
      <c r="CK31" s="189"/>
      <c r="CL31" s="189"/>
      <c r="CM31" s="189"/>
      <c r="CN31" s="189"/>
      <c r="CO31" s="189"/>
      <c r="CP31" s="189"/>
      <c r="CQ31" s="189"/>
      <c r="CR31" s="189"/>
      <c r="CS31" s="189"/>
      <c r="CT31" s="189"/>
      <c r="CU31" s="189"/>
      <c r="CV31" s="189"/>
      <c r="CW31" s="189"/>
      <c r="CX31" s="189"/>
      <c r="CY31" s="189"/>
      <c r="CZ31" s="189"/>
      <c r="DA31" s="189"/>
      <c r="DB31" s="189"/>
    </row>
    <row r="32" spans="1:106" x14ac:dyDescent="0.25">
      <c r="A32" s="188"/>
      <c r="B32" s="263" t="str">
        <f>Сводная!C16</f>
        <v/>
      </c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3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3"/>
      <c r="BR32" s="263"/>
      <c r="BS32" s="263"/>
      <c r="BT32" s="263"/>
      <c r="BU32" s="263"/>
      <c r="BV32" s="263"/>
      <c r="BW32" s="263"/>
      <c r="BX32" s="263"/>
      <c r="BY32" s="263"/>
      <c r="BZ32" s="263"/>
      <c r="CA32" s="263"/>
      <c r="CB32" s="263"/>
      <c r="CC32" s="263"/>
      <c r="CD32" s="263"/>
      <c r="CE32" s="263"/>
      <c r="CF32" s="263"/>
      <c r="CG32" s="263"/>
      <c r="CH32" s="263"/>
      <c r="CI32" s="263"/>
      <c r="CJ32" s="263"/>
      <c r="CK32" s="263"/>
      <c r="CL32" s="263"/>
      <c r="CM32" s="263"/>
      <c r="CN32" s="263"/>
      <c r="CO32" s="263"/>
      <c r="CP32" s="263"/>
      <c r="CQ32" s="263"/>
      <c r="CR32" s="263"/>
      <c r="CS32" s="263"/>
      <c r="CT32" s="263"/>
      <c r="CU32" s="263"/>
      <c r="CV32" s="263"/>
      <c r="CW32" s="263"/>
      <c r="CX32" s="263"/>
      <c r="CY32" s="263"/>
      <c r="CZ32" s="263"/>
      <c r="DA32" s="263"/>
      <c r="DB32" s="263"/>
    </row>
    <row r="33" spans="1:106" s="166" customFormat="1" ht="11.25" x14ac:dyDescent="0.25">
      <c r="A33" s="189"/>
      <c r="B33" s="249" t="s">
        <v>425</v>
      </c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49"/>
      <c r="BM33" s="249"/>
      <c r="BN33" s="249"/>
      <c r="BO33" s="249"/>
      <c r="BP33" s="249"/>
      <c r="BQ33" s="249"/>
      <c r="BR33" s="249"/>
      <c r="BS33" s="249"/>
      <c r="BT33" s="249"/>
      <c r="BU33" s="249"/>
      <c r="BV33" s="249"/>
      <c r="BW33" s="249"/>
      <c r="BX33" s="249"/>
      <c r="BY33" s="249"/>
      <c r="BZ33" s="249"/>
      <c r="CA33" s="249"/>
      <c r="CB33" s="249"/>
      <c r="CC33" s="249"/>
      <c r="CD33" s="249"/>
      <c r="CE33" s="249"/>
      <c r="CF33" s="249"/>
      <c r="CG33" s="249"/>
      <c r="CH33" s="249"/>
      <c r="CI33" s="249"/>
      <c r="CJ33" s="249"/>
      <c r="CK33" s="249"/>
      <c r="CL33" s="249"/>
      <c r="CM33" s="249"/>
      <c r="CN33" s="249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</row>
    <row r="34" spans="1:106" x14ac:dyDescent="0.25">
      <c r="A34" s="188"/>
      <c r="B34" s="261" t="s">
        <v>692</v>
      </c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</row>
    <row r="35" spans="1:106" x14ac:dyDescent="0.25">
      <c r="A35" s="188"/>
      <c r="B35" s="261" t="s">
        <v>693</v>
      </c>
      <c r="C35" s="261"/>
      <c r="D35" s="261"/>
      <c r="E35" s="261"/>
      <c r="F35" s="261"/>
      <c r="G35" s="261"/>
      <c r="H35" s="261"/>
      <c r="I35" s="261"/>
      <c r="J35" s="261"/>
      <c r="K35" s="261"/>
      <c r="L35" s="261"/>
      <c r="M35" s="261"/>
      <c r="N35" s="261"/>
      <c r="O35" s="261"/>
      <c r="P35" s="261"/>
      <c r="Q35" s="261"/>
      <c r="R35" s="261"/>
      <c r="S35" s="261"/>
      <c r="T35" s="261"/>
      <c r="U35" s="261"/>
      <c r="V35" s="261"/>
      <c r="W35" s="261"/>
      <c r="X35" s="261"/>
      <c r="Y35" s="261"/>
      <c r="Z35" s="261"/>
      <c r="AA35" s="261"/>
      <c r="AB35" s="261"/>
      <c r="AC35" s="261"/>
      <c r="AD35" s="261"/>
      <c r="AE35" s="261"/>
      <c r="AF35" s="261"/>
      <c r="AG35" s="261"/>
      <c r="AH35" s="261"/>
      <c r="AI35" s="261"/>
      <c r="AJ35" s="261"/>
      <c r="AK35" s="261"/>
      <c r="AL35" s="261"/>
      <c r="AM35" s="261"/>
      <c r="AN35" s="261"/>
      <c r="AO35" s="261"/>
      <c r="AP35" s="261"/>
      <c r="AQ35" s="261"/>
      <c r="AR35" s="261"/>
      <c r="AS35" s="261"/>
      <c r="AT35" s="261"/>
      <c r="AU35" s="261"/>
      <c r="AV35" s="261"/>
      <c r="AW35" s="261"/>
      <c r="AX35" s="261"/>
      <c r="AY35" s="261"/>
      <c r="AZ35" s="261"/>
      <c r="BA35" s="261"/>
      <c r="BB35" s="261"/>
      <c r="BC35" s="261"/>
      <c r="BD35" s="261"/>
      <c r="BE35" s="261"/>
      <c r="BF35" s="261"/>
      <c r="BG35" s="261"/>
      <c r="BH35" s="261"/>
      <c r="BI35" s="261"/>
      <c r="BJ35" s="261"/>
      <c r="BK35" s="261"/>
      <c r="BL35" s="261"/>
      <c r="BM35" s="261"/>
      <c r="BN35" s="261"/>
      <c r="BO35" s="261"/>
      <c r="BP35" s="261"/>
      <c r="BQ35" s="261"/>
      <c r="BR35" s="261"/>
      <c r="BS35" s="261"/>
      <c r="BT35" s="261"/>
      <c r="BU35" s="261"/>
      <c r="BV35" s="261"/>
      <c r="BW35" s="261"/>
      <c r="BX35" s="261"/>
      <c r="BY35" s="261"/>
      <c r="BZ35" s="261"/>
      <c r="CA35" s="261"/>
      <c r="CB35" s="261"/>
      <c r="CC35" s="261"/>
      <c r="CD35" s="261"/>
      <c r="CE35" s="261"/>
      <c r="CF35" s="261"/>
      <c r="CG35" s="261"/>
      <c r="CH35" s="261"/>
      <c r="CI35" s="261"/>
      <c r="CJ35" s="261"/>
      <c r="CK35" s="261"/>
      <c r="CL35" s="261"/>
      <c r="CM35" s="261"/>
      <c r="CN35" s="261"/>
      <c r="CO35" s="261"/>
      <c r="CP35" s="261"/>
      <c r="CQ35" s="261"/>
      <c r="CR35" s="261"/>
      <c r="CS35" s="261"/>
      <c r="CT35" s="261"/>
      <c r="CU35" s="261"/>
      <c r="CV35" s="261"/>
      <c r="CW35" s="261"/>
      <c r="CX35" s="261"/>
      <c r="CY35" s="261"/>
      <c r="CZ35" s="261"/>
      <c r="DA35" s="261"/>
      <c r="DB35" s="261"/>
    </row>
    <row r="36" spans="1:106" x14ac:dyDescent="0.25">
      <c r="A36" s="188"/>
      <c r="B36" s="262" t="s">
        <v>11</v>
      </c>
      <c r="C36" s="262"/>
      <c r="D36" s="262"/>
      <c r="E36" s="262"/>
      <c r="F36" s="262"/>
      <c r="G36" s="262"/>
      <c r="H36" s="262"/>
      <c r="I36" s="262"/>
      <c r="J36" s="262"/>
      <c r="K36" s="262"/>
      <c r="L36" s="262"/>
      <c r="M36" s="262"/>
      <c r="N36" s="262"/>
      <c r="O36" s="262"/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2"/>
      <c r="AA36" s="262"/>
      <c r="AB36" s="262"/>
      <c r="AC36" s="262"/>
      <c r="AD36" s="262"/>
      <c r="AE36" s="262"/>
      <c r="AF36" s="262"/>
      <c r="AG36" s="262"/>
      <c r="AH36" s="262"/>
      <c r="AI36" s="262"/>
      <c r="AJ36" s="262"/>
      <c r="AK36" s="262"/>
      <c r="AL36" s="262"/>
      <c r="AM36" s="262"/>
      <c r="AN36" s="262"/>
      <c r="AO36" s="262"/>
      <c r="AP36" s="262"/>
      <c r="AQ36" s="262"/>
      <c r="AR36" s="262"/>
      <c r="AS36" s="262"/>
      <c r="AT36" s="262"/>
      <c r="AU36" s="262"/>
      <c r="AV36" s="262"/>
      <c r="AW36" s="262"/>
      <c r="AX36" s="262"/>
      <c r="AY36" s="262"/>
      <c r="AZ36" s="262"/>
      <c r="BA36" s="262"/>
      <c r="BB36" s="262"/>
      <c r="BC36" s="262"/>
      <c r="BD36" s="262"/>
      <c r="BE36" s="262"/>
      <c r="BF36" s="262"/>
      <c r="BG36" s="262"/>
      <c r="BH36" s="262"/>
      <c r="BI36" s="262"/>
      <c r="BJ36" s="262"/>
      <c r="BK36" s="262"/>
      <c r="BL36" s="262"/>
      <c r="BM36" s="262"/>
      <c r="BN36" s="262"/>
      <c r="BO36" s="262"/>
      <c r="BP36" s="262"/>
      <c r="BQ36" s="262"/>
      <c r="BR36" s="262"/>
      <c r="BS36" s="262"/>
      <c r="BT36" s="262"/>
      <c r="BU36" s="262"/>
      <c r="BV36" s="262"/>
      <c r="BW36" s="262"/>
      <c r="BX36" s="262"/>
      <c r="BY36" s="262"/>
      <c r="BZ36" s="262"/>
      <c r="CA36" s="262"/>
      <c r="CB36" s="262"/>
      <c r="CC36" s="262"/>
      <c r="CD36" s="262"/>
      <c r="CE36" s="262"/>
      <c r="CF36" s="262"/>
      <c r="CG36" s="262"/>
      <c r="CH36" s="262"/>
      <c r="CI36" s="262"/>
      <c r="CJ36" s="262"/>
      <c r="CK36" s="262"/>
      <c r="CL36" s="262"/>
      <c r="CM36" s="262"/>
      <c r="CN36" s="262"/>
      <c r="CO36" s="262"/>
      <c r="CP36" s="262"/>
      <c r="CQ36" s="262"/>
      <c r="CR36" s="262"/>
      <c r="CS36" s="262"/>
      <c r="CT36" s="262"/>
      <c r="CU36" s="262"/>
      <c r="CV36" s="262"/>
      <c r="CW36" s="262"/>
      <c r="CX36" s="262"/>
      <c r="CY36" s="262"/>
      <c r="CZ36" s="262"/>
      <c r="DA36" s="262"/>
      <c r="DB36" s="262"/>
    </row>
    <row r="37" spans="1:106" s="166" customFormat="1" ht="11.25" x14ac:dyDescent="0.25">
      <c r="A37" s="189"/>
      <c r="B37" s="248" t="s">
        <v>627</v>
      </c>
      <c r="C37" s="248"/>
      <c r="D37" s="248"/>
      <c r="E37" s="248"/>
      <c r="F37" s="248"/>
      <c r="G37" s="248"/>
      <c r="H37" s="248"/>
      <c r="I37" s="248"/>
      <c r="J37" s="248"/>
      <c r="K37" s="248"/>
      <c r="L37" s="248"/>
      <c r="M37" s="248"/>
      <c r="N37" s="248"/>
      <c r="O37" s="248"/>
      <c r="P37" s="248"/>
      <c r="Q37" s="248"/>
      <c r="R37" s="248"/>
      <c r="S37" s="248"/>
      <c r="T37" s="248"/>
      <c r="U37" s="248"/>
      <c r="V37" s="248"/>
      <c r="W37" s="248"/>
      <c r="X37" s="248"/>
      <c r="Y37" s="248"/>
      <c r="Z37" s="248"/>
      <c r="AA37" s="248"/>
      <c r="AB37" s="248"/>
      <c r="AC37" s="248"/>
      <c r="AD37" s="248"/>
      <c r="AE37" s="248"/>
      <c r="AF37" s="248"/>
      <c r="AG37" s="248"/>
      <c r="AH37" s="248"/>
      <c r="AI37" s="248"/>
      <c r="AJ37" s="248"/>
      <c r="AK37" s="248"/>
      <c r="AL37" s="248"/>
      <c r="AM37" s="248"/>
      <c r="AN37" s="248"/>
      <c r="AO37" s="248"/>
      <c r="AP37" s="248"/>
      <c r="AQ37" s="248"/>
      <c r="AR37" s="248"/>
      <c r="AS37" s="248"/>
      <c r="AT37" s="248"/>
      <c r="AU37" s="248"/>
      <c r="AV37" s="248"/>
      <c r="AW37" s="248"/>
      <c r="AX37" s="248"/>
      <c r="AY37" s="248"/>
      <c r="AZ37" s="248"/>
      <c r="BA37" s="248"/>
      <c r="BB37" s="248"/>
      <c r="BC37" s="248"/>
      <c r="BD37" s="248"/>
      <c r="BE37" s="248"/>
      <c r="BF37" s="248"/>
      <c r="BG37" s="248"/>
      <c r="BH37" s="248"/>
      <c r="BI37" s="248"/>
      <c r="BJ37" s="248"/>
      <c r="BK37" s="248"/>
      <c r="BL37" s="248"/>
      <c r="BM37" s="248"/>
      <c r="BN37" s="248"/>
      <c r="BO37" s="248"/>
      <c r="BP37" s="248"/>
      <c r="BQ37" s="248"/>
      <c r="BR37" s="248"/>
      <c r="BS37" s="248"/>
      <c r="BT37" s="248"/>
      <c r="BU37" s="248"/>
      <c r="BV37" s="248"/>
      <c r="BW37" s="248"/>
      <c r="BX37" s="248"/>
      <c r="BY37" s="248"/>
      <c r="BZ37" s="248"/>
      <c r="CA37" s="248"/>
      <c r="CB37" s="248"/>
      <c r="CC37" s="248"/>
      <c r="CD37" s="248"/>
      <c r="CE37" s="248"/>
      <c r="CF37" s="248"/>
      <c r="CG37" s="248"/>
      <c r="CH37" s="248"/>
      <c r="CI37" s="248"/>
      <c r="CJ37" s="248"/>
      <c r="CK37" s="248"/>
      <c r="CL37" s="248"/>
      <c r="CM37" s="248"/>
      <c r="CN37" s="248"/>
      <c r="CO37" s="248"/>
      <c r="CP37" s="248"/>
      <c r="CQ37" s="248"/>
      <c r="CR37" s="248"/>
      <c r="CS37" s="248"/>
      <c r="CT37" s="248"/>
      <c r="CU37" s="248"/>
      <c r="CV37" s="248"/>
      <c r="CW37" s="248"/>
      <c r="CX37" s="248"/>
      <c r="CY37" s="248"/>
      <c r="CZ37" s="248"/>
      <c r="DA37" s="248"/>
      <c r="DB37" s="248"/>
    </row>
    <row r="38" spans="1:106" x14ac:dyDescent="0.25">
      <c r="A38" s="188"/>
      <c r="B38" s="261" t="s">
        <v>628</v>
      </c>
      <c r="C38" s="261"/>
      <c r="D38" s="261"/>
      <c r="E38" s="261"/>
      <c r="F38" s="261"/>
      <c r="G38" s="261"/>
      <c r="H38" s="261"/>
      <c r="I38" s="261"/>
      <c r="J38" s="261"/>
      <c r="K38" s="261"/>
      <c r="L38" s="261"/>
      <c r="M38" s="261"/>
      <c r="N38" s="261"/>
      <c r="O38" s="261"/>
      <c r="P38" s="261"/>
      <c r="Q38" s="261"/>
      <c r="R38" s="261"/>
      <c r="S38" s="261"/>
      <c r="T38" s="261"/>
      <c r="U38" s="261"/>
      <c r="V38" s="261"/>
      <c r="W38" s="261"/>
      <c r="X38" s="261"/>
      <c r="Y38" s="261"/>
      <c r="Z38" s="261"/>
      <c r="AA38" s="261"/>
      <c r="AB38" s="261"/>
      <c r="AC38" s="261"/>
      <c r="AD38" s="261"/>
      <c r="AE38" s="261"/>
      <c r="AF38" s="261"/>
      <c r="AG38" s="261"/>
      <c r="AH38" s="261"/>
      <c r="AI38" s="261"/>
      <c r="AJ38" s="261"/>
      <c r="AK38" s="261"/>
      <c r="AL38" s="261"/>
      <c r="AM38" s="261"/>
      <c r="AN38" s="261"/>
      <c r="AO38" s="261"/>
      <c r="AP38" s="261"/>
      <c r="AQ38" s="261"/>
      <c r="AR38" s="261"/>
      <c r="AS38" s="261"/>
      <c r="AT38" s="261"/>
      <c r="AU38" s="261"/>
      <c r="AV38" s="261"/>
      <c r="AW38" s="261"/>
      <c r="AX38" s="261"/>
      <c r="AY38" s="261"/>
      <c r="AZ38" s="261"/>
      <c r="BA38" s="261"/>
      <c r="BB38" s="261"/>
      <c r="BC38" s="261"/>
      <c r="BD38" s="261"/>
      <c r="BE38" s="261"/>
      <c r="BF38" s="261"/>
      <c r="BG38" s="261"/>
      <c r="BH38" s="261"/>
      <c r="BI38" s="261"/>
      <c r="BJ38" s="261"/>
      <c r="BK38" s="261"/>
      <c r="BL38" s="261"/>
      <c r="BM38" s="261"/>
      <c r="BN38" s="261"/>
      <c r="BO38" s="261"/>
      <c r="BP38" s="261"/>
      <c r="BQ38" s="261"/>
      <c r="BR38" s="261"/>
      <c r="BS38" s="261"/>
      <c r="BT38" s="261"/>
      <c r="BU38" s="261"/>
      <c r="BV38" s="261"/>
      <c r="BW38" s="261"/>
      <c r="BX38" s="261"/>
      <c r="BY38" s="261"/>
      <c r="BZ38" s="261"/>
      <c r="CA38" s="261"/>
      <c r="CB38" s="261"/>
      <c r="CC38" s="261"/>
      <c r="CD38" s="261"/>
      <c r="CE38" s="261"/>
      <c r="CF38" s="261"/>
      <c r="CG38" s="261"/>
      <c r="CH38" s="261"/>
      <c r="CI38" s="261"/>
      <c r="CJ38" s="261"/>
      <c r="CK38" s="261"/>
      <c r="CL38" s="261"/>
      <c r="CM38" s="261"/>
      <c r="CN38" s="261"/>
      <c r="CO38" s="261"/>
      <c r="CP38" s="261"/>
      <c r="CQ38" s="261"/>
      <c r="CR38" s="261"/>
      <c r="CS38" s="261"/>
      <c r="CT38" s="261"/>
      <c r="CU38" s="261"/>
      <c r="CV38" s="261"/>
      <c r="CW38" s="261"/>
      <c r="CX38" s="261"/>
      <c r="CY38" s="261"/>
      <c r="CZ38" s="261"/>
      <c r="DA38" s="261"/>
      <c r="DB38" s="261"/>
    </row>
    <row r="39" spans="1:106" x14ac:dyDescent="0.25">
      <c r="A39" s="188"/>
      <c r="B39" s="262" t="s">
        <v>11</v>
      </c>
      <c r="C39" s="262"/>
      <c r="D39" s="262"/>
      <c r="E39" s="262"/>
      <c r="F39" s="262"/>
      <c r="G39" s="262"/>
      <c r="H39" s="262"/>
      <c r="I39" s="262"/>
      <c r="J39" s="262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2"/>
      <c r="AA39" s="262"/>
      <c r="AB39" s="262"/>
      <c r="AC39" s="262"/>
      <c r="AD39" s="262"/>
      <c r="AE39" s="262"/>
      <c r="AF39" s="262"/>
      <c r="AG39" s="262"/>
      <c r="AH39" s="262"/>
      <c r="AI39" s="262"/>
      <c r="AJ39" s="262"/>
      <c r="AK39" s="262"/>
      <c r="AL39" s="262"/>
      <c r="AM39" s="262"/>
      <c r="AN39" s="262"/>
      <c r="AO39" s="262"/>
      <c r="AP39" s="262"/>
      <c r="AQ39" s="262"/>
      <c r="AR39" s="262"/>
      <c r="AS39" s="262"/>
      <c r="AT39" s="262"/>
      <c r="AU39" s="262"/>
      <c r="AV39" s="262"/>
      <c r="AW39" s="262"/>
      <c r="AX39" s="262"/>
      <c r="AY39" s="262"/>
      <c r="AZ39" s="262"/>
      <c r="BA39" s="262"/>
      <c r="BB39" s="262"/>
      <c r="BC39" s="262"/>
      <c r="BD39" s="262"/>
      <c r="BE39" s="262"/>
      <c r="BF39" s="262"/>
      <c r="BG39" s="262"/>
      <c r="BH39" s="262"/>
      <c r="BI39" s="262"/>
      <c r="BJ39" s="262"/>
      <c r="BK39" s="262"/>
      <c r="BL39" s="262"/>
      <c r="BM39" s="262"/>
      <c r="BN39" s="262"/>
      <c r="BO39" s="262"/>
      <c r="BP39" s="262"/>
      <c r="BQ39" s="262"/>
      <c r="BR39" s="262"/>
      <c r="BS39" s="262"/>
      <c r="BT39" s="262"/>
      <c r="BU39" s="262"/>
      <c r="BV39" s="262"/>
      <c r="BW39" s="262"/>
      <c r="BX39" s="262"/>
      <c r="BY39" s="262"/>
      <c r="BZ39" s="262"/>
      <c r="CA39" s="262"/>
      <c r="CB39" s="262"/>
      <c r="CC39" s="262"/>
      <c r="CD39" s="262"/>
      <c r="CE39" s="262"/>
      <c r="CF39" s="262"/>
      <c r="CG39" s="262"/>
      <c r="CH39" s="262"/>
      <c r="CI39" s="262"/>
      <c r="CJ39" s="262"/>
      <c r="CK39" s="262"/>
      <c r="CL39" s="262"/>
      <c r="CM39" s="262"/>
      <c r="CN39" s="262"/>
      <c r="CO39" s="262"/>
      <c r="CP39" s="262"/>
      <c r="CQ39" s="262"/>
      <c r="CR39" s="262"/>
      <c r="CS39" s="262"/>
      <c r="CT39" s="262"/>
      <c r="CU39" s="262"/>
      <c r="CV39" s="262"/>
      <c r="CW39" s="262"/>
      <c r="CX39" s="262"/>
      <c r="CY39" s="262"/>
      <c r="CZ39" s="262"/>
      <c r="DA39" s="262"/>
      <c r="DB39" s="262"/>
    </row>
    <row r="40" spans="1:106" s="166" customFormat="1" ht="11.25" x14ac:dyDescent="0.25">
      <c r="A40" s="189"/>
      <c r="B40" s="248" t="s">
        <v>70</v>
      </c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248"/>
      <c r="Z40" s="248"/>
      <c r="AA40" s="248"/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8"/>
      <c r="BB40" s="248"/>
      <c r="BC40" s="248"/>
      <c r="BD40" s="248"/>
      <c r="BE40" s="248"/>
      <c r="BF40" s="248"/>
      <c r="BG40" s="248"/>
      <c r="BH40" s="248"/>
      <c r="BI40" s="248"/>
      <c r="BJ40" s="248"/>
      <c r="BK40" s="248"/>
      <c r="BL40" s="248"/>
      <c r="BM40" s="248"/>
      <c r="BN40" s="248"/>
      <c r="BO40" s="248"/>
      <c r="BP40" s="248"/>
      <c r="BQ40" s="248"/>
      <c r="BR40" s="248"/>
      <c r="BS40" s="248"/>
      <c r="BT40" s="248"/>
      <c r="BU40" s="248"/>
      <c r="BV40" s="248"/>
      <c r="BW40" s="248"/>
      <c r="BX40" s="248"/>
      <c r="BY40" s="248"/>
      <c r="BZ40" s="248"/>
      <c r="CA40" s="248"/>
      <c r="CB40" s="248"/>
      <c r="CC40" s="248"/>
      <c r="CD40" s="248"/>
      <c r="CE40" s="248"/>
      <c r="CF40" s="248"/>
      <c r="CG40" s="248"/>
      <c r="CH40" s="248"/>
      <c r="CI40" s="248"/>
      <c r="CJ40" s="248"/>
      <c r="CK40" s="248"/>
      <c r="CL40" s="248"/>
      <c r="CM40" s="248"/>
      <c r="CN40" s="248"/>
      <c r="CO40" s="248"/>
      <c r="CP40" s="248"/>
      <c r="CQ40" s="248"/>
      <c r="CR40" s="248"/>
      <c r="CS40" s="248"/>
      <c r="CT40" s="248"/>
      <c r="CU40" s="248"/>
      <c r="CV40" s="248"/>
      <c r="CW40" s="248"/>
      <c r="CX40" s="248"/>
      <c r="CY40" s="248"/>
      <c r="CZ40" s="248"/>
      <c r="DA40" s="248"/>
      <c r="DB40" s="248"/>
    </row>
    <row r="41" spans="1:106" x14ac:dyDescent="0.25">
      <c r="A41" s="188"/>
      <c r="B41" s="261" t="s">
        <v>320</v>
      </c>
      <c r="C41" s="261"/>
      <c r="D41" s="261"/>
      <c r="E41" s="261"/>
      <c r="F41" s="261"/>
      <c r="G41" s="261"/>
      <c r="H41" s="261"/>
      <c r="I41" s="261"/>
      <c r="J41" s="261"/>
      <c r="K41" s="261"/>
      <c r="L41" s="261"/>
      <c r="M41" s="261"/>
      <c r="N41" s="261"/>
      <c r="O41" s="261"/>
      <c r="P41" s="261"/>
      <c r="Q41" s="261"/>
      <c r="R41" s="261"/>
      <c r="S41" s="261"/>
      <c r="T41" s="261"/>
      <c r="U41" s="261"/>
      <c r="V41" s="261"/>
      <c r="W41" s="261"/>
      <c r="X41" s="261"/>
      <c r="Y41" s="261"/>
      <c r="Z41" s="261"/>
      <c r="AA41" s="261"/>
      <c r="AB41" s="261"/>
      <c r="AC41" s="261"/>
      <c r="AD41" s="261"/>
      <c r="AE41" s="261"/>
      <c r="AF41" s="261"/>
      <c r="AG41" s="261"/>
      <c r="AH41" s="261"/>
      <c r="AI41" s="261"/>
      <c r="AJ41" s="261"/>
      <c r="AK41" s="261"/>
      <c r="AL41" s="261"/>
      <c r="AM41" s="261"/>
      <c r="AN41" s="261"/>
      <c r="AO41" s="261"/>
      <c r="AP41" s="261"/>
      <c r="AQ41" s="261"/>
      <c r="AR41" s="261"/>
      <c r="AS41" s="261"/>
      <c r="AT41" s="261"/>
      <c r="AU41" s="261"/>
      <c r="AV41" s="261"/>
      <c r="AW41" s="261"/>
      <c r="AX41" s="261"/>
      <c r="AY41" s="261"/>
      <c r="AZ41" s="261"/>
      <c r="BA41" s="261"/>
      <c r="BB41" s="261"/>
      <c r="BC41" s="261"/>
      <c r="BD41" s="261"/>
      <c r="BE41" s="261"/>
      <c r="BF41" s="261"/>
      <c r="BG41" s="261"/>
      <c r="BH41" s="261"/>
      <c r="BI41" s="261"/>
      <c r="BJ41" s="261"/>
      <c r="BK41" s="261"/>
      <c r="BL41" s="261"/>
      <c r="BM41" s="261"/>
      <c r="BN41" s="261"/>
      <c r="BO41" s="261"/>
      <c r="BP41" s="261"/>
      <c r="BQ41" s="261"/>
      <c r="BR41" s="261"/>
      <c r="BS41" s="261"/>
      <c r="BT41" s="261"/>
      <c r="BU41" s="261"/>
      <c r="BV41" s="261"/>
      <c r="BW41" s="261"/>
      <c r="BX41" s="261"/>
      <c r="BY41" s="261"/>
      <c r="BZ41" s="261"/>
      <c r="CA41" s="261"/>
      <c r="CB41" s="261"/>
      <c r="CC41" s="261"/>
      <c r="CD41" s="261"/>
      <c r="CE41" s="261"/>
      <c r="CF41" s="261"/>
      <c r="CG41" s="261"/>
      <c r="CH41" s="261"/>
      <c r="CI41" s="261"/>
      <c r="CJ41" s="261"/>
      <c r="CK41" s="261"/>
      <c r="CL41" s="261"/>
      <c r="CM41" s="261"/>
      <c r="CN41" s="261"/>
      <c r="CO41" s="261"/>
      <c r="CP41" s="261"/>
      <c r="CQ41" s="261"/>
      <c r="CR41" s="261"/>
      <c r="CS41" s="261"/>
      <c r="CT41" s="261"/>
      <c r="CU41" s="261"/>
      <c r="CV41" s="261"/>
      <c r="CW41" s="261"/>
      <c r="CX41" s="261"/>
      <c r="CY41" s="261"/>
      <c r="CZ41" s="261"/>
      <c r="DA41" s="261"/>
      <c r="DB41" s="261"/>
    </row>
    <row r="42" spans="1:106" x14ac:dyDescent="0.25">
      <c r="A42" s="188"/>
      <c r="B42" s="262" t="s">
        <v>11</v>
      </c>
      <c r="C42" s="262"/>
      <c r="D42" s="262"/>
      <c r="E42" s="262"/>
      <c r="F42" s="262"/>
      <c r="G42" s="262"/>
      <c r="H42" s="262"/>
      <c r="I42" s="262"/>
      <c r="J42" s="262"/>
      <c r="K42" s="262"/>
      <c r="L42" s="262"/>
      <c r="M42" s="262"/>
      <c r="N42" s="262"/>
      <c r="O42" s="262"/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2"/>
      <c r="AA42" s="262"/>
      <c r="AB42" s="262"/>
      <c r="AC42" s="262"/>
      <c r="AD42" s="262"/>
      <c r="AE42" s="262"/>
      <c r="AF42" s="262"/>
      <c r="AG42" s="262"/>
      <c r="AH42" s="262"/>
      <c r="AI42" s="262"/>
      <c r="AJ42" s="262"/>
      <c r="AK42" s="262"/>
      <c r="AL42" s="262"/>
      <c r="AM42" s="262"/>
      <c r="AN42" s="262"/>
      <c r="AO42" s="262"/>
      <c r="AP42" s="262"/>
      <c r="AQ42" s="262"/>
      <c r="AR42" s="262"/>
      <c r="AS42" s="262"/>
      <c r="AT42" s="262"/>
      <c r="AU42" s="262"/>
      <c r="AV42" s="262"/>
      <c r="AW42" s="262"/>
      <c r="AX42" s="262"/>
      <c r="AY42" s="262"/>
      <c r="AZ42" s="262"/>
      <c r="BA42" s="262"/>
      <c r="BB42" s="262"/>
      <c r="BC42" s="262"/>
      <c r="BD42" s="262"/>
      <c r="BE42" s="262"/>
      <c r="BF42" s="262"/>
      <c r="BG42" s="262"/>
      <c r="BH42" s="262"/>
      <c r="BI42" s="262"/>
      <c r="BJ42" s="262"/>
      <c r="BK42" s="262"/>
      <c r="BL42" s="262"/>
      <c r="BM42" s="262"/>
      <c r="BN42" s="262"/>
      <c r="BO42" s="262"/>
      <c r="BP42" s="262"/>
      <c r="BQ42" s="262"/>
      <c r="BR42" s="262"/>
      <c r="BS42" s="262"/>
      <c r="BT42" s="262"/>
      <c r="BU42" s="262"/>
      <c r="BV42" s="262"/>
      <c r="BW42" s="262"/>
      <c r="BX42" s="262"/>
      <c r="BY42" s="262"/>
      <c r="BZ42" s="262"/>
      <c r="CA42" s="262"/>
      <c r="CB42" s="262"/>
      <c r="CC42" s="262"/>
      <c r="CD42" s="262"/>
      <c r="CE42" s="262"/>
      <c r="CF42" s="262"/>
      <c r="CG42" s="262"/>
      <c r="CH42" s="262"/>
      <c r="CI42" s="262"/>
      <c r="CJ42" s="262"/>
      <c r="CK42" s="262"/>
      <c r="CL42" s="262"/>
      <c r="CM42" s="262"/>
      <c r="CN42" s="262"/>
      <c r="CO42" s="262"/>
      <c r="CP42" s="262"/>
      <c r="CQ42" s="262"/>
      <c r="CR42" s="262"/>
      <c r="CS42" s="262"/>
      <c r="CT42" s="262"/>
      <c r="CU42" s="262"/>
      <c r="CV42" s="262"/>
      <c r="CW42" s="262"/>
      <c r="CX42" s="262"/>
      <c r="CY42" s="262"/>
      <c r="CZ42" s="262"/>
      <c r="DA42" s="262"/>
      <c r="DB42" s="262"/>
    </row>
    <row r="43" spans="1:106" s="167" customFormat="1" ht="6.75" x14ac:dyDescent="0.15">
      <c r="A43" s="192"/>
      <c r="B43" s="192"/>
      <c r="C43" s="192"/>
      <c r="D43" s="192"/>
      <c r="E43" s="192"/>
      <c r="F43" s="192"/>
      <c r="G43" s="192"/>
      <c r="H43" s="192"/>
      <c r="I43" s="192"/>
      <c r="J43" s="192"/>
      <c r="K43" s="192"/>
      <c r="L43" s="192"/>
      <c r="M43" s="192"/>
      <c r="N43" s="192"/>
      <c r="O43" s="192"/>
      <c r="P43" s="192"/>
      <c r="Q43" s="192"/>
      <c r="R43" s="192"/>
      <c r="S43" s="192"/>
      <c r="T43" s="192"/>
      <c r="U43" s="192"/>
      <c r="V43" s="192"/>
      <c r="W43" s="192"/>
      <c r="X43" s="192"/>
      <c r="Y43" s="192"/>
      <c r="Z43" s="192"/>
      <c r="AA43" s="192"/>
      <c r="AB43" s="192"/>
      <c r="AC43" s="192"/>
      <c r="AD43" s="192"/>
      <c r="AE43" s="192"/>
      <c r="AF43" s="192"/>
      <c r="AG43" s="192"/>
      <c r="AH43" s="192"/>
      <c r="AI43" s="192"/>
      <c r="AJ43" s="192"/>
      <c r="AK43" s="192"/>
      <c r="AL43" s="192"/>
      <c r="AM43" s="192"/>
      <c r="AN43" s="192"/>
      <c r="AO43" s="192"/>
      <c r="AP43" s="192"/>
      <c r="AQ43" s="192"/>
      <c r="AR43" s="192"/>
      <c r="AS43" s="192"/>
      <c r="AT43" s="192"/>
      <c r="AU43" s="192"/>
      <c r="AV43" s="192"/>
      <c r="AW43" s="192"/>
      <c r="AX43" s="192"/>
      <c r="AY43" s="192"/>
      <c r="AZ43" s="192"/>
      <c r="BA43" s="192"/>
      <c r="BB43" s="192"/>
      <c r="BC43" s="192"/>
      <c r="BD43" s="192"/>
      <c r="BE43" s="192"/>
      <c r="BF43" s="192"/>
      <c r="BG43" s="192"/>
      <c r="BH43" s="192"/>
      <c r="BI43" s="192"/>
      <c r="BJ43" s="192"/>
      <c r="BK43" s="192"/>
      <c r="BL43" s="192"/>
      <c r="BM43" s="192"/>
      <c r="BN43" s="192"/>
      <c r="BO43" s="192"/>
      <c r="BP43" s="192"/>
      <c r="BQ43" s="192"/>
      <c r="BR43" s="192"/>
      <c r="BS43" s="192"/>
      <c r="BT43" s="192"/>
      <c r="BU43" s="192"/>
      <c r="BV43" s="192"/>
      <c r="BW43" s="192"/>
      <c r="BX43" s="192"/>
      <c r="BY43" s="192"/>
      <c r="BZ43" s="192"/>
      <c r="CA43" s="192"/>
      <c r="CB43" s="192"/>
      <c r="CC43" s="192"/>
      <c r="CD43" s="192"/>
      <c r="CE43" s="192"/>
      <c r="CF43" s="192"/>
      <c r="CG43" s="192"/>
      <c r="CH43" s="192"/>
      <c r="CI43" s="192"/>
      <c r="CJ43" s="192"/>
      <c r="CK43" s="192"/>
      <c r="CL43" s="192"/>
      <c r="CM43" s="192"/>
      <c r="CN43" s="192"/>
      <c r="CO43" s="192"/>
      <c r="CP43" s="192"/>
      <c r="CQ43" s="192"/>
      <c r="CR43" s="192"/>
      <c r="CS43" s="192"/>
      <c r="CT43" s="192"/>
      <c r="CU43" s="192"/>
      <c r="CV43" s="192"/>
      <c r="CW43" s="192"/>
      <c r="CX43" s="192"/>
      <c r="CY43" s="192"/>
      <c r="CZ43" s="192"/>
      <c r="DA43" s="192"/>
      <c r="DB43" s="192"/>
    </row>
    <row r="44" spans="1:106" ht="27.75" customHeight="1" x14ac:dyDescent="0.25">
      <c r="A44" s="213"/>
      <c r="B44" s="244" t="s">
        <v>705</v>
      </c>
      <c r="C44" s="244"/>
      <c r="D44" s="244"/>
      <c r="E44" s="244"/>
      <c r="F44" s="244"/>
      <c r="G44" s="244"/>
      <c r="H44" s="244"/>
      <c r="I44" s="244"/>
      <c r="J44" s="244"/>
      <c r="K44" s="244"/>
      <c r="L44" s="244"/>
      <c r="M44" s="244"/>
      <c r="N44" s="244"/>
      <c r="O44" s="244"/>
      <c r="P44" s="244"/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57" t="str">
        <f>AA15</f>
        <v>Первый заместитель директора - главный инженер</v>
      </c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7"/>
      <c r="BD44" s="257"/>
      <c r="BE44" s="257"/>
      <c r="BF44" s="257"/>
      <c r="BG44" s="257"/>
      <c r="BH44" s="257"/>
      <c r="BI44" s="257"/>
      <c r="BJ44" s="257"/>
      <c r="BK44" s="257"/>
      <c r="BL44" s="257"/>
      <c r="BM44" s="159"/>
      <c r="BN44" s="159"/>
      <c r="BO44" s="246"/>
      <c r="BP44" s="246"/>
      <c r="BQ44" s="246"/>
      <c r="BR44" s="246"/>
      <c r="BS44" s="246"/>
      <c r="BT44" s="246"/>
      <c r="BU44" s="246"/>
      <c r="BV44" s="246"/>
      <c r="BW44" s="246"/>
      <c r="BX44" s="246"/>
      <c r="BY44" s="246"/>
      <c r="BZ44" s="164"/>
      <c r="CA44" s="164"/>
      <c r="CB44" s="258" t="str">
        <f>CB15</f>
        <v>Матвиевич А.П.</v>
      </c>
      <c r="CC44" s="258"/>
      <c r="CD44" s="258"/>
      <c r="CE44" s="258"/>
      <c r="CF44" s="258"/>
      <c r="CG44" s="258"/>
      <c r="CH44" s="258"/>
      <c r="CI44" s="258"/>
      <c r="CJ44" s="258"/>
      <c r="CK44" s="258"/>
      <c r="CL44" s="258"/>
      <c r="CM44" s="258"/>
      <c r="CN44" s="258"/>
      <c r="CO44" s="258"/>
      <c r="CP44" s="258"/>
      <c r="CQ44" s="258"/>
      <c r="CR44" s="258"/>
      <c r="CS44" s="258"/>
      <c r="CT44" s="258"/>
      <c r="CU44" s="258"/>
      <c r="CV44" s="258"/>
      <c r="CW44" s="258"/>
      <c r="CX44" s="258"/>
      <c r="CY44" s="258"/>
      <c r="CZ44" s="258"/>
      <c r="DA44" s="258"/>
      <c r="DB44" s="258"/>
    </row>
    <row r="45" spans="1:106" s="169" customFormat="1" ht="11.25" x14ac:dyDescent="0.25">
      <c r="A45" s="197"/>
      <c r="B45" s="197"/>
      <c r="C45" s="197"/>
      <c r="D45" s="197"/>
      <c r="E45" s="197"/>
      <c r="F45" s="197"/>
      <c r="G45" s="197"/>
      <c r="H45" s="197"/>
      <c r="I45" s="197"/>
      <c r="J45" s="197"/>
      <c r="K45" s="197"/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259" t="s">
        <v>0</v>
      </c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  <c r="BM45" s="198"/>
      <c r="BN45" s="198"/>
      <c r="BO45" s="260" t="s">
        <v>16</v>
      </c>
      <c r="BP45" s="260"/>
      <c r="BQ45" s="260"/>
      <c r="BR45" s="260"/>
      <c r="BS45" s="260"/>
      <c r="BT45" s="260"/>
      <c r="BU45" s="260"/>
      <c r="BV45" s="260"/>
      <c r="BW45" s="260"/>
      <c r="BX45" s="260"/>
      <c r="BY45" s="260"/>
      <c r="BZ45" s="172"/>
      <c r="CA45" s="172"/>
      <c r="CB45" s="260" t="s">
        <v>106</v>
      </c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</row>
    <row r="46" spans="1:106" x14ac:dyDescent="0.25">
      <c r="A46" s="213"/>
      <c r="B46" s="244" t="s">
        <v>5</v>
      </c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57" t="str">
        <f>AA17</f>
        <v>Начальник ПТО</v>
      </c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7"/>
      <c r="BK46" s="257"/>
      <c r="BL46" s="257"/>
      <c r="BM46" s="159"/>
      <c r="BN46" s="159"/>
      <c r="BO46" s="246"/>
      <c r="BP46" s="246"/>
      <c r="BQ46" s="246"/>
      <c r="BR46" s="246"/>
      <c r="BS46" s="246"/>
      <c r="BT46" s="246"/>
      <c r="BU46" s="246"/>
      <c r="BV46" s="246"/>
      <c r="BW46" s="246"/>
      <c r="BX46" s="246"/>
      <c r="BY46" s="246"/>
      <c r="BZ46" s="159"/>
      <c r="CA46" s="159"/>
      <c r="CB46" s="258" t="str">
        <f>CB17</f>
        <v>Добрецов А.В.</v>
      </c>
      <c r="CC46" s="258"/>
      <c r="CD46" s="258"/>
      <c r="CE46" s="258"/>
      <c r="CF46" s="258"/>
      <c r="CG46" s="258"/>
      <c r="CH46" s="258"/>
      <c r="CI46" s="258"/>
      <c r="CJ46" s="258"/>
      <c r="CK46" s="258"/>
      <c r="CL46" s="258"/>
      <c r="CM46" s="258"/>
      <c r="CN46" s="258"/>
      <c r="CO46" s="258"/>
      <c r="CP46" s="258"/>
      <c r="CQ46" s="258"/>
      <c r="CR46" s="258"/>
      <c r="CS46" s="258"/>
      <c r="CT46" s="258"/>
      <c r="CU46" s="258"/>
      <c r="CV46" s="258"/>
      <c r="CW46" s="258"/>
      <c r="CX46" s="258"/>
      <c r="CY46" s="258"/>
      <c r="CZ46" s="258"/>
      <c r="DA46" s="258"/>
      <c r="DB46" s="258"/>
    </row>
    <row r="47" spans="1:106" s="169" customFormat="1" ht="11.25" x14ac:dyDescent="0.25">
      <c r="A47" s="197"/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259" t="s">
        <v>0</v>
      </c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59"/>
      <c r="BD47" s="259"/>
      <c r="BE47" s="259"/>
      <c r="BF47" s="259"/>
      <c r="BG47" s="259"/>
      <c r="BH47" s="259"/>
      <c r="BI47" s="259"/>
      <c r="BJ47" s="259"/>
      <c r="BK47" s="259"/>
      <c r="BL47" s="259"/>
      <c r="BM47" s="198"/>
      <c r="BN47" s="198"/>
      <c r="BO47" s="260" t="s">
        <v>16</v>
      </c>
      <c r="BP47" s="260"/>
      <c r="BQ47" s="260"/>
      <c r="BR47" s="260"/>
      <c r="BS47" s="260"/>
      <c r="BT47" s="260"/>
      <c r="BU47" s="260"/>
      <c r="BV47" s="260"/>
      <c r="BW47" s="260"/>
      <c r="BX47" s="260"/>
      <c r="BY47" s="260"/>
      <c r="BZ47" s="198"/>
      <c r="CA47" s="198"/>
      <c r="CB47" s="260" t="s">
        <v>106</v>
      </c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</row>
    <row r="48" spans="1:106" x14ac:dyDescent="0.25">
      <c r="A48" s="188"/>
      <c r="B48" s="188"/>
      <c r="C48" s="188"/>
      <c r="D48" s="188"/>
      <c r="E48" s="188"/>
      <c r="F48" s="188"/>
      <c r="G48" s="188"/>
      <c r="H48" s="188"/>
      <c r="I48" s="188"/>
      <c r="J48" s="188"/>
      <c r="K48" s="188"/>
      <c r="L48" s="188"/>
      <c r="M48" s="188"/>
      <c r="N48" s="188"/>
      <c r="O48" s="188"/>
      <c r="P48" s="188"/>
      <c r="Q48" s="188"/>
      <c r="R48" s="188"/>
      <c r="S48" s="188"/>
      <c r="T48" s="188"/>
      <c r="U48" s="188"/>
      <c r="V48" s="188"/>
      <c r="W48" s="188"/>
      <c r="X48" s="188"/>
      <c r="Y48" s="188"/>
      <c r="Z48" s="188"/>
      <c r="AA48" s="257" t="str">
        <f>AA19</f>
        <v>Начальник участка АСУ ТП</v>
      </c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7"/>
      <c r="BK48" s="257"/>
      <c r="BL48" s="257"/>
      <c r="BM48" s="159"/>
      <c r="BN48" s="159"/>
      <c r="BO48" s="246"/>
      <c r="BP48" s="246"/>
      <c r="BQ48" s="246"/>
      <c r="BR48" s="246"/>
      <c r="BS48" s="246"/>
      <c r="BT48" s="246"/>
      <c r="BU48" s="246"/>
      <c r="BV48" s="246"/>
      <c r="BW48" s="246"/>
      <c r="BX48" s="246"/>
      <c r="BY48" s="246"/>
      <c r="BZ48" s="159"/>
      <c r="CA48" s="159"/>
      <c r="CB48" s="258" t="str">
        <f>CB19</f>
        <v>Осмоловский А.В.</v>
      </c>
      <c r="CC48" s="258"/>
      <c r="CD48" s="258"/>
      <c r="CE48" s="258"/>
      <c r="CF48" s="258"/>
      <c r="CG48" s="258"/>
      <c r="CH48" s="258"/>
      <c r="CI48" s="258"/>
      <c r="CJ48" s="258"/>
      <c r="CK48" s="258"/>
      <c r="CL48" s="258"/>
      <c r="CM48" s="258"/>
      <c r="CN48" s="258"/>
      <c r="CO48" s="258"/>
      <c r="CP48" s="258"/>
      <c r="CQ48" s="258"/>
      <c r="CR48" s="258"/>
      <c r="CS48" s="258"/>
      <c r="CT48" s="258"/>
      <c r="CU48" s="258"/>
      <c r="CV48" s="258"/>
      <c r="CW48" s="258"/>
      <c r="CX48" s="258"/>
      <c r="CY48" s="258"/>
      <c r="CZ48" s="258"/>
      <c r="DA48" s="258"/>
      <c r="DB48" s="258"/>
    </row>
    <row r="49" spans="1:106" s="169" customFormat="1" ht="11.25" x14ac:dyDescent="0.25">
      <c r="A49" s="197"/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259" t="s">
        <v>0</v>
      </c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  <c r="BM49" s="198"/>
      <c r="BN49" s="198"/>
      <c r="BO49" s="260" t="s">
        <v>16</v>
      </c>
      <c r="BP49" s="260"/>
      <c r="BQ49" s="260"/>
      <c r="BR49" s="260"/>
      <c r="BS49" s="260"/>
      <c r="BT49" s="260"/>
      <c r="BU49" s="260"/>
      <c r="BV49" s="260"/>
      <c r="BW49" s="260"/>
      <c r="BX49" s="260"/>
      <c r="BY49" s="260"/>
      <c r="BZ49" s="198"/>
      <c r="CA49" s="198"/>
      <c r="CB49" s="260" t="s">
        <v>106</v>
      </c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</row>
    <row r="50" spans="1:106" x14ac:dyDescent="0.25">
      <c r="A50" s="188"/>
      <c r="B50" s="188"/>
      <c r="C50" s="188"/>
      <c r="D50" s="188"/>
      <c r="E50" s="188"/>
      <c r="F50" s="188"/>
      <c r="G50" s="188"/>
      <c r="H50" s="188"/>
      <c r="I50" s="188"/>
      <c r="J50" s="188"/>
      <c r="K50" s="188"/>
      <c r="L50" s="188"/>
      <c r="M50" s="188"/>
      <c r="N50" s="188"/>
      <c r="O50" s="188"/>
      <c r="P50" s="188"/>
      <c r="Q50" s="188"/>
      <c r="R50" s="188"/>
      <c r="S50" s="188"/>
      <c r="T50" s="188"/>
      <c r="U50" s="188"/>
      <c r="V50" s="188"/>
      <c r="W50" s="188"/>
      <c r="X50" s="188"/>
      <c r="Y50" s="188"/>
      <c r="Z50" s="188"/>
      <c r="AA50" s="257" t="e">
        <f>AA21</f>
        <v>#N/A</v>
      </c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  <c r="BE50" s="257"/>
      <c r="BF50" s="257"/>
      <c r="BG50" s="257"/>
      <c r="BH50" s="257"/>
      <c r="BI50" s="257"/>
      <c r="BJ50" s="257"/>
      <c r="BK50" s="257"/>
      <c r="BL50" s="257"/>
      <c r="BM50" s="159"/>
      <c r="BN50" s="159"/>
      <c r="BO50" s="246"/>
      <c r="BP50" s="246"/>
      <c r="BQ50" s="246"/>
      <c r="BR50" s="246"/>
      <c r="BS50" s="246"/>
      <c r="BT50" s="246"/>
      <c r="BU50" s="246"/>
      <c r="BV50" s="246"/>
      <c r="BW50" s="246"/>
      <c r="BX50" s="246"/>
      <c r="BY50" s="246"/>
      <c r="BZ50" s="159"/>
      <c r="CA50" s="159"/>
      <c r="CB50" s="258">
        <f>CB21</f>
        <v>0</v>
      </c>
      <c r="CC50" s="258"/>
      <c r="CD50" s="258"/>
      <c r="CE50" s="258"/>
      <c r="CF50" s="258"/>
      <c r="CG50" s="258"/>
      <c r="CH50" s="258"/>
      <c r="CI50" s="258"/>
      <c r="CJ50" s="258"/>
      <c r="CK50" s="258"/>
      <c r="CL50" s="258"/>
      <c r="CM50" s="258"/>
      <c r="CN50" s="258"/>
      <c r="CO50" s="258"/>
      <c r="CP50" s="258"/>
      <c r="CQ50" s="258"/>
      <c r="CR50" s="258"/>
      <c r="CS50" s="258"/>
      <c r="CT50" s="258"/>
      <c r="CU50" s="258"/>
      <c r="CV50" s="258"/>
      <c r="CW50" s="258"/>
      <c r="CX50" s="258"/>
      <c r="CY50" s="258"/>
      <c r="CZ50" s="258"/>
      <c r="DA50" s="258"/>
      <c r="DB50" s="258"/>
    </row>
    <row r="51" spans="1:106" s="169" customFormat="1" ht="11.25" x14ac:dyDescent="0.25">
      <c r="A51" s="197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259" t="s">
        <v>0</v>
      </c>
      <c r="AB51" s="259"/>
      <c r="AC51" s="259"/>
      <c r="AD51" s="259"/>
      <c r="AE51" s="259"/>
      <c r="AF51" s="259"/>
      <c r="AG51" s="259"/>
      <c r="AH51" s="259"/>
      <c r="AI51" s="259"/>
      <c r="AJ51" s="259"/>
      <c r="AK51" s="259"/>
      <c r="AL51" s="259"/>
      <c r="AM51" s="259"/>
      <c r="AN51" s="259"/>
      <c r="AO51" s="259"/>
      <c r="AP51" s="259"/>
      <c r="AQ51" s="259"/>
      <c r="AR51" s="259"/>
      <c r="AS51" s="259"/>
      <c r="AT51" s="259"/>
      <c r="AU51" s="259"/>
      <c r="AV51" s="259"/>
      <c r="AW51" s="259"/>
      <c r="AX51" s="259"/>
      <c r="AY51" s="259"/>
      <c r="AZ51" s="259"/>
      <c r="BA51" s="259"/>
      <c r="BB51" s="259"/>
      <c r="BC51" s="259"/>
      <c r="BD51" s="259"/>
      <c r="BE51" s="259"/>
      <c r="BF51" s="259"/>
      <c r="BG51" s="259"/>
      <c r="BH51" s="259"/>
      <c r="BI51" s="259"/>
      <c r="BJ51" s="259"/>
      <c r="BK51" s="259"/>
      <c r="BL51" s="259"/>
      <c r="BM51" s="198"/>
      <c r="BN51" s="198"/>
      <c r="BO51" s="260" t="s">
        <v>16</v>
      </c>
      <c r="BP51" s="260"/>
      <c r="BQ51" s="260"/>
      <c r="BR51" s="260"/>
      <c r="BS51" s="260"/>
      <c r="BT51" s="260"/>
      <c r="BU51" s="260"/>
      <c r="BV51" s="260"/>
      <c r="BW51" s="260"/>
      <c r="BX51" s="260"/>
      <c r="BY51" s="260"/>
      <c r="BZ51" s="198"/>
      <c r="CA51" s="198"/>
      <c r="CB51" s="260" t="s">
        <v>106</v>
      </c>
      <c r="CC51" s="260"/>
      <c r="CD51" s="260"/>
      <c r="CE51" s="260"/>
      <c r="CF51" s="260"/>
      <c r="CG51" s="260"/>
      <c r="CH51" s="260"/>
      <c r="CI51" s="260"/>
      <c r="CJ51" s="260"/>
      <c r="CK51" s="260"/>
      <c r="CL51" s="260"/>
      <c r="CM51" s="260"/>
      <c r="CN51" s="260"/>
      <c r="CO51" s="260"/>
      <c r="CP51" s="260"/>
      <c r="CQ51" s="260"/>
      <c r="CR51" s="260"/>
      <c r="CS51" s="260"/>
      <c r="CT51" s="260"/>
      <c r="CU51" s="260"/>
      <c r="CV51" s="260"/>
      <c r="CW51" s="260"/>
      <c r="CX51" s="260"/>
      <c r="CY51" s="260"/>
      <c r="CZ51" s="260"/>
      <c r="DA51" s="260"/>
      <c r="DB51" s="260"/>
    </row>
    <row r="52" spans="1:106" x14ac:dyDescent="0.25">
      <c r="A52" s="188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257" t="str">
        <f>AA23</f>
        <v>Инженер по АСУП</v>
      </c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  <c r="BF52" s="257"/>
      <c r="BG52" s="257"/>
      <c r="BH52" s="257"/>
      <c r="BI52" s="257"/>
      <c r="BJ52" s="257"/>
      <c r="BK52" s="257"/>
      <c r="BL52" s="257"/>
      <c r="BM52" s="159"/>
      <c r="BN52" s="159"/>
      <c r="BO52" s="246"/>
      <c r="BP52" s="246"/>
      <c r="BQ52" s="246"/>
      <c r="BR52" s="246"/>
      <c r="BS52" s="246"/>
      <c r="BT52" s="246"/>
      <c r="BU52" s="246"/>
      <c r="BV52" s="246"/>
      <c r="BW52" s="246"/>
      <c r="BX52" s="246"/>
      <c r="BY52" s="246"/>
      <c r="BZ52" s="159"/>
      <c r="CA52" s="159"/>
      <c r="CB52" s="258" t="str">
        <f>CB23</f>
        <v>Ульянов П.А.</v>
      </c>
      <c r="CC52" s="258"/>
      <c r="CD52" s="258"/>
      <c r="CE52" s="258"/>
      <c r="CF52" s="258"/>
      <c r="CG52" s="258"/>
      <c r="CH52" s="258"/>
      <c r="CI52" s="258"/>
      <c r="CJ52" s="258"/>
      <c r="CK52" s="258"/>
      <c r="CL52" s="258"/>
      <c r="CM52" s="258"/>
      <c r="CN52" s="258"/>
      <c r="CO52" s="258"/>
      <c r="CP52" s="258"/>
      <c r="CQ52" s="258"/>
      <c r="CR52" s="258"/>
      <c r="CS52" s="258"/>
      <c r="CT52" s="258"/>
      <c r="CU52" s="258"/>
      <c r="CV52" s="258"/>
      <c r="CW52" s="258"/>
      <c r="CX52" s="258"/>
      <c r="CY52" s="258"/>
      <c r="CZ52" s="258"/>
      <c r="DA52" s="258"/>
      <c r="DB52" s="258"/>
    </row>
    <row r="53" spans="1:106" s="169" customFormat="1" ht="11.25" x14ac:dyDescent="0.25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248" t="s">
        <v>0</v>
      </c>
      <c r="AB53" s="248"/>
      <c r="AC53" s="248"/>
      <c r="AD53" s="248"/>
      <c r="AE53" s="248"/>
      <c r="AF53" s="248"/>
      <c r="AG53" s="248"/>
      <c r="AH53" s="248"/>
      <c r="AI53" s="248"/>
      <c r="AJ53" s="248"/>
      <c r="AK53" s="248"/>
      <c r="AL53" s="248"/>
      <c r="AM53" s="248"/>
      <c r="AN53" s="248"/>
      <c r="AO53" s="248"/>
      <c r="AP53" s="248"/>
      <c r="AQ53" s="248"/>
      <c r="AR53" s="248"/>
      <c r="AS53" s="248"/>
      <c r="AT53" s="248"/>
      <c r="AU53" s="248"/>
      <c r="AV53" s="248"/>
      <c r="AW53" s="248"/>
      <c r="AX53" s="248"/>
      <c r="AY53" s="248"/>
      <c r="AZ53" s="248"/>
      <c r="BA53" s="248"/>
      <c r="BB53" s="248"/>
      <c r="BC53" s="248"/>
      <c r="BD53" s="248"/>
      <c r="BE53" s="248"/>
      <c r="BF53" s="248"/>
      <c r="BG53" s="248"/>
      <c r="BH53" s="248"/>
      <c r="BI53" s="248"/>
      <c r="BJ53" s="248"/>
      <c r="BK53" s="248"/>
      <c r="BL53" s="248"/>
      <c r="BM53" s="197"/>
      <c r="BN53" s="197"/>
      <c r="BO53" s="249" t="s">
        <v>16</v>
      </c>
      <c r="BP53" s="249"/>
      <c r="BQ53" s="249"/>
      <c r="BR53" s="249"/>
      <c r="BS53" s="249"/>
      <c r="BT53" s="249"/>
      <c r="BU53" s="249"/>
      <c r="BV53" s="249"/>
      <c r="BW53" s="249"/>
      <c r="BX53" s="249"/>
      <c r="BY53" s="249"/>
      <c r="BZ53" s="197"/>
      <c r="CA53" s="197"/>
      <c r="CB53" s="249" t="s">
        <v>106</v>
      </c>
      <c r="CC53" s="249"/>
      <c r="CD53" s="249"/>
      <c r="CE53" s="249"/>
      <c r="CF53" s="249"/>
      <c r="CG53" s="249"/>
      <c r="CH53" s="249"/>
      <c r="CI53" s="249"/>
      <c r="CJ53" s="249"/>
      <c r="CK53" s="249"/>
      <c r="CL53" s="249"/>
      <c r="CM53" s="249"/>
      <c r="CN53" s="249"/>
      <c r="CO53" s="249"/>
      <c r="CP53" s="249"/>
      <c r="CQ53" s="249"/>
      <c r="CR53" s="249"/>
      <c r="CS53" s="249"/>
      <c r="CT53" s="249"/>
      <c r="CU53" s="249"/>
      <c r="CV53" s="249"/>
      <c r="CW53" s="249"/>
      <c r="CX53" s="249"/>
      <c r="CY53" s="249"/>
      <c r="CZ53" s="249"/>
      <c r="DA53" s="249"/>
      <c r="DB53" s="249"/>
    </row>
    <row r="54" spans="1:106" s="170" customFormat="1" ht="11.25" x14ac:dyDescent="0.2">
      <c r="A54" s="199"/>
      <c r="B54" s="252" t="s">
        <v>71</v>
      </c>
      <c r="C54" s="252"/>
      <c r="D54" s="252"/>
      <c r="E54" s="252"/>
      <c r="F54" s="252"/>
      <c r="G54" s="252"/>
      <c r="H54" s="252"/>
      <c r="I54" s="252"/>
      <c r="J54" s="252"/>
      <c r="K54" s="252"/>
      <c r="L54" s="252"/>
      <c r="M54" s="252"/>
      <c r="N54" s="252"/>
      <c r="O54" s="252"/>
      <c r="P54" s="252"/>
      <c r="Q54" s="252"/>
      <c r="R54" s="252"/>
      <c r="S54" s="252"/>
      <c r="T54" s="252"/>
      <c r="U54" s="252"/>
      <c r="V54" s="252"/>
      <c r="W54" s="252"/>
      <c r="X54" s="252"/>
      <c r="Y54" s="252"/>
      <c r="Z54" s="252"/>
      <c r="AA54" s="252"/>
      <c r="AB54" s="252"/>
      <c r="AC54" s="252"/>
      <c r="AD54" s="252"/>
      <c r="AE54" s="252"/>
      <c r="AF54" s="252"/>
      <c r="AG54" s="252"/>
      <c r="AH54" s="252"/>
      <c r="AI54" s="252"/>
      <c r="AJ54" s="252"/>
      <c r="AK54" s="252"/>
      <c r="AL54" s="252"/>
      <c r="AM54" s="252"/>
      <c r="AN54" s="252"/>
      <c r="AO54" s="252"/>
      <c r="AP54" s="252"/>
      <c r="AQ54" s="252"/>
      <c r="AR54" s="252"/>
      <c r="AS54" s="252"/>
      <c r="AT54" s="252"/>
      <c r="AU54" s="252"/>
      <c r="AV54" s="252"/>
      <c r="AW54" s="252"/>
      <c r="AX54" s="252"/>
      <c r="AY54" s="252"/>
      <c r="AZ54" s="252"/>
      <c r="BA54" s="252"/>
      <c r="BB54" s="252"/>
      <c r="BC54" s="252"/>
      <c r="BD54" s="252"/>
      <c r="BE54" s="252"/>
      <c r="BF54" s="252"/>
      <c r="BG54" s="252"/>
      <c r="BH54" s="252"/>
      <c r="BI54" s="252"/>
      <c r="BJ54" s="252"/>
      <c r="BK54" s="252"/>
      <c r="BL54" s="252"/>
      <c r="BM54" s="252"/>
      <c r="BN54" s="252"/>
      <c r="BO54" s="252"/>
      <c r="BP54" s="252"/>
      <c r="BQ54" s="252"/>
      <c r="BR54" s="252"/>
      <c r="BS54" s="252"/>
      <c r="BT54" s="252"/>
      <c r="BU54" s="252"/>
      <c r="BV54" s="252"/>
      <c r="BW54" s="252"/>
      <c r="BX54" s="252"/>
      <c r="BY54" s="252"/>
      <c r="BZ54" s="252"/>
      <c r="CA54" s="252"/>
      <c r="CB54" s="252"/>
      <c r="CC54" s="252"/>
      <c r="CD54" s="252"/>
      <c r="CE54" s="252"/>
      <c r="CF54" s="252"/>
      <c r="CG54" s="252"/>
      <c r="CH54" s="252"/>
      <c r="CI54" s="252"/>
      <c r="CJ54" s="252"/>
      <c r="CK54" s="252"/>
      <c r="CL54" s="252"/>
      <c r="CM54" s="252"/>
      <c r="CN54" s="252"/>
      <c r="CO54" s="252"/>
      <c r="CP54" s="252"/>
      <c r="CQ54" s="252"/>
      <c r="CR54" s="252"/>
      <c r="CS54" s="252"/>
      <c r="CT54" s="252"/>
      <c r="CU54" s="252"/>
      <c r="CV54" s="252"/>
      <c r="CW54" s="252"/>
      <c r="CX54" s="252"/>
      <c r="CY54" s="252"/>
      <c r="CZ54" s="252"/>
      <c r="DA54" s="252"/>
      <c r="DB54" s="252"/>
    </row>
    <row r="55" spans="1:106" s="167" customFormat="1" ht="6.75" x14ac:dyDescent="0.15">
      <c r="A55" s="192"/>
      <c r="B55" s="192"/>
      <c r="C55" s="192"/>
      <c r="D55" s="192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192"/>
      <c r="BN55" s="192"/>
      <c r="BO55" s="192"/>
      <c r="BP55" s="192"/>
      <c r="BQ55" s="192"/>
      <c r="BR55" s="192"/>
      <c r="BS55" s="192"/>
      <c r="BT55" s="192"/>
      <c r="BU55" s="192"/>
      <c r="BV55" s="192"/>
      <c r="BW55" s="192"/>
      <c r="BX55" s="192"/>
      <c r="BY55" s="192"/>
      <c r="BZ55" s="192"/>
      <c r="CA55" s="192"/>
      <c r="CB55" s="192"/>
      <c r="CC55" s="192"/>
      <c r="CD55" s="192"/>
      <c r="CE55" s="192"/>
      <c r="CF55" s="192"/>
      <c r="CG55" s="192"/>
      <c r="CH55" s="192"/>
      <c r="CI55" s="192"/>
      <c r="CJ55" s="192"/>
      <c r="CK55" s="192"/>
      <c r="CL55" s="192"/>
      <c r="CM55" s="192"/>
      <c r="CN55" s="192"/>
      <c r="CO55" s="192"/>
      <c r="CP55" s="192"/>
      <c r="CQ55" s="192"/>
      <c r="CR55" s="192"/>
      <c r="CS55" s="192"/>
      <c r="CT55" s="192"/>
      <c r="CU55" s="192"/>
      <c r="CV55" s="192"/>
      <c r="CW55" s="192"/>
      <c r="CX55" s="192"/>
      <c r="CY55" s="192"/>
      <c r="CZ55" s="192"/>
      <c r="DA55" s="192"/>
      <c r="DB55" s="192"/>
    </row>
    <row r="56" spans="1:106" x14ac:dyDescent="0.25">
      <c r="A56" s="188"/>
      <c r="B56" s="253" t="s">
        <v>110</v>
      </c>
      <c r="C56" s="253"/>
      <c r="D56" s="253"/>
      <c r="E56" s="253"/>
      <c r="F56" s="253"/>
      <c r="G56" s="253"/>
      <c r="H56" s="253"/>
      <c r="I56" s="253"/>
      <c r="J56" s="253"/>
      <c r="K56" s="253"/>
      <c r="L56" s="253"/>
      <c r="M56" s="253"/>
      <c r="N56" s="253"/>
      <c r="O56" s="253"/>
      <c r="P56" s="253"/>
      <c r="Q56" s="253"/>
      <c r="R56" s="253"/>
      <c r="S56" s="253"/>
      <c r="T56" s="253"/>
      <c r="U56" s="253"/>
      <c r="V56" s="253"/>
      <c r="W56" s="253"/>
      <c r="X56" s="253"/>
      <c r="Y56" s="253"/>
      <c r="Z56" s="253"/>
      <c r="AA56" s="253"/>
      <c r="AB56" s="253"/>
      <c r="AC56" s="253"/>
      <c r="AD56" s="253"/>
      <c r="AE56" s="253"/>
      <c r="AF56" s="253"/>
      <c r="AG56" s="253"/>
      <c r="AH56" s="253"/>
      <c r="AI56" s="253"/>
      <c r="AJ56" s="253"/>
      <c r="AK56" s="253"/>
      <c r="AL56" s="253"/>
      <c r="AM56" s="253"/>
      <c r="AN56" s="253"/>
      <c r="AO56" s="253"/>
      <c r="AP56" s="253"/>
      <c r="AQ56" s="253"/>
      <c r="AR56" s="253"/>
      <c r="AS56" s="253"/>
      <c r="AT56" s="253"/>
      <c r="AU56" s="253"/>
      <c r="AV56" s="253"/>
      <c r="AW56" s="253"/>
      <c r="AX56" s="253"/>
      <c r="AY56" s="253"/>
      <c r="AZ56" s="253"/>
      <c r="BA56" s="253"/>
      <c r="BB56" s="253"/>
      <c r="BC56" s="253"/>
      <c r="BD56" s="253"/>
      <c r="BE56" s="253"/>
      <c r="BF56" s="253"/>
      <c r="BG56" s="253"/>
      <c r="BH56" s="253"/>
      <c r="BI56" s="253"/>
      <c r="BJ56" s="253"/>
      <c r="BK56" s="253"/>
      <c r="BL56" s="253"/>
      <c r="BM56" s="253"/>
      <c r="BN56" s="253"/>
      <c r="BO56" s="253"/>
      <c r="BP56" s="253"/>
      <c r="BQ56" s="253"/>
      <c r="BR56" s="253"/>
      <c r="BS56" s="253"/>
      <c r="BT56" s="253"/>
      <c r="BU56" s="253"/>
      <c r="BV56" s="253"/>
      <c r="BW56" s="253"/>
      <c r="BX56" s="253"/>
      <c r="BY56" s="253"/>
      <c r="BZ56" s="253"/>
      <c r="CA56" s="253"/>
      <c r="CB56" s="253"/>
      <c r="CC56" s="253"/>
      <c r="CD56" s="253"/>
      <c r="CE56" s="253"/>
      <c r="CF56" s="253"/>
      <c r="CG56" s="253"/>
      <c r="CH56" s="253"/>
      <c r="CI56" s="253"/>
      <c r="CJ56" s="253"/>
      <c r="CK56" s="253"/>
      <c r="CL56" s="253"/>
      <c r="CM56" s="253"/>
      <c r="CN56" s="253"/>
      <c r="CO56" s="253"/>
      <c r="CP56" s="253"/>
      <c r="CQ56" s="253"/>
      <c r="CR56" s="253"/>
      <c r="CS56" s="253"/>
      <c r="CT56" s="253"/>
      <c r="CU56" s="253"/>
      <c r="CV56" s="253"/>
      <c r="CW56" s="253"/>
      <c r="CX56" s="253"/>
      <c r="CY56" s="253"/>
      <c r="CZ56" s="253"/>
      <c r="DA56" s="253"/>
      <c r="DB56" s="253"/>
    </row>
    <row r="57" spans="1:106" s="167" customFormat="1" ht="6.75" x14ac:dyDescent="0.15">
      <c r="A57" s="192"/>
      <c r="B57" s="192"/>
      <c r="C57" s="192"/>
      <c r="D57" s="192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192"/>
      <c r="BN57" s="192"/>
      <c r="BO57" s="192"/>
      <c r="BP57" s="192"/>
      <c r="BQ57" s="192"/>
      <c r="BR57" s="192"/>
      <c r="BS57" s="192"/>
      <c r="BT57" s="192"/>
      <c r="BU57" s="192"/>
      <c r="BV57" s="192"/>
      <c r="BW57" s="192"/>
      <c r="BX57" s="192"/>
      <c r="BY57" s="192"/>
      <c r="BZ57" s="192"/>
      <c r="CA57" s="192"/>
      <c r="CB57" s="192"/>
      <c r="CC57" s="192"/>
      <c r="CD57" s="192"/>
      <c r="CE57" s="192"/>
      <c r="CF57" s="192"/>
      <c r="CG57" s="192"/>
      <c r="CH57" s="192"/>
      <c r="CI57" s="192"/>
      <c r="CJ57" s="192"/>
      <c r="CK57" s="192"/>
      <c r="CL57" s="192"/>
      <c r="CM57" s="192"/>
      <c r="CN57" s="192"/>
      <c r="CO57" s="192"/>
      <c r="CP57" s="192"/>
      <c r="CQ57" s="192"/>
      <c r="CR57" s="192"/>
      <c r="CS57" s="192"/>
      <c r="CT57" s="192"/>
      <c r="CU57" s="192"/>
      <c r="CV57" s="192"/>
      <c r="CW57" s="192"/>
      <c r="CX57" s="192"/>
      <c r="CY57" s="192"/>
      <c r="CZ57" s="192"/>
      <c r="DA57" s="192"/>
      <c r="DB57" s="192"/>
    </row>
    <row r="58" spans="1:106" s="3" customFormat="1" ht="27.75" customHeight="1" x14ac:dyDescent="0.2">
      <c r="A58" s="187"/>
      <c r="B58" s="254" t="s">
        <v>72</v>
      </c>
      <c r="C58" s="254"/>
      <c r="D58" s="254"/>
      <c r="E58" s="254"/>
      <c r="F58" s="254"/>
      <c r="G58" s="255" t="s">
        <v>111</v>
      </c>
      <c r="H58" s="255"/>
      <c r="I58" s="255"/>
      <c r="J58" s="255"/>
      <c r="K58" s="255"/>
      <c r="L58" s="255"/>
      <c r="M58" s="255"/>
      <c r="N58" s="255"/>
      <c r="O58" s="255"/>
      <c r="P58" s="255"/>
      <c r="Q58" s="255"/>
      <c r="R58" s="255"/>
      <c r="S58" s="255"/>
      <c r="T58" s="255"/>
      <c r="U58" s="255"/>
      <c r="V58" s="255"/>
      <c r="W58" s="255"/>
      <c r="X58" s="255"/>
      <c r="Y58" s="255"/>
      <c r="Z58" s="255"/>
      <c r="AA58" s="255"/>
      <c r="AB58" s="255"/>
      <c r="AC58" s="255"/>
      <c r="AD58" s="255"/>
      <c r="AE58" s="255"/>
      <c r="AF58" s="255"/>
      <c r="AG58" s="255"/>
      <c r="AH58" s="255"/>
      <c r="AI58" s="255"/>
      <c r="AJ58" s="255"/>
      <c r="AK58" s="255"/>
      <c r="AL58" s="255"/>
      <c r="AM58" s="255"/>
      <c r="AN58" s="255"/>
      <c r="AO58" s="255"/>
      <c r="AP58" s="255"/>
      <c r="AQ58" s="255"/>
      <c r="AR58" s="255"/>
      <c r="AS58" s="255"/>
      <c r="AT58" s="255"/>
      <c r="AU58" s="255"/>
      <c r="AV58" s="255"/>
      <c r="AW58" s="255"/>
      <c r="AX58" s="255"/>
      <c r="AY58" s="255"/>
      <c r="AZ58" s="255"/>
      <c r="BA58" s="255"/>
      <c r="BB58" s="255"/>
      <c r="BC58" s="255"/>
      <c r="BD58" s="255"/>
      <c r="BE58" s="255"/>
      <c r="BF58" s="255"/>
      <c r="BG58" s="255"/>
      <c r="BH58" s="255"/>
      <c r="BI58" s="255"/>
      <c r="BJ58" s="255"/>
      <c r="BK58" s="255"/>
      <c r="BL58" s="255"/>
      <c r="BM58" s="255"/>
      <c r="BN58" s="255"/>
      <c r="BO58" s="255"/>
      <c r="BP58" s="255"/>
      <c r="BQ58" s="256" t="s">
        <v>47</v>
      </c>
      <c r="BR58" s="256"/>
      <c r="BS58" s="256"/>
      <c r="BT58" s="256"/>
      <c r="BU58" s="256"/>
      <c r="BV58" s="256"/>
      <c r="BW58" s="256"/>
      <c r="BX58" s="256"/>
      <c r="BY58" s="255" t="s">
        <v>52</v>
      </c>
      <c r="BZ58" s="255"/>
      <c r="CA58" s="255"/>
      <c r="CB58" s="255"/>
      <c r="CC58" s="255"/>
      <c r="CD58" s="255"/>
      <c r="CE58" s="255"/>
      <c r="CF58" s="255"/>
      <c r="CG58" s="255"/>
      <c r="CH58" s="255"/>
      <c r="CI58" s="255"/>
      <c r="CJ58" s="255"/>
      <c r="CK58" s="255" t="s">
        <v>74</v>
      </c>
      <c r="CL58" s="255"/>
      <c r="CM58" s="255"/>
      <c r="CN58" s="255"/>
      <c r="CO58" s="255"/>
      <c r="CP58" s="255"/>
      <c r="CQ58" s="255"/>
      <c r="CR58" s="255"/>
      <c r="CS58" s="255"/>
      <c r="CT58" s="255"/>
      <c r="CU58" s="255"/>
      <c r="CV58" s="255"/>
      <c r="CW58" s="255"/>
      <c r="CX58" s="255"/>
      <c r="CY58" s="255"/>
      <c r="CZ58" s="255"/>
      <c r="DA58" s="255"/>
      <c r="DB58" s="255"/>
    </row>
    <row r="59" spans="1:106" s="207" customFormat="1" ht="12.75" x14ac:dyDescent="0.2">
      <c r="A59" s="161"/>
      <c r="B59" s="250">
        <v>1</v>
      </c>
      <c r="C59" s="250"/>
      <c r="D59" s="250"/>
      <c r="E59" s="250"/>
      <c r="F59" s="250"/>
      <c r="G59" s="251" t="str">
        <f>IF(Сводная!H23=0,"",Сводная!C23)</f>
        <v/>
      </c>
      <c r="H59" s="251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1"/>
      <c r="BG59" s="251"/>
      <c r="BH59" s="251"/>
      <c r="BI59" s="251"/>
      <c r="BJ59" s="251"/>
      <c r="BK59" s="251"/>
      <c r="BL59" s="251"/>
      <c r="BM59" s="251"/>
      <c r="BN59" s="251"/>
      <c r="BO59" s="251"/>
      <c r="BP59" s="251"/>
      <c r="BQ59" s="250" t="str">
        <f>IF(Сводная!H23=0,"",Сводная!E23)</f>
        <v/>
      </c>
      <c r="BR59" s="250"/>
      <c r="BS59" s="250"/>
      <c r="BT59" s="250"/>
      <c r="BU59" s="250"/>
      <c r="BV59" s="250"/>
      <c r="BW59" s="250"/>
      <c r="BX59" s="250"/>
      <c r="BY59" s="250" t="str">
        <f>IF(Сводная!H23=0,"",Сводная!D23)</f>
        <v/>
      </c>
      <c r="BZ59" s="250"/>
      <c r="CA59" s="250"/>
      <c r="CB59" s="250"/>
      <c r="CC59" s="250"/>
      <c r="CD59" s="250"/>
      <c r="CE59" s="250"/>
      <c r="CF59" s="250"/>
      <c r="CG59" s="250"/>
      <c r="CH59" s="250"/>
      <c r="CI59" s="250"/>
      <c r="CJ59" s="250"/>
      <c r="CK59" s="250" t="str">
        <f>IF(Сводная!N23=0,"",Сводная!N23)</f>
        <v/>
      </c>
      <c r="CL59" s="250"/>
      <c r="CM59" s="250"/>
      <c r="CN59" s="250"/>
      <c r="CO59" s="250"/>
      <c r="CP59" s="250"/>
      <c r="CQ59" s="250"/>
      <c r="CR59" s="250"/>
      <c r="CS59" s="250"/>
      <c r="CT59" s="250"/>
      <c r="CU59" s="250"/>
      <c r="CV59" s="250"/>
      <c r="CW59" s="250"/>
      <c r="CX59" s="250"/>
      <c r="CY59" s="250"/>
      <c r="CZ59" s="250"/>
      <c r="DA59" s="250"/>
      <c r="DB59" s="250"/>
    </row>
    <row r="60" spans="1:106" s="207" customFormat="1" ht="12.75" x14ac:dyDescent="0.2">
      <c r="A60" s="161"/>
      <c r="B60" s="250">
        <v>2</v>
      </c>
      <c r="C60" s="250"/>
      <c r="D60" s="250"/>
      <c r="E60" s="250"/>
      <c r="F60" s="250"/>
      <c r="G60" s="251" t="str">
        <f>IF(Сводная!H24=0,"",Сводная!C24)</f>
        <v/>
      </c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1"/>
      <c r="BG60" s="251"/>
      <c r="BH60" s="251"/>
      <c r="BI60" s="251"/>
      <c r="BJ60" s="251"/>
      <c r="BK60" s="251"/>
      <c r="BL60" s="251"/>
      <c r="BM60" s="251"/>
      <c r="BN60" s="251"/>
      <c r="BO60" s="251"/>
      <c r="BP60" s="251"/>
      <c r="BQ60" s="250" t="str">
        <f>IF(Сводная!H24=0,"",Сводная!E24)</f>
        <v/>
      </c>
      <c r="BR60" s="250"/>
      <c r="BS60" s="250"/>
      <c r="BT60" s="250"/>
      <c r="BU60" s="250"/>
      <c r="BV60" s="250"/>
      <c r="BW60" s="250"/>
      <c r="BX60" s="250"/>
      <c r="BY60" s="250" t="str">
        <f>IF(Сводная!H24=0,"",Сводная!D24)</f>
        <v/>
      </c>
      <c r="BZ60" s="250"/>
      <c r="CA60" s="250"/>
      <c r="CB60" s="250"/>
      <c r="CC60" s="250"/>
      <c r="CD60" s="250"/>
      <c r="CE60" s="250"/>
      <c r="CF60" s="250"/>
      <c r="CG60" s="250"/>
      <c r="CH60" s="250"/>
      <c r="CI60" s="250"/>
      <c r="CJ60" s="250"/>
      <c r="CK60" s="250" t="str">
        <f>IF(Сводная!N24=0,"",Сводная!N24)</f>
        <v/>
      </c>
      <c r="CL60" s="250"/>
      <c r="CM60" s="250"/>
      <c r="CN60" s="250"/>
      <c r="CO60" s="250"/>
      <c r="CP60" s="250"/>
      <c r="CQ60" s="250"/>
      <c r="CR60" s="250"/>
      <c r="CS60" s="250"/>
      <c r="CT60" s="250"/>
      <c r="CU60" s="250"/>
      <c r="CV60" s="250"/>
      <c r="CW60" s="250"/>
      <c r="CX60" s="250"/>
      <c r="CY60" s="250"/>
      <c r="CZ60" s="250"/>
      <c r="DA60" s="250"/>
      <c r="DB60" s="250"/>
    </row>
    <row r="61" spans="1:106" s="207" customFormat="1" ht="12.75" x14ac:dyDescent="0.2">
      <c r="A61" s="161"/>
      <c r="B61" s="250">
        <v>3</v>
      </c>
      <c r="C61" s="250"/>
      <c r="D61" s="250"/>
      <c r="E61" s="250"/>
      <c r="F61" s="250"/>
      <c r="G61" s="251" t="str">
        <f>IF(Сводная!H25=0,"",Сводная!C25)</f>
        <v/>
      </c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251"/>
      <c r="BN61" s="251"/>
      <c r="BO61" s="251"/>
      <c r="BP61" s="251"/>
      <c r="BQ61" s="250" t="str">
        <f>IF(Сводная!H25=0,"",Сводная!E25)</f>
        <v/>
      </c>
      <c r="BR61" s="250"/>
      <c r="BS61" s="250"/>
      <c r="BT61" s="250"/>
      <c r="BU61" s="250"/>
      <c r="BV61" s="250"/>
      <c r="BW61" s="250"/>
      <c r="BX61" s="250"/>
      <c r="BY61" s="250" t="str">
        <f>IF(Сводная!H25=0,"",Сводная!D25)</f>
        <v/>
      </c>
      <c r="BZ61" s="250"/>
      <c r="CA61" s="250"/>
      <c r="CB61" s="250"/>
      <c r="CC61" s="250"/>
      <c r="CD61" s="250"/>
      <c r="CE61" s="250"/>
      <c r="CF61" s="250"/>
      <c r="CG61" s="250"/>
      <c r="CH61" s="250"/>
      <c r="CI61" s="250"/>
      <c r="CJ61" s="250"/>
      <c r="CK61" s="250" t="str">
        <f>IF(Сводная!N25=0,"",Сводная!N25)</f>
        <v/>
      </c>
      <c r="CL61" s="250"/>
      <c r="CM61" s="250"/>
      <c r="CN61" s="250"/>
      <c r="CO61" s="250"/>
      <c r="CP61" s="250"/>
      <c r="CQ61" s="250"/>
      <c r="CR61" s="250"/>
      <c r="CS61" s="250"/>
      <c r="CT61" s="250"/>
      <c r="CU61" s="250"/>
      <c r="CV61" s="250"/>
      <c r="CW61" s="250"/>
      <c r="CX61" s="250"/>
      <c r="CY61" s="250"/>
      <c r="CZ61" s="250"/>
      <c r="DA61" s="250"/>
      <c r="DB61" s="250"/>
    </row>
    <row r="62" spans="1:106" s="207" customFormat="1" ht="12.75" x14ac:dyDescent="0.2">
      <c r="A62" s="161"/>
      <c r="B62" s="250">
        <v>4</v>
      </c>
      <c r="C62" s="250"/>
      <c r="D62" s="250"/>
      <c r="E62" s="250"/>
      <c r="F62" s="250"/>
      <c r="G62" s="251" t="str">
        <f>IF(Сводная!H26=0,"",Сводная!C26)</f>
        <v/>
      </c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251"/>
      <c r="BN62" s="251"/>
      <c r="BO62" s="251"/>
      <c r="BP62" s="251"/>
      <c r="BQ62" s="250" t="str">
        <f>IF(Сводная!H26=0,"",Сводная!E26)</f>
        <v/>
      </c>
      <c r="BR62" s="250"/>
      <c r="BS62" s="250"/>
      <c r="BT62" s="250"/>
      <c r="BU62" s="250"/>
      <c r="BV62" s="250"/>
      <c r="BW62" s="250"/>
      <c r="BX62" s="250"/>
      <c r="BY62" s="250" t="str">
        <f>IF(Сводная!H26=0,"",Сводная!D26)</f>
        <v/>
      </c>
      <c r="BZ62" s="250"/>
      <c r="CA62" s="250"/>
      <c r="CB62" s="250"/>
      <c r="CC62" s="250"/>
      <c r="CD62" s="250"/>
      <c r="CE62" s="250"/>
      <c r="CF62" s="250"/>
      <c r="CG62" s="250"/>
      <c r="CH62" s="250"/>
      <c r="CI62" s="250"/>
      <c r="CJ62" s="250"/>
      <c r="CK62" s="250" t="str">
        <f>IF(Сводная!N26=0,"",Сводная!N26)</f>
        <v/>
      </c>
      <c r="CL62" s="250"/>
      <c r="CM62" s="250"/>
      <c r="CN62" s="250"/>
      <c r="CO62" s="250"/>
      <c r="CP62" s="250"/>
      <c r="CQ62" s="250"/>
      <c r="CR62" s="250"/>
      <c r="CS62" s="250"/>
      <c r="CT62" s="250"/>
      <c r="CU62" s="250"/>
      <c r="CV62" s="250"/>
      <c r="CW62" s="250"/>
      <c r="CX62" s="250"/>
      <c r="CY62" s="250"/>
      <c r="CZ62" s="250"/>
      <c r="DA62" s="250"/>
      <c r="DB62" s="250"/>
    </row>
    <row r="63" spans="1:106" s="207" customFormat="1" ht="12.75" x14ac:dyDescent="0.2">
      <c r="A63" s="161"/>
      <c r="B63" s="250">
        <v>5</v>
      </c>
      <c r="C63" s="250"/>
      <c r="D63" s="250"/>
      <c r="E63" s="250"/>
      <c r="F63" s="250"/>
      <c r="G63" s="251" t="str">
        <f>IF(Сводная!H27=0,"",Сводная!C27)</f>
        <v/>
      </c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251"/>
      <c r="BN63" s="251"/>
      <c r="BO63" s="251"/>
      <c r="BP63" s="251"/>
      <c r="BQ63" s="250" t="str">
        <f>IF(Сводная!H27=0,"",Сводная!E27)</f>
        <v/>
      </c>
      <c r="BR63" s="250"/>
      <c r="BS63" s="250"/>
      <c r="BT63" s="250"/>
      <c r="BU63" s="250"/>
      <c r="BV63" s="250"/>
      <c r="BW63" s="250"/>
      <c r="BX63" s="250"/>
      <c r="BY63" s="250" t="str">
        <f>IF(Сводная!H27=0,"",Сводная!D27)</f>
        <v/>
      </c>
      <c r="BZ63" s="250"/>
      <c r="CA63" s="250"/>
      <c r="CB63" s="250"/>
      <c r="CC63" s="250"/>
      <c r="CD63" s="250"/>
      <c r="CE63" s="250"/>
      <c r="CF63" s="250"/>
      <c r="CG63" s="250"/>
      <c r="CH63" s="250"/>
      <c r="CI63" s="250"/>
      <c r="CJ63" s="250"/>
      <c r="CK63" s="250" t="str">
        <f>IF(Сводная!N27=0,"",Сводная!N27)</f>
        <v/>
      </c>
      <c r="CL63" s="250"/>
      <c r="CM63" s="250"/>
      <c r="CN63" s="250"/>
      <c r="CO63" s="250"/>
      <c r="CP63" s="250"/>
      <c r="CQ63" s="250"/>
      <c r="CR63" s="250"/>
      <c r="CS63" s="250"/>
      <c r="CT63" s="250"/>
      <c r="CU63" s="250"/>
      <c r="CV63" s="250"/>
      <c r="CW63" s="250"/>
      <c r="CX63" s="250"/>
      <c r="CY63" s="250"/>
      <c r="CZ63" s="250"/>
      <c r="DA63" s="250"/>
      <c r="DB63" s="250"/>
    </row>
    <row r="64" spans="1:106" s="207" customFormat="1" ht="12.75" x14ac:dyDescent="0.2">
      <c r="A64" s="161"/>
      <c r="B64" s="250">
        <v>6</v>
      </c>
      <c r="C64" s="250"/>
      <c r="D64" s="250"/>
      <c r="E64" s="250"/>
      <c r="F64" s="250"/>
      <c r="G64" s="251" t="str">
        <f>IF(Сводная!H28=0,"",Сводная!C28)</f>
        <v/>
      </c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  <c r="BG64" s="251"/>
      <c r="BH64" s="251"/>
      <c r="BI64" s="251"/>
      <c r="BJ64" s="251"/>
      <c r="BK64" s="251"/>
      <c r="BL64" s="251"/>
      <c r="BM64" s="251"/>
      <c r="BN64" s="251"/>
      <c r="BO64" s="251"/>
      <c r="BP64" s="251"/>
      <c r="BQ64" s="250" t="str">
        <f>IF(Сводная!H28=0,"",Сводная!E28)</f>
        <v/>
      </c>
      <c r="BR64" s="250"/>
      <c r="BS64" s="250"/>
      <c r="BT64" s="250"/>
      <c r="BU64" s="250"/>
      <c r="BV64" s="250"/>
      <c r="BW64" s="250"/>
      <c r="BX64" s="250"/>
      <c r="BY64" s="250" t="str">
        <f>IF(Сводная!H28=0,"",Сводная!D28)</f>
        <v/>
      </c>
      <c r="BZ64" s="250"/>
      <c r="CA64" s="250"/>
      <c r="CB64" s="250"/>
      <c r="CC64" s="250"/>
      <c r="CD64" s="250"/>
      <c r="CE64" s="250"/>
      <c r="CF64" s="250"/>
      <c r="CG64" s="250"/>
      <c r="CH64" s="250"/>
      <c r="CI64" s="250"/>
      <c r="CJ64" s="250"/>
      <c r="CK64" s="250" t="str">
        <f>IF(Сводная!N28=0,"",Сводная!N28)</f>
        <v/>
      </c>
      <c r="CL64" s="250"/>
      <c r="CM64" s="250"/>
      <c r="CN64" s="250"/>
      <c r="CO64" s="250"/>
      <c r="CP64" s="250"/>
      <c r="CQ64" s="250"/>
      <c r="CR64" s="250"/>
      <c r="CS64" s="250"/>
      <c r="CT64" s="250"/>
      <c r="CU64" s="250"/>
      <c r="CV64" s="250"/>
      <c r="CW64" s="250"/>
      <c r="CX64" s="250"/>
      <c r="CY64" s="250"/>
      <c r="CZ64" s="250"/>
      <c r="DA64" s="250"/>
      <c r="DB64" s="250"/>
    </row>
    <row r="65" spans="1:106" s="207" customFormat="1" ht="12.75" x14ac:dyDescent="0.2">
      <c r="A65" s="161"/>
      <c r="B65" s="250">
        <v>7</v>
      </c>
      <c r="C65" s="250"/>
      <c r="D65" s="250"/>
      <c r="E65" s="250"/>
      <c r="F65" s="250"/>
      <c r="G65" s="251" t="str">
        <f>IF(Сводная!H29=0,"",Сводная!C29)</f>
        <v/>
      </c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  <c r="BG65" s="251"/>
      <c r="BH65" s="251"/>
      <c r="BI65" s="251"/>
      <c r="BJ65" s="251"/>
      <c r="BK65" s="251"/>
      <c r="BL65" s="251"/>
      <c r="BM65" s="251"/>
      <c r="BN65" s="251"/>
      <c r="BO65" s="251"/>
      <c r="BP65" s="251"/>
      <c r="BQ65" s="250" t="str">
        <f>IF(Сводная!H29=0,"",Сводная!E29)</f>
        <v/>
      </c>
      <c r="BR65" s="250"/>
      <c r="BS65" s="250"/>
      <c r="BT65" s="250"/>
      <c r="BU65" s="250"/>
      <c r="BV65" s="250"/>
      <c r="BW65" s="250"/>
      <c r="BX65" s="250"/>
      <c r="BY65" s="250" t="str">
        <f>IF(Сводная!H29=0,"",Сводная!D29)</f>
        <v/>
      </c>
      <c r="BZ65" s="250"/>
      <c r="CA65" s="250"/>
      <c r="CB65" s="250"/>
      <c r="CC65" s="250"/>
      <c r="CD65" s="250"/>
      <c r="CE65" s="250"/>
      <c r="CF65" s="250"/>
      <c r="CG65" s="250"/>
      <c r="CH65" s="250"/>
      <c r="CI65" s="250"/>
      <c r="CJ65" s="250"/>
      <c r="CK65" s="250" t="str">
        <f>IF(Сводная!N29=0,"",Сводная!N29)</f>
        <v/>
      </c>
      <c r="CL65" s="250"/>
      <c r="CM65" s="250"/>
      <c r="CN65" s="250"/>
      <c r="CO65" s="250"/>
      <c r="CP65" s="250"/>
      <c r="CQ65" s="250"/>
      <c r="CR65" s="250"/>
      <c r="CS65" s="250"/>
      <c r="CT65" s="250"/>
      <c r="CU65" s="250"/>
      <c r="CV65" s="250"/>
      <c r="CW65" s="250"/>
      <c r="CX65" s="250"/>
      <c r="CY65" s="250"/>
      <c r="CZ65" s="250"/>
      <c r="DA65" s="250"/>
      <c r="DB65" s="250"/>
    </row>
    <row r="66" spans="1:106" s="207" customFormat="1" ht="12.75" x14ac:dyDescent="0.2">
      <c r="A66" s="161"/>
      <c r="B66" s="250">
        <v>8</v>
      </c>
      <c r="C66" s="250"/>
      <c r="D66" s="250"/>
      <c r="E66" s="250"/>
      <c r="F66" s="250"/>
      <c r="G66" s="251" t="str">
        <f>IF(Сводная!H30=0,"",Сводная!C30)</f>
        <v/>
      </c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51"/>
      <c r="AY66" s="251"/>
      <c r="AZ66" s="251"/>
      <c r="BA66" s="251"/>
      <c r="BB66" s="251"/>
      <c r="BC66" s="251"/>
      <c r="BD66" s="251"/>
      <c r="BE66" s="251"/>
      <c r="BF66" s="251"/>
      <c r="BG66" s="251"/>
      <c r="BH66" s="251"/>
      <c r="BI66" s="251"/>
      <c r="BJ66" s="251"/>
      <c r="BK66" s="251"/>
      <c r="BL66" s="251"/>
      <c r="BM66" s="251"/>
      <c r="BN66" s="251"/>
      <c r="BO66" s="251"/>
      <c r="BP66" s="251"/>
      <c r="BQ66" s="250" t="str">
        <f>IF(Сводная!H30=0,"",Сводная!E30)</f>
        <v/>
      </c>
      <c r="BR66" s="250"/>
      <c r="BS66" s="250"/>
      <c r="BT66" s="250"/>
      <c r="BU66" s="250"/>
      <c r="BV66" s="250"/>
      <c r="BW66" s="250"/>
      <c r="BX66" s="250"/>
      <c r="BY66" s="250" t="str">
        <f>IF(Сводная!H30=0,"",Сводная!D30)</f>
        <v/>
      </c>
      <c r="BZ66" s="250"/>
      <c r="CA66" s="250"/>
      <c r="CB66" s="250"/>
      <c r="CC66" s="250"/>
      <c r="CD66" s="250"/>
      <c r="CE66" s="250"/>
      <c r="CF66" s="250"/>
      <c r="CG66" s="250"/>
      <c r="CH66" s="250"/>
      <c r="CI66" s="250"/>
      <c r="CJ66" s="250"/>
      <c r="CK66" s="250" t="str">
        <f>IF(Сводная!N30=0,"",Сводная!N30)</f>
        <v/>
      </c>
      <c r="CL66" s="250"/>
      <c r="CM66" s="250"/>
      <c r="CN66" s="250"/>
      <c r="CO66" s="250"/>
      <c r="CP66" s="250"/>
      <c r="CQ66" s="250"/>
      <c r="CR66" s="250"/>
      <c r="CS66" s="250"/>
      <c r="CT66" s="250"/>
      <c r="CU66" s="250"/>
      <c r="CV66" s="250"/>
      <c r="CW66" s="250"/>
      <c r="CX66" s="250"/>
      <c r="CY66" s="250"/>
      <c r="CZ66" s="250"/>
      <c r="DA66" s="250"/>
      <c r="DB66" s="250"/>
    </row>
    <row r="67" spans="1:106" s="207" customFormat="1" ht="12.75" x14ac:dyDescent="0.2">
      <c r="A67" s="161"/>
      <c r="B67" s="250">
        <v>9</v>
      </c>
      <c r="C67" s="250"/>
      <c r="D67" s="250"/>
      <c r="E67" s="250"/>
      <c r="F67" s="250"/>
      <c r="G67" s="251" t="str">
        <f>IF(Сводная!H31=0,"",Сводная!C31)</f>
        <v/>
      </c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251"/>
      <c r="BN67" s="251"/>
      <c r="BO67" s="251"/>
      <c r="BP67" s="251"/>
      <c r="BQ67" s="250" t="str">
        <f>IF(Сводная!H31=0,"",Сводная!E31)</f>
        <v/>
      </c>
      <c r="BR67" s="250"/>
      <c r="BS67" s="250"/>
      <c r="BT67" s="250"/>
      <c r="BU67" s="250"/>
      <c r="BV67" s="250"/>
      <c r="BW67" s="250"/>
      <c r="BX67" s="250"/>
      <c r="BY67" s="250" t="str">
        <f>IF(Сводная!H31=0,"",Сводная!D31)</f>
        <v/>
      </c>
      <c r="BZ67" s="250"/>
      <c r="CA67" s="250"/>
      <c r="CB67" s="250"/>
      <c r="CC67" s="250"/>
      <c r="CD67" s="250"/>
      <c r="CE67" s="250"/>
      <c r="CF67" s="250"/>
      <c r="CG67" s="250"/>
      <c r="CH67" s="250"/>
      <c r="CI67" s="250"/>
      <c r="CJ67" s="250"/>
      <c r="CK67" s="250" t="str">
        <f>IF(Сводная!N31=0,"",Сводная!N31)</f>
        <v/>
      </c>
      <c r="CL67" s="250"/>
      <c r="CM67" s="250"/>
      <c r="CN67" s="250"/>
      <c r="CO67" s="250"/>
      <c r="CP67" s="250"/>
      <c r="CQ67" s="250"/>
      <c r="CR67" s="250"/>
      <c r="CS67" s="250"/>
      <c r="CT67" s="250"/>
      <c r="CU67" s="250"/>
      <c r="CV67" s="250"/>
      <c r="CW67" s="250"/>
      <c r="CX67" s="250"/>
      <c r="CY67" s="250"/>
      <c r="CZ67" s="250"/>
      <c r="DA67" s="250"/>
      <c r="DB67" s="250"/>
    </row>
    <row r="68" spans="1:106" s="207" customFormat="1" ht="12.75" x14ac:dyDescent="0.2">
      <c r="A68" s="161"/>
      <c r="B68" s="250">
        <v>10</v>
      </c>
      <c r="C68" s="250"/>
      <c r="D68" s="250"/>
      <c r="E68" s="250"/>
      <c r="F68" s="250"/>
      <c r="G68" s="251" t="str">
        <f>IF(Сводная!H32=0,"",Сводная!C32)</f>
        <v/>
      </c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251"/>
      <c r="BN68" s="251"/>
      <c r="BO68" s="251"/>
      <c r="BP68" s="251"/>
      <c r="BQ68" s="250" t="str">
        <f>IF(Сводная!H32=0,"",Сводная!E32)</f>
        <v/>
      </c>
      <c r="BR68" s="250"/>
      <c r="BS68" s="250"/>
      <c r="BT68" s="250"/>
      <c r="BU68" s="250"/>
      <c r="BV68" s="250"/>
      <c r="BW68" s="250"/>
      <c r="BX68" s="250"/>
      <c r="BY68" s="250" t="str">
        <f>IF(Сводная!H32=0,"",Сводная!D32)</f>
        <v/>
      </c>
      <c r="BZ68" s="250"/>
      <c r="CA68" s="250"/>
      <c r="CB68" s="250"/>
      <c r="CC68" s="250"/>
      <c r="CD68" s="250"/>
      <c r="CE68" s="250"/>
      <c r="CF68" s="250"/>
      <c r="CG68" s="250"/>
      <c r="CH68" s="250"/>
      <c r="CI68" s="250"/>
      <c r="CJ68" s="250"/>
      <c r="CK68" s="250" t="str">
        <f>IF(Сводная!N32=0,"",Сводная!N32)</f>
        <v/>
      </c>
      <c r="CL68" s="250"/>
      <c r="CM68" s="250"/>
      <c r="CN68" s="250"/>
      <c r="CO68" s="250"/>
      <c r="CP68" s="250"/>
      <c r="CQ68" s="250"/>
      <c r="CR68" s="250"/>
      <c r="CS68" s="250"/>
      <c r="CT68" s="250"/>
      <c r="CU68" s="250"/>
      <c r="CV68" s="250"/>
      <c r="CW68" s="250"/>
      <c r="CX68" s="250"/>
      <c r="CY68" s="250"/>
      <c r="CZ68" s="250"/>
      <c r="DA68" s="250"/>
      <c r="DB68" s="250"/>
    </row>
    <row r="69" spans="1:106" s="207" customFormat="1" ht="12.75" x14ac:dyDescent="0.2">
      <c r="A69" s="161"/>
      <c r="B69" s="250">
        <v>11</v>
      </c>
      <c r="C69" s="250"/>
      <c r="D69" s="250"/>
      <c r="E69" s="250"/>
      <c r="F69" s="250"/>
      <c r="G69" s="251" t="str">
        <f>IF(Сводная!H33=0,"",Сводная!C33)</f>
        <v/>
      </c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251"/>
      <c r="BN69" s="251"/>
      <c r="BO69" s="251"/>
      <c r="BP69" s="251"/>
      <c r="BQ69" s="250" t="str">
        <f>IF(Сводная!H33=0,"",Сводная!E33)</f>
        <v/>
      </c>
      <c r="BR69" s="250"/>
      <c r="BS69" s="250"/>
      <c r="BT69" s="250"/>
      <c r="BU69" s="250"/>
      <c r="BV69" s="250"/>
      <c r="BW69" s="250"/>
      <c r="BX69" s="250"/>
      <c r="BY69" s="250" t="str">
        <f>IF(Сводная!H33=0,"",Сводная!D33)</f>
        <v/>
      </c>
      <c r="BZ69" s="250"/>
      <c r="CA69" s="250"/>
      <c r="CB69" s="250"/>
      <c r="CC69" s="250"/>
      <c r="CD69" s="250"/>
      <c r="CE69" s="250"/>
      <c r="CF69" s="250"/>
      <c r="CG69" s="250"/>
      <c r="CH69" s="250"/>
      <c r="CI69" s="250"/>
      <c r="CJ69" s="250"/>
      <c r="CK69" s="250" t="str">
        <f>IF(Сводная!N33=0,"",Сводная!N33)</f>
        <v/>
      </c>
      <c r="CL69" s="250"/>
      <c r="CM69" s="250"/>
      <c r="CN69" s="250"/>
      <c r="CO69" s="250"/>
      <c r="CP69" s="250"/>
      <c r="CQ69" s="250"/>
      <c r="CR69" s="250"/>
      <c r="CS69" s="250"/>
      <c r="CT69" s="250"/>
      <c r="CU69" s="250"/>
      <c r="CV69" s="250"/>
      <c r="CW69" s="250"/>
      <c r="CX69" s="250"/>
      <c r="CY69" s="250"/>
      <c r="CZ69" s="250"/>
      <c r="DA69" s="250"/>
      <c r="DB69" s="250"/>
    </row>
    <row r="70" spans="1:106" s="207" customFormat="1" ht="12.75" x14ac:dyDescent="0.2">
      <c r="A70" s="161"/>
      <c r="B70" s="250">
        <v>12</v>
      </c>
      <c r="C70" s="250"/>
      <c r="D70" s="250"/>
      <c r="E70" s="250"/>
      <c r="F70" s="250"/>
      <c r="G70" s="251" t="str">
        <f>IF(Сводная!H34=0,"",Сводная!C34)</f>
        <v/>
      </c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51"/>
      <c r="AY70" s="251"/>
      <c r="AZ70" s="251"/>
      <c r="BA70" s="251"/>
      <c r="BB70" s="251"/>
      <c r="BC70" s="251"/>
      <c r="BD70" s="251"/>
      <c r="BE70" s="251"/>
      <c r="BF70" s="251"/>
      <c r="BG70" s="251"/>
      <c r="BH70" s="251"/>
      <c r="BI70" s="251"/>
      <c r="BJ70" s="251"/>
      <c r="BK70" s="251"/>
      <c r="BL70" s="251"/>
      <c r="BM70" s="251"/>
      <c r="BN70" s="251"/>
      <c r="BO70" s="251"/>
      <c r="BP70" s="251"/>
      <c r="BQ70" s="250" t="str">
        <f>IF(Сводная!H34=0,"",Сводная!E34)</f>
        <v/>
      </c>
      <c r="BR70" s="250"/>
      <c r="BS70" s="250"/>
      <c r="BT70" s="250"/>
      <c r="BU70" s="250"/>
      <c r="BV70" s="250"/>
      <c r="BW70" s="250"/>
      <c r="BX70" s="250"/>
      <c r="BY70" s="250" t="str">
        <f>IF(Сводная!H34=0,"",Сводная!D34)</f>
        <v/>
      </c>
      <c r="BZ70" s="250"/>
      <c r="CA70" s="250"/>
      <c r="CB70" s="250"/>
      <c r="CC70" s="250"/>
      <c r="CD70" s="250"/>
      <c r="CE70" s="250"/>
      <c r="CF70" s="250"/>
      <c r="CG70" s="250"/>
      <c r="CH70" s="250"/>
      <c r="CI70" s="250"/>
      <c r="CJ70" s="250"/>
      <c r="CK70" s="250" t="str">
        <f>IF(Сводная!N34=0,"",Сводная!N34)</f>
        <v/>
      </c>
      <c r="CL70" s="250"/>
      <c r="CM70" s="250"/>
      <c r="CN70" s="250"/>
      <c r="CO70" s="250"/>
      <c r="CP70" s="250"/>
      <c r="CQ70" s="250"/>
      <c r="CR70" s="250"/>
      <c r="CS70" s="250"/>
      <c r="CT70" s="250"/>
      <c r="CU70" s="250"/>
      <c r="CV70" s="250"/>
      <c r="CW70" s="250"/>
      <c r="CX70" s="250"/>
      <c r="CY70" s="250"/>
      <c r="CZ70" s="250"/>
      <c r="DA70" s="250"/>
      <c r="DB70" s="250"/>
    </row>
    <row r="71" spans="1:106" s="207" customFormat="1" ht="12.75" x14ac:dyDescent="0.2">
      <c r="A71" s="161"/>
      <c r="B71" s="250">
        <v>13</v>
      </c>
      <c r="C71" s="250"/>
      <c r="D71" s="250"/>
      <c r="E71" s="250"/>
      <c r="F71" s="250"/>
      <c r="G71" s="251" t="str">
        <f>IF(Сводная!H35=0,"",Сводная!C35)</f>
        <v/>
      </c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0" t="str">
        <f>IF(Сводная!H35=0,"",Сводная!E35)</f>
        <v/>
      </c>
      <c r="BR71" s="250"/>
      <c r="BS71" s="250"/>
      <c r="BT71" s="250"/>
      <c r="BU71" s="250"/>
      <c r="BV71" s="250"/>
      <c r="BW71" s="250"/>
      <c r="BX71" s="250"/>
      <c r="BY71" s="250" t="str">
        <f>IF(Сводная!H35=0,"",Сводная!D35)</f>
        <v/>
      </c>
      <c r="BZ71" s="250"/>
      <c r="CA71" s="250"/>
      <c r="CB71" s="250"/>
      <c r="CC71" s="250"/>
      <c r="CD71" s="250"/>
      <c r="CE71" s="250"/>
      <c r="CF71" s="250"/>
      <c r="CG71" s="250"/>
      <c r="CH71" s="250"/>
      <c r="CI71" s="250"/>
      <c r="CJ71" s="250"/>
      <c r="CK71" s="250" t="str">
        <f>IF(Сводная!N35=0,"",Сводная!N35)</f>
        <v/>
      </c>
      <c r="CL71" s="250"/>
      <c r="CM71" s="250"/>
      <c r="CN71" s="250"/>
      <c r="CO71" s="250"/>
      <c r="CP71" s="250"/>
      <c r="CQ71" s="250"/>
      <c r="CR71" s="250"/>
      <c r="CS71" s="250"/>
      <c r="CT71" s="250"/>
      <c r="CU71" s="250"/>
      <c r="CV71" s="250"/>
      <c r="CW71" s="250"/>
      <c r="CX71" s="250"/>
      <c r="CY71" s="250"/>
      <c r="CZ71" s="250"/>
      <c r="DA71" s="250"/>
      <c r="DB71" s="250"/>
    </row>
    <row r="72" spans="1:106" s="207" customFormat="1" ht="12.75" x14ac:dyDescent="0.2">
      <c r="A72" s="161"/>
      <c r="B72" s="250">
        <v>14</v>
      </c>
      <c r="C72" s="250"/>
      <c r="D72" s="250"/>
      <c r="E72" s="250"/>
      <c r="F72" s="250"/>
      <c r="G72" s="251" t="str">
        <f>IF(Сводная!H36=0,"",Сводная!C36)</f>
        <v/>
      </c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0" t="str">
        <f>IF(Сводная!H36=0,"",Сводная!E36)</f>
        <v/>
      </c>
      <c r="BR72" s="250"/>
      <c r="BS72" s="250"/>
      <c r="BT72" s="250"/>
      <c r="BU72" s="250"/>
      <c r="BV72" s="250"/>
      <c r="BW72" s="250"/>
      <c r="BX72" s="250"/>
      <c r="BY72" s="250" t="str">
        <f>IF(Сводная!H36=0,"",Сводная!D36)</f>
        <v/>
      </c>
      <c r="BZ72" s="250"/>
      <c r="CA72" s="250"/>
      <c r="CB72" s="250"/>
      <c r="CC72" s="250"/>
      <c r="CD72" s="250"/>
      <c r="CE72" s="250"/>
      <c r="CF72" s="250"/>
      <c r="CG72" s="250"/>
      <c r="CH72" s="250"/>
      <c r="CI72" s="250"/>
      <c r="CJ72" s="250"/>
      <c r="CK72" s="250" t="str">
        <f>IF(Сводная!N36=0,"",Сводная!N36)</f>
        <v/>
      </c>
      <c r="CL72" s="250"/>
      <c r="CM72" s="250"/>
      <c r="CN72" s="250"/>
      <c r="CO72" s="250"/>
      <c r="CP72" s="250"/>
      <c r="CQ72" s="250"/>
      <c r="CR72" s="250"/>
      <c r="CS72" s="250"/>
      <c r="CT72" s="250"/>
      <c r="CU72" s="250"/>
      <c r="CV72" s="250"/>
      <c r="CW72" s="250"/>
      <c r="CX72" s="250"/>
      <c r="CY72" s="250"/>
      <c r="CZ72" s="250"/>
      <c r="DA72" s="250"/>
      <c r="DB72" s="250"/>
    </row>
    <row r="73" spans="1:106" s="207" customFormat="1" ht="12.75" x14ac:dyDescent="0.2">
      <c r="A73" s="161"/>
      <c r="B73" s="250">
        <v>15</v>
      </c>
      <c r="C73" s="250"/>
      <c r="D73" s="250"/>
      <c r="E73" s="250"/>
      <c r="F73" s="250"/>
      <c r="G73" s="251" t="str">
        <f>IF(Сводная!H37=0,"",Сводная!C37)</f>
        <v/>
      </c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0" t="str">
        <f>IF(Сводная!H37=0,"",Сводная!E37)</f>
        <v/>
      </c>
      <c r="BR73" s="250"/>
      <c r="BS73" s="250"/>
      <c r="BT73" s="250"/>
      <c r="BU73" s="250"/>
      <c r="BV73" s="250"/>
      <c r="BW73" s="250"/>
      <c r="BX73" s="250"/>
      <c r="BY73" s="250" t="str">
        <f>IF(Сводная!H37=0,"",Сводная!D37)</f>
        <v/>
      </c>
      <c r="BZ73" s="250"/>
      <c r="CA73" s="250"/>
      <c r="CB73" s="250"/>
      <c r="CC73" s="250"/>
      <c r="CD73" s="250"/>
      <c r="CE73" s="250"/>
      <c r="CF73" s="250"/>
      <c r="CG73" s="250"/>
      <c r="CH73" s="250"/>
      <c r="CI73" s="250"/>
      <c r="CJ73" s="250"/>
      <c r="CK73" s="250" t="str">
        <f>IF(Сводная!N37=0,"",Сводная!N37)</f>
        <v/>
      </c>
      <c r="CL73" s="250"/>
      <c r="CM73" s="250"/>
      <c r="CN73" s="250"/>
      <c r="CO73" s="250"/>
      <c r="CP73" s="250"/>
      <c r="CQ73" s="250"/>
      <c r="CR73" s="250"/>
      <c r="CS73" s="250"/>
      <c r="CT73" s="250"/>
      <c r="CU73" s="250"/>
      <c r="CV73" s="250"/>
      <c r="CW73" s="250"/>
      <c r="CX73" s="250"/>
      <c r="CY73" s="250"/>
      <c r="CZ73" s="250"/>
      <c r="DA73" s="250"/>
      <c r="DB73" s="250"/>
    </row>
    <row r="74" spans="1:106" s="207" customFormat="1" ht="12.75" x14ac:dyDescent="0.2">
      <c r="A74" s="161"/>
      <c r="B74" s="250">
        <v>16</v>
      </c>
      <c r="C74" s="250"/>
      <c r="D74" s="250"/>
      <c r="E74" s="250"/>
      <c r="F74" s="250"/>
      <c r="G74" s="251" t="str">
        <f>IF(Сводная!H38=0,"",Сводная!C38)</f>
        <v/>
      </c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1"/>
      <c r="BN74" s="251"/>
      <c r="BO74" s="251"/>
      <c r="BP74" s="251"/>
      <c r="BQ74" s="250" t="str">
        <f>IF(Сводная!H38=0,"",Сводная!E38)</f>
        <v/>
      </c>
      <c r="BR74" s="250"/>
      <c r="BS74" s="250"/>
      <c r="BT74" s="250"/>
      <c r="BU74" s="250"/>
      <c r="BV74" s="250"/>
      <c r="BW74" s="250"/>
      <c r="BX74" s="250"/>
      <c r="BY74" s="250" t="str">
        <f>IF(Сводная!H38=0,"",Сводная!D38)</f>
        <v/>
      </c>
      <c r="BZ74" s="250"/>
      <c r="CA74" s="250"/>
      <c r="CB74" s="250"/>
      <c r="CC74" s="250"/>
      <c r="CD74" s="250"/>
      <c r="CE74" s="250"/>
      <c r="CF74" s="250"/>
      <c r="CG74" s="250"/>
      <c r="CH74" s="250"/>
      <c r="CI74" s="250"/>
      <c r="CJ74" s="250"/>
      <c r="CK74" s="250" t="str">
        <f>IF(Сводная!N38=0,"",Сводная!N38)</f>
        <v/>
      </c>
      <c r="CL74" s="250"/>
      <c r="CM74" s="250"/>
      <c r="CN74" s="250"/>
      <c r="CO74" s="250"/>
      <c r="CP74" s="250"/>
      <c r="CQ74" s="250"/>
      <c r="CR74" s="250"/>
      <c r="CS74" s="250"/>
      <c r="CT74" s="250"/>
      <c r="CU74" s="250"/>
      <c r="CV74" s="250"/>
      <c r="CW74" s="250"/>
      <c r="CX74" s="250"/>
      <c r="CY74" s="250"/>
      <c r="CZ74" s="250"/>
      <c r="DA74" s="250"/>
      <c r="DB74" s="250"/>
    </row>
    <row r="75" spans="1:106" s="207" customFormat="1" ht="12.75" x14ac:dyDescent="0.2">
      <c r="A75" s="161"/>
      <c r="B75" s="250">
        <v>17</v>
      </c>
      <c r="C75" s="250"/>
      <c r="D75" s="250"/>
      <c r="E75" s="250"/>
      <c r="F75" s="250"/>
      <c r="G75" s="251" t="str">
        <f>IF(Сводная!H39=0,"",Сводная!C39)</f>
        <v/>
      </c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1"/>
      <c r="Y75" s="251"/>
      <c r="Z75" s="251"/>
      <c r="AA75" s="251"/>
      <c r="AB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  <c r="BJ75" s="251"/>
      <c r="BK75" s="251"/>
      <c r="BL75" s="251"/>
      <c r="BM75" s="251"/>
      <c r="BN75" s="251"/>
      <c r="BO75" s="251"/>
      <c r="BP75" s="251"/>
      <c r="BQ75" s="250" t="str">
        <f>IF(Сводная!H39=0,"",Сводная!E39)</f>
        <v/>
      </c>
      <c r="BR75" s="250"/>
      <c r="BS75" s="250"/>
      <c r="BT75" s="250"/>
      <c r="BU75" s="250"/>
      <c r="BV75" s="250"/>
      <c r="BW75" s="250"/>
      <c r="BX75" s="250"/>
      <c r="BY75" s="250" t="str">
        <f>IF(Сводная!H39=0,"",Сводная!D39)</f>
        <v/>
      </c>
      <c r="BZ75" s="250"/>
      <c r="CA75" s="250"/>
      <c r="CB75" s="250"/>
      <c r="CC75" s="250"/>
      <c r="CD75" s="250"/>
      <c r="CE75" s="250"/>
      <c r="CF75" s="250"/>
      <c r="CG75" s="250"/>
      <c r="CH75" s="250"/>
      <c r="CI75" s="250"/>
      <c r="CJ75" s="250"/>
      <c r="CK75" s="250" t="str">
        <f>IF(Сводная!N39=0,"",Сводная!N39)</f>
        <v/>
      </c>
      <c r="CL75" s="250"/>
      <c r="CM75" s="250"/>
      <c r="CN75" s="250"/>
      <c r="CO75" s="250"/>
      <c r="CP75" s="250"/>
      <c r="CQ75" s="250"/>
      <c r="CR75" s="250"/>
      <c r="CS75" s="250"/>
      <c r="CT75" s="250"/>
      <c r="CU75" s="250"/>
      <c r="CV75" s="250"/>
      <c r="CW75" s="250"/>
      <c r="CX75" s="250"/>
      <c r="CY75" s="250"/>
      <c r="CZ75" s="250"/>
      <c r="DA75" s="250"/>
      <c r="DB75" s="250"/>
    </row>
    <row r="76" spans="1:106" s="207" customFormat="1" ht="12.75" x14ac:dyDescent="0.2">
      <c r="A76" s="161"/>
      <c r="B76" s="250">
        <v>18</v>
      </c>
      <c r="C76" s="250"/>
      <c r="D76" s="250"/>
      <c r="E76" s="250"/>
      <c r="F76" s="250"/>
      <c r="G76" s="251" t="str">
        <f>IF(Сводная!H40=0,"",Сводная!C40)</f>
        <v/>
      </c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0" t="str">
        <f>IF(Сводная!H40=0,"",Сводная!E40)</f>
        <v/>
      </c>
      <c r="BR76" s="250"/>
      <c r="BS76" s="250"/>
      <c r="BT76" s="250"/>
      <c r="BU76" s="250"/>
      <c r="BV76" s="250"/>
      <c r="BW76" s="250"/>
      <c r="BX76" s="250"/>
      <c r="BY76" s="250" t="str">
        <f>IF(Сводная!H40=0,"",Сводная!D40)</f>
        <v/>
      </c>
      <c r="BZ76" s="250"/>
      <c r="CA76" s="250"/>
      <c r="CB76" s="250"/>
      <c r="CC76" s="250"/>
      <c r="CD76" s="250"/>
      <c r="CE76" s="250"/>
      <c r="CF76" s="250"/>
      <c r="CG76" s="250"/>
      <c r="CH76" s="250"/>
      <c r="CI76" s="250"/>
      <c r="CJ76" s="250"/>
      <c r="CK76" s="250" t="str">
        <f>IF(Сводная!N40=0,"",Сводная!N40)</f>
        <v/>
      </c>
      <c r="CL76" s="250"/>
      <c r="CM76" s="250"/>
      <c r="CN76" s="250"/>
      <c r="CO76" s="250"/>
      <c r="CP76" s="250"/>
      <c r="CQ76" s="250"/>
      <c r="CR76" s="250"/>
      <c r="CS76" s="250"/>
      <c r="CT76" s="250"/>
      <c r="CU76" s="250"/>
      <c r="CV76" s="250"/>
      <c r="CW76" s="250"/>
      <c r="CX76" s="250"/>
      <c r="CY76" s="250"/>
      <c r="CZ76" s="250"/>
      <c r="DA76" s="250"/>
      <c r="DB76" s="250"/>
    </row>
    <row r="77" spans="1:106" s="207" customFormat="1" ht="12.75" x14ac:dyDescent="0.2">
      <c r="A77" s="161"/>
      <c r="B77" s="250">
        <v>19</v>
      </c>
      <c r="C77" s="250"/>
      <c r="D77" s="250"/>
      <c r="E77" s="250"/>
      <c r="F77" s="250"/>
      <c r="G77" s="251" t="str">
        <f>IF(Сводная!H41=0,"",Сводная!C41)</f>
        <v/>
      </c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0" t="str">
        <f>IF(Сводная!H41=0,"",Сводная!E41)</f>
        <v/>
      </c>
      <c r="BR77" s="250"/>
      <c r="BS77" s="250"/>
      <c r="BT77" s="250"/>
      <c r="BU77" s="250"/>
      <c r="BV77" s="250"/>
      <c r="BW77" s="250"/>
      <c r="BX77" s="250"/>
      <c r="BY77" s="250" t="str">
        <f>IF(Сводная!H41=0,"",Сводная!D41)</f>
        <v/>
      </c>
      <c r="BZ77" s="250"/>
      <c r="CA77" s="250"/>
      <c r="CB77" s="250"/>
      <c r="CC77" s="250"/>
      <c r="CD77" s="250"/>
      <c r="CE77" s="250"/>
      <c r="CF77" s="250"/>
      <c r="CG77" s="250"/>
      <c r="CH77" s="250"/>
      <c r="CI77" s="250"/>
      <c r="CJ77" s="250"/>
      <c r="CK77" s="250" t="str">
        <f>IF(Сводная!N41=0,"",Сводная!N41)</f>
        <v/>
      </c>
      <c r="CL77" s="250"/>
      <c r="CM77" s="250"/>
      <c r="CN77" s="250"/>
      <c r="CO77" s="250"/>
      <c r="CP77" s="250"/>
      <c r="CQ77" s="250"/>
      <c r="CR77" s="250"/>
      <c r="CS77" s="250"/>
      <c r="CT77" s="250"/>
      <c r="CU77" s="250"/>
      <c r="CV77" s="250"/>
      <c r="CW77" s="250"/>
      <c r="CX77" s="250"/>
      <c r="CY77" s="250"/>
      <c r="CZ77" s="250"/>
      <c r="DA77" s="250"/>
      <c r="DB77" s="250"/>
    </row>
    <row r="78" spans="1:106" s="207" customFormat="1" ht="12.75" x14ac:dyDescent="0.2">
      <c r="A78" s="161"/>
      <c r="B78" s="250">
        <v>20</v>
      </c>
      <c r="C78" s="250"/>
      <c r="D78" s="250"/>
      <c r="E78" s="250"/>
      <c r="F78" s="250"/>
      <c r="G78" s="251" t="str">
        <f>IF(Сводная!H42=0,"",Сводная!C42)</f>
        <v/>
      </c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1"/>
      <c r="BQ78" s="250" t="str">
        <f>IF(Сводная!H42=0,"",Сводная!E42)</f>
        <v/>
      </c>
      <c r="BR78" s="250"/>
      <c r="BS78" s="250"/>
      <c r="BT78" s="250"/>
      <c r="BU78" s="250"/>
      <c r="BV78" s="250"/>
      <c r="BW78" s="250"/>
      <c r="BX78" s="250"/>
      <c r="BY78" s="250" t="str">
        <f>IF(Сводная!H42=0,"",Сводная!D42)</f>
        <v/>
      </c>
      <c r="BZ78" s="250"/>
      <c r="CA78" s="250"/>
      <c r="CB78" s="250"/>
      <c r="CC78" s="250"/>
      <c r="CD78" s="250"/>
      <c r="CE78" s="250"/>
      <c r="CF78" s="250"/>
      <c r="CG78" s="250"/>
      <c r="CH78" s="250"/>
      <c r="CI78" s="250"/>
      <c r="CJ78" s="250"/>
      <c r="CK78" s="250" t="str">
        <f>IF(Сводная!N42=0,"",Сводная!N42)</f>
        <v/>
      </c>
      <c r="CL78" s="250"/>
      <c r="CM78" s="250"/>
      <c r="CN78" s="250"/>
      <c r="CO78" s="250"/>
      <c r="CP78" s="250"/>
      <c r="CQ78" s="250"/>
      <c r="CR78" s="250"/>
      <c r="CS78" s="250"/>
      <c r="CT78" s="250"/>
      <c r="CU78" s="250"/>
      <c r="CV78" s="250"/>
      <c r="CW78" s="250"/>
      <c r="CX78" s="250"/>
      <c r="CY78" s="250"/>
      <c r="CZ78" s="250"/>
      <c r="DA78" s="250"/>
      <c r="DB78" s="250"/>
    </row>
    <row r="79" spans="1:106" s="207" customFormat="1" ht="12.75" x14ac:dyDescent="0.2">
      <c r="A79" s="161"/>
      <c r="B79" s="250">
        <v>21</v>
      </c>
      <c r="C79" s="250"/>
      <c r="D79" s="250"/>
      <c r="E79" s="250"/>
      <c r="F79" s="250"/>
      <c r="G79" s="251" t="str">
        <f>IF(Сводная!H43=0,"",Сводная!C43)</f>
        <v/>
      </c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1"/>
      <c r="BQ79" s="250" t="str">
        <f>IF(Сводная!H43=0,"",Сводная!E43)</f>
        <v/>
      </c>
      <c r="BR79" s="250"/>
      <c r="BS79" s="250"/>
      <c r="BT79" s="250"/>
      <c r="BU79" s="250"/>
      <c r="BV79" s="250"/>
      <c r="BW79" s="250"/>
      <c r="BX79" s="250"/>
      <c r="BY79" s="250" t="str">
        <f>IF(Сводная!H43=0,"",Сводная!D43)</f>
        <v/>
      </c>
      <c r="BZ79" s="250"/>
      <c r="CA79" s="250"/>
      <c r="CB79" s="250"/>
      <c r="CC79" s="250"/>
      <c r="CD79" s="250"/>
      <c r="CE79" s="250"/>
      <c r="CF79" s="250"/>
      <c r="CG79" s="250"/>
      <c r="CH79" s="250"/>
      <c r="CI79" s="250"/>
      <c r="CJ79" s="250"/>
      <c r="CK79" s="250" t="str">
        <f>IF(Сводная!N43=0,"",Сводная!N43)</f>
        <v/>
      </c>
      <c r="CL79" s="250"/>
      <c r="CM79" s="250"/>
      <c r="CN79" s="250"/>
      <c r="CO79" s="250"/>
      <c r="CP79" s="250"/>
      <c r="CQ79" s="250"/>
      <c r="CR79" s="250"/>
      <c r="CS79" s="250"/>
      <c r="CT79" s="250"/>
      <c r="CU79" s="250"/>
      <c r="CV79" s="250"/>
      <c r="CW79" s="250"/>
      <c r="CX79" s="250"/>
      <c r="CY79" s="250"/>
      <c r="CZ79" s="250"/>
      <c r="DA79" s="250"/>
      <c r="DB79" s="250"/>
    </row>
    <row r="80" spans="1:106" s="207" customFormat="1" ht="12.75" x14ac:dyDescent="0.2">
      <c r="A80" s="161"/>
      <c r="B80" s="250">
        <v>22</v>
      </c>
      <c r="C80" s="250"/>
      <c r="D80" s="250"/>
      <c r="E80" s="250"/>
      <c r="F80" s="250"/>
      <c r="G80" s="251" t="str">
        <f>IF(Сводная!H44=0,"",Сводная!C44)</f>
        <v/>
      </c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251"/>
      <c r="BN80" s="251"/>
      <c r="BO80" s="251"/>
      <c r="BP80" s="251"/>
      <c r="BQ80" s="250" t="str">
        <f>IF(Сводная!H44=0,"",Сводная!E44)</f>
        <v/>
      </c>
      <c r="BR80" s="250"/>
      <c r="BS80" s="250"/>
      <c r="BT80" s="250"/>
      <c r="BU80" s="250"/>
      <c r="BV80" s="250"/>
      <c r="BW80" s="250"/>
      <c r="BX80" s="250"/>
      <c r="BY80" s="250" t="str">
        <f>IF(Сводная!H44=0,"",Сводная!D44)</f>
        <v/>
      </c>
      <c r="BZ80" s="250"/>
      <c r="CA80" s="250"/>
      <c r="CB80" s="250"/>
      <c r="CC80" s="250"/>
      <c r="CD80" s="250"/>
      <c r="CE80" s="250"/>
      <c r="CF80" s="250"/>
      <c r="CG80" s="250"/>
      <c r="CH80" s="250"/>
      <c r="CI80" s="250"/>
      <c r="CJ80" s="250"/>
      <c r="CK80" s="250" t="str">
        <f>IF(Сводная!N44=0,"",Сводная!N44)</f>
        <v/>
      </c>
      <c r="CL80" s="250"/>
      <c r="CM80" s="250"/>
      <c r="CN80" s="250"/>
      <c r="CO80" s="250"/>
      <c r="CP80" s="250"/>
      <c r="CQ80" s="250"/>
      <c r="CR80" s="250"/>
      <c r="CS80" s="250"/>
      <c r="CT80" s="250"/>
      <c r="CU80" s="250"/>
      <c r="CV80" s="250"/>
      <c r="CW80" s="250"/>
      <c r="CX80" s="250"/>
      <c r="CY80" s="250"/>
      <c r="CZ80" s="250"/>
      <c r="DA80" s="250"/>
      <c r="DB80" s="250"/>
    </row>
    <row r="81" spans="1:106" s="207" customFormat="1" ht="12.75" x14ac:dyDescent="0.2">
      <c r="A81" s="161"/>
      <c r="B81" s="250">
        <v>23</v>
      </c>
      <c r="C81" s="250"/>
      <c r="D81" s="250"/>
      <c r="E81" s="250"/>
      <c r="F81" s="250"/>
      <c r="G81" s="251" t="str">
        <f>IF(Сводная!H45=0,"",Сводная!C45)</f>
        <v/>
      </c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1"/>
      <c r="BQ81" s="250" t="str">
        <f>IF(Сводная!H45=0,"",Сводная!E45)</f>
        <v/>
      </c>
      <c r="BR81" s="250"/>
      <c r="BS81" s="250"/>
      <c r="BT81" s="250"/>
      <c r="BU81" s="250"/>
      <c r="BV81" s="250"/>
      <c r="BW81" s="250"/>
      <c r="BX81" s="250"/>
      <c r="BY81" s="250" t="str">
        <f>IF(Сводная!H45=0,"",Сводная!D45)</f>
        <v/>
      </c>
      <c r="BZ81" s="250"/>
      <c r="CA81" s="250"/>
      <c r="CB81" s="250"/>
      <c r="CC81" s="250"/>
      <c r="CD81" s="250"/>
      <c r="CE81" s="250"/>
      <c r="CF81" s="250"/>
      <c r="CG81" s="250"/>
      <c r="CH81" s="250"/>
      <c r="CI81" s="250"/>
      <c r="CJ81" s="250"/>
      <c r="CK81" s="250" t="str">
        <f>IF(Сводная!N45=0,"",Сводная!N45)</f>
        <v/>
      </c>
      <c r="CL81" s="250"/>
      <c r="CM81" s="250"/>
      <c r="CN81" s="250"/>
      <c r="CO81" s="250"/>
      <c r="CP81" s="250"/>
      <c r="CQ81" s="250"/>
      <c r="CR81" s="250"/>
      <c r="CS81" s="250"/>
      <c r="CT81" s="250"/>
      <c r="CU81" s="250"/>
      <c r="CV81" s="250"/>
      <c r="CW81" s="250"/>
      <c r="CX81" s="250"/>
      <c r="CY81" s="250"/>
      <c r="CZ81" s="250"/>
      <c r="DA81" s="250"/>
      <c r="DB81" s="250"/>
    </row>
    <row r="82" spans="1:106" s="207" customFormat="1" ht="12.75" x14ac:dyDescent="0.2">
      <c r="A82" s="161"/>
      <c r="B82" s="250">
        <v>24</v>
      </c>
      <c r="C82" s="250"/>
      <c r="D82" s="250"/>
      <c r="E82" s="250"/>
      <c r="F82" s="250"/>
      <c r="G82" s="251" t="str">
        <f>IF(Сводная!H46=0,"",Сводная!C46)</f>
        <v/>
      </c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1"/>
      <c r="W82" s="251"/>
      <c r="X82" s="251"/>
      <c r="Y82" s="251"/>
      <c r="Z82" s="251"/>
      <c r="AA82" s="251"/>
      <c r="AB82" s="251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251"/>
      <c r="AX82" s="251"/>
      <c r="AY82" s="251"/>
      <c r="AZ82" s="251"/>
      <c r="BA82" s="251"/>
      <c r="BB82" s="251"/>
      <c r="BC82" s="251"/>
      <c r="BD82" s="251"/>
      <c r="BE82" s="251"/>
      <c r="BF82" s="251"/>
      <c r="BG82" s="251"/>
      <c r="BH82" s="251"/>
      <c r="BI82" s="251"/>
      <c r="BJ82" s="251"/>
      <c r="BK82" s="251"/>
      <c r="BL82" s="251"/>
      <c r="BM82" s="251"/>
      <c r="BN82" s="251"/>
      <c r="BO82" s="251"/>
      <c r="BP82" s="251"/>
      <c r="BQ82" s="250" t="str">
        <f>IF(Сводная!H46=0,"",Сводная!E46)</f>
        <v/>
      </c>
      <c r="BR82" s="250"/>
      <c r="BS82" s="250"/>
      <c r="BT82" s="250"/>
      <c r="BU82" s="250"/>
      <c r="BV82" s="250"/>
      <c r="BW82" s="250"/>
      <c r="BX82" s="250"/>
      <c r="BY82" s="250" t="str">
        <f>IF(Сводная!H46=0,"",Сводная!D46)</f>
        <v/>
      </c>
      <c r="BZ82" s="250"/>
      <c r="CA82" s="250"/>
      <c r="CB82" s="250"/>
      <c r="CC82" s="250"/>
      <c r="CD82" s="250"/>
      <c r="CE82" s="250"/>
      <c r="CF82" s="250"/>
      <c r="CG82" s="250"/>
      <c r="CH82" s="250"/>
      <c r="CI82" s="250"/>
      <c r="CJ82" s="250"/>
      <c r="CK82" s="250" t="str">
        <f>IF(Сводная!N46=0,"",Сводная!N46)</f>
        <v/>
      </c>
      <c r="CL82" s="250"/>
      <c r="CM82" s="250"/>
      <c r="CN82" s="250"/>
      <c r="CO82" s="250"/>
      <c r="CP82" s="250"/>
      <c r="CQ82" s="250"/>
      <c r="CR82" s="250"/>
      <c r="CS82" s="250"/>
      <c r="CT82" s="250"/>
      <c r="CU82" s="250"/>
      <c r="CV82" s="250"/>
      <c r="CW82" s="250"/>
      <c r="CX82" s="250"/>
      <c r="CY82" s="250"/>
      <c r="CZ82" s="250"/>
      <c r="DA82" s="250"/>
      <c r="DB82" s="250"/>
    </row>
    <row r="83" spans="1:106" s="207" customFormat="1" ht="12.75" x14ac:dyDescent="0.2">
      <c r="A83" s="161"/>
      <c r="B83" s="250">
        <v>25</v>
      </c>
      <c r="C83" s="250"/>
      <c r="D83" s="250"/>
      <c r="E83" s="250"/>
      <c r="F83" s="250"/>
      <c r="G83" s="251" t="str">
        <f>IF(Сводная!H47=0,"",Сводная!C47)</f>
        <v/>
      </c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1"/>
      <c r="BQ83" s="250" t="str">
        <f>IF(Сводная!H47=0,"",Сводная!E47)</f>
        <v/>
      </c>
      <c r="BR83" s="250"/>
      <c r="BS83" s="250"/>
      <c r="BT83" s="250"/>
      <c r="BU83" s="250"/>
      <c r="BV83" s="250"/>
      <c r="BW83" s="250"/>
      <c r="BX83" s="250"/>
      <c r="BY83" s="250" t="str">
        <f>IF(Сводная!H47=0,"",Сводная!D47)</f>
        <v/>
      </c>
      <c r="BZ83" s="250"/>
      <c r="CA83" s="250"/>
      <c r="CB83" s="250"/>
      <c r="CC83" s="250"/>
      <c r="CD83" s="250"/>
      <c r="CE83" s="250"/>
      <c r="CF83" s="250"/>
      <c r="CG83" s="250"/>
      <c r="CH83" s="250"/>
      <c r="CI83" s="250"/>
      <c r="CJ83" s="250"/>
      <c r="CK83" s="250" t="str">
        <f>IF(Сводная!N47=0,"",Сводная!N47)</f>
        <v/>
      </c>
      <c r="CL83" s="250"/>
      <c r="CM83" s="250"/>
      <c r="CN83" s="250"/>
      <c r="CO83" s="250"/>
      <c r="CP83" s="250"/>
      <c r="CQ83" s="250"/>
      <c r="CR83" s="250"/>
      <c r="CS83" s="250"/>
      <c r="CT83" s="250"/>
      <c r="CU83" s="250"/>
      <c r="CV83" s="250"/>
      <c r="CW83" s="250"/>
      <c r="CX83" s="250"/>
      <c r="CY83" s="250"/>
      <c r="CZ83" s="250"/>
      <c r="DA83" s="250"/>
      <c r="DB83" s="250"/>
    </row>
    <row r="84" spans="1:106" s="207" customFormat="1" ht="12.75" x14ac:dyDescent="0.2">
      <c r="A84" s="161"/>
      <c r="B84" s="250">
        <v>26</v>
      </c>
      <c r="C84" s="250"/>
      <c r="D84" s="250"/>
      <c r="E84" s="250"/>
      <c r="F84" s="250"/>
      <c r="G84" s="251" t="str">
        <f>IF(Сводная!H48=0,"",Сводная!C48)</f>
        <v/>
      </c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  <c r="AE84" s="251"/>
      <c r="AF84" s="251"/>
      <c r="AG84" s="251"/>
      <c r="AH84" s="251"/>
      <c r="AI84" s="251"/>
      <c r="AJ84" s="251"/>
      <c r="AK84" s="251"/>
      <c r="AL84" s="251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1"/>
      <c r="BQ84" s="250" t="str">
        <f>IF(Сводная!H48=0,"",Сводная!E48)</f>
        <v/>
      </c>
      <c r="BR84" s="250"/>
      <c r="BS84" s="250"/>
      <c r="BT84" s="250"/>
      <c r="BU84" s="250"/>
      <c r="BV84" s="250"/>
      <c r="BW84" s="250"/>
      <c r="BX84" s="250"/>
      <c r="BY84" s="250" t="str">
        <f>IF(Сводная!H48=0,"",Сводная!D48)</f>
        <v/>
      </c>
      <c r="BZ84" s="250"/>
      <c r="CA84" s="250"/>
      <c r="CB84" s="250"/>
      <c r="CC84" s="250"/>
      <c r="CD84" s="250"/>
      <c r="CE84" s="250"/>
      <c r="CF84" s="250"/>
      <c r="CG84" s="250"/>
      <c r="CH84" s="250"/>
      <c r="CI84" s="250"/>
      <c r="CJ84" s="250"/>
      <c r="CK84" s="250" t="str">
        <f>IF(Сводная!N48=0,"",Сводная!N48)</f>
        <v/>
      </c>
      <c r="CL84" s="250"/>
      <c r="CM84" s="250"/>
      <c r="CN84" s="250"/>
      <c r="CO84" s="250"/>
      <c r="CP84" s="250"/>
      <c r="CQ84" s="250"/>
      <c r="CR84" s="250"/>
      <c r="CS84" s="250"/>
      <c r="CT84" s="250"/>
      <c r="CU84" s="250"/>
      <c r="CV84" s="250"/>
      <c r="CW84" s="250"/>
      <c r="CX84" s="250"/>
      <c r="CY84" s="250"/>
      <c r="CZ84" s="250"/>
      <c r="DA84" s="250"/>
      <c r="DB84" s="250"/>
    </row>
    <row r="85" spans="1:106" s="207" customFormat="1" ht="12.75" x14ac:dyDescent="0.2">
      <c r="A85" s="161"/>
      <c r="B85" s="250">
        <v>27</v>
      </c>
      <c r="C85" s="250"/>
      <c r="D85" s="250"/>
      <c r="E85" s="250"/>
      <c r="F85" s="250"/>
      <c r="G85" s="251" t="str">
        <f>IF(Сводная!H49=0,"",Сводная!C49)</f>
        <v/>
      </c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1"/>
      <c r="BG85" s="251"/>
      <c r="BH85" s="251"/>
      <c r="BI85" s="251"/>
      <c r="BJ85" s="251"/>
      <c r="BK85" s="251"/>
      <c r="BL85" s="251"/>
      <c r="BM85" s="251"/>
      <c r="BN85" s="251"/>
      <c r="BO85" s="251"/>
      <c r="BP85" s="251"/>
      <c r="BQ85" s="250" t="str">
        <f>IF(Сводная!H49=0,"",Сводная!E49)</f>
        <v/>
      </c>
      <c r="BR85" s="250"/>
      <c r="BS85" s="250"/>
      <c r="BT85" s="250"/>
      <c r="BU85" s="250"/>
      <c r="BV85" s="250"/>
      <c r="BW85" s="250"/>
      <c r="BX85" s="250"/>
      <c r="BY85" s="250" t="str">
        <f>IF(Сводная!H49=0,"",Сводная!D49)</f>
        <v/>
      </c>
      <c r="BZ85" s="250"/>
      <c r="CA85" s="250"/>
      <c r="CB85" s="250"/>
      <c r="CC85" s="250"/>
      <c r="CD85" s="250"/>
      <c r="CE85" s="250"/>
      <c r="CF85" s="250"/>
      <c r="CG85" s="250"/>
      <c r="CH85" s="250"/>
      <c r="CI85" s="250"/>
      <c r="CJ85" s="250"/>
      <c r="CK85" s="250" t="str">
        <f>IF(Сводная!N49=0,"",Сводная!N49)</f>
        <v/>
      </c>
      <c r="CL85" s="250"/>
      <c r="CM85" s="250"/>
      <c r="CN85" s="250"/>
      <c r="CO85" s="250"/>
      <c r="CP85" s="250"/>
      <c r="CQ85" s="250"/>
      <c r="CR85" s="250"/>
      <c r="CS85" s="250"/>
      <c r="CT85" s="250"/>
      <c r="CU85" s="250"/>
      <c r="CV85" s="250"/>
      <c r="CW85" s="250"/>
      <c r="CX85" s="250"/>
      <c r="CY85" s="250"/>
      <c r="CZ85" s="250"/>
      <c r="DA85" s="250"/>
      <c r="DB85" s="250"/>
    </row>
    <row r="86" spans="1:106" s="207" customFormat="1" ht="12.75" x14ac:dyDescent="0.2">
      <c r="A86" s="161"/>
      <c r="B86" s="250">
        <v>28</v>
      </c>
      <c r="C86" s="250"/>
      <c r="D86" s="250"/>
      <c r="E86" s="250"/>
      <c r="F86" s="250"/>
      <c r="G86" s="251" t="str">
        <f>IF(Сводная!H50=0,"",Сводная!C50)</f>
        <v/>
      </c>
      <c r="H86" s="251"/>
      <c r="I86" s="251"/>
      <c r="J86" s="251"/>
      <c r="K86" s="251"/>
      <c r="L86" s="251"/>
      <c r="M86" s="251"/>
      <c r="N86" s="251"/>
      <c r="O86" s="251"/>
      <c r="P86" s="251"/>
      <c r="Q86" s="251"/>
      <c r="R86" s="251"/>
      <c r="S86" s="251"/>
      <c r="T86" s="251"/>
      <c r="U86" s="251"/>
      <c r="V86" s="251"/>
      <c r="W86" s="251"/>
      <c r="X86" s="251"/>
      <c r="Y86" s="251"/>
      <c r="Z86" s="251"/>
      <c r="AA86" s="251"/>
      <c r="AB86" s="251"/>
      <c r="AC86" s="251"/>
      <c r="AD86" s="251"/>
      <c r="AE86" s="251"/>
      <c r="AF86" s="251"/>
      <c r="AG86" s="251"/>
      <c r="AH86" s="251"/>
      <c r="AI86" s="251"/>
      <c r="AJ86" s="251"/>
      <c r="AK86" s="251"/>
      <c r="AL86" s="251"/>
      <c r="AM86" s="251"/>
      <c r="AN86" s="251"/>
      <c r="AO86" s="251"/>
      <c r="AP86" s="251"/>
      <c r="AQ86" s="251"/>
      <c r="AR86" s="251"/>
      <c r="AS86" s="251"/>
      <c r="AT86" s="251"/>
      <c r="AU86" s="251"/>
      <c r="AV86" s="251"/>
      <c r="AW86" s="251"/>
      <c r="AX86" s="251"/>
      <c r="AY86" s="251"/>
      <c r="AZ86" s="251"/>
      <c r="BA86" s="251"/>
      <c r="BB86" s="251"/>
      <c r="BC86" s="251"/>
      <c r="BD86" s="251"/>
      <c r="BE86" s="251"/>
      <c r="BF86" s="251"/>
      <c r="BG86" s="251"/>
      <c r="BH86" s="251"/>
      <c r="BI86" s="251"/>
      <c r="BJ86" s="251"/>
      <c r="BK86" s="251"/>
      <c r="BL86" s="251"/>
      <c r="BM86" s="251"/>
      <c r="BN86" s="251"/>
      <c r="BO86" s="251"/>
      <c r="BP86" s="251"/>
      <c r="BQ86" s="250" t="str">
        <f>IF(Сводная!H50=0,"",Сводная!E50)</f>
        <v/>
      </c>
      <c r="BR86" s="250"/>
      <c r="BS86" s="250"/>
      <c r="BT86" s="250"/>
      <c r="BU86" s="250"/>
      <c r="BV86" s="250"/>
      <c r="BW86" s="250"/>
      <c r="BX86" s="250"/>
      <c r="BY86" s="250" t="str">
        <f>IF(Сводная!H50=0,"",Сводная!D50)</f>
        <v/>
      </c>
      <c r="BZ86" s="250"/>
      <c r="CA86" s="250"/>
      <c r="CB86" s="250"/>
      <c r="CC86" s="250"/>
      <c r="CD86" s="250"/>
      <c r="CE86" s="250"/>
      <c r="CF86" s="250"/>
      <c r="CG86" s="250"/>
      <c r="CH86" s="250"/>
      <c r="CI86" s="250"/>
      <c r="CJ86" s="250"/>
      <c r="CK86" s="250" t="str">
        <f>IF(Сводная!N50=0,"",Сводная!N50)</f>
        <v/>
      </c>
      <c r="CL86" s="250"/>
      <c r="CM86" s="250"/>
      <c r="CN86" s="250"/>
      <c r="CO86" s="250"/>
      <c r="CP86" s="250"/>
      <c r="CQ86" s="250"/>
      <c r="CR86" s="250"/>
      <c r="CS86" s="250"/>
      <c r="CT86" s="250"/>
      <c r="CU86" s="250"/>
      <c r="CV86" s="250"/>
      <c r="CW86" s="250"/>
      <c r="CX86" s="250"/>
      <c r="CY86" s="250"/>
      <c r="CZ86" s="250"/>
      <c r="DA86" s="250"/>
      <c r="DB86" s="250"/>
    </row>
    <row r="87" spans="1:106" s="207" customFormat="1" ht="12.75" x14ac:dyDescent="0.2">
      <c r="A87" s="161"/>
      <c r="B87" s="250">
        <v>29</v>
      </c>
      <c r="C87" s="250"/>
      <c r="D87" s="250"/>
      <c r="E87" s="250"/>
      <c r="F87" s="250"/>
      <c r="G87" s="251" t="str">
        <f>IF(Сводная!H51=0,"",Сводная!C51)</f>
        <v/>
      </c>
      <c r="H87" s="251"/>
      <c r="I87" s="251"/>
      <c r="J87" s="251"/>
      <c r="K87" s="251"/>
      <c r="L87" s="251"/>
      <c r="M87" s="251"/>
      <c r="N87" s="251"/>
      <c r="O87" s="251"/>
      <c r="P87" s="251"/>
      <c r="Q87" s="251"/>
      <c r="R87" s="251"/>
      <c r="S87" s="251"/>
      <c r="T87" s="251"/>
      <c r="U87" s="251"/>
      <c r="V87" s="251"/>
      <c r="W87" s="251"/>
      <c r="X87" s="251"/>
      <c r="Y87" s="251"/>
      <c r="Z87" s="251"/>
      <c r="AA87" s="251"/>
      <c r="AB87" s="251"/>
      <c r="AC87" s="251"/>
      <c r="AD87" s="251"/>
      <c r="AE87" s="251"/>
      <c r="AF87" s="251"/>
      <c r="AG87" s="251"/>
      <c r="AH87" s="251"/>
      <c r="AI87" s="251"/>
      <c r="AJ87" s="251"/>
      <c r="AK87" s="251"/>
      <c r="AL87" s="251"/>
      <c r="AM87" s="251"/>
      <c r="AN87" s="251"/>
      <c r="AO87" s="251"/>
      <c r="AP87" s="251"/>
      <c r="AQ87" s="251"/>
      <c r="AR87" s="251"/>
      <c r="AS87" s="251"/>
      <c r="AT87" s="251"/>
      <c r="AU87" s="251"/>
      <c r="AV87" s="251"/>
      <c r="AW87" s="251"/>
      <c r="AX87" s="251"/>
      <c r="AY87" s="251"/>
      <c r="AZ87" s="251"/>
      <c r="BA87" s="251"/>
      <c r="BB87" s="251"/>
      <c r="BC87" s="251"/>
      <c r="BD87" s="251"/>
      <c r="BE87" s="251"/>
      <c r="BF87" s="251"/>
      <c r="BG87" s="251"/>
      <c r="BH87" s="251"/>
      <c r="BI87" s="251"/>
      <c r="BJ87" s="251"/>
      <c r="BK87" s="251"/>
      <c r="BL87" s="251"/>
      <c r="BM87" s="251"/>
      <c r="BN87" s="251"/>
      <c r="BO87" s="251"/>
      <c r="BP87" s="251"/>
      <c r="BQ87" s="250" t="str">
        <f>IF(Сводная!H51=0,"",Сводная!E51)</f>
        <v/>
      </c>
      <c r="BR87" s="250"/>
      <c r="BS87" s="250"/>
      <c r="BT87" s="250"/>
      <c r="BU87" s="250"/>
      <c r="BV87" s="250"/>
      <c r="BW87" s="250"/>
      <c r="BX87" s="250"/>
      <c r="BY87" s="250" t="str">
        <f>IF(Сводная!H51=0,"",Сводная!D51)</f>
        <v/>
      </c>
      <c r="BZ87" s="250"/>
      <c r="CA87" s="250"/>
      <c r="CB87" s="250"/>
      <c r="CC87" s="250"/>
      <c r="CD87" s="250"/>
      <c r="CE87" s="250"/>
      <c r="CF87" s="250"/>
      <c r="CG87" s="250"/>
      <c r="CH87" s="250"/>
      <c r="CI87" s="250"/>
      <c r="CJ87" s="250"/>
      <c r="CK87" s="250" t="str">
        <f>IF(Сводная!N51=0,"",Сводная!N51)</f>
        <v/>
      </c>
      <c r="CL87" s="250"/>
      <c r="CM87" s="250"/>
      <c r="CN87" s="250"/>
      <c r="CO87" s="250"/>
      <c r="CP87" s="250"/>
      <c r="CQ87" s="250"/>
      <c r="CR87" s="250"/>
      <c r="CS87" s="250"/>
      <c r="CT87" s="250"/>
      <c r="CU87" s="250"/>
      <c r="CV87" s="250"/>
      <c r="CW87" s="250"/>
      <c r="CX87" s="250"/>
      <c r="CY87" s="250"/>
      <c r="CZ87" s="250"/>
      <c r="DA87" s="250"/>
      <c r="DB87" s="250"/>
    </row>
    <row r="88" spans="1:106" s="207" customFormat="1" ht="12.75" x14ac:dyDescent="0.2">
      <c r="A88" s="161"/>
      <c r="B88" s="250">
        <v>30</v>
      </c>
      <c r="C88" s="250"/>
      <c r="D88" s="250"/>
      <c r="E88" s="250"/>
      <c r="F88" s="250"/>
      <c r="G88" s="251" t="str">
        <f>IF(Сводная!H52=0,"",Сводная!C52)</f>
        <v/>
      </c>
      <c r="H88" s="251"/>
      <c r="I88" s="251"/>
      <c r="J88" s="251"/>
      <c r="K88" s="251"/>
      <c r="L88" s="251"/>
      <c r="M88" s="251"/>
      <c r="N88" s="251"/>
      <c r="O88" s="251"/>
      <c r="P88" s="251"/>
      <c r="Q88" s="251"/>
      <c r="R88" s="251"/>
      <c r="S88" s="251"/>
      <c r="T88" s="251"/>
      <c r="U88" s="251"/>
      <c r="V88" s="251"/>
      <c r="W88" s="251"/>
      <c r="X88" s="251"/>
      <c r="Y88" s="251"/>
      <c r="Z88" s="251"/>
      <c r="AA88" s="251"/>
      <c r="AB88" s="251"/>
      <c r="AC88" s="251"/>
      <c r="AD88" s="251"/>
      <c r="AE88" s="251"/>
      <c r="AF88" s="251"/>
      <c r="AG88" s="251"/>
      <c r="AH88" s="251"/>
      <c r="AI88" s="251"/>
      <c r="AJ88" s="251"/>
      <c r="AK88" s="251"/>
      <c r="AL88" s="251"/>
      <c r="AM88" s="251"/>
      <c r="AN88" s="251"/>
      <c r="AO88" s="251"/>
      <c r="AP88" s="251"/>
      <c r="AQ88" s="251"/>
      <c r="AR88" s="251"/>
      <c r="AS88" s="251"/>
      <c r="AT88" s="251"/>
      <c r="AU88" s="251"/>
      <c r="AV88" s="251"/>
      <c r="AW88" s="251"/>
      <c r="AX88" s="251"/>
      <c r="AY88" s="251"/>
      <c r="AZ88" s="251"/>
      <c r="BA88" s="251"/>
      <c r="BB88" s="251"/>
      <c r="BC88" s="251"/>
      <c r="BD88" s="251"/>
      <c r="BE88" s="251"/>
      <c r="BF88" s="251"/>
      <c r="BG88" s="251"/>
      <c r="BH88" s="251"/>
      <c r="BI88" s="251"/>
      <c r="BJ88" s="251"/>
      <c r="BK88" s="251"/>
      <c r="BL88" s="251"/>
      <c r="BM88" s="251"/>
      <c r="BN88" s="251"/>
      <c r="BO88" s="251"/>
      <c r="BP88" s="251"/>
      <c r="BQ88" s="250" t="str">
        <f>IF(Сводная!H52=0,"",Сводная!E52)</f>
        <v/>
      </c>
      <c r="BR88" s="250"/>
      <c r="BS88" s="250"/>
      <c r="BT88" s="250"/>
      <c r="BU88" s="250"/>
      <c r="BV88" s="250"/>
      <c r="BW88" s="250"/>
      <c r="BX88" s="250"/>
      <c r="BY88" s="250" t="str">
        <f>IF(Сводная!H52=0,"",Сводная!D52)</f>
        <v/>
      </c>
      <c r="BZ88" s="250"/>
      <c r="CA88" s="250"/>
      <c r="CB88" s="250"/>
      <c r="CC88" s="250"/>
      <c r="CD88" s="250"/>
      <c r="CE88" s="250"/>
      <c r="CF88" s="250"/>
      <c r="CG88" s="250"/>
      <c r="CH88" s="250"/>
      <c r="CI88" s="250"/>
      <c r="CJ88" s="250"/>
      <c r="CK88" s="250" t="str">
        <f>IF(Сводная!N52=0,"",Сводная!N52)</f>
        <v/>
      </c>
      <c r="CL88" s="250"/>
      <c r="CM88" s="250"/>
      <c r="CN88" s="250"/>
      <c r="CO88" s="250"/>
      <c r="CP88" s="250"/>
      <c r="CQ88" s="250"/>
      <c r="CR88" s="250"/>
      <c r="CS88" s="250"/>
      <c r="CT88" s="250"/>
      <c r="CU88" s="250"/>
      <c r="CV88" s="250"/>
      <c r="CW88" s="250"/>
      <c r="CX88" s="250"/>
      <c r="CY88" s="250"/>
      <c r="CZ88" s="250"/>
      <c r="DA88" s="250"/>
      <c r="DB88" s="250"/>
    </row>
    <row r="89" spans="1:106" s="207" customFormat="1" ht="12.75" x14ac:dyDescent="0.2">
      <c r="A89" s="161"/>
      <c r="B89" s="250">
        <v>31</v>
      </c>
      <c r="C89" s="250"/>
      <c r="D89" s="250"/>
      <c r="E89" s="250"/>
      <c r="F89" s="250"/>
      <c r="G89" s="251" t="str">
        <f>IF(Сводная!H53=0,"",Сводная!C53)</f>
        <v/>
      </c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1"/>
      <c r="S89" s="251"/>
      <c r="T89" s="251"/>
      <c r="U89" s="251"/>
      <c r="V89" s="251"/>
      <c r="W89" s="251"/>
      <c r="X89" s="251"/>
      <c r="Y89" s="251"/>
      <c r="Z89" s="251"/>
      <c r="AA89" s="251"/>
      <c r="AB89" s="251"/>
      <c r="AC89" s="251"/>
      <c r="AD89" s="251"/>
      <c r="AE89" s="251"/>
      <c r="AF89" s="251"/>
      <c r="AG89" s="251"/>
      <c r="AH89" s="251"/>
      <c r="AI89" s="251"/>
      <c r="AJ89" s="251"/>
      <c r="AK89" s="251"/>
      <c r="AL89" s="251"/>
      <c r="AM89" s="251"/>
      <c r="AN89" s="251"/>
      <c r="AO89" s="251"/>
      <c r="AP89" s="251"/>
      <c r="AQ89" s="251"/>
      <c r="AR89" s="251"/>
      <c r="AS89" s="251"/>
      <c r="AT89" s="251"/>
      <c r="AU89" s="251"/>
      <c r="AV89" s="251"/>
      <c r="AW89" s="251"/>
      <c r="AX89" s="251"/>
      <c r="AY89" s="251"/>
      <c r="AZ89" s="251"/>
      <c r="BA89" s="251"/>
      <c r="BB89" s="251"/>
      <c r="BC89" s="251"/>
      <c r="BD89" s="251"/>
      <c r="BE89" s="251"/>
      <c r="BF89" s="251"/>
      <c r="BG89" s="251"/>
      <c r="BH89" s="251"/>
      <c r="BI89" s="251"/>
      <c r="BJ89" s="251"/>
      <c r="BK89" s="251"/>
      <c r="BL89" s="251"/>
      <c r="BM89" s="251"/>
      <c r="BN89" s="251"/>
      <c r="BO89" s="251"/>
      <c r="BP89" s="251"/>
      <c r="BQ89" s="250" t="str">
        <f>IF(Сводная!H53=0,"",Сводная!E53)</f>
        <v/>
      </c>
      <c r="BR89" s="250"/>
      <c r="BS89" s="250"/>
      <c r="BT89" s="250"/>
      <c r="BU89" s="250"/>
      <c r="BV89" s="250"/>
      <c r="BW89" s="250"/>
      <c r="BX89" s="250"/>
      <c r="BY89" s="250" t="str">
        <f>IF(Сводная!H53=0,"",Сводная!D53)</f>
        <v/>
      </c>
      <c r="BZ89" s="250"/>
      <c r="CA89" s="250"/>
      <c r="CB89" s="250"/>
      <c r="CC89" s="250"/>
      <c r="CD89" s="250"/>
      <c r="CE89" s="250"/>
      <c r="CF89" s="250"/>
      <c r="CG89" s="250"/>
      <c r="CH89" s="250"/>
      <c r="CI89" s="250"/>
      <c r="CJ89" s="250"/>
      <c r="CK89" s="250" t="str">
        <f>IF(Сводная!N53=0,"",Сводная!N53)</f>
        <v/>
      </c>
      <c r="CL89" s="250"/>
      <c r="CM89" s="250"/>
      <c r="CN89" s="250"/>
      <c r="CO89" s="250"/>
      <c r="CP89" s="250"/>
      <c r="CQ89" s="250"/>
      <c r="CR89" s="250"/>
      <c r="CS89" s="250"/>
      <c r="CT89" s="250"/>
      <c r="CU89" s="250"/>
      <c r="CV89" s="250"/>
      <c r="CW89" s="250"/>
      <c r="CX89" s="250"/>
      <c r="CY89" s="250"/>
      <c r="CZ89" s="250"/>
      <c r="DA89" s="250"/>
      <c r="DB89" s="250"/>
    </row>
    <row r="90" spans="1:106" s="207" customFormat="1" ht="12.75" x14ac:dyDescent="0.2">
      <c r="A90" s="161"/>
      <c r="B90" s="250">
        <v>32</v>
      </c>
      <c r="C90" s="250"/>
      <c r="D90" s="250"/>
      <c r="E90" s="250"/>
      <c r="F90" s="250"/>
      <c r="G90" s="251" t="str">
        <f>IF(Сводная!H54=0,"",Сводная!C54)</f>
        <v/>
      </c>
      <c r="H90" s="251"/>
      <c r="I90" s="251"/>
      <c r="J90" s="251"/>
      <c r="K90" s="251"/>
      <c r="L90" s="251"/>
      <c r="M90" s="251"/>
      <c r="N90" s="251"/>
      <c r="O90" s="251"/>
      <c r="P90" s="251"/>
      <c r="Q90" s="251"/>
      <c r="R90" s="251"/>
      <c r="S90" s="251"/>
      <c r="T90" s="251"/>
      <c r="U90" s="251"/>
      <c r="V90" s="251"/>
      <c r="W90" s="251"/>
      <c r="X90" s="251"/>
      <c r="Y90" s="251"/>
      <c r="Z90" s="251"/>
      <c r="AA90" s="251"/>
      <c r="AB90" s="251"/>
      <c r="AC90" s="251"/>
      <c r="AD90" s="251"/>
      <c r="AE90" s="251"/>
      <c r="AF90" s="251"/>
      <c r="AG90" s="251"/>
      <c r="AH90" s="251"/>
      <c r="AI90" s="251"/>
      <c r="AJ90" s="251"/>
      <c r="AK90" s="251"/>
      <c r="AL90" s="251"/>
      <c r="AM90" s="251"/>
      <c r="AN90" s="251"/>
      <c r="AO90" s="251"/>
      <c r="AP90" s="251"/>
      <c r="AQ90" s="251"/>
      <c r="AR90" s="251"/>
      <c r="AS90" s="251"/>
      <c r="AT90" s="251"/>
      <c r="AU90" s="251"/>
      <c r="AV90" s="251"/>
      <c r="AW90" s="251"/>
      <c r="AX90" s="251"/>
      <c r="AY90" s="251"/>
      <c r="AZ90" s="251"/>
      <c r="BA90" s="251"/>
      <c r="BB90" s="251"/>
      <c r="BC90" s="251"/>
      <c r="BD90" s="251"/>
      <c r="BE90" s="251"/>
      <c r="BF90" s="251"/>
      <c r="BG90" s="251"/>
      <c r="BH90" s="251"/>
      <c r="BI90" s="251"/>
      <c r="BJ90" s="251"/>
      <c r="BK90" s="251"/>
      <c r="BL90" s="251"/>
      <c r="BM90" s="251"/>
      <c r="BN90" s="251"/>
      <c r="BO90" s="251"/>
      <c r="BP90" s="251"/>
      <c r="BQ90" s="250" t="str">
        <f>IF(Сводная!H54=0,"",Сводная!E54)</f>
        <v/>
      </c>
      <c r="BR90" s="250"/>
      <c r="BS90" s="250"/>
      <c r="BT90" s="250"/>
      <c r="BU90" s="250"/>
      <c r="BV90" s="250"/>
      <c r="BW90" s="250"/>
      <c r="BX90" s="250"/>
      <c r="BY90" s="250" t="str">
        <f>IF(Сводная!H54=0,"",Сводная!D54)</f>
        <v/>
      </c>
      <c r="BZ90" s="250"/>
      <c r="CA90" s="250"/>
      <c r="CB90" s="250"/>
      <c r="CC90" s="250"/>
      <c r="CD90" s="250"/>
      <c r="CE90" s="250"/>
      <c r="CF90" s="250"/>
      <c r="CG90" s="250"/>
      <c r="CH90" s="250"/>
      <c r="CI90" s="250"/>
      <c r="CJ90" s="250"/>
      <c r="CK90" s="250" t="str">
        <f>IF(Сводная!N54=0,"",Сводная!N54)</f>
        <v/>
      </c>
      <c r="CL90" s="250"/>
      <c r="CM90" s="250"/>
      <c r="CN90" s="250"/>
      <c r="CO90" s="250"/>
      <c r="CP90" s="250"/>
      <c r="CQ90" s="250"/>
      <c r="CR90" s="250"/>
      <c r="CS90" s="250"/>
      <c r="CT90" s="250"/>
      <c r="CU90" s="250"/>
      <c r="CV90" s="250"/>
      <c r="CW90" s="250"/>
      <c r="CX90" s="250"/>
      <c r="CY90" s="250"/>
      <c r="CZ90" s="250"/>
      <c r="DA90" s="250"/>
      <c r="DB90" s="250"/>
    </row>
    <row r="91" spans="1:106" s="207" customFormat="1" ht="12.75" x14ac:dyDescent="0.2">
      <c r="A91" s="161"/>
      <c r="B91" s="250">
        <v>33</v>
      </c>
      <c r="C91" s="250"/>
      <c r="D91" s="250"/>
      <c r="E91" s="250"/>
      <c r="F91" s="250"/>
      <c r="G91" s="251" t="str">
        <f>IF(Сводная!H55=0,"",Сводная!C55)</f>
        <v/>
      </c>
      <c r="H91" s="251"/>
      <c r="I91" s="251"/>
      <c r="J91" s="251"/>
      <c r="K91" s="251"/>
      <c r="L91" s="251"/>
      <c r="M91" s="251"/>
      <c r="N91" s="251"/>
      <c r="O91" s="251"/>
      <c r="P91" s="251"/>
      <c r="Q91" s="251"/>
      <c r="R91" s="251"/>
      <c r="S91" s="251"/>
      <c r="T91" s="251"/>
      <c r="U91" s="251"/>
      <c r="V91" s="251"/>
      <c r="W91" s="251"/>
      <c r="X91" s="251"/>
      <c r="Y91" s="251"/>
      <c r="Z91" s="251"/>
      <c r="AA91" s="251"/>
      <c r="AB91" s="251"/>
      <c r="AC91" s="251"/>
      <c r="AD91" s="251"/>
      <c r="AE91" s="251"/>
      <c r="AF91" s="251"/>
      <c r="AG91" s="251"/>
      <c r="AH91" s="251"/>
      <c r="AI91" s="251"/>
      <c r="AJ91" s="251"/>
      <c r="AK91" s="251"/>
      <c r="AL91" s="251"/>
      <c r="AM91" s="251"/>
      <c r="AN91" s="251"/>
      <c r="AO91" s="251"/>
      <c r="AP91" s="251"/>
      <c r="AQ91" s="251"/>
      <c r="AR91" s="251"/>
      <c r="AS91" s="251"/>
      <c r="AT91" s="251"/>
      <c r="AU91" s="251"/>
      <c r="AV91" s="251"/>
      <c r="AW91" s="251"/>
      <c r="AX91" s="251"/>
      <c r="AY91" s="251"/>
      <c r="AZ91" s="251"/>
      <c r="BA91" s="251"/>
      <c r="BB91" s="251"/>
      <c r="BC91" s="251"/>
      <c r="BD91" s="251"/>
      <c r="BE91" s="251"/>
      <c r="BF91" s="251"/>
      <c r="BG91" s="251"/>
      <c r="BH91" s="251"/>
      <c r="BI91" s="251"/>
      <c r="BJ91" s="251"/>
      <c r="BK91" s="251"/>
      <c r="BL91" s="251"/>
      <c r="BM91" s="251"/>
      <c r="BN91" s="251"/>
      <c r="BO91" s="251"/>
      <c r="BP91" s="251"/>
      <c r="BQ91" s="250" t="str">
        <f>IF(Сводная!H55=0,"",Сводная!E55)</f>
        <v/>
      </c>
      <c r="BR91" s="250"/>
      <c r="BS91" s="250"/>
      <c r="BT91" s="250"/>
      <c r="BU91" s="250"/>
      <c r="BV91" s="250"/>
      <c r="BW91" s="250"/>
      <c r="BX91" s="250"/>
      <c r="BY91" s="250" t="str">
        <f>IF(Сводная!H55=0,"",Сводная!D55)</f>
        <v/>
      </c>
      <c r="BZ91" s="250"/>
      <c r="CA91" s="250"/>
      <c r="CB91" s="250"/>
      <c r="CC91" s="250"/>
      <c r="CD91" s="250"/>
      <c r="CE91" s="250"/>
      <c r="CF91" s="250"/>
      <c r="CG91" s="250"/>
      <c r="CH91" s="250"/>
      <c r="CI91" s="250"/>
      <c r="CJ91" s="250"/>
      <c r="CK91" s="250" t="str">
        <f>IF(Сводная!N55=0,"",Сводная!N55)</f>
        <v/>
      </c>
      <c r="CL91" s="250"/>
      <c r="CM91" s="250"/>
      <c r="CN91" s="250"/>
      <c r="CO91" s="250"/>
      <c r="CP91" s="250"/>
      <c r="CQ91" s="250"/>
      <c r="CR91" s="250"/>
      <c r="CS91" s="250"/>
      <c r="CT91" s="250"/>
      <c r="CU91" s="250"/>
      <c r="CV91" s="250"/>
      <c r="CW91" s="250"/>
      <c r="CX91" s="250"/>
      <c r="CY91" s="250"/>
      <c r="CZ91" s="250"/>
      <c r="DA91" s="250"/>
      <c r="DB91" s="250"/>
    </row>
    <row r="92" spans="1:106" s="207" customFormat="1" ht="12.75" x14ac:dyDescent="0.2">
      <c r="A92" s="161"/>
      <c r="B92" s="250">
        <v>34</v>
      </c>
      <c r="C92" s="250"/>
      <c r="D92" s="250"/>
      <c r="E92" s="250"/>
      <c r="F92" s="250"/>
      <c r="G92" s="251" t="str">
        <f>IF(Сводная!H56=0,"",Сводная!C56)</f>
        <v/>
      </c>
      <c r="H92" s="251"/>
      <c r="I92" s="251"/>
      <c r="J92" s="251"/>
      <c r="K92" s="251"/>
      <c r="L92" s="251"/>
      <c r="M92" s="251"/>
      <c r="N92" s="251"/>
      <c r="O92" s="251"/>
      <c r="P92" s="251"/>
      <c r="Q92" s="251"/>
      <c r="R92" s="251"/>
      <c r="S92" s="251"/>
      <c r="T92" s="251"/>
      <c r="U92" s="251"/>
      <c r="V92" s="251"/>
      <c r="W92" s="251"/>
      <c r="X92" s="251"/>
      <c r="Y92" s="251"/>
      <c r="Z92" s="251"/>
      <c r="AA92" s="251"/>
      <c r="AB92" s="251"/>
      <c r="AC92" s="251"/>
      <c r="AD92" s="251"/>
      <c r="AE92" s="251"/>
      <c r="AF92" s="251"/>
      <c r="AG92" s="251"/>
      <c r="AH92" s="251"/>
      <c r="AI92" s="251"/>
      <c r="AJ92" s="251"/>
      <c r="AK92" s="251"/>
      <c r="AL92" s="251"/>
      <c r="AM92" s="251"/>
      <c r="AN92" s="251"/>
      <c r="AO92" s="251"/>
      <c r="AP92" s="251"/>
      <c r="AQ92" s="251"/>
      <c r="AR92" s="251"/>
      <c r="AS92" s="251"/>
      <c r="AT92" s="251"/>
      <c r="AU92" s="251"/>
      <c r="AV92" s="251"/>
      <c r="AW92" s="251"/>
      <c r="AX92" s="251"/>
      <c r="AY92" s="251"/>
      <c r="AZ92" s="251"/>
      <c r="BA92" s="251"/>
      <c r="BB92" s="251"/>
      <c r="BC92" s="251"/>
      <c r="BD92" s="251"/>
      <c r="BE92" s="251"/>
      <c r="BF92" s="251"/>
      <c r="BG92" s="251"/>
      <c r="BH92" s="251"/>
      <c r="BI92" s="251"/>
      <c r="BJ92" s="251"/>
      <c r="BK92" s="251"/>
      <c r="BL92" s="251"/>
      <c r="BM92" s="251"/>
      <c r="BN92" s="251"/>
      <c r="BO92" s="251"/>
      <c r="BP92" s="251"/>
      <c r="BQ92" s="250" t="str">
        <f>IF(Сводная!H56=0,"",Сводная!E56)</f>
        <v/>
      </c>
      <c r="BR92" s="250"/>
      <c r="BS92" s="250"/>
      <c r="BT92" s="250"/>
      <c r="BU92" s="250"/>
      <c r="BV92" s="250"/>
      <c r="BW92" s="250"/>
      <c r="BX92" s="250"/>
      <c r="BY92" s="250" t="str">
        <f>IF(Сводная!H56=0,"",Сводная!D56)</f>
        <v/>
      </c>
      <c r="BZ92" s="250"/>
      <c r="CA92" s="250"/>
      <c r="CB92" s="250"/>
      <c r="CC92" s="250"/>
      <c r="CD92" s="250"/>
      <c r="CE92" s="250"/>
      <c r="CF92" s="250"/>
      <c r="CG92" s="250"/>
      <c r="CH92" s="250"/>
      <c r="CI92" s="250"/>
      <c r="CJ92" s="250"/>
      <c r="CK92" s="250" t="str">
        <f>IF(Сводная!N56=0,"",Сводная!N56)</f>
        <v/>
      </c>
      <c r="CL92" s="250"/>
      <c r="CM92" s="250"/>
      <c r="CN92" s="250"/>
      <c r="CO92" s="250"/>
      <c r="CP92" s="250"/>
      <c r="CQ92" s="250"/>
      <c r="CR92" s="250"/>
      <c r="CS92" s="250"/>
      <c r="CT92" s="250"/>
      <c r="CU92" s="250"/>
      <c r="CV92" s="250"/>
      <c r="CW92" s="250"/>
      <c r="CX92" s="250"/>
      <c r="CY92" s="250"/>
      <c r="CZ92" s="250"/>
      <c r="DA92" s="250"/>
      <c r="DB92" s="250"/>
    </row>
    <row r="93" spans="1:106" s="207" customFormat="1" ht="12.75" x14ac:dyDescent="0.2">
      <c r="A93" s="161"/>
      <c r="B93" s="250">
        <v>35</v>
      </c>
      <c r="C93" s="250"/>
      <c r="D93" s="250"/>
      <c r="E93" s="250"/>
      <c r="F93" s="250"/>
      <c r="G93" s="251" t="str">
        <f>IF(Сводная!H57=0,"",Сводная!C57)</f>
        <v/>
      </c>
      <c r="H93" s="251"/>
      <c r="I93" s="251"/>
      <c r="J93" s="251"/>
      <c r="K93" s="251"/>
      <c r="L93" s="251"/>
      <c r="M93" s="251"/>
      <c r="N93" s="251"/>
      <c r="O93" s="251"/>
      <c r="P93" s="251"/>
      <c r="Q93" s="251"/>
      <c r="R93" s="251"/>
      <c r="S93" s="251"/>
      <c r="T93" s="251"/>
      <c r="U93" s="251"/>
      <c r="V93" s="251"/>
      <c r="W93" s="251"/>
      <c r="X93" s="251"/>
      <c r="Y93" s="251"/>
      <c r="Z93" s="251"/>
      <c r="AA93" s="251"/>
      <c r="AB93" s="251"/>
      <c r="AC93" s="251"/>
      <c r="AD93" s="251"/>
      <c r="AE93" s="251"/>
      <c r="AF93" s="251"/>
      <c r="AG93" s="251"/>
      <c r="AH93" s="251"/>
      <c r="AI93" s="251"/>
      <c r="AJ93" s="251"/>
      <c r="AK93" s="251"/>
      <c r="AL93" s="251"/>
      <c r="AM93" s="251"/>
      <c r="AN93" s="251"/>
      <c r="AO93" s="251"/>
      <c r="AP93" s="251"/>
      <c r="AQ93" s="251"/>
      <c r="AR93" s="251"/>
      <c r="AS93" s="251"/>
      <c r="AT93" s="251"/>
      <c r="AU93" s="251"/>
      <c r="AV93" s="251"/>
      <c r="AW93" s="251"/>
      <c r="AX93" s="251"/>
      <c r="AY93" s="251"/>
      <c r="AZ93" s="251"/>
      <c r="BA93" s="251"/>
      <c r="BB93" s="251"/>
      <c r="BC93" s="251"/>
      <c r="BD93" s="251"/>
      <c r="BE93" s="251"/>
      <c r="BF93" s="251"/>
      <c r="BG93" s="251"/>
      <c r="BH93" s="251"/>
      <c r="BI93" s="251"/>
      <c r="BJ93" s="251"/>
      <c r="BK93" s="251"/>
      <c r="BL93" s="251"/>
      <c r="BM93" s="251"/>
      <c r="BN93" s="251"/>
      <c r="BO93" s="251"/>
      <c r="BP93" s="251"/>
      <c r="BQ93" s="250" t="str">
        <f>IF(Сводная!H57=0,"",Сводная!E57)</f>
        <v/>
      </c>
      <c r="BR93" s="250"/>
      <c r="BS93" s="250"/>
      <c r="BT93" s="250"/>
      <c r="BU93" s="250"/>
      <c r="BV93" s="250"/>
      <c r="BW93" s="250"/>
      <c r="BX93" s="250"/>
      <c r="BY93" s="250" t="str">
        <f>IF(Сводная!H57=0,"",Сводная!D57)</f>
        <v/>
      </c>
      <c r="BZ93" s="250"/>
      <c r="CA93" s="250"/>
      <c r="CB93" s="250"/>
      <c r="CC93" s="250"/>
      <c r="CD93" s="250"/>
      <c r="CE93" s="250"/>
      <c r="CF93" s="250"/>
      <c r="CG93" s="250"/>
      <c r="CH93" s="250"/>
      <c r="CI93" s="250"/>
      <c r="CJ93" s="250"/>
      <c r="CK93" s="250" t="str">
        <f>IF(Сводная!N57=0,"",Сводная!N57)</f>
        <v/>
      </c>
      <c r="CL93" s="250"/>
      <c r="CM93" s="250"/>
      <c r="CN93" s="250"/>
      <c r="CO93" s="250"/>
      <c r="CP93" s="250"/>
      <c r="CQ93" s="250"/>
      <c r="CR93" s="250"/>
      <c r="CS93" s="250"/>
      <c r="CT93" s="250"/>
      <c r="CU93" s="250"/>
      <c r="CV93" s="250"/>
      <c r="CW93" s="250"/>
      <c r="CX93" s="250"/>
      <c r="CY93" s="250"/>
      <c r="CZ93" s="250"/>
      <c r="DA93" s="250"/>
      <c r="DB93" s="250"/>
    </row>
    <row r="94" spans="1:106" s="207" customFormat="1" ht="12.75" x14ac:dyDescent="0.2">
      <c r="A94" s="161"/>
      <c r="B94" s="250">
        <v>36</v>
      </c>
      <c r="C94" s="250"/>
      <c r="D94" s="250"/>
      <c r="E94" s="250"/>
      <c r="F94" s="250"/>
      <c r="G94" s="251" t="str">
        <f>IF(Сводная!H58=0,"",Сводная!C58)</f>
        <v/>
      </c>
      <c r="H94" s="251"/>
      <c r="I94" s="251"/>
      <c r="J94" s="251"/>
      <c r="K94" s="251"/>
      <c r="L94" s="251"/>
      <c r="M94" s="251"/>
      <c r="N94" s="251"/>
      <c r="O94" s="251"/>
      <c r="P94" s="251"/>
      <c r="Q94" s="251"/>
      <c r="R94" s="251"/>
      <c r="S94" s="251"/>
      <c r="T94" s="251"/>
      <c r="U94" s="251"/>
      <c r="V94" s="251"/>
      <c r="W94" s="251"/>
      <c r="X94" s="251"/>
      <c r="Y94" s="251"/>
      <c r="Z94" s="251"/>
      <c r="AA94" s="251"/>
      <c r="AB94" s="251"/>
      <c r="AC94" s="251"/>
      <c r="AD94" s="251"/>
      <c r="AE94" s="251"/>
      <c r="AF94" s="251"/>
      <c r="AG94" s="251"/>
      <c r="AH94" s="251"/>
      <c r="AI94" s="251"/>
      <c r="AJ94" s="251"/>
      <c r="AK94" s="251"/>
      <c r="AL94" s="251"/>
      <c r="AM94" s="251"/>
      <c r="AN94" s="251"/>
      <c r="AO94" s="251"/>
      <c r="AP94" s="251"/>
      <c r="AQ94" s="251"/>
      <c r="AR94" s="251"/>
      <c r="AS94" s="251"/>
      <c r="AT94" s="251"/>
      <c r="AU94" s="251"/>
      <c r="AV94" s="251"/>
      <c r="AW94" s="251"/>
      <c r="AX94" s="251"/>
      <c r="AY94" s="251"/>
      <c r="AZ94" s="251"/>
      <c r="BA94" s="251"/>
      <c r="BB94" s="251"/>
      <c r="BC94" s="251"/>
      <c r="BD94" s="251"/>
      <c r="BE94" s="251"/>
      <c r="BF94" s="251"/>
      <c r="BG94" s="251"/>
      <c r="BH94" s="251"/>
      <c r="BI94" s="251"/>
      <c r="BJ94" s="251"/>
      <c r="BK94" s="251"/>
      <c r="BL94" s="251"/>
      <c r="BM94" s="251"/>
      <c r="BN94" s="251"/>
      <c r="BO94" s="251"/>
      <c r="BP94" s="251"/>
      <c r="BQ94" s="250" t="str">
        <f>IF(Сводная!H58=0,"",Сводная!E58)</f>
        <v/>
      </c>
      <c r="BR94" s="250"/>
      <c r="BS94" s="250"/>
      <c r="BT94" s="250"/>
      <c r="BU94" s="250"/>
      <c r="BV94" s="250"/>
      <c r="BW94" s="250"/>
      <c r="BX94" s="250"/>
      <c r="BY94" s="250" t="str">
        <f>IF(Сводная!H58=0,"",Сводная!D58)</f>
        <v/>
      </c>
      <c r="BZ94" s="250"/>
      <c r="CA94" s="250"/>
      <c r="CB94" s="250"/>
      <c r="CC94" s="250"/>
      <c r="CD94" s="250"/>
      <c r="CE94" s="250"/>
      <c r="CF94" s="250"/>
      <c r="CG94" s="250"/>
      <c r="CH94" s="250"/>
      <c r="CI94" s="250"/>
      <c r="CJ94" s="250"/>
      <c r="CK94" s="250" t="str">
        <f>IF(Сводная!N58=0,"",Сводная!N58)</f>
        <v/>
      </c>
      <c r="CL94" s="250"/>
      <c r="CM94" s="250"/>
      <c r="CN94" s="250"/>
      <c r="CO94" s="250"/>
      <c r="CP94" s="250"/>
      <c r="CQ94" s="250"/>
      <c r="CR94" s="250"/>
      <c r="CS94" s="250"/>
      <c r="CT94" s="250"/>
      <c r="CU94" s="250"/>
      <c r="CV94" s="250"/>
      <c r="CW94" s="250"/>
      <c r="CX94" s="250"/>
      <c r="CY94" s="250"/>
      <c r="CZ94" s="250"/>
      <c r="DA94" s="250"/>
      <c r="DB94" s="250"/>
    </row>
    <row r="95" spans="1:106" s="207" customFormat="1" ht="12.75" x14ac:dyDescent="0.2">
      <c r="A95" s="161"/>
      <c r="B95" s="250">
        <v>37</v>
      </c>
      <c r="C95" s="250"/>
      <c r="D95" s="250"/>
      <c r="E95" s="250"/>
      <c r="F95" s="250"/>
      <c r="G95" s="251" t="str">
        <f>IF(Сводная!H59=0,"",Сводная!C59)</f>
        <v/>
      </c>
      <c r="H95" s="251"/>
      <c r="I95" s="251"/>
      <c r="J95" s="251"/>
      <c r="K95" s="251"/>
      <c r="L95" s="251"/>
      <c r="M95" s="251"/>
      <c r="N95" s="251"/>
      <c r="O95" s="251"/>
      <c r="P95" s="251"/>
      <c r="Q95" s="251"/>
      <c r="R95" s="251"/>
      <c r="S95" s="251"/>
      <c r="T95" s="251"/>
      <c r="U95" s="251"/>
      <c r="V95" s="251"/>
      <c r="W95" s="251"/>
      <c r="X95" s="251"/>
      <c r="Y95" s="251"/>
      <c r="Z95" s="251"/>
      <c r="AA95" s="251"/>
      <c r="AB95" s="251"/>
      <c r="AC95" s="251"/>
      <c r="AD95" s="251"/>
      <c r="AE95" s="251"/>
      <c r="AF95" s="251"/>
      <c r="AG95" s="251"/>
      <c r="AH95" s="251"/>
      <c r="AI95" s="251"/>
      <c r="AJ95" s="251"/>
      <c r="AK95" s="251"/>
      <c r="AL95" s="251"/>
      <c r="AM95" s="251"/>
      <c r="AN95" s="251"/>
      <c r="AO95" s="251"/>
      <c r="AP95" s="251"/>
      <c r="AQ95" s="251"/>
      <c r="AR95" s="251"/>
      <c r="AS95" s="251"/>
      <c r="AT95" s="251"/>
      <c r="AU95" s="251"/>
      <c r="AV95" s="251"/>
      <c r="AW95" s="251"/>
      <c r="AX95" s="251"/>
      <c r="AY95" s="251"/>
      <c r="AZ95" s="251"/>
      <c r="BA95" s="251"/>
      <c r="BB95" s="251"/>
      <c r="BC95" s="251"/>
      <c r="BD95" s="251"/>
      <c r="BE95" s="251"/>
      <c r="BF95" s="251"/>
      <c r="BG95" s="251"/>
      <c r="BH95" s="251"/>
      <c r="BI95" s="251"/>
      <c r="BJ95" s="251"/>
      <c r="BK95" s="251"/>
      <c r="BL95" s="251"/>
      <c r="BM95" s="251"/>
      <c r="BN95" s="251"/>
      <c r="BO95" s="251"/>
      <c r="BP95" s="251"/>
      <c r="BQ95" s="250" t="str">
        <f>IF(Сводная!H59=0,"",Сводная!E59)</f>
        <v/>
      </c>
      <c r="BR95" s="250"/>
      <c r="BS95" s="250"/>
      <c r="BT95" s="250"/>
      <c r="BU95" s="250"/>
      <c r="BV95" s="250"/>
      <c r="BW95" s="250"/>
      <c r="BX95" s="250"/>
      <c r="BY95" s="250" t="str">
        <f>IF(Сводная!H59=0,"",Сводная!D59)</f>
        <v/>
      </c>
      <c r="BZ95" s="250"/>
      <c r="CA95" s="250"/>
      <c r="CB95" s="250"/>
      <c r="CC95" s="250"/>
      <c r="CD95" s="250"/>
      <c r="CE95" s="250"/>
      <c r="CF95" s="250"/>
      <c r="CG95" s="250"/>
      <c r="CH95" s="250"/>
      <c r="CI95" s="250"/>
      <c r="CJ95" s="250"/>
      <c r="CK95" s="250" t="str">
        <f>IF(Сводная!N59=0,"",Сводная!N59)</f>
        <v/>
      </c>
      <c r="CL95" s="250"/>
      <c r="CM95" s="250"/>
      <c r="CN95" s="250"/>
      <c r="CO95" s="250"/>
      <c r="CP95" s="250"/>
      <c r="CQ95" s="250"/>
      <c r="CR95" s="250"/>
      <c r="CS95" s="250"/>
      <c r="CT95" s="250"/>
      <c r="CU95" s="250"/>
      <c r="CV95" s="250"/>
      <c r="CW95" s="250"/>
      <c r="CX95" s="250"/>
      <c r="CY95" s="250"/>
      <c r="CZ95" s="250"/>
      <c r="DA95" s="250"/>
      <c r="DB95" s="250"/>
    </row>
    <row r="96" spans="1:106" s="207" customFormat="1" ht="12.75" x14ac:dyDescent="0.2">
      <c r="A96" s="161"/>
      <c r="B96" s="250">
        <v>38</v>
      </c>
      <c r="C96" s="250"/>
      <c r="D96" s="250"/>
      <c r="E96" s="250"/>
      <c r="F96" s="250"/>
      <c r="G96" s="251" t="str">
        <f>IF(Сводная!H60=0,"",Сводная!C60)</f>
        <v/>
      </c>
      <c r="H96" s="251"/>
      <c r="I96" s="251"/>
      <c r="J96" s="251"/>
      <c r="K96" s="251"/>
      <c r="L96" s="251"/>
      <c r="M96" s="251"/>
      <c r="N96" s="251"/>
      <c r="O96" s="251"/>
      <c r="P96" s="251"/>
      <c r="Q96" s="251"/>
      <c r="R96" s="251"/>
      <c r="S96" s="251"/>
      <c r="T96" s="251"/>
      <c r="U96" s="251"/>
      <c r="V96" s="251"/>
      <c r="W96" s="251"/>
      <c r="X96" s="251"/>
      <c r="Y96" s="251"/>
      <c r="Z96" s="251"/>
      <c r="AA96" s="251"/>
      <c r="AB96" s="251"/>
      <c r="AC96" s="251"/>
      <c r="AD96" s="251"/>
      <c r="AE96" s="251"/>
      <c r="AF96" s="251"/>
      <c r="AG96" s="251"/>
      <c r="AH96" s="251"/>
      <c r="AI96" s="251"/>
      <c r="AJ96" s="251"/>
      <c r="AK96" s="251"/>
      <c r="AL96" s="251"/>
      <c r="AM96" s="251"/>
      <c r="AN96" s="251"/>
      <c r="AO96" s="251"/>
      <c r="AP96" s="251"/>
      <c r="AQ96" s="251"/>
      <c r="AR96" s="251"/>
      <c r="AS96" s="251"/>
      <c r="AT96" s="251"/>
      <c r="AU96" s="251"/>
      <c r="AV96" s="251"/>
      <c r="AW96" s="251"/>
      <c r="AX96" s="251"/>
      <c r="AY96" s="251"/>
      <c r="AZ96" s="251"/>
      <c r="BA96" s="251"/>
      <c r="BB96" s="251"/>
      <c r="BC96" s="251"/>
      <c r="BD96" s="251"/>
      <c r="BE96" s="251"/>
      <c r="BF96" s="251"/>
      <c r="BG96" s="251"/>
      <c r="BH96" s="251"/>
      <c r="BI96" s="251"/>
      <c r="BJ96" s="251"/>
      <c r="BK96" s="251"/>
      <c r="BL96" s="251"/>
      <c r="BM96" s="251"/>
      <c r="BN96" s="251"/>
      <c r="BO96" s="251"/>
      <c r="BP96" s="251"/>
      <c r="BQ96" s="250" t="str">
        <f>IF(Сводная!H60=0,"",Сводная!E60)</f>
        <v/>
      </c>
      <c r="BR96" s="250"/>
      <c r="BS96" s="250"/>
      <c r="BT96" s="250"/>
      <c r="BU96" s="250"/>
      <c r="BV96" s="250"/>
      <c r="BW96" s="250"/>
      <c r="BX96" s="250"/>
      <c r="BY96" s="250" t="str">
        <f>IF(Сводная!H60=0,"",Сводная!D60)</f>
        <v/>
      </c>
      <c r="BZ96" s="250"/>
      <c r="CA96" s="250"/>
      <c r="CB96" s="250"/>
      <c r="CC96" s="250"/>
      <c r="CD96" s="250"/>
      <c r="CE96" s="250"/>
      <c r="CF96" s="250"/>
      <c r="CG96" s="250"/>
      <c r="CH96" s="250"/>
      <c r="CI96" s="250"/>
      <c r="CJ96" s="250"/>
      <c r="CK96" s="250" t="str">
        <f>IF(Сводная!N60=0,"",Сводная!N60)</f>
        <v/>
      </c>
      <c r="CL96" s="250"/>
      <c r="CM96" s="250"/>
      <c r="CN96" s="250"/>
      <c r="CO96" s="250"/>
      <c r="CP96" s="250"/>
      <c r="CQ96" s="250"/>
      <c r="CR96" s="250"/>
      <c r="CS96" s="250"/>
      <c r="CT96" s="250"/>
      <c r="CU96" s="250"/>
      <c r="CV96" s="250"/>
      <c r="CW96" s="250"/>
      <c r="CX96" s="250"/>
      <c r="CY96" s="250"/>
      <c r="CZ96" s="250"/>
      <c r="DA96" s="250"/>
      <c r="DB96" s="250"/>
    </row>
    <row r="97" spans="1:106" s="207" customFormat="1" ht="12.75" x14ac:dyDescent="0.2">
      <c r="A97" s="161"/>
      <c r="B97" s="250">
        <v>39</v>
      </c>
      <c r="C97" s="250"/>
      <c r="D97" s="250"/>
      <c r="E97" s="250"/>
      <c r="F97" s="250"/>
      <c r="G97" s="251" t="str">
        <f>IF(Сводная!H61=0,"",Сводная!C61)</f>
        <v/>
      </c>
      <c r="H97" s="251"/>
      <c r="I97" s="251"/>
      <c r="J97" s="251"/>
      <c r="K97" s="251"/>
      <c r="L97" s="251"/>
      <c r="M97" s="251"/>
      <c r="N97" s="251"/>
      <c r="O97" s="251"/>
      <c r="P97" s="251"/>
      <c r="Q97" s="251"/>
      <c r="R97" s="251"/>
      <c r="S97" s="251"/>
      <c r="T97" s="251"/>
      <c r="U97" s="251"/>
      <c r="V97" s="251"/>
      <c r="W97" s="251"/>
      <c r="X97" s="251"/>
      <c r="Y97" s="251"/>
      <c r="Z97" s="251"/>
      <c r="AA97" s="251"/>
      <c r="AB97" s="251"/>
      <c r="AC97" s="251"/>
      <c r="AD97" s="251"/>
      <c r="AE97" s="251"/>
      <c r="AF97" s="251"/>
      <c r="AG97" s="251"/>
      <c r="AH97" s="251"/>
      <c r="AI97" s="251"/>
      <c r="AJ97" s="251"/>
      <c r="AK97" s="251"/>
      <c r="AL97" s="251"/>
      <c r="AM97" s="251"/>
      <c r="AN97" s="251"/>
      <c r="AO97" s="251"/>
      <c r="AP97" s="251"/>
      <c r="AQ97" s="251"/>
      <c r="AR97" s="251"/>
      <c r="AS97" s="251"/>
      <c r="AT97" s="251"/>
      <c r="AU97" s="251"/>
      <c r="AV97" s="251"/>
      <c r="AW97" s="251"/>
      <c r="AX97" s="251"/>
      <c r="AY97" s="251"/>
      <c r="AZ97" s="251"/>
      <c r="BA97" s="251"/>
      <c r="BB97" s="251"/>
      <c r="BC97" s="251"/>
      <c r="BD97" s="251"/>
      <c r="BE97" s="251"/>
      <c r="BF97" s="251"/>
      <c r="BG97" s="251"/>
      <c r="BH97" s="251"/>
      <c r="BI97" s="251"/>
      <c r="BJ97" s="251"/>
      <c r="BK97" s="251"/>
      <c r="BL97" s="251"/>
      <c r="BM97" s="251"/>
      <c r="BN97" s="251"/>
      <c r="BO97" s="251"/>
      <c r="BP97" s="251"/>
      <c r="BQ97" s="250" t="str">
        <f>IF(Сводная!H61=0,"",Сводная!E61)</f>
        <v/>
      </c>
      <c r="BR97" s="250"/>
      <c r="BS97" s="250"/>
      <c r="BT97" s="250"/>
      <c r="BU97" s="250"/>
      <c r="BV97" s="250"/>
      <c r="BW97" s="250"/>
      <c r="BX97" s="250"/>
      <c r="BY97" s="250" t="str">
        <f>IF(Сводная!H61=0,"",Сводная!D61)</f>
        <v/>
      </c>
      <c r="BZ97" s="250"/>
      <c r="CA97" s="250"/>
      <c r="CB97" s="250"/>
      <c r="CC97" s="250"/>
      <c r="CD97" s="250"/>
      <c r="CE97" s="250"/>
      <c r="CF97" s="250"/>
      <c r="CG97" s="250"/>
      <c r="CH97" s="250"/>
      <c r="CI97" s="250"/>
      <c r="CJ97" s="250"/>
      <c r="CK97" s="250" t="str">
        <f>IF(Сводная!N61=0,"",Сводная!N61)</f>
        <v/>
      </c>
      <c r="CL97" s="250"/>
      <c r="CM97" s="250"/>
      <c r="CN97" s="250"/>
      <c r="CO97" s="250"/>
      <c r="CP97" s="250"/>
      <c r="CQ97" s="250"/>
      <c r="CR97" s="250"/>
      <c r="CS97" s="250"/>
      <c r="CT97" s="250"/>
      <c r="CU97" s="250"/>
      <c r="CV97" s="250"/>
      <c r="CW97" s="250"/>
      <c r="CX97" s="250"/>
      <c r="CY97" s="250"/>
      <c r="CZ97" s="250"/>
      <c r="DA97" s="250"/>
      <c r="DB97" s="250"/>
    </row>
    <row r="98" spans="1:106" s="207" customFormat="1" ht="12.75" x14ac:dyDescent="0.2">
      <c r="A98" s="161"/>
      <c r="B98" s="250">
        <v>40</v>
      </c>
      <c r="C98" s="250"/>
      <c r="D98" s="250"/>
      <c r="E98" s="250"/>
      <c r="F98" s="250"/>
      <c r="G98" s="251" t="str">
        <f>IF(Сводная!H62=0,"",Сводная!C62)</f>
        <v/>
      </c>
      <c r="H98" s="251"/>
      <c r="I98" s="251"/>
      <c r="J98" s="251"/>
      <c r="K98" s="251"/>
      <c r="L98" s="251"/>
      <c r="M98" s="251"/>
      <c r="N98" s="251"/>
      <c r="O98" s="251"/>
      <c r="P98" s="251"/>
      <c r="Q98" s="251"/>
      <c r="R98" s="251"/>
      <c r="S98" s="251"/>
      <c r="T98" s="251"/>
      <c r="U98" s="251"/>
      <c r="V98" s="251"/>
      <c r="W98" s="251"/>
      <c r="X98" s="251"/>
      <c r="Y98" s="251"/>
      <c r="Z98" s="251"/>
      <c r="AA98" s="251"/>
      <c r="AB98" s="251"/>
      <c r="AC98" s="251"/>
      <c r="AD98" s="251"/>
      <c r="AE98" s="251"/>
      <c r="AF98" s="251"/>
      <c r="AG98" s="251"/>
      <c r="AH98" s="251"/>
      <c r="AI98" s="251"/>
      <c r="AJ98" s="251"/>
      <c r="AK98" s="251"/>
      <c r="AL98" s="251"/>
      <c r="AM98" s="251"/>
      <c r="AN98" s="251"/>
      <c r="AO98" s="251"/>
      <c r="AP98" s="251"/>
      <c r="AQ98" s="251"/>
      <c r="AR98" s="251"/>
      <c r="AS98" s="251"/>
      <c r="AT98" s="251"/>
      <c r="AU98" s="251"/>
      <c r="AV98" s="251"/>
      <c r="AW98" s="251"/>
      <c r="AX98" s="251"/>
      <c r="AY98" s="251"/>
      <c r="AZ98" s="251"/>
      <c r="BA98" s="251"/>
      <c r="BB98" s="251"/>
      <c r="BC98" s="251"/>
      <c r="BD98" s="251"/>
      <c r="BE98" s="251"/>
      <c r="BF98" s="251"/>
      <c r="BG98" s="251"/>
      <c r="BH98" s="251"/>
      <c r="BI98" s="251"/>
      <c r="BJ98" s="251"/>
      <c r="BK98" s="251"/>
      <c r="BL98" s="251"/>
      <c r="BM98" s="251"/>
      <c r="BN98" s="251"/>
      <c r="BO98" s="251"/>
      <c r="BP98" s="251"/>
      <c r="BQ98" s="250" t="str">
        <f>IF(Сводная!H62=0,"",Сводная!E62)</f>
        <v/>
      </c>
      <c r="BR98" s="250"/>
      <c r="BS98" s="250"/>
      <c r="BT98" s="250"/>
      <c r="BU98" s="250"/>
      <c r="BV98" s="250"/>
      <c r="BW98" s="250"/>
      <c r="BX98" s="250"/>
      <c r="BY98" s="250" t="str">
        <f>IF(Сводная!H62=0,"",Сводная!D62)</f>
        <v/>
      </c>
      <c r="BZ98" s="250"/>
      <c r="CA98" s="250"/>
      <c r="CB98" s="250"/>
      <c r="CC98" s="250"/>
      <c r="CD98" s="250"/>
      <c r="CE98" s="250"/>
      <c r="CF98" s="250"/>
      <c r="CG98" s="250"/>
      <c r="CH98" s="250"/>
      <c r="CI98" s="250"/>
      <c r="CJ98" s="250"/>
      <c r="CK98" s="250" t="str">
        <f>IF(Сводная!N62=0,"",Сводная!N62)</f>
        <v/>
      </c>
      <c r="CL98" s="250"/>
      <c r="CM98" s="250"/>
      <c r="CN98" s="250"/>
      <c r="CO98" s="250"/>
      <c r="CP98" s="250"/>
      <c r="CQ98" s="250"/>
      <c r="CR98" s="250"/>
      <c r="CS98" s="250"/>
      <c r="CT98" s="250"/>
      <c r="CU98" s="250"/>
      <c r="CV98" s="250"/>
      <c r="CW98" s="250"/>
      <c r="CX98" s="250"/>
      <c r="CY98" s="250"/>
      <c r="CZ98" s="250"/>
      <c r="DA98" s="250"/>
      <c r="DB98" s="250"/>
    </row>
    <row r="99" spans="1:106" s="207" customFormat="1" ht="12.75" x14ac:dyDescent="0.2">
      <c r="A99" s="161"/>
      <c r="B99" s="250">
        <v>41</v>
      </c>
      <c r="C99" s="250"/>
      <c r="D99" s="250"/>
      <c r="E99" s="250"/>
      <c r="F99" s="250"/>
      <c r="G99" s="251" t="str">
        <f>IF(Сводная!H63=0,"",Сводная!C63)</f>
        <v/>
      </c>
      <c r="H99" s="251"/>
      <c r="I99" s="251"/>
      <c r="J99" s="251"/>
      <c r="K99" s="251"/>
      <c r="L99" s="251"/>
      <c r="M99" s="251"/>
      <c r="N99" s="251"/>
      <c r="O99" s="251"/>
      <c r="P99" s="251"/>
      <c r="Q99" s="251"/>
      <c r="R99" s="251"/>
      <c r="S99" s="251"/>
      <c r="T99" s="251"/>
      <c r="U99" s="251"/>
      <c r="V99" s="251"/>
      <c r="W99" s="251"/>
      <c r="X99" s="251"/>
      <c r="Y99" s="251"/>
      <c r="Z99" s="251"/>
      <c r="AA99" s="251"/>
      <c r="AB99" s="251"/>
      <c r="AC99" s="251"/>
      <c r="AD99" s="251"/>
      <c r="AE99" s="251"/>
      <c r="AF99" s="251"/>
      <c r="AG99" s="251"/>
      <c r="AH99" s="251"/>
      <c r="AI99" s="251"/>
      <c r="AJ99" s="251"/>
      <c r="AK99" s="251"/>
      <c r="AL99" s="251"/>
      <c r="AM99" s="251"/>
      <c r="AN99" s="251"/>
      <c r="AO99" s="251"/>
      <c r="AP99" s="251"/>
      <c r="AQ99" s="251"/>
      <c r="AR99" s="251"/>
      <c r="AS99" s="251"/>
      <c r="AT99" s="251"/>
      <c r="AU99" s="251"/>
      <c r="AV99" s="251"/>
      <c r="AW99" s="251"/>
      <c r="AX99" s="251"/>
      <c r="AY99" s="251"/>
      <c r="AZ99" s="251"/>
      <c r="BA99" s="251"/>
      <c r="BB99" s="251"/>
      <c r="BC99" s="251"/>
      <c r="BD99" s="251"/>
      <c r="BE99" s="251"/>
      <c r="BF99" s="251"/>
      <c r="BG99" s="251"/>
      <c r="BH99" s="251"/>
      <c r="BI99" s="251"/>
      <c r="BJ99" s="251"/>
      <c r="BK99" s="251"/>
      <c r="BL99" s="251"/>
      <c r="BM99" s="251"/>
      <c r="BN99" s="251"/>
      <c r="BO99" s="251"/>
      <c r="BP99" s="251"/>
      <c r="BQ99" s="250" t="str">
        <f>IF(Сводная!H63=0,"",Сводная!E63)</f>
        <v/>
      </c>
      <c r="BR99" s="250"/>
      <c r="BS99" s="250"/>
      <c r="BT99" s="250"/>
      <c r="BU99" s="250"/>
      <c r="BV99" s="250"/>
      <c r="BW99" s="250"/>
      <c r="BX99" s="250"/>
      <c r="BY99" s="250" t="str">
        <f>IF(Сводная!H63=0,"",Сводная!D63)</f>
        <v/>
      </c>
      <c r="BZ99" s="250"/>
      <c r="CA99" s="250"/>
      <c r="CB99" s="250"/>
      <c r="CC99" s="250"/>
      <c r="CD99" s="250"/>
      <c r="CE99" s="250"/>
      <c r="CF99" s="250"/>
      <c r="CG99" s="250"/>
      <c r="CH99" s="250"/>
      <c r="CI99" s="250"/>
      <c r="CJ99" s="250"/>
      <c r="CK99" s="250" t="str">
        <f>IF(Сводная!N63=0,"",Сводная!N63)</f>
        <v/>
      </c>
      <c r="CL99" s="250"/>
      <c r="CM99" s="250"/>
      <c r="CN99" s="250"/>
      <c r="CO99" s="250"/>
      <c r="CP99" s="250"/>
      <c r="CQ99" s="250"/>
      <c r="CR99" s="250"/>
      <c r="CS99" s="250"/>
      <c r="CT99" s="250"/>
      <c r="CU99" s="250"/>
      <c r="CV99" s="250"/>
      <c r="CW99" s="250"/>
      <c r="CX99" s="250"/>
      <c r="CY99" s="250"/>
      <c r="CZ99" s="250"/>
      <c r="DA99" s="250"/>
      <c r="DB99" s="250"/>
    </row>
    <row r="100" spans="1:106" s="207" customFormat="1" ht="12.75" x14ac:dyDescent="0.2">
      <c r="A100" s="161"/>
      <c r="B100" s="250">
        <v>42</v>
      </c>
      <c r="C100" s="250"/>
      <c r="D100" s="250"/>
      <c r="E100" s="250"/>
      <c r="F100" s="250"/>
      <c r="G100" s="251" t="str">
        <f>IF(Сводная!H64=0,"",Сводная!C64)</f>
        <v/>
      </c>
      <c r="H100" s="251"/>
      <c r="I100" s="251"/>
      <c r="J100" s="251"/>
      <c r="K100" s="251"/>
      <c r="L100" s="251"/>
      <c r="M100" s="251"/>
      <c r="N100" s="251"/>
      <c r="O100" s="251"/>
      <c r="P100" s="251"/>
      <c r="Q100" s="251"/>
      <c r="R100" s="251"/>
      <c r="S100" s="251"/>
      <c r="T100" s="251"/>
      <c r="U100" s="251"/>
      <c r="V100" s="251"/>
      <c r="W100" s="251"/>
      <c r="X100" s="251"/>
      <c r="Y100" s="251"/>
      <c r="Z100" s="251"/>
      <c r="AA100" s="251"/>
      <c r="AB100" s="251"/>
      <c r="AC100" s="251"/>
      <c r="AD100" s="251"/>
      <c r="AE100" s="251"/>
      <c r="AF100" s="251"/>
      <c r="AG100" s="251"/>
      <c r="AH100" s="251"/>
      <c r="AI100" s="251"/>
      <c r="AJ100" s="251"/>
      <c r="AK100" s="251"/>
      <c r="AL100" s="251"/>
      <c r="AM100" s="251"/>
      <c r="AN100" s="251"/>
      <c r="AO100" s="251"/>
      <c r="AP100" s="251"/>
      <c r="AQ100" s="251"/>
      <c r="AR100" s="251"/>
      <c r="AS100" s="251"/>
      <c r="AT100" s="251"/>
      <c r="AU100" s="251"/>
      <c r="AV100" s="251"/>
      <c r="AW100" s="251"/>
      <c r="AX100" s="251"/>
      <c r="AY100" s="251"/>
      <c r="AZ100" s="251"/>
      <c r="BA100" s="251"/>
      <c r="BB100" s="251"/>
      <c r="BC100" s="251"/>
      <c r="BD100" s="251"/>
      <c r="BE100" s="251"/>
      <c r="BF100" s="251"/>
      <c r="BG100" s="251"/>
      <c r="BH100" s="251"/>
      <c r="BI100" s="251"/>
      <c r="BJ100" s="251"/>
      <c r="BK100" s="251"/>
      <c r="BL100" s="251"/>
      <c r="BM100" s="251"/>
      <c r="BN100" s="251"/>
      <c r="BO100" s="251"/>
      <c r="BP100" s="251"/>
      <c r="BQ100" s="250" t="str">
        <f>IF(Сводная!H64=0,"",Сводная!E64)</f>
        <v/>
      </c>
      <c r="BR100" s="250"/>
      <c r="BS100" s="250"/>
      <c r="BT100" s="250"/>
      <c r="BU100" s="250"/>
      <c r="BV100" s="250"/>
      <c r="BW100" s="250"/>
      <c r="BX100" s="250"/>
      <c r="BY100" s="250" t="str">
        <f>IF(Сводная!H64=0,"",Сводная!D64)</f>
        <v/>
      </c>
      <c r="BZ100" s="250"/>
      <c r="CA100" s="250"/>
      <c r="CB100" s="250"/>
      <c r="CC100" s="250"/>
      <c r="CD100" s="250"/>
      <c r="CE100" s="250"/>
      <c r="CF100" s="250"/>
      <c r="CG100" s="250"/>
      <c r="CH100" s="250"/>
      <c r="CI100" s="250"/>
      <c r="CJ100" s="250"/>
      <c r="CK100" s="250" t="str">
        <f>IF(Сводная!N64=0,"",Сводная!N64)</f>
        <v/>
      </c>
      <c r="CL100" s="250"/>
      <c r="CM100" s="250"/>
      <c r="CN100" s="250"/>
      <c r="CO100" s="250"/>
      <c r="CP100" s="250"/>
      <c r="CQ100" s="250"/>
      <c r="CR100" s="250"/>
      <c r="CS100" s="250"/>
      <c r="CT100" s="250"/>
      <c r="CU100" s="250"/>
      <c r="CV100" s="250"/>
      <c r="CW100" s="250"/>
      <c r="CX100" s="250"/>
      <c r="CY100" s="250"/>
      <c r="CZ100" s="250"/>
      <c r="DA100" s="250"/>
      <c r="DB100" s="250"/>
    </row>
    <row r="101" spans="1:106" s="207" customFormat="1" ht="12.75" x14ac:dyDescent="0.2">
      <c r="A101" s="161"/>
      <c r="B101" s="250">
        <v>43</v>
      </c>
      <c r="C101" s="250"/>
      <c r="D101" s="250"/>
      <c r="E101" s="250"/>
      <c r="F101" s="250"/>
      <c r="G101" s="251" t="str">
        <f>IF(Сводная!H65=0,"",Сводная!C65)</f>
        <v/>
      </c>
      <c r="H101" s="251"/>
      <c r="I101" s="251"/>
      <c r="J101" s="251"/>
      <c r="K101" s="251"/>
      <c r="L101" s="251"/>
      <c r="M101" s="251"/>
      <c r="N101" s="251"/>
      <c r="O101" s="251"/>
      <c r="P101" s="251"/>
      <c r="Q101" s="251"/>
      <c r="R101" s="251"/>
      <c r="S101" s="251"/>
      <c r="T101" s="251"/>
      <c r="U101" s="251"/>
      <c r="V101" s="251"/>
      <c r="W101" s="251"/>
      <c r="X101" s="251"/>
      <c r="Y101" s="251"/>
      <c r="Z101" s="251"/>
      <c r="AA101" s="251"/>
      <c r="AB101" s="251"/>
      <c r="AC101" s="251"/>
      <c r="AD101" s="251"/>
      <c r="AE101" s="251"/>
      <c r="AF101" s="251"/>
      <c r="AG101" s="251"/>
      <c r="AH101" s="251"/>
      <c r="AI101" s="251"/>
      <c r="AJ101" s="251"/>
      <c r="AK101" s="251"/>
      <c r="AL101" s="251"/>
      <c r="AM101" s="251"/>
      <c r="AN101" s="251"/>
      <c r="AO101" s="251"/>
      <c r="AP101" s="251"/>
      <c r="AQ101" s="251"/>
      <c r="AR101" s="251"/>
      <c r="AS101" s="251"/>
      <c r="AT101" s="251"/>
      <c r="AU101" s="251"/>
      <c r="AV101" s="251"/>
      <c r="AW101" s="251"/>
      <c r="AX101" s="251"/>
      <c r="AY101" s="251"/>
      <c r="AZ101" s="251"/>
      <c r="BA101" s="251"/>
      <c r="BB101" s="251"/>
      <c r="BC101" s="251"/>
      <c r="BD101" s="251"/>
      <c r="BE101" s="251"/>
      <c r="BF101" s="251"/>
      <c r="BG101" s="251"/>
      <c r="BH101" s="251"/>
      <c r="BI101" s="251"/>
      <c r="BJ101" s="251"/>
      <c r="BK101" s="251"/>
      <c r="BL101" s="251"/>
      <c r="BM101" s="251"/>
      <c r="BN101" s="251"/>
      <c r="BO101" s="251"/>
      <c r="BP101" s="251"/>
      <c r="BQ101" s="250" t="str">
        <f>IF(Сводная!H65=0,"",Сводная!E65)</f>
        <v/>
      </c>
      <c r="BR101" s="250"/>
      <c r="BS101" s="250"/>
      <c r="BT101" s="250"/>
      <c r="BU101" s="250"/>
      <c r="BV101" s="250"/>
      <c r="BW101" s="250"/>
      <c r="BX101" s="250"/>
      <c r="BY101" s="250" t="str">
        <f>IF(Сводная!H65=0,"",Сводная!D65)</f>
        <v/>
      </c>
      <c r="BZ101" s="250"/>
      <c r="CA101" s="250"/>
      <c r="CB101" s="250"/>
      <c r="CC101" s="250"/>
      <c r="CD101" s="250"/>
      <c r="CE101" s="250"/>
      <c r="CF101" s="250"/>
      <c r="CG101" s="250"/>
      <c r="CH101" s="250"/>
      <c r="CI101" s="250"/>
      <c r="CJ101" s="250"/>
      <c r="CK101" s="250" t="str">
        <f>IF(Сводная!N65=0,"",Сводная!N65)</f>
        <v/>
      </c>
      <c r="CL101" s="250"/>
      <c r="CM101" s="250"/>
      <c r="CN101" s="250"/>
      <c r="CO101" s="250"/>
      <c r="CP101" s="250"/>
      <c r="CQ101" s="250"/>
      <c r="CR101" s="250"/>
      <c r="CS101" s="250"/>
      <c r="CT101" s="250"/>
      <c r="CU101" s="250"/>
      <c r="CV101" s="250"/>
      <c r="CW101" s="250"/>
      <c r="CX101" s="250"/>
      <c r="CY101" s="250"/>
      <c r="CZ101" s="250"/>
      <c r="DA101" s="250"/>
      <c r="DB101" s="250"/>
    </row>
    <row r="102" spans="1:106" s="207" customFormat="1" ht="12.75" x14ac:dyDescent="0.2">
      <c r="A102" s="161"/>
      <c r="B102" s="250">
        <v>44</v>
      </c>
      <c r="C102" s="250"/>
      <c r="D102" s="250"/>
      <c r="E102" s="250"/>
      <c r="F102" s="250"/>
      <c r="G102" s="251" t="str">
        <f>IF(Сводная!H66=0,"",Сводная!C66)</f>
        <v/>
      </c>
      <c r="H102" s="251"/>
      <c r="I102" s="251"/>
      <c r="J102" s="251"/>
      <c r="K102" s="251"/>
      <c r="L102" s="251"/>
      <c r="M102" s="251"/>
      <c r="N102" s="251"/>
      <c r="O102" s="251"/>
      <c r="P102" s="251"/>
      <c r="Q102" s="251"/>
      <c r="R102" s="251"/>
      <c r="S102" s="251"/>
      <c r="T102" s="251"/>
      <c r="U102" s="251"/>
      <c r="V102" s="251"/>
      <c r="W102" s="251"/>
      <c r="X102" s="251"/>
      <c r="Y102" s="251"/>
      <c r="Z102" s="251"/>
      <c r="AA102" s="251"/>
      <c r="AB102" s="251"/>
      <c r="AC102" s="251"/>
      <c r="AD102" s="251"/>
      <c r="AE102" s="251"/>
      <c r="AF102" s="251"/>
      <c r="AG102" s="251"/>
      <c r="AH102" s="251"/>
      <c r="AI102" s="251"/>
      <c r="AJ102" s="251"/>
      <c r="AK102" s="251"/>
      <c r="AL102" s="251"/>
      <c r="AM102" s="251"/>
      <c r="AN102" s="251"/>
      <c r="AO102" s="251"/>
      <c r="AP102" s="251"/>
      <c r="AQ102" s="251"/>
      <c r="AR102" s="251"/>
      <c r="AS102" s="251"/>
      <c r="AT102" s="251"/>
      <c r="AU102" s="251"/>
      <c r="AV102" s="251"/>
      <c r="AW102" s="251"/>
      <c r="AX102" s="251"/>
      <c r="AY102" s="251"/>
      <c r="AZ102" s="251"/>
      <c r="BA102" s="251"/>
      <c r="BB102" s="251"/>
      <c r="BC102" s="251"/>
      <c r="BD102" s="251"/>
      <c r="BE102" s="251"/>
      <c r="BF102" s="251"/>
      <c r="BG102" s="251"/>
      <c r="BH102" s="251"/>
      <c r="BI102" s="251"/>
      <c r="BJ102" s="251"/>
      <c r="BK102" s="251"/>
      <c r="BL102" s="251"/>
      <c r="BM102" s="251"/>
      <c r="BN102" s="251"/>
      <c r="BO102" s="251"/>
      <c r="BP102" s="251"/>
      <c r="BQ102" s="250" t="str">
        <f>IF(Сводная!H66=0,"",Сводная!E66)</f>
        <v/>
      </c>
      <c r="BR102" s="250"/>
      <c r="BS102" s="250"/>
      <c r="BT102" s="250"/>
      <c r="BU102" s="250"/>
      <c r="BV102" s="250"/>
      <c r="BW102" s="250"/>
      <c r="BX102" s="250"/>
      <c r="BY102" s="250" t="str">
        <f>IF(Сводная!H66=0,"",Сводная!D66)</f>
        <v/>
      </c>
      <c r="BZ102" s="250"/>
      <c r="CA102" s="250"/>
      <c r="CB102" s="250"/>
      <c r="CC102" s="250"/>
      <c r="CD102" s="250"/>
      <c r="CE102" s="250"/>
      <c r="CF102" s="250"/>
      <c r="CG102" s="250"/>
      <c r="CH102" s="250"/>
      <c r="CI102" s="250"/>
      <c r="CJ102" s="250"/>
      <c r="CK102" s="250" t="str">
        <f>IF(Сводная!N66=0,"",Сводная!N66)</f>
        <v/>
      </c>
      <c r="CL102" s="250"/>
      <c r="CM102" s="250"/>
      <c r="CN102" s="250"/>
      <c r="CO102" s="250"/>
      <c r="CP102" s="250"/>
      <c r="CQ102" s="250"/>
      <c r="CR102" s="250"/>
      <c r="CS102" s="250"/>
      <c r="CT102" s="250"/>
      <c r="CU102" s="250"/>
      <c r="CV102" s="250"/>
      <c r="CW102" s="250"/>
      <c r="CX102" s="250"/>
      <c r="CY102" s="250"/>
      <c r="CZ102" s="250"/>
      <c r="DA102" s="250"/>
      <c r="DB102" s="250"/>
    </row>
    <row r="103" spans="1:106" s="207" customFormat="1" ht="12.75" x14ac:dyDescent="0.2">
      <c r="A103" s="161"/>
      <c r="B103" s="250">
        <v>45</v>
      </c>
      <c r="C103" s="250"/>
      <c r="D103" s="250"/>
      <c r="E103" s="250"/>
      <c r="F103" s="250"/>
      <c r="G103" s="251" t="str">
        <f>IF(Сводная!H67=0,"",Сводная!C67)</f>
        <v/>
      </c>
      <c r="H103" s="251"/>
      <c r="I103" s="251"/>
      <c r="J103" s="251"/>
      <c r="K103" s="251"/>
      <c r="L103" s="251"/>
      <c r="M103" s="251"/>
      <c r="N103" s="251"/>
      <c r="O103" s="251"/>
      <c r="P103" s="251"/>
      <c r="Q103" s="251"/>
      <c r="R103" s="251"/>
      <c r="S103" s="251"/>
      <c r="T103" s="251"/>
      <c r="U103" s="251"/>
      <c r="V103" s="251"/>
      <c r="W103" s="251"/>
      <c r="X103" s="251"/>
      <c r="Y103" s="251"/>
      <c r="Z103" s="251"/>
      <c r="AA103" s="251"/>
      <c r="AB103" s="251"/>
      <c r="AC103" s="251"/>
      <c r="AD103" s="251"/>
      <c r="AE103" s="251"/>
      <c r="AF103" s="251"/>
      <c r="AG103" s="251"/>
      <c r="AH103" s="251"/>
      <c r="AI103" s="251"/>
      <c r="AJ103" s="251"/>
      <c r="AK103" s="251"/>
      <c r="AL103" s="251"/>
      <c r="AM103" s="251"/>
      <c r="AN103" s="251"/>
      <c r="AO103" s="251"/>
      <c r="AP103" s="251"/>
      <c r="AQ103" s="251"/>
      <c r="AR103" s="251"/>
      <c r="AS103" s="251"/>
      <c r="AT103" s="251"/>
      <c r="AU103" s="251"/>
      <c r="AV103" s="251"/>
      <c r="AW103" s="251"/>
      <c r="AX103" s="251"/>
      <c r="AY103" s="251"/>
      <c r="AZ103" s="251"/>
      <c r="BA103" s="251"/>
      <c r="BB103" s="251"/>
      <c r="BC103" s="251"/>
      <c r="BD103" s="251"/>
      <c r="BE103" s="251"/>
      <c r="BF103" s="251"/>
      <c r="BG103" s="251"/>
      <c r="BH103" s="251"/>
      <c r="BI103" s="251"/>
      <c r="BJ103" s="251"/>
      <c r="BK103" s="251"/>
      <c r="BL103" s="251"/>
      <c r="BM103" s="251"/>
      <c r="BN103" s="251"/>
      <c r="BO103" s="251"/>
      <c r="BP103" s="251"/>
      <c r="BQ103" s="250" t="str">
        <f>IF(Сводная!H67=0,"",Сводная!E67)</f>
        <v/>
      </c>
      <c r="BR103" s="250"/>
      <c r="BS103" s="250"/>
      <c r="BT103" s="250"/>
      <c r="BU103" s="250"/>
      <c r="BV103" s="250"/>
      <c r="BW103" s="250"/>
      <c r="BX103" s="250"/>
      <c r="BY103" s="250" t="str">
        <f>IF(Сводная!H67=0,"",Сводная!D67)</f>
        <v/>
      </c>
      <c r="BZ103" s="250"/>
      <c r="CA103" s="250"/>
      <c r="CB103" s="250"/>
      <c r="CC103" s="250"/>
      <c r="CD103" s="250"/>
      <c r="CE103" s="250"/>
      <c r="CF103" s="250"/>
      <c r="CG103" s="250"/>
      <c r="CH103" s="250"/>
      <c r="CI103" s="250"/>
      <c r="CJ103" s="250"/>
      <c r="CK103" s="250" t="str">
        <f>IF(Сводная!N67=0,"",Сводная!N67)</f>
        <v/>
      </c>
      <c r="CL103" s="250"/>
      <c r="CM103" s="250"/>
      <c r="CN103" s="250"/>
      <c r="CO103" s="250"/>
      <c r="CP103" s="250"/>
      <c r="CQ103" s="250"/>
      <c r="CR103" s="250"/>
      <c r="CS103" s="250"/>
      <c r="CT103" s="250"/>
      <c r="CU103" s="250"/>
      <c r="CV103" s="250"/>
      <c r="CW103" s="250"/>
      <c r="CX103" s="250"/>
      <c r="CY103" s="250"/>
      <c r="CZ103" s="250"/>
      <c r="DA103" s="250"/>
      <c r="DB103" s="250"/>
    </row>
    <row r="104" spans="1:106" s="207" customFormat="1" ht="12.75" x14ac:dyDescent="0.2">
      <c r="A104" s="161"/>
      <c r="B104" s="250">
        <v>46</v>
      </c>
      <c r="C104" s="250"/>
      <c r="D104" s="250"/>
      <c r="E104" s="250"/>
      <c r="F104" s="250"/>
      <c r="G104" s="251" t="str">
        <f>IF(Сводная!H68=0,"",Сводная!C68)</f>
        <v/>
      </c>
      <c r="H104" s="251"/>
      <c r="I104" s="251"/>
      <c r="J104" s="251"/>
      <c r="K104" s="251"/>
      <c r="L104" s="251"/>
      <c r="M104" s="251"/>
      <c r="N104" s="251"/>
      <c r="O104" s="251"/>
      <c r="P104" s="251"/>
      <c r="Q104" s="251"/>
      <c r="R104" s="251"/>
      <c r="S104" s="251"/>
      <c r="T104" s="251"/>
      <c r="U104" s="251"/>
      <c r="V104" s="251"/>
      <c r="W104" s="251"/>
      <c r="X104" s="251"/>
      <c r="Y104" s="251"/>
      <c r="Z104" s="251"/>
      <c r="AA104" s="251"/>
      <c r="AB104" s="251"/>
      <c r="AC104" s="251"/>
      <c r="AD104" s="251"/>
      <c r="AE104" s="251"/>
      <c r="AF104" s="251"/>
      <c r="AG104" s="251"/>
      <c r="AH104" s="251"/>
      <c r="AI104" s="251"/>
      <c r="AJ104" s="251"/>
      <c r="AK104" s="251"/>
      <c r="AL104" s="251"/>
      <c r="AM104" s="251"/>
      <c r="AN104" s="251"/>
      <c r="AO104" s="251"/>
      <c r="AP104" s="251"/>
      <c r="AQ104" s="251"/>
      <c r="AR104" s="251"/>
      <c r="AS104" s="251"/>
      <c r="AT104" s="251"/>
      <c r="AU104" s="251"/>
      <c r="AV104" s="251"/>
      <c r="AW104" s="251"/>
      <c r="AX104" s="251"/>
      <c r="AY104" s="251"/>
      <c r="AZ104" s="251"/>
      <c r="BA104" s="251"/>
      <c r="BB104" s="251"/>
      <c r="BC104" s="251"/>
      <c r="BD104" s="251"/>
      <c r="BE104" s="251"/>
      <c r="BF104" s="251"/>
      <c r="BG104" s="251"/>
      <c r="BH104" s="251"/>
      <c r="BI104" s="251"/>
      <c r="BJ104" s="251"/>
      <c r="BK104" s="251"/>
      <c r="BL104" s="251"/>
      <c r="BM104" s="251"/>
      <c r="BN104" s="251"/>
      <c r="BO104" s="251"/>
      <c r="BP104" s="251"/>
      <c r="BQ104" s="250" t="str">
        <f>IF(Сводная!H68=0,"",Сводная!E68)</f>
        <v/>
      </c>
      <c r="BR104" s="250"/>
      <c r="BS104" s="250"/>
      <c r="BT104" s="250"/>
      <c r="BU104" s="250"/>
      <c r="BV104" s="250"/>
      <c r="BW104" s="250"/>
      <c r="BX104" s="250"/>
      <c r="BY104" s="250" t="str">
        <f>IF(Сводная!H68=0,"",Сводная!D68)</f>
        <v/>
      </c>
      <c r="BZ104" s="250"/>
      <c r="CA104" s="250"/>
      <c r="CB104" s="250"/>
      <c r="CC104" s="250"/>
      <c r="CD104" s="250"/>
      <c r="CE104" s="250"/>
      <c r="CF104" s="250"/>
      <c r="CG104" s="250"/>
      <c r="CH104" s="250"/>
      <c r="CI104" s="250"/>
      <c r="CJ104" s="250"/>
      <c r="CK104" s="250" t="str">
        <f>IF(Сводная!N68=0,"",Сводная!N68)</f>
        <v/>
      </c>
      <c r="CL104" s="250"/>
      <c r="CM104" s="250"/>
      <c r="CN104" s="250"/>
      <c r="CO104" s="250"/>
      <c r="CP104" s="250"/>
      <c r="CQ104" s="250"/>
      <c r="CR104" s="250"/>
      <c r="CS104" s="250"/>
      <c r="CT104" s="250"/>
      <c r="CU104" s="250"/>
      <c r="CV104" s="250"/>
      <c r="CW104" s="250"/>
      <c r="CX104" s="250"/>
      <c r="CY104" s="250"/>
      <c r="CZ104" s="250"/>
      <c r="DA104" s="250"/>
      <c r="DB104" s="250"/>
    </row>
    <row r="105" spans="1:106" s="207" customFormat="1" ht="12.75" x14ac:dyDescent="0.2">
      <c r="A105" s="161"/>
      <c r="B105" s="250">
        <v>47</v>
      </c>
      <c r="C105" s="250"/>
      <c r="D105" s="250"/>
      <c r="E105" s="250"/>
      <c r="F105" s="250"/>
      <c r="G105" s="251" t="str">
        <f>IF(Сводная!H69=0,"",Сводная!C69)</f>
        <v/>
      </c>
      <c r="H105" s="251"/>
      <c r="I105" s="251"/>
      <c r="J105" s="251"/>
      <c r="K105" s="251"/>
      <c r="L105" s="251"/>
      <c r="M105" s="251"/>
      <c r="N105" s="251"/>
      <c r="O105" s="251"/>
      <c r="P105" s="251"/>
      <c r="Q105" s="251"/>
      <c r="R105" s="251"/>
      <c r="S105" s="251"/>
      <c r="T105" s="251"/>
      <c r="U105" s="251"/>
      <c r="V105" s="251"/>
      <c r="W105" s="251"/>
      <c r="X105" s="251"/>
      <c r="Y105" s="251"/>
      <c r="Z105" s="251"/>
      <c r="AA105" s="251"/>
      <c r="AB105" s="251"/>
      <c r="AC105" s="251"/>
      <c r="AD105" s="251"/>
      <c r="AE105" s="251"/>
      <c r="AF105" s="251"/>
      <c r="AG105" s="251"/>
      <c r="AH105" s="251"/>
      <c r="AI105" s="251"/>
      <c r="AJ105" s="251"/>
      <c r="AK105" s="251"/>
      <c r="AL105" s="251"/>
      <c r="AM105" s="251"/>
      <c r="AN105" s="251"/>
      <c r="AO105" s="251"/>
      <c r="AP105" s="251"/>
      <c r="AQ105" s="251"/>
      <c r="AR105" s="251"/>
      <c r="AS105" s="251"/>
      <c r="AT105" s="251"/>
      <c r="AU105" s="251"/>
      <c r="AV105" s="251"/>
      <c r="AW105" s="251"/>
      <c r="AX105" s="251"/>
      <c r="AY105" s="251"/>
      <c r="AZ105" s="251"/>
      <c r="BA105" s="251"/>
      <c r="BB105" s="251"/>
      <c r="BC105" s="251"/>
      <c r="BD105" s="251"/>
      <c r="BE105" s="251"/>
      <c r="BF105" s="251"/>
      <c r="BG105" s="251"/>
      <c r="BH105" s="251"/>
      <c r="BI105" s="251"/>
      <c r="BJ105" s="251"/>
      <c r="BK105" s="251"/>
      <c r="BL105" s="251"/>
      <c r="BM105" s="251"/>
      <c r="BN105" s="251"/>
      <c r="BO105" s="251"/>
      <c r="BP105" s="251"/>
      <c r="BQ105" s="250" t="str">
        <f>IF(Сводная!H69=0,"",Сводная!E69)</f>
        <v/>
      </c>
      <c r="BR105" s="250"/>
      <c r="BS105" s="250"/>
      <c r="BT105" s="250"/>
      <c r="BU105" s="250"/>
      <c r="BV105" s="250"/>
      <c r="BW105" s="250"/>
      <c r="BX105" s="250"/>
      <c r="BY105" s="250" t="str">
        <f>IF(Сводная!H69=0,"",Сводная!D69)</f>
        <v/>
      </c>
      <c r="BZ105" s="250"/>
      <c r="CA105" s="250"/>
      <c r="CB105" s="250"/>
      <c r="CC105" s="250"/>
      <c r="CD105" s="250"/>
      <c r="CE105" s="250"/>
      <c r="CF105" s="250"/>
      <c r="CG105" s="250"/>
      <c r="CH105" s="250"/>
      <c r="CI105" s="250"/>
      <c r="CJ105" s="250"/>
      <c r="CK105" s="250" t="str">
        <f>IF(Сводная!N69=0,"",Сводная!N69)</f>
        <v/>
      </c>
      <c r="CL105" s="250"/>
      <c r="CM105" s="250"/>
      <c r="CN105" s="250"/>
      <c r="CO105" s="250"/>
      <c r="CP105" s="250"/>
      <c r="CQ105" s="250"/>
      <c r="CR105" s="250"/>
      <c r="CS105" s="250"/>
      <c r="CT105" s="250"/>
      <c r="CU105" s="250"/>
      <c r="CV105" s="250"/>
      <c r="CW105" s="250"/>
      <c r="CX105" s="250"/>
      <c r="CY105" s="250"/>
      <c r="CZ105" s="250"/>
      <c r="DA105" s="250"/>
      <c r="DB105" s="250"/>
    </row>
    <row r="106" spans="1:106" s="207" customFormat="1" ht="12.75" x14ac:dyDescent="0.2">
      <c r="A106" s="161"/>
      <c r="B106" s="250">
        <v>48</v>
      </c>
      <c r="C106" s="250"/>
      <c r="D106" s="250"/>
      <c r="E106" s="250"/>
      <c r="F106" s="250"/>
      <c r="G106" s="251" t="str">
        <f>IF(Сводная!H70=0,"",Сводная!C70)</f>
        <v/>
      </c>
      <c r="H106" s="251"/>
      <c r="I106" s="251"/>
      <c r="J106" s="251"/>
      <c r="K106" s="251"/>
      <c r="L106" s="251"/>
      <c r="M106" s="251"/>
      <c r="N106" s="251"/>
      <c r="O106" s="251"/>
      <c r="P106" s="251"/>
      <c r="Q106" s="251"/>
      <c r="R106" s="251"/>
      <c r="S106" s="251"/>
      <c r="T106" s="251"/>
      <c r="U106" s="251"/>
      <c r="V106" s="251"/>
      <c r="W106" s="251"/>
      <c r="X106" s="251"/>
      <c r="Y106" s="251"/>
      <c r="Z106" s="251"/>
      <c r="AA106" s="251"/>
      <c r="AB106" s="251"/>
      <c r="AC106" s="251"/>
      <c r="AD106" s="251"/>
      <c r="AE106" s="251"/>
      <c r="AF106" s="251"/>
      <c r="AG106" s="251"/>
      <c r="AH106" s="251"/>
      <c r="AI106" s="251"/>
      <c r="AJ106" s="251"/>
      <c r="AK106" s="251"/>
      <c r="AL106" s="251"/>
      <c r="AM106" s="251"/>
      <c r="AN106" s="251"/>
      <c r="AO106" s="251"/>
      <c r="AP106" s="251"/>
      <c r="AQ106" s="251"/>
      <c r="AR106" s="251"/>
      <c r="AS106" s="251"/>
      <c r="AT106" s="251"/>
      <c r="AU106" s="251"/>
      <c r="AV106" s="251"/>
      <c r="AW106" s="251"/>
      <c r="AX106" s="251"/>
      <c r="AY106" s="251"/>
      <c r="AZ106" s="251"/>
      <c r="BA106" s="251"/>
      <c r="BB106" s="251"/>
      <c r="BC106" s="251"/>
      <c r="BD106" s="251"/>
      <c r="BE106" s="251"/>
      <c r="BF106" s="251"/>
      <c r="BG106" s="251"/>
      <c r="BH106" s="251"/>
      <c r="BI106" s="251"/>
      <c r="BJ106" s="251"/>
      <c r="BK106" s="251"/>
      <c r="BL106" s="251"/>
      <c r="BM106" s="251"/>
      <c r="BN106" s="251"/>
      <c r="BO106" s="251"/>
      <c r="BP106" s="251"/>
      <c r="BQ106" s="250" t="str">
        <f>IF(Сводная!H70=0,"",Сводная!E70)</f>
        <v/>
      </c>
      <c r="BR106" s="250"/>
      <c r="BS106" s="250"/>
      <c r="BT106" s="250"/>
      <c r="BU106" s="250"/>
      <c r="BV106" s="250"/>
      <c r="BW106" s="250"/>
      <c r="BX106" s="250"/>
      <c r="BY106" s="250" t="str">
        <f>IF(Сводная!H70=0,"",Сводная!D70)</f>
        <v/>
      </c>
      <c r="BZ106" s="250"/>
      <c r="CA106" s="250"/>
      <c r="CB106" s="250"/>
      <c r="CC106" s="250"/>
      <c r="CD106" s="250"/>
      <c r="CE106" s="250"/>
      <c r="CF106" s="250"/>
      <c r="CG106" s="250"/>
      <c r="CH106" s="250"/>
      <c r="CI106" s="250"/>
      <c r="CJ106" s="250"/>
      <c r="CK106" s="250" t="str">
        <f>IF(Сводная!N70=0,"",Сводная!N70)</f>
        <v/>
      </c>
      <c r="CL106" s="250"/>
      <c r="CM106" s="250"/>
      <c r="CN106" s="250"/>
      <c r="CO106" s="250"/>
      <c r="CP106" s="250"/>
      <c r="CQ106" s="250"/>
      <c r="CR106" s="250"/>
      <c r="CS106" s="250"/>
      <c r="CT106" s="250"/>
      <c r="CU106" s="250"/>
      <c r="CV106" s="250"/>
      <c r="CW106" s="250"/>
      <c r="CX106" s="250"/>
      <c r="CY106" s="250"/>
      <c r="CZ106" s="250"/>
      <c r="DA106" s="250"/>
      <c r="DB106" s="250"/>
    </row>
    <row r="107" spans="1:106" s="207" customFormat="1" ht="12.75" x14ac:dyDescent="0.2">
      <c r="A107" s="161"/>
      <c r="B107" s="250">
        <v>49</v>
      </c>
      <c r="C107" s="250"/>
      <c r="D107" s="250"/>
      <c r="E107" s="250"/>
      <c r="F107" s="250"/>
      <c r="G107" s="251" t="str">
        <f>IF(Сводная!H71=0,"",Сводная!C71)</f>
        <v/>
      </c>
      <c r="H107" s="251"/>
      <c r="I107" s="251"/>
      <c r="J107" s="251"/>
      <c r="K107" s="251"/>
      <c r="L107" s="251"/>
      <c r="M107" s="251"/>
      <c r="N107" s="251"/>
      <c r="O107" s="251"/>
      <c r="P107" s="251"/>
      <c r="Q107" s="251"/>
      <c r="R107" s="251"/>
      <c r="S107" s="251"/>
      <c r="T107" s="251"/>
      <c r="U107" s="251"/>
      <c r="V107" s="251"/>
      <c r="W107" s="251"/>
      <c r="X107" s="251"/>
      <c r="Y107" s="251"/>
      <c r="Z107" s="251"/>
      <c r="AA107" s="251"/>
      <c r="AB107" s="251"/>
      <c r="AC107" s="251"/>
      <c r="AD107" s="251"/>
      <c r="AE107" s="251"/>
      <c r="AF107" s="251"/>
      <c r="AG107" s="251"/>
      <c r="AH107" s="251"/>
      <c r="AI107" s="251"/>
      <c r="AJ107" s="251"/>
      <c r="AK107" s="251"/>
      <c r="AL107" s="251"/>
      <c r="AM107" s="251"/>
      <c r="AN107" s="251"/>
      <c r="AO107" s="251"/>
      <c r="AP107" s="251"/>
      <c r="AQ107" s="251"/>
      <c r="AR107" s="251"/>
      <c r="AS107" s="251"/>
      <c r="AT107" s="251"/>
      <c r="AU107" s="251"/>
      <c r="AV107" s="251"/>
      <c r="AW107" s="251"/>
      <c r="AX107" s="251"/>
      <c r="AY107" s="251"/>
      <c r="AZ107" s="251"/>
      <c r="BA107" s="251"/>
      <c r="BB107" s="251"/>
      <c r="BC107" s="251"/>
      <c r="BD107" s="251"/>
      <c r="BE107" s="251"/>
      <c r="BF107" s="251"/>
      <c r="BG107" s="251"/>
      <c r="BH107" s="251"/>
      <c r="BI107" s="251"/>
      <c r="BJ107" s="251"/>
      <c r="BK107" s="251"/>
      <c r="BL107" s="251"/>
      <c r="BM107" s="251"/>
      <c r="BN107" s="251"/>
      <c r="BO107" s="251"/>
      <c r="BP107" s="251"/>
      <c r="BQ107" s="250" t="str">
        <f>IF(Сводная!H71=0,"",Сводная!E71)</f>
        <v/>
      </c>
      <c r="BR107" s="250"/>
      <c r="BS107" s="250"/>
      <c r="BT107" s="250"/>
      <c r="BU107" s="250"/>
      <c r="BV107" s="250"/>
      <c r="BW107" s="250"/>
      <c r="BX107" s="250"/>
      <c r="BY107" s="250" t="str">
        <f>IF(Сводная!H71=0,"",Сводная!D71)</f>
        <v/>
      </c>
      <c r="BZ107" s="250"/>
      <c r="CA107" s="250"/>
      <c r="CB107" s="250"/>
      <c r="CC107" s="250"/>
      <c r="CD107" s="250"/>
      <c r="CE107" s="250"/>
      <c r="CF107" s="250"/>
      <c r="CG107" s="250"/>
      <c r="CH107" s="250"/>
      <c r="CI107" s="250"/>
      <c r="CJ107" s="250"/>
      <c r="CK107" s="250" t="str">
        <f>IF(Сводная!N71=0,"",Сводная!N71)</f>
        <v/>
      </c>
      <c r="CL107" s="250"/>
      <c r="CM107" s="250"/>
      <c r="CN107" s="250"/>
      <c r="CO107" s="250"/>
      <c r="CP107" s="250"/>
      <c r="CQ107" s="250"/>
      <c r="CR107" s="250"/>
      <c r="CS107" s="250"/>
      <c r="CT107" s="250"/>
      <c r="CU107" s="250"/>
      <c r="CV107" s="250"/>
      <c r="CW107" s="250"/>
      <c r="CX107" s="250"/>
      <c r="CY107" s="250"/>
      <c r="CZ107" s="250"/>
      <c r="DA107" s="250"/>
      <c r="DB107" s="250"/>
    </row>
    <row r="108" spans="1:106" s="207" customFormat="1" ht="12.75" x14ac:dyDescent="0.2">
      <c r="A108" s="161"/>
      <c r="B108" s="250">
        <v>50</v>
      </c>
      <c r="C108" s="250"/>
      <c r="D108" s="250"/>
      <c r="E108" s="250"/>
      <c r="F108" s="250"/>
      <c r="G108" s="251" t="str">
        <f>IF(Сводная!H72=0,"",Сводная!C72)</f>
        <v/>
      </c>
      <c r="H108" s="251"/>
      <c r="I108" s="251"/>
      <c r="J108" s="251"/>
      <c r="K108" s="251"/>
      <c r="L108" s="251"/>
      <c r="M108" s="251"/>
      <c r="N108" s="251"/>
      <c r="O108" s="251"/>
      <c r="P108" s="251"/>
      <c r="Q108" s="251"/>
      <c r="R108" s="251"/>
      <c r="S108" s="251"/>
      <c r="T108" s="251"/>
      <c r="U108" s="251"/>
      <c r="V108" s="251"/>
      <c r="W108" s="251"/>
      <c r="X108" s="251"/>
      <c r="Y108" s="251"/>
      <c r="Z108" s="251"/>
      <c r="AA108" s="251"/>
      <c r="AB108" s="251"/>
      <c r="AC108" s="251"/>
      <c r="AD108" s="251"/>
      <c r="AE108" s="251"/>
      <c r="AF108" s="251"/>
      <c r="AG108" s="251"/>
      <c r="AH108" s="251"/>
      <c r="AI108" s="251"/>
      <c r="AJ108" s="251"/>
      <c r="AK108" s="251"/>
      <c r="AL108" s="251"/>
      <c r="AM108" s="251"/>
      <c r="AN108" s="251"/>
      <c r="AO108" s="251"/>
      <c r="AP108" s="251"/>
      <c r="AQ108" s="251"/>
      <c r="AR108" s="251"/>
      <c r="AS108" s="251"/>
      <c r="AT108" s="251"/>
      <c r="AU108" s="251"/>
      <c r="AV108" s="251"/>
      <c r="AW108" s="251"/>
      <c r="AX108" s="251"/>
      <c r="AY108" s="251"/>
      <c r="AZ108" s="251"/>
      <c r="BA108" s="251"/>
      <c r="BB108" s="251"/>
      <c r="BC108" s="251"/>
      <c r="BD108" s="251"/>
      <c r="BE108" s="251"/>
      <c r="BF108" s="251"/>
      <c r="BG108" s="251"/>
      <c r="BH108" s="251"/>
      <c r="BI108" s="251"/>
      <c r="BJ108" s="251"/>
      <c r="BK108" s="251"/>
      <c r="BL108" s="251"/>
      <c r="BM108" s="251"/>
      <c r="BN108" s="251"/>
      <c r="BO108" s="251"/>
      <c r="BP108" s="251"/>
      <c r="BQ108" s="250" t="str">
        <f>IF(Сводная!H72=0,"",Сводная!E72)</f>
        <v/>
      </c>
      <c r="BR108" s="250"/>
      <c r="BS108" s="250"/>
      <c r="BT108" s="250"/>
      <c r="BU108" s="250"/>
      <c r="BV108" s="250"/>
      <c r="BW108" s="250"/>
      <c r="BX108" s="250"/>
      <c r="BY108" s="250" t="str">
        <f>IF(Сводная!H72=0,"",Сводная!D72)</f>
        <v/>
      </c>
      <c r="BZ108" s="250"/>
      <c r="CA108" s="250"/>
      <c r="CB108" s="250"/>
      <c r="CC108" s="250"/>
      <c r="CD108" s="250"/>
      <c r="CE108" s="250"/>
      <c r="CF108" s="250"/>
      <c r="CG108" s="250"/>
      <c r="CH108" s="250"/>
      <c r="CI108" s="250"/>
      <c r="CJ108" s="250"/>
      <c r="CK108" s="250" t="str">
        <f>IF(Сводная!N72=0,"",Сводная!N72)</f>
        <v/>
      </c>
      <c r="CL108" s="250"/>
      <c r="CM108" s="250"/>
      <c r="CN108" s="250"/>
      <c r="CO108" s="250"/>
      <c r="CP108" s="250"/>
      <c r="CQ108" s="250"/>
      <c r="CR108" s="250"/>
      <c r="CS108" s="250"/>
      <c r="CT108" s="250"/>
      <c r="CU108" s="250"/>
      <c r="CV108" s="250"/>
      <c r="CW108" s="250"/>
      <c r="CX108" s="250"/>
      <c r="CY108" s="250"/>
      <c r="CZ108" s="250"/>
      <c r="DA108" s="250"/>
      <c r="DB108" s="250"/>
    </row>
    <row r="109" spans="1:106" s="170" customFormat="1" ht="11.25" x14ac:dyDescent="0.2">
      <c r="A109" s="199"/>
      <c r="B109" s="199"/>
      <c r="C109" s="199"/>
      <c r="D109" s="199"/>
      <c r="E109" s="199"/>
      <c r="F109" s="199"/>
      <c r="G109" s="199"/>
      <c r="H109" s="199"/>
      <c r="I109" s="199"/>
      <c r="J109" s="199"/>
      <c r="K109" s="199"/>
      <c r="L109" s="199"/>
      <c r="M109" s="199"/>
      <c r="N109" s="199"/>
      <c r="O109" s="199"/>
      <c r="P109" s="199"/>
      <c r="Q109" s="199"/>
      <c r="R109" s="199"/>
      <c r="S109" s="199"/>
      <c r="T109" s="199"/>
      <c r="U109" s="199"/>
      <c r="V109" s="199"/>
      <c r="W109" s="199"/>
      <c r="X109" s="199"/>
      <c r="Y109" s="199"/>
      <c r="Z109" s="199"/>
      <c r="AA109" s="199"/>
      <c r="AB109" s="199"/>
      <c r="AC109" s="199"/>
      <c r="AD109" s="199"/>
      <c r="AE109" s="199"/>
      <c r="AF109" s="199"/>
      <c r="AG109" s="199"/>
      <c r="AH109" s="199"/>
      <c r="AI109" s="199"/>
      <c r="AJ109" s="199"/>
      <c r="AK109" s="199"/>
      <c r="AL109" s="199"/>
      <c r="AM109" s="199"/>
      <c r="AN109" s="199"/>
      <c r="AO109" s="199"/>
      <c r="AP109" s="199"/>
      <c r="AQ109" s="199"/>
      <c r="AR109" s="199"/>
      <c r="AS109" s="199"/>
      <c r="AT109" s="199"/>
      <c r="AU109" s="199"/>
      <c r="AV109" s="199"/>
      <c r="AW109" s="199"/>
      <c r="AX109" s="199"/>
      <c r="AY109" s="199"/>
      <c r="AZ109" s="199"/>
      <c r="BA109" s="199"/>
      <c r="BB109" s="199"/>
      <c r="BC109" s="199"/>
      <c r="BD109" s="199"/>
      <c r="BE109" s="199"/>
      <c r="BF109" s="199"/>
      <c r="BG109" s="199"/>
      <c r="BH109" s="199"/>
      <c r="BI109" s="199"/>
      <c r="BJ109" s="199"/>
      <c r="BK109" s="199"/>
      <c r="BL109" s="199"/>
      <c r="BM109" s="199"/>
      <c r="BN109" s="199"/>
      <c r="BO109" s="199"/>
      <c r="BP109" s="199"/>
      <c r="BQ109" s="199"/>
      <c r="BR109" s="199"/>
      <c r="BS109" s="199"/>
      <c r="BT109" s="199"/>
      <c r="BU109" s="199"/>
      <c r="BV109" s="199"/>
      <c r="BW109" s="199"/>
      <c r="BX109" s="199"/>
      <c r="BY109" s="199"/>
      <c r="BZ109" s="199"/>
      <c r="CA109" s="199"/>
      <c r="CB109" s="199"/>
      <c r="CC109" s="199"/>
      <c r="CD109" s="199"/>
      <c r="CE109" s="199"/>
      <c r="CF109" s="199"/>
      <c r="CG109" s="199"/>
      <c r="CH109" s="199"/>
      <c r="CI109" s="199"/>
      <c r="CJ109" s="199"/>
      <c r="CK109" s="199"/>
      <c r="CL109" s="199"/>
      <c r="CM109" s="199"/>
      <c r="CN109" s="199"/>
      <c r="CO109" s="199"/>
      <c r="CP109" s="199"/>
      <c r="CQ109" s="199"/>
      <c r="CR109" s="199"/>
      <c r="CS109" s="199"/>
      <c r="CT109" s="199"/>
      <c r="CU109" s="199"/>
      <c r="CV109" s="199"/>
      <c r="CW109" s="199"/>
      <c r="CX109" s="199"/>
      <c r="CY109" s="199"/>
      <c r="CZ109" s="199"/>
      <c r="DA109" s="199"/>
      <c r="DB109" s="199"/>
    </row>
    <row r="110" spans="1:106" ht="15" customHeight="1" x14ac:dyDescent="0.25">
      <c r="A110" s="188"/>
      <c r="B110" s="244" t="s">
        <v>706</v>
      </c>
      <c r="C110" s="244"/>
      <c r="D110" s="244"/>
      <c r="E110" s="244"/>
      <c r="F110" s="244"/>
      <c r="G110" s="244"/>
      <c r="H110" s="244"/>
      <c r="I110" s="244"/>
      <c r="J110" s="244"/>
      <c r="K110" s="244"/>
      <c r="L110" s="244"/>
      <c r="M110" s="188"/>
      <c r="N110" s="245" t="str">
        <f>AA19</f>
        <v>Начальник участка АСУ ТП</v>
      </c>
      <c r="O110" s="245"/>
      <c r="P110" s="245"/>
      <c r="Q110" s="245"/>
      <c r="R110" s="245"/>
      <c r="S110" s="245"/>
      <c r="T110" s="245"/>
      <c r="U110" s="245"/>
      <c r="V110" s="245"/>
      <c r="W110" s="245"/>
      <c r="X110" s="245"/>
      <c r="Y110" s="245"/>
      <c r="Z110" s="245"/>
      <c r="AA110" s="245"/>
      <c r="AB110" s="245"/>
      <c r="AC110" s="245"/>
      <c r="AD110" s="245"/>
      <c r="AE110" s="245"/>
      <c r="AF110" s="245"/>
      <c r="AG110" s="245"/>
      <c r="AH110" s="245"/>
      <c r="AI110" s="245"/>
      <c r="AJ110" s="245"/>
      <c r="AK110" s="245"/>
      <c r="AL110" s="245"/>
      <c r="AM110" s="245"/>
      <c r="AN110" s="245"/>
      <c r="AO110" s="245"/>
      <c r="AP110" s="245"/>
      <c r="AQ110" s="245"/>
      <c r="AR110" s="245"/>
      <c r="AS110" s="245"/>
      <c r="AT110" s="245"/>
      <c r="AU110" s="159"/>
      <c r="AV110" s="159"/>
      <c r="AW110" s="246"/>
      <c r="AX110" s="246"/>
      <c r="AY110" s="246"/>
      <c r="AZ110" s="246"/>
      <c r="BA110" s="246"/>
      <c r="BB110" s="246"/>
      <c r="BC110" s="246"/>
      <c r="BD110" s="246"/>
      <c r="BE110" s="246"/>
      <c r="BF110" s="246"/>
      <c r="BG110" s="246"/>
      <c r="BH110" s="159"/>
      <c r="BI110" s="159"/>
      <c r="BJ110" s="246" t="str">
        <f>CB19</f>
        <v>Осмоловский А.В.</v>
      </c>
      <c r="BK110" s="246"/>
      <c r="BL110" s="246"/>
      <c r="BM110" s="246"/>
      <c r="BN110" s="246"/>
      <c r="BO110" s="246"/>
      <c r="BP110" s="246"/>
      <c r="BQ110" s="246"/>
      <c r="BR110" s="246"/>
      <c r="BS110" s="246"/>
      <c r="BT110" s="246"/>
      <c r="BU110" s="246"/>
      <c r="BV110" s="246"/>
      <c r="BW110" s="246"/>
      <c r="BX110" s="246"/>
      <c r="BY110" s="246"/>
      <c r="BZ110" s="246"/>
      <c r="CA110" s="246"/>
      <c r="CB110" s="246"/>
      <c r="CC110" s="246"/>
      <c r="CD110" s="246"/>
      <c r="CE110" s="188"/>
      <c r="CF110" s="188"/>
      <c r="CG110" s="247">
        <f>Сводная!C6</f>
        <v>0</v>
      </c>
      <c r="CH110" s="247"/>
      <c r="CI110" s="247"/>
      <c r="CJ110" s="247"/>
      <c r="CK110" s="247"/>
      <c r="CL110" s="247"/>
      <c r="CM110" s="247"/>
      <c r="CN110" s="247"/>
      <c r="CO110" s="247"/>
      <c r="CP110" s="247"/>
      <c r="CQ110" s="247"/>
      <c r="CR110" s="247"/>
      <c r="CS110" s="247"/>
      <c r="CT110" s="247"/>
      <c r="CU110" s="247"/>
      <c r="CV110" s="247"/>
      <c r="CW110" s="247"/>
      <c r="CX110" s="247"/>
      <c r="CY110" s="247"/>
      <c r="CZ110" s="247"/>
      <c r="DA110" s="247"/>
      <c r="DB110" s="247"/>
    </row>
    <row r="111" spans="1:106" s="166" customFormat="1" ht="11.25" x14ac:dyDescent="0.25">
      <c r="A111" s="189"/>
      <c r="B111" s="189"/>
      <c r="C111" s="189"/>
      <c r="D111" s="189"/>
      <c r="E111" s="189"/>
      <c r="F111" s="189"/>
      <c r="G111" s="189"/>
      <c r="H111" s="189"/>
      <c r="I111" s="189"/>
      <c r="J111" s="189"/>
      <c r="K111" s="189"/>
      <c r="L111" s="189"/>
      <c r="M111" s="189"/>
      <c r="N111" s="248" t="s">
        <v>0</v>
      </c>
      <c r="O111" s="248"/>
      <c r="P111" s="248"/>
      <c r="Q111" s="248"/>
      <c r="R111" s="248"/>
      <c r="S111" s="248"/>
      <c r="T111" s="248"/>
      <c r="U111" s="248"/>
      <c r="V111" s="248"/>
      <c r="W111" s="248"/>
      <c r="X111" s="248"/>
      <c r="Y111" s="248"/>
      <c r="Z111" s="248"/>
      <c r="AA111" s="248"/>
      <c r="AB111" s="248"/>
      <c r="AC111" s="248"/>
      <c r="AD111" s="248"/>
      <c r="AE111" s="248"/>
      <c r="AF111" s="248"/>
      <c r="AG111" s="248"/>
      <c r="AH111" s="248"/>
      <c r="AI111" s="248"/>
      <c r="AJ111" s="248"/>
      <c r="AK111" s="248"/>
      <c r="AL111" s="248"/>
      <c r="AM111" s="248"/>
      <c r="AN111" s="248"/>
      <c r="AO111" s="248"/>
      <c r="AP111" s="248"/>
      <c r="AQ111" s="248"/>
      <c r="AR111" s="248"/>
      <c r="AS111" s="248"/>
      <c r="AT111" s="248"/>
      <c r="AU111" s="189"/>
      <c r="AV111" s="189"/>
      <c r="AW111" s="249" t="s">
        <v>16</v>
      </c>
      <c r="AX111" s="249"/>
      <c r="AY111" s="249"/>
      <c r="AZ111" s="249"/>
      <c r="BA111" s="249"/>
      <c r="BB111" s="249"/>
      <c r="BC111" s="249"/>
      <c r="BD111" s="249"/>
      <c r="BE111" s="249"/>
      <c r="BF111" s="249"/>
      <c r="BG111" s="249"/>
      <c r="BH111" s="189"/>
      <c r="BI111" s="189"/>
      <c r="BJ111" s="248" t="s">
        <v>106</v>
      </c>
      <c r="BK111" s="248"/>
      <c r="BL111" s="248"/>
      <c r="BM111" s="248"/>
      <c r="BN111" s="248"/>
      <c r="BO111" s="248"/>
      <c r="BP111" s="248"/>
      <c r="BQ111" s="248"/>
      <c r="BR111" s="248"/>
      <c r="BS111" s="248"/>
      <c r="BT111" s="248"/>
      <c r="BU111" s="248"/>
      <c r="BV111" s="248"/>
      <c r="BW111" s="248"/>
      <c r="BX111" s="248"/>
      <c r="BY111" s="248"/>
      <c r="BZ111" s="248"/>
      <c r="CA111" s="248"/>
      <c r="CB111" s="248"/>
      <c r="CC111" s="248"/>
      <c r="CD111" s="248"/>
      <c r="CE111" s="189"/>
      <c r="CF111" s="189"/>
      <c r="CG111" s="189"/>
      <c r="CH111" s="189"/>
      <c r="CI111" s="189"/>
      <c r="CJ111" s="189"/>
      <c r="CK111" s="189"/>
      <c r="CL111" s="189"/>
      <c r="CM111" s="189"/>
      <c r="CN111" s="189"/>
      <c r="CO111" s="189"/>
      <c r="CP111" s="189"/>
      <c r="CQ111" s="189"/>
      <c r="CR111" s="189"/>
      <c r="CS111" s="189"/>
      <c r="CT111" s="189"/>
      <c r="CU111" s="189"/>
      <c r="CV111" s="189"/>
      <c r="CW111" s="189"/>
      <c r="CX111" s="189"/>
      <c r="CY111" s="189"/>
      <c r="CZ111" s="189"/>
      <c r="DA111" s="189"/>
      <c r="DB111" s="189"/>
    </row>
  </sheetData>
  <mergeCells count="359">
    <mergeCell ref="BQ1:DB1"/>
    <mergeCell ref="BQ2:DB2"/>
    <mergeCell ref="B6:AZ6"/>
    <mergeCell ref="BQ6:DB6"/>
    <mergeCell ref="BQ7:CA7"/>
    <mergeCell ref="CB7:DB7"/>
    <mergeCell ref="BQ8:CA8"/>
    <mergeCell ref="CB8:DB8"/>
    <mergeCell ref="BQ4:DB4"/>
    <mergeCell ref="B5:AZ5"/>
    <mergeCell ref="BQ5:DB5"/>
    <mergeCell ref="BQ3:DB3"/>
    <mergeCell ref="B17:Z17"/>
    <mergeCell ref="B13:BO13"/>
    <mergeCell ref="BP13:CJ13"/>
    <mergeCell ref="CK13:DB13"/>
    <mergeCell ref="AA15:BL15"/>
    <mergeCell ref="CB15:DB15"/>
    <mergeCell ref="BR9:BV9"/>
    <mergeCell ref="BX9:CS9"/>
    <mergeCell ref="CT9:DB9"/>
    <mergeCell ref="AD11:BJ11"/>
    <mergeCell ref="BK11:BV11"/>
    <mergeCell ref="B12:DB12"/>
    <mergeCell ref="B15:Z15"/>
    <mergeCell ref="AA19:BL19"/>
    <mergeCell ref="CB19:DB19"/>
    <mergeCell ref="AA20:BL20"/>
    <mergeCell ref="CB20:DB20"/>
    <mergeCell ref="AA21:BL21"/>
    <mergeCell ref="CB21:DB21"/>
    <mergeCell ref="AA16:BL16"/>
    <mergeCell ref="CB16:DB16"/>
    <mergeCell ref="AA17:BL17"/>
    <mergeCell ref="CB17:DB17"/>
    <mergeCell ref="AA18:BL18"/>
    <mergeCell ref="CB18:DB18"/>
    <mergeCell ref="B25:DB25"/>
    <mergeCell ref="B27:DB27"/>
    <mergeCell ref="B28:BP28"/>
    <mergeCell ref="BQ28:DB28"/>
    <mergeCell ref="B29:DB29"/>
    <mergeCell ref="B30:T30"/>
    <mergeCell ref="U30:CC30"/>
    <mergeCell ref="AA22:BL22"/>
    <mergeCell ref="CB22:DB22"/>
    <mergeCell ref="AA23:BL23"/>
    <mergeCell ref="CB23:DB23"/>
    <mergeCell ref="AA24:BL24"/>
    <mergeCell ref="CB24:DB24"/>
    <mergeCell ref="B44:Z44"/>
    <mergeCell ref="B46:Z46"/>
    <mergeCell ref="B37:DB37"/>
    <mergeCell ref="B38:DB38"/>
    <mergeCell ref="B39:DB39"/>
    <mergeCell ref="B40:DB40"/>
    <mergeCell ref="B41:DB41"/>
    <mergeCell ref="B42:DB42"/>
    <mergeCell ref="U31:CC31"/>
    <mergeCell ref="B32:DB32"/>
    <mergeCell ref="B33:DB33"/>
    <mergeCell ref="B34:DB34"/>
    <mergeCell ref="B35:DB35"/>
    <mergeCell ref="B36:DB36"/>
    <mergeCell ref="AA46:BL46"/>
    <mergeCell ref="BO46:BY46"/>
    <mergeCell ref="CB46:DB46"/>
    <mergeCell ref="AA47:BL47"/>
    <mergeCell ref="BO47:BY47"/>
    <mergeCell ref="CB47:DB47"/>
    <mergeCell ref="AA44:BL44"/>
    <mergeCell ref="BO44:BY44"/>
    <mergeCell ref="CB44:DB44"/>
    <mergeCell ref="AA45:BL45"/>
    <mergeCell ref="BO45:BY45"/>
    <mergeCell ref="CB45:DB45"/>
    <mergeCell ref="AA50:BL50"/>
    <mergeCell ref="BO50:BY50"/>
    <mergeCell ref="CB50:DB50"/>
    <mergeCell ref="AA51:BL51"/>
    <mergeCell ref="BO51:BY51"/>
    <mergeCell ref="CB51:DB51"/>
    <mergeCell ref="AA48:BL48"/>
    <mergeCell ref="BO48:BY48"/>
    <mergeCell ref="CB48:DB48"/>
    <mergeCell ref="AA49:BL49"/>
    <mergeCell ref="BO49:BY49"/>
    <mergeCell ref="CB49:DB49"/>
    <mergeCell ref="B54:DB54"/>
    <mergeCell ref="B56:DB56"/>
    <mergeCell ref="B58:F58"/>
    <mergeCell ref="G58:BP58"/>
    <mergeCell ref="BQ58:BX58"/>
    <mergeCell ref="BY58:CJ58"/>
    <mergeCell ref="CK58:DB58"/>
    <mergeCell ref="AA52:BL52"/>
    <mergeCell ref="BO52:BY52"/>
    <mergeCell ref="CB52:DB52"/>
    <mergeCell ref="AA53:BL53"/>
    <mergeCell ref="BO53:BY53"/>
    <mergeCell ref="CB53:DB53"/>
    <mergeCell ref="B59:F59"/>
    <mergeCell ref="G59:BP59"/>
    <mergeCell ref="BQ59:BX59"/>
    <mergeCell ref="BY59:CJ59"/>
    <mergeCell ref="CK59:DB59"/>
    <mergeCell ref="B60:F60"/>
    <mergeCell ref="G60:BP60"/>
    <mergeCell ref="BQ60:BX60"/>
    <mergeCell ref="BY60:CJ60"/>
    <mergeCell ref="CK60:DB60"/>
    <mergeCell ref="B61:F61"/>
    <mergeCell ref="G61:BP61"/>
    <mergeCell ref="BQ61:BX61"/>
    <mergeCell ref="BY61:CJ61"/>
    <mergeCell ref="CK61:DB61"/>
    <mergeCell ref="B62:F62"/>
    <mergeCell ref="G62:BP62"/>
    <mergeCell ref="BQ62:BX62"/>
    <mergeCell ref="BY62:CJ62"/>
    <mergeCell ref="CK62:DB62"/>
    <mergeCell ref="B63:F63"/>
    <mergeCell ref="G63:BP63"/>
    <mergeCell ref="BQ63:BX63"/>
    <mergeCell ref="BY63:CJ63"/>
    <mergeCell ref="CK63:DB63"/>
    <mergeCell ref="B64:F64"/>
    <mergeCell ref="G64:BP64"/>
    <mergeCell ref="BQ64:BX64"/>
    <mergeCell ref="BY64:CJ64"/>
    <mergeCell ref="CK64:DB64"/>
    <mergeCell ref="B65:F65"/>
    <mergeCell ref="G65:BP65"/>
    <mergeCell ref="BQ65:BX65"/>
    <mergeCell ref="BY65:CJ65"/>
    <mergeCell ref="CK65:DB65"/>
    <mergeCell ref="B66:F66"/>
    <mergeCell ref="G66:BP66"/>
    <mergeCell ref="BQ66:BX66"/>
    <mergeCell ref="BY66:CJ66"/>
    <mergeCell ref="CK66:DB66"/>
    <mergeCell ref="B67:F67"/>
    <mergeCell ref="G67:BP67"/>
    <mergeCell ref="BQ67:BX67"/>
    <mergeCell ref="BY67:CJ67"/>
    <mergeCell ref="CK67:DB67"/>
    <mergeCell ref="B68:F68"/>
    <mergeCell ref="G68:BP68"/>
    <mergeCell ref="BQ68:BX68"/>
    <mergeCell ref="BY68:CJ68"/>
    <mergeCell ref="CK68:DB68"/>
    <mergeCell ref="B69:F69"/>
    <mergeCell ref="G69:BP69"/>
    <mergeCell ref="BQ69:BX69"/>
    <mergeCell ref="BY69:CJ69"/>
    <mergeCell ref="CK69:DB69"/>
    <mergeCell ref="B70:F70"/>
    <mergeCell ref="G70:BP70"/>
    <mergeCell ref="BQ70:BX70"/>
    <mergeCell ref="BY70:CJ70"/>
    <mergeCell ref="CK70:DB70"/>
    <mergeCell ref="B71:F71"/>
    <mergeCell ref="G71:BP71"/>
    <mergeCell ref="BQ71:BX71"/>
    <mergeCell ref="BY71:CJ71"/>
    <mergeCell ref="CK71:DB71"/>
    <mergeCell ref="B72:F72"/>
    <mergeCell ref="G72:BP72"/>
    <mergeCell ref="BQ72:BX72"/>
    <mergeCell ref="BY72:CJ72"/>
    <mergeCell ref="CK72:DB72"/>
    <mergeCell ref="B73:F73"/>
    <mergeCell ref="G73:BP73"/>
    <mergeCell ref="BQ73:BX73"/>
    <mergeCell ref="BY73:CJ73"/>
    <mergeCell ref="CK73:DB73"/>
    <mergeCell ref="B74:F74"/>
    <mergeCell ref="G74:BP74"/>
    <mergeCell ref="BQ74:BX74"/>
    <mergeCell ref="BY74:CJ74"/>
    <mergeCell ref="CK74:DB74"/>
    <mergeCell ref="B75:F75"/>
    <mergeCell ref="G75:BP75"/>
    <mergeCell ref="BQ75:BX75"/>
    <mergeCell ref="BY75:CJ75"/>
    <mergeCell ref="CK75:DB75"/>
    <mergeCell ref="B76:F76"/>
    <mergeCell ref="G76:BP76"/>
    <mergeCell ref="BQ76:BX76"/>
    <mergeCell ref="BY76:CJ76"/>
    <mergeCell ref="CK76:DB76"/>
    <mergeCell ref="B77:F77"/>
    <mergeCell ref="G77:BP77"/>
    <mergeCell ref="BQ77:BX77"/>
    <mergeCell ref="BY77:CJ77"/>
    <mergeCell ref="CK77:DB77"/>
    <mergeCell ref="B78:F78"/>
    <mergeCell ref="G78:BP78"/>
    <mergeCell ref="BQ78:BX78"/>
    <mergeCell ref="BY78:CJ78"/>
    <mergeCell ref="CK78:DB78"/>
    <mergeCell ref="B79:F79"/>
    <mergeCell ref="G79:BP79"/>
    <mergeCell ref="BQ79:BX79"/>
    <mergeCell ref="BY79:CJ79"/>
    <mergeCell ref="CK79:DB79"/>
    <mergeCell ref="B80:F80"/>
    <mergeCell ref="G80:BP80"/>
    <mergeCell ref="BQ80:BX80"/>
    <mergeCell ref="BY80:CJ80"/>
    <mergeCell ref="CK80:DB80"/>
    <mergeCell ref="B81:F81"/>
    <mergeCell ref="G81:BP81"/>
    <mergeCell ref="BQ81:BX81"/>
    <mergeCell ref="BY81:CJ81"/>
    <mergeCell ref="CK81:DB81"/>
    <mergeCell ref="B82:F82"/>
    <mergeCell ref="G82:BP82"/>
    <mergeCell ref="BQ82:BX82"/>
    <mergeCell ref="BY82:CJ82"/>
    <mergeCell ref="CK82:DB82"/>
    <mergeCell ref="B83:F83"/>
    <mergeCell ref="G83:BP83"/>
    <mergeCell ref="BQ83:BX83"/>
    <mergeCell ref="BY83:CJ83"/>
    <mergeCell ref="CK83:DB83"/>
    <mergeCell ref="B84:F84"/>
    <mergeCell ref="G84:BP84"/>
    <mergeCell ref="BQ84:BX84"/>
    <mergeCell ref="BY84:CJ84"/>
    <mergeCell ref="CK84:DB84"/>
    <mergeCell ref="B85:F85"/>
    <mergeCell ref="G85:BP85"/>
    <mergeCell ref="BQ85:BX85"/>
    <mergeCell ref="BY85:CJ85"/>
    <mergeCell ref="CK85:DB85"/>
    <mergeCell ref="B86:F86"/>
    <mergeCell ref="G86:BP86"/>
    <mergeCell ref="BQ86:BX86"/>
    <mergeCell ref="BY86:CJ86"/>
    <mergeCell ref="CK86:DB86"/>
    <mergeCell ref="B87:F87"/>
    <mergeCell ref="G87:BP87"/>
    <mergeCell ref="BQ87:BX87"/>
    <mergeCell ref="BY87:CJ87"/>
    <mergeCell ref="CK87:DB87"/>
    <mergeCell ref="B88:F88"/>
    <mergeCell ref="G88:BP88"/>
    <mergeCell ref="BQ88:BX88"/>
    <mergeCell ref="BY88:CJ88"/>
    <mergeCell ref="CK88:DB88"/>
    <mergeCell ref="B89:F89"/>
    <mergeCell ref="G89:BP89"/>
    <mergeCell ref="BQ89:BX89"/>
    <mergeCell ref="BY89:CJ89"/>
    <mergeCell ref="CK89:DB89"/>
    <mergeCell ref="B90:F90"/>
    <mergeCell ref="G90:BP90"/>
    <mergeCell ref="BQ90:BX90"/>
    <mergeCell ref="BY90:CJ90"/>
    <mergeCell ref="CK90:DB90"/>
    <mergeCell ref="B91:F91"/>
    <mergeCell ref="G91:BP91"/>
    <mergeCell ref="BQ91:BX91"/>
    <mergeCell ref="BY91:CJ91"/>
    <mergeCell ref="CK91:DB91"/>
    <mergeCell ref="B92:F92"/>
    <mergeCell ref="G92:BP92"/>
    <mergeCell ref="BQ92:BX92"/>
    <mergeCell ref="BY92:CJ92"/>
    <mergeCell ref="CK92:DB92"/>
    <mergeCell ref="B93:F93"/>
    <mergeCell ref="G93:BP93"/>
    <mergeCell ref="BQ93:BX93"/>
    <mergeCell ref="BY93:CJ93"/>
    <mergeCell ref="CK93:DB93"/>
    <mergeCell ref="B94:F94"/>
    <mergeCell ref="G94:BP94"/>
    <mergeCell ref="BQ94:BX94"/>
    <mergeCell ref="BY94:CJ94"/>
    <mergeCell ref="CK94:DB94"/>
    <mergeCell ref="B95:F95"/>
    <mergeCell ref="G95:BP95"/>
    <mergeCell ref="BQ95:BX95"/>
    <mergeCell ref="BY95:CJ95"/>
    <mergeCell ref="CK95:DB95"/>
    <mergeCell ref="B96:F96"/>
    <mergeCell ref="G96:BP96"/>
    <mergeCell ref="BQ96:BX96"/>
    <mergeCell ref="BY96:CJ96"/>
    <mergeCell ref="CK96:DB96"/>
    <mergeCell ref="B97:F97"/>
    <mergeCell ref="G97:BP97"/>
    <mergeCell ref="BQ97:BX97"/>
    <mergeCell ref="BY97:CJ97"/>
    <mergeCell ref="CK97:DB97"/>
    <mergeCell ref="B98:F98"/>
    <mergeCell ref="G98:BP98"/>
    <mergeCell ref="BQ98:BX98"/>
    <mergeCell ref="BY98:CJ98"/>
    <mergeCell ref="CK98:DB98"/>
    <mergeCell ref="B99:F99"/>
    <mergeCell ref="G99:BP99"/>
    <mergeCell ref="BQ99:BX99"/>
    <mergeCell ref="BY99:CJ99"/>
    <mergeCell ref="CK99:DB99"/>
    <mergeCell ref="B100:F100"/>
    <mergeCell ref="G100:BP100"/>
    <mergeCell ref="BQ100:BX100"/>
    <mergeCell ref="BY100:CJ100"/>
    <mergeCell ref="CK100:DB100"/>
    <mergeCell ref="B101:F101"/>
    <mergeCell ref="G101:BP101"/>
    <mergeCell ref="BQ101:BX101"/>
    <mergeCell ref="BY101:CJ101"/>
    <mergeCell ref="CK101:DB101"/>
    <mergeCell ref="B102:F102"/>
    <mergeCell ref="G102:BP102"/>
    <mergeCell ref="BQ102:BX102"/>
    <mergeCell ref="BY102:CJ102"/>
    <mergeCell ref="CK102:DB102"/>
    <mergeCell ref="B103:F103"/>
    <mergeCell ref="G103:BP103"/>
    <mergeCell ref="BQ103:BX103"/>
    <mergeCell ref="BY103:CJ103"/>
    <mergeCell ref="CK103:DB103"/>
    <mergeCell ref="B104:F104"/>
    <mergeCell ref="G104:BP104"/>
    <mergeCell ref="BQ104:BX104"/>
    <mergeCell ref="BY104:CJ104"/>
    <mergeCell ref="CK104:DB104"/>
    <mergeCell ref="B105:F105"/>
    <mergeCell ref="G105:BP105"/>
    <mergeCell ref="BQ105:BX105"/>
    <mergeCell ref="BY105:CJ105"/>
    <mergeCell ref="CK105:DB105"/>
    <mergeCell ref="B106:F106"/>
    <mergeCell ref="G106:BP106"/>
    <mergeCell ref="BQ106:BX106"/>
    <mergeCell ref="BY106:CJ106"/>
    <mergeCell ref="CK106:DB106"/>
    <mergeCell ref="B110:L110"/>
    <mergeCell ref="N110:AT110"/>
    <mergeCell ref="AW110:BG110"/>
    <mergeCell ref="BJ110:CD110"/>
    <mergeCell ref="CG110:DB110"/>
    <mergeCell ref="N111:AT111"/>
    <mergeCell ref="AW111:BG111"/>
    <mergeCell ref="BJ111:CD111"/>
    <mergeCell ref="B107:F107"/>
    <mergeCell ref="G107:BP107"/>
    <mergeCell ref="BQ107:BX107"/>
    <mergeCell ref="BY107:CJ107"/>
    <mergeCell ref="CK107:DB107"/>
    <mergeCell ref="B108:F108"/>
    <mergeCell ref="G108:BP108"/>
    <mergeCell ref="BQ108:BX108"/>
    <mergeCell ref="BY108:CJ108"/>
    <mergeCell ref="CK108:DB108"/>
  </mergeCells>
  <dataValidations count="4">
    <dataValidation type="list" allowBlank="1" showInputMessage="1" showErrorMessage="1" sqref="CB7:DB7" xr:uid="{4720A42D-7D2B-48E9-99AD-7463B92B5CF1}">
      <formula1>УТВЕРЖДАЮ</formula1>
    </dataValidation>
    <dataValidation type="list" allowBlank="1" showInputMessage="1" showErrorMessage="1" sqref="CB15:DB15" xr:uid="{734B0C31-9273-4373-8E7E-6E0D266757FB}">
      <formula1>УТВЕРЖДАЮ_Смета</formula1>
    </dataValidation>
    <dataValidation type="list" allowBlank="1" showInputMessage="1" showErrorMessage="1" sqref="CB17:DB17" xr:uid="{380F9428-C234-43F1-A3CD-087B08EC8522}">
      <formula1>ПТО_1</formula1>
    </dataValidation>
    <dataValidation type="list" allowBlank="1" showInputMessage="1" showErrorMessage="1" sqref="CB19:DB19 CB23:DB23" xr:uid="{DC4ABBD1-78A1-4F22-BCAB-40CC0CF0B99F}">
      <formula1>АСУТП_1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  <rowBreaks count="1" manualBreakCount="1">
    <brk id="5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8EC0-ABF1-42CD-8A39-38D0250D2A70}">
  <sheetPr>
    <tabColor rgb="FF00B0F0"/>
  </sheetPr>
  <dimension ref="A1:JW102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283" s="3" customFormat="1" ht="12.75" customHeight="1" x14ac:dyDescent="0.2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305" t="s">
        <v>60</v>
      </c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  <c r="CX1" s="305"/>
      <c r="CY1" s="305"/>
      <c r="CZ1" s="305"/>
      <c r="DA1" s="305"/>
      <c r="DB1" s="305"/>
    </row>
    <row r="2" spans="1:283" s="3" customFormat="1" ht="12.75" customHeight="1" x14ac:dyDescent="0.2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305" t="s">
        <v>17</v>
      </c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283" s="3" customFormat="1" ht="12.7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305" t="s">
        <v>736</v>
      </c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283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351" t="s">
        <v>61</v>
      </c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</row>
    <row r="5" spans="1:283" ht="27.75" customHeight="1" x14ac:dyDescent="0.25">
      <c r="A5" s="188"/>
      <c r="B5" s="269" t="s">
        <v>631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257" t="str">
        <f>VLOOKUP(CB7,Списки!H:I,2,0)</f>
        <v>Директор</v>
      </c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</row>
    <row r="6" spans="1:283" s="166" customFormat="1" ht="11.25" x14ac:dyDescent="0.25">
      <c r="A6" s="189"/>
      <c r="B6" s="248" t="s">
        <v>624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259" t="s">
        <v>0</v>
      </c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</row>
    <row r="7" spans="1:283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76" t="s">
        <v>323</v>
      </c>
      <c r="CC7" s="276"/>
      <c r="CD7" s="276"/>
      <c r="CE7" s="276"/>
      <c r="CF7" s="276"/>
      <c r="CG7" s="276"/>
      <c r="CH7" s="276"/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6"/>
      <c r="DA7" s="276"/>
      <c r="DB7" s="276"/>
    </row>
    <row r="8" spans="1:283" s="166" customFormat="1" ht="11.25" x14ac:dyDescent="0.25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249" t="s">
        <v>16</v>
      </c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 t="s">
        <v>106</v>
      </c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</row>
    <row r="9" spans="1:283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91" t="s">
        <v>62</v>
      </c>
      <c r="BR9" s="269"/>
      <c r="BS9" s="269"/>
      <c r="BT9" s="269"/>
      <c r="BU9" s="269"/>
      <c r="BV9" s="269"/>
      <c r="BW9" s="191" t="s">
        <v>62</v>
      </c>
      <c r="BX9" s="269"/>
      <c r="BY9" s="269"/>
      <c r="BZ9" s="269"/>
      <c r="CA9" s="269"/>
      <c r="CB9" s="269"/>
      <c r="CC9" s="269"/>
      <c r="CD9" s="269"/>
      <c r="CE9" s="269"/>
      <c r="CF9" s="269"/>
      <c r="CG9" s="269"/>
      <c r="CH9" s="269"/>
      <c r="CI9" s="269"/>
      <c r="CJ9" s="269"/>
      <c r="CK9" s="269"/>
      <c r="CL9" s="269"/>
      <c r="CM9" s="269"/>
      <c r="CN9" s="269"/>
      <c r="CO9" s="269"/>
      <c r="CP9" s="269"/>
      <c r="CQ9" s="269"/>
      <c r="CR9" s="269"/>
      <c r="CS9" s="269"/>
      <c r="CT9" s="272">
        <f>Сводная!C3</f>
        <v>0</v>
      </c>
      <c r="CU9" s="272"/>
      <c r="CV9" s="272"/>
      <c r="CW9" s="272"/>
      <c r="CX9" s="272"/>
      <c r="CY9" s="272"/>
      <c r="CZ9" s="272"/>
      <c r="DA9" s="272"/>
      <c r="DB9" s="272"/>
    </row>
    <row r="10" spans="1:283" s="167" customFormat="1" ht="6.75" x14ac:dyDescent="0.15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</row>
    <row r="11" spans="1:283" x14ac:dyDescent="0.25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273" t="s">
        <v>104</v>
      </c>
      <c r="AE11" s="273"/>
      <c r="AF11" s="273"/>
      <c r="AG11" s="273"/>
      <c r="AH11" s="273"/>
      <c r="AI11" s="273"/>
      <c r="AJ11" s="273"/>
      <c r="AK11" s="273"/>
      <c r="AL11" s="273"/>
      <c r="AM11" s="273"/>
      <c r="AN11" s="273"/>
      <c r="AO11" s="273"/>
      <c r="AP11" s="273"/>
      <c r="AQ11" s="273"/>
      <c r="AR11" s="273"/>
      <c r="AS11" s="273"/>
      <c r="AT11" s="273"/>
      <c r="AU11" s="273"/>
      <c r="AV11" s="273"/>
      <c r="AW11" s="273"/>
      <c r="AX11" s="273"/>
      <c r="AY11" s="273"/>
      <c r="AZ11" s="273"/>
      <c r="BA11" s="273"/>
      <c r="BB11" s="273"/>
      <c r="BC11" s="273"/>
      <c r="BD11" s="273"/>
      <c r="BE11" s="273"/>
      <c r="BF11" s="273"/>
      <c r="BG11" s="273"/>
      <c r="BH11" s="273"/>
      <c r="BI11" s="273"/>
      <c r="BJ11" s="273"/>
      <c r="BK11" s="274">
        <f>Сводная!C5</f>
        <v>0</v>
      </c>
      <c r="BL11" s="274"/>
      <c r="BM11" s="274"/>
      <c r="BN11" s="274"/>
      <c r="BO11" s="274"/>
      <c r="BP11" s="274"/>
      <c r="BQ11" s="274"/>
      <c r="BR11" s="274"/>
      <c r="BS11" s="274"/>
      <c r="BT11" s="274"/>
      <c r="BU11" s="274"/>
      <c r="BV11" s="274"/>
      <c r="BW11" s="188"/>
      <c r="BX11" s="188"/>
      <c r="BY11" s="188"/>
      <c r="BZ11" s="188"/>
      <c r="CA11" s="188"/>
      <c r="CB11" s="188"/>
      <c r="CC11" s="188"/>
      <c r="CD11" s="188"/>
      <c r="CE11" s="188"/>
      <c r="CF11" s="188"/>
      <c r="CG11" s="188"/>
      <c r="CH11" s="188"/>
      <c r="CI11" s="188"/>
      <c r="CJ11" s="188"/>
      <c r="CK11" s="188"/>
      <c r="CL11" s="188"/>
      <c r="CM11" s="188"/>
      <c r="CN11" s="188"/>
      <c r="CO11" s="188"/>
      <c r="CP11" s="188"/>
      <c r="CQ11" s="188"/>
      <c r="CR11" s="188"/>
      <c r="CS11" s="188"/>
      <c r="CT11" s="188"/>
      <c r="CU11" s="188"/>
      <c r="CV11" s="188"/>
      <c r="CW11" s="188"/>
      <c r="CX11" s="188"/>
      <c r="CY11" s="188"/>
      <c r="CZ11" s="188"/>
      <c r="DA11" s="188"/>
      <c r="DB11" s="188"/>
    </row>
    <row r="12" spans="1:283" x14ac:dyDescent="0.25">
      <c r="A12" s="188"/>
      <c r="B12" s="275" t="s">
        <v>318</v>
      </c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5"/>
      <c r="BO12" s="275"/>
      <c r="BP12" s="275"/>
      <c r="BQ12" s="275"/>
      <c r="BR12" s="275"/>
      <c r="BS12" s="275"/>
      <c r="BT12" s="275"/>
      <c r="BU12" s="275"/>
      <c r="BV12" s="275"/>
      <c r="BW12" s="275"/>
      <c r="BX12" s="275"/>
      <c r="BY12" s="275"/>
      <c r="BZ12" s="275"/>
      <c r="CA12" s="275"/>
      <c r="CB12" s="275"/>
      <c r="CC12" s="275"/>
      <c r="CD12" s="275"/>
      <c r="CE12" s="275"/>
      <c r="CF12" s="275"/>
      <c r="CG12" s="275"/>
      <c r="CH12" s="275"/>
      <c r="CI12" s="275"/>
      <c r="CJ12" s="275"/>
      <c r="CK12" s="275"/>
      <c r="CL12" s="275"/>
      <c r="CM12" s="275"/>
      <c r="CN12" s="275"/>
      <c r="CO12" s="275"/>
      <c r="CP12" s="275"/>
      <c r="CQ12" s="275"/>
      <c r="CR12" s="275"/>
      <c r="CS12" s="275"/>
      <c r="CT12" s="275"/>
      <c r="CU12" s="275"/>
      <c r="CV12" s="275"/>
      <c r="CW12" s="275"/>
      <c r="CX12" s="275"/>
      <c r="CY12" s="275"/>
      <c r="CZ12" s="275"/>
      <c r="DA12" s="275"/>
      <c r="DB12" s="275"/>
    </row>
    <row r="13" spans="1:283" x14ac:dyDescent="0.25">
      <c r="A13" s="188"/>
      <c r="B13" s="270" t="s">
        <v>632</v>
      </c>
      <c r="C13" s="270"/>
      <c r="D13" s="270"/>
      <c r="E13" s="270"/>
      <c r="F13" s="270"/>
      <c r="G13" s="270"/>
      <c r="H13" s="270"/>
      <c r="I13" s="270"/>
      <c r="J13" s="270"/>
      <c r="K13" s="270"/>
      <c r="L13" s="270"/>
      <c r="M13" s="270"/>
      <c r="N13" s="270"/>
      <c r="O13" s="270"/>
      <c r="P13" s="270"/>
      <c r="Q13" s="270"/>
      <c r="R13" s="270"/>
      <c r="S13" s="270"/>
      <c r="T13" s="270"/>
      <c r="U13" s="270"/>
      <c r="V13" s="270"/>
      <c r="W13" s="270"/>
      <c r="X13" s="270"/>
      <c r="Y13" s="270"/>
      <c r="Z13" s="270"/>
      <c r="AA13" s="270"/>
      <c r="AB13" s="270"/>
      <c r="AC13" s="270"/>
      <c r="AD13" s="270"/>
      <c r="AE13" s="270"/>
      <c r="AF13" s="270"/>
      <c r="AG13" s="270"/>
      <c r="AH13" s="270"/>
      <c r="AI13" s="270"/>
      <c r="AJ13" s="270"/>
      <c r="AK13" s="270"/>
      <c r="AL13" s="270"/>
      <c r="AM13" s="270"/>
      <c r="AN13" s="270"/>
      <c r="AO13" s="270"/>
      <c r="AP13" s="270"/>
      <c r="AQ13" s="270"/>
      <c r="AR13" s="270"/>
      <c r="AS13" s="270"/>
      <c r="AT13" s="270"/>
      <c r="AU13" s="270"/>
      <c r="AV13" s="270"/>
      <c r="AW13" s="270"/>
      <c r="AX13" s="270"/>
      <c r="AY13" s="270"/>
      <c r="AZ13" s="270"/>
      <c r="BA13" s="270"/>
      <c r="BB13" s="270"/>
      <c r="BC13" s="270"/>
      <c r="BD13" s="270"/>
      <c r="BE13" s="270"/>
      <c r="BF13" s="270"/>
      <c r="BG13" s="270"/>
      <c r="BH13" s="270"/>
      <c r="BI13" s="270"/>
      <c r="BJ13" s="270"/>
      <c r="BK13" s="270"/>
      <c r="BL13" s="270"/>
      <c r="BM13" s="270"/>
      <c r="BN13" s="270"/>
      <c r="BO13" s="270"/>
      <c r="BP13" s="271" t="str">
        <f>Сводная!J13</f>
        <v>176 от 01.06.2022 г.</v>
      </c>
      <c r="BQ13" s="271"/>
      <c r="BR13" s="271"/>
      <c r="BS13" s="271"/>
      <c r="BT13" s="271"/>
      <c r="BU13" s="271"/>
      <c r="BV13" s="271"/>
      <c r="BW13" s="271"/>
      <c r="BX13" s="271"/>
      <c r="BY13" s="271"/>
      <c r="BZ13" s="271"/>
      <c r="CA13" s="271"/>
      <c r="CB13" s="271"/>
      <c r="CC13" s="271"/>
      <c r="CD13" s="271"/>
      <c r="CE13" s="271"/>
      <c r="CF13" s="271"/>
      <c r="CG13" s="271"/>
      <c r="CH13" s="271"/>
      <c r="CI13" s="271"/>
      <c r="CJ13" s="271"/>
      <c r="CK13" s="261" t="s">
        <v>64</v>
      </c>
      <c r="CL13" s="261"/>
      <c r="CM13" s="261"/>
      <c r="CN13" s="261"/>
      <c r="CO13" s="261"/>
      <c r="CP13" s="261"/>
      <c r="CQ13" s="261"/>
      <c r="CR13" s="261"/>
      <c r="CS13" s="261"/>
      <c r="CT13" s="261"/>
      <c r="CU13" s="261"/>
      <c r="CV13" s="261"/>
      <c r="CW13" s="261"/>
      <c r="CX13" s="261"/>
      <c r="CY13" s="261"/>
      <c r="CZ13" s="261"/>
      <c r="DA13" s="261"/>
      <c r="DB13" s="261"/>
    </row>
    <row r="14" spans="1:283" s="167" customFormat="1" ht="6.75" x14ac:dyDescent="0.15">
      <c r="A14" s="192"/>
      <c r="B14" s="194"/>
      <c r="C14" s="194"/>
      <c r="D14" s="194"/>
      <c r="E14" s="194"/>
      <c r="F14" s="194"/>
      <c r="G14" s="194"/>
      <c r="H14" s="194"/>
      <c r="I14" s="194"/>
      <c r="J14" s="194"/>
      <c r="K14" s="194"/>
      <c r="L14" s="194"/>
      <c r="M14" s="194"/>
      <c r="N14" s="194"/>
      <c r="O14" s="194"/>
      <c r="P14" s="194"/>
      <c r="Q14" s="194"/>
      <c r="R14" s="194"/>
      <c r="S14" s="194"/>
      <c r="T14" s="194"/>
      <c r="U14" s="194"/>
      <c r="V14" s="194"/>
      <c r="W14" s="194"/>
      <c r="X14" s="194"/>
      <c r="Y14" s="194"/>
      <c r="Z14" s="194"/>
      <c r="AA14" s="194"/>
      <c r="AB14" s="194"/>
      <c r="AC14" s="194"/>
      <c r="AD14" s="194"/>
      <c r="AE14" s="194"/>
      <c r="AF14" s="194"/>
      <c r="AG14" s="194"/>
      <c r="AH14" s="194"/>
      <c r="AI14" s="194"/>
      <c r="AJ14" s="194"/>
      <c r="AK14" s="194"/>
      <c r="AL14" s="194"/>
      <c r="AM14" s="194"/>
      <c r="AN14" s="194"/>
      <c r="AO14" s="194"/>
      <c r="AP14" s="194"/>
      <c r="AQ14" s="194"/>
      <c r="AR14" s="194"/>
      <c r="AS14" s="194"/>
      <c r="AT14" s="194"/>
      <c r="AU14" s="194"/>
      <c r="AV14" s="194"/>
      <c r="AW14" s="194"/>
      <c r="AX14" s="194"/>
      <c r="AY14" s="194"/>
      <c r="AZ14" s="194"/>
      <c r="BA14" s="194"/>
      <c r="BB14" s="194"/>
      <c r="BC14" s="194"/>
      <c r="BD14" s="194"/>
      <c r="BE14" s="194"/>
      <c r="BF14" s="194"/>
      <c r="BG14" s="194"/>
      <c r="BH14" s="194"/>
      <c r="BI14" s="194"/>
      <c r="BJ14" s="194"/>
      <c r="BK14" s="194"/>
      <c r="BL14" s="194"/>
      <c r="BM14" s="194"/>
      <c r="BN14" s="194"/>
      <c r="BO14" s="194"/>
      <c r="BP14" s="195"/>
      <c r="BQ14" s="195"/>
      <c r="BR14" s="195"/>
      <c r="BS14" s="195"/>
      <c r="BT14" s="195"/>
      <c r="BU14" s="195"/>
      <c r="BV14" s="195"/>
      <c r="BW14" s="195"/>
      <c r="BX14" s="195"/>
      <c r="BY14" s="195"/>
      <c r="BZ14" s="195"/>
      <c r="CA14" s="195"/>
      <c r="CB14" s="195"/>
      <c r="CC14" s="195"/>
      <c r="CD14" s="195"/>
      <c r="CE14" s="195"/>
      <c r="CF14" s="195"/>
      <c r="CG14" s="195"/>
      <c r="CH14" s="195"/>
      <c r="CI14" s="195"/>
      <c r="CJ14" s="195"/>
      <c r="CK14" s="196"/>
      <c r="CL14" s="196"/>
      <c r="CM14" s="196"/>
      <c r="CN14" s="196"/>
      <c r="CO14" s="196"/>
      <c r="CP14" s="196"/>
      <c r="CQ14" s="196"/>
      <c r="CR14" s="196"/>
      <c r="CS14" s="196"/>
      <c r="CT14" s="196"/>
      <c r="CU14" s="196"/>
      <c r="CV14" s="196"/>
      <c r="CW14" s="196"/>
      <c r="CX14" s="196"/>
      <c r="CY14" s="196"/>
      <c r="CZ14" s="196"/>
      <c r="DA14" s="196"/>
      <c r="DB14" s="196"/>
    </row>
    <row r="15" spans="1:283" ht="27.75" customHeight="1" x14ac:dyDescent="0.25">
      <c r="A15" s="213"/>
      <c r="B15" s="244" t="s">
        <v>626</v>
      </c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57" t="str">
        <f>VLOOKUP(CB15,Списки!H5:I6,2,0)</f>
        <v>Заместитель директора по общим вопросам и идеологической работе</v>
      </c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7"/>
      <c r="BM15" s="159"/>
      <c r="BN15" s="159"/>
      <c r="BO15" s="159"/>
      <c r="BP15" s="159"/>
      <c r="BQ15" s="159"/>
      <c r="BR15" s="159"/>
      <c r="BS15" s="159"/>
      <c r="BT15" s="159"/>
      <c r="BU15" s="159"/>
      <c r="BV15" s="159"/>
      <c r="BW15" s="159"/>
      <c r="BX15" s="159"/>
      <c r="BY15" s="159"/>
      <c r="BZ15" s="164"/>
      <c r="CA15" s="164"/>
      <c r="CB15" s="258" t="s">
        <v>332</v>
      </c>
      <c r="CC15" s="258"/>
      <c r="CD15" s="258"/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P15" s="258"/>
      <c r="CQ15" s="258"/>
      <c r="CR15" s="258"/>
      <c r="CS15" s="258"/>
      <c r="CT15" s="258"/>
      <c r="CU15" s="258"/>
      <c r="CV15" s="258"/>
      <c r="CW15" s="258"/>
      <c r="CX15" s="258"/>
      <c r="CY15" s="258"/>
      <c r="CZ15" s="258"/>
      <c r="DA15" s="258"/>
      <c r="DB15" s="258"/>
    </row>
    <row r="16" spans="1:283" s="170" customFormat="1" ht="11.25" x14ac:dyDescent="0.2">
      <c r="A16" s="199"/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277" t="s">
        <v>0</v>
      </c>
      <c r="AB16" s="277"/>
      <c r="AC16" s="277"/>
      <c r="AD16" s="277"/>
      <c r="AE16" s="277"/>
      <c r="AF16" s="277"/>
      <c r="AG16" s="277"/>
      <c r="AH16" s="277"/>
      <c r="AI16" s="277"/>
      <c r="AJ16" s="277"/>
      <c r="AK16" s="277"/>
      <c r="AL16" s="277"/>
      <c r="AM16" s="277"/>
      <c r="AN16" s="277"/>
      <c r="AO16" s="277"/>
      <c r="AP16" s="277"/>
      <c r="AQ16" s="277"/>
      <c r="AR16" s="277"/>
      <c r="AS16" s="277"/>
      <c r="AT16" s="277"/>
      <c r="AU16" s="277"/>
      <c r="AV16" s="277"/>
      <c r="AW16" s="277"/>
      <c r="AX16" s="277"/>
      <c r="AY16" s="277"/>
      <c r="AZ16" s="277"/>
      <c r="BA16" s="277"/>
      <c r="BB16" s="277"/>
      <c r="BC16" s="277"/>
      <c r="BD16" s="277"/>
      <c r="BE16" s="277"/>
      <c r="BF16" s="277"/>
      <c r="BG16" s="277"/>
      <c r="BH16" s="277"/>
      <c r="BI16" s="277"/>
      <c r="BJ16" s="277"/>
      <c r="BK16" s="277"/>
      <c r="BL16" s="277"/>
      <c r="BM16" s="199"/>
      <c r="BN16" s="199"/>
      <c r="BO16" s="162"/>
      <c r="BP16" s="162"/>
      <c r="BQ16" s="162"/>
      <c r="BR16" s="162"/>
      <c r="BS16" s="162"/>
      <c r="BT16" s="162"/>
      <c r="BU16" s="162"/>
      <c r="BV16" s="162"/>
      <c r="BW16" s="162"/>
      <c r="BX16" s="162"/>
      <c r="BY16" s="162"/>
      <c r="BZ16" s="201"/>
      <c r="CA16" s="201"/>
      <c r="CB16" s="278" t="s">
        <v>106</v>
      </c>
      <c r="CC16" s="278"/>
      <c r="CD16" s="278"/>
      <c r="CE16" s="278"/>
      <c r="CF16" s="278"/>
      <c r="CG16" s="278"/>
      <c r="CH16" s="278"/>
      <c r="CI16" s="278"/>
      <c r="CJ16" s="278"/>
      <c r="CK16" s="278"/>
      <c r="CL16" s="278"/>
      <c r="CM16" s="278"/>
      <c r="CN16" s="278"/>
      <c r="CO16" s="278"/>
      <c r="CP16" s="278"/>
      <c r="CQ16" s="278"/>
      <c r="CR16" s="278"/>
      <c r="CS16" s="278"/>
      <c r="CT16" s="278"/>
      <c r="CU16" s="278"/>
      <c r="CV16" s="278"/>
      <c r="CW16" s="278"/>
      <c r="CX16" s="278"/>
      <c r="CY16" s="278"/>
      <c r="CZ16" s="278"/>
      <c r="DA16" s="278"/>
      <c r="DB16" s="278"/>
    </row>
    <row r="17" spans="1:106" x14ac:dyDescent="0.25">
      <c r="A17" s="213"/>
      <c r="B17" s="244" t="s">
        <v>65</v>
      </c>
      <c r="C17" s="244"/>
      <c r="D17" s="244"/>
      <c r="E17" s="244"/>
      <c r="F17" s="244"/>
      <c r="G17" s="244"/>
      <c r="H17" s="244"/>
      <c r="I17" s="244"/>
      <c r="J17" s="244"/>
      <c r="K17" s="244"/>
      <c r="L17" s="244"/>
      <c r="M17" s="244"/>
      <c r="N17" s="244"/>
      <c r="O17" s="244"/>
      <c r="P17" s="244"/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57" t="str">
        <f>VLOOKUP(CB17,Списки!H27:I28,2,0)</f>
        <v>Начальник ЦТАИ</v>
      </c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88"/>
      <c r="CA17" s="188"/>
      <c r="CB17" s="258" t="s">
        <v>333</v>
      </c>
      <c r="CC17" s="258"/>
      <c r="CD17" s="258"/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P17" s="258"/>
      <c r="CQ17" s="258"/>
      <c r="CR17" s="258"/>
      <c r="CS17" s="258"/>
      <c r="CT17" s="258"/>
      <c r="CU17" s="258"/>
      <c r="CV17" s="258"/>
      <c r="CW17" s="258"/>
      <c r="CX17" s="258"/>
      <c r="CY17" s="258"/>
      <c r="CZ17" s="258"/>
      <c r="DA17" s="258"/>
      <c r="DB17" s="258"/>
    </row>
    <row r="18" spans="1:106" s="169" customFormat="1" ht="11.25" x14ac:dyDescent="0.25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248" t="s">
        <v>0</v>
      </c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197"/>
      <c r="BN18" s="197"/>
      <c r="BO18" s="197"/>
      <c r="BP18" s="197"/>
      <c r="BQ18" s="197"/>
      <c r="BR18" s="197"/>
      <c r="BS18" s="197"/>
      <c r="BT18" s="197"/>
      <c r="BU18" s="197"/>
      <c r="BV18" s="197"/>
      <c r="BW18" s="197"/>
      <c r="BX18" s="197"/>
      <c r="BY18" s="197"/>
      <c r="BZ18" s="197"/>
      <c r="CA18" s="197"/>
      <c r="CB18" s="249" t="s">
        <v>106</v>
      </c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</row>
    <row r="19" spans="1:106" x14ac:dyDescent="0.25">
      <c r="A19" s="188"/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257" t="str">
        <f>VLOOKUP(CB19,Списки!H30:I35,2,0)</f>
        <v>Начальник участка АСУ ТП</v>
      </c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  <c r="BY19" s="188"/>
      <c r="BZ19" s="188"/>
      <c r="CA19" s="188"/>
      <c r="CB19" s="258" t="s">
        <v>328</v>
      </c>
      <c r="CC19" s="258"/>
      <c r="CD19" s="258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CP19" s="258"/>
      <c r="CQ19" s="258"/>
      <c r="CR19" s="258"/>
      <c r="CS19" s="258"/>
      <c r="CT19" s="258"/>
      <c r="CU19" s="258"/>
      <c r="CV19" s="258"/>
      <c r="CW19" s="258"/>
      <c r="CX19" s="258"/>
      <c r="CY19" s="258"/>
      <c r="CZ19" s="258"/>
      <c r="DA19" s="258"/>
      <c r="DB19" s="258"/>
    </row>
    <row r="20" spans="1:106" s="169" customFormat="1" ht="11.25" x14ac:dyDescent="0.25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248" t="s">
        <v>0</v>
      </c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197"/>
      <c r="BN20" s="197"/>
      <c r="BO20" s="197"/>
      <c r="BP20" s="197"/>
      <c r="BQ20" s="197"/>
      <c r="BR20" s="197"/>
      <c r="BS20" s="197"/>
      <c r="BT20" s="197"/>
      <c r="BU20" s="197"/>
      <c r="BV20" s="197"/>
      <c r="BW20" s="197"/>
      <c r="BX20" s="197"/>
      <c r="BY20" s="197"/>
      <c r="BZ20" s="197"/>
      <c r="CA20" s="197"/>
      <c r="CB20" s="249" t="s">
        <v>106</v>
      </c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</row>
    <row r="21" spans="1:106" x14ac:dyDescent="0.25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257" t="e">
        <f>Сводная!G18</f>
        <v>#N/A</v>
      </c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188"/>
      <c r="BN21" s="188"/>
      <c r="BO21" s="188"/>
      <c r="BP21" s="188"/>
      <c r="BQ21" s="188"/>
      <c r="BR21" s="188"/>
      <c r="BS21" s="188"/>
      <c r="BT21" s="188"/>
      <c r="BU21" s="188"/>
      <c r="BV21" s="188"/>
      <c r="BW21" s="188"/>
      <c r="BX21" s="188"/>
      <c r="BY21" s="188"/>
      <c r="BZ21" s="188"/>
      <c r="CA21" s="188"/>
      <c r="CB21" s="258">
        <f>Сводная!$I$18</f>
        <v>0</v>
      </c>
      <c r="CC21" s="258"/>
      <c r="CD21" s="258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CP21" s="258"/>
      <c r="CQ21" s="258"/>
      <c r="CR21" s="258"/>
      <c r="CS21" s="258"/>
      <c r="CT21" s="258"/>
      <c r="CU21" s="258"/>
      <c r="CV21" s="258"/>
      <c r="CW21" s="258"/>
      <c r="CX21" s="258"/>
      <c r="CY21" s="258"/>
      <c r="CZ21" s="258"/>
      <c r="DA21" s="258"/>
      <c r="DB21" s="258"/>
    </row>
    <row r="22" spans="1:106" s="169" customFormat="1" ht="11.25" x14ac:dyDescent="0.25">
      <c r="A22" s="197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248" t="s">
        <v>0</v>
      </c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197"/>
      <c r="BN22" s="197"/>
      <c r="BO22" s="197"/>
      <c r="BP22" s="197"/>
      <c r="BQ22" s="197"/>
      <c r="BR22" s="197"/>
      <c r="BS22" s="197"/>
      <c r="BT22" s="197"/>
      <c r="BU22" s="197"/>
      <c r="BV22" s="197"/>
      <c r="BW22" s="197"/>
      <c r="BX22" s="197"/>
      <c r="BY22" s="197"/>
      <c r="BZ22" s="197"/>
      <c r="CA22" s="197"/>
      <c r="CB22" s="249" t="s">
        <v>106</v>
      </c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</row>
    <row r="23" spans="1:106" s="185" customFormat="1" x14ac:dyDescent="0.25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59"/>
      <c r="S23" s="159"/>
      <c r="T23" s="159"/>
      <c r="U23" s="159"/>
      <c r="V23" s="159"/>
      <c r="W23" s="159"/>
      <c r="X23" s="159"/>
      <c r="Y23" s="159"/>
      <c r="Z23" s="159"/>
      <c r="AA23" s="257" t="str">
        <f>VLOOKUP(CB23,Списки!H30:I35,2,0)</f>
        <v>Инженер по АСУП</v>
      </c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258" t="s">
        <v>452</v>
      </c>
      <c r="CC23" s="258"/>
      <c r="CD23" s="258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P23" s="258"/>
      <c r="CQ23" s="258"/>
      <c r="CR23" s="258"/>
      <c r="CS23" s="258"/>
      <c r="CT23" s="258"/>
      <c r="CU23" s="258"/>
      <c r="CV23" s="258"/>
      <c r="CW23" s="258"/>
      <c r="CX23" s="258"/>
      <c r="CY23" s="258"/>
      <c r="CZ23" s="258"/>
      <c r="DA23" s="258"/>
      <c r="DB23" s="258"/>
    </row>
    <row r="24" spans="1:106" s="169" customFormat="1" ht="11.25" x14ac:dyDescent="0.25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248" t="s">
        <v>0</v>
      </c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197"/>
      <c r="BN24" s="197"/>
      <c r="BO24" s="197"/>
      <c r="BP24" s="197"/>
      <c r="BQ24" s="197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249" t="s">
        <v>106</v>
      </c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</row>
    <row r="25" spans="1:106" x14ac:dyDescent="0.25">
      <c r="A25" s="188"/>
      <c r="B25" s="261" t="s">
        <v>66</v>
      </c>
      <c r="C25" s="261"/>
      <c r="D25" s="261"/>
      <c r="E25" s="261"/>
      <c r="F25" s="261"/>
      <c r="G25" s="261"/>
      <c r="H25" s="261"/>
      <c r="I25" s="261"/>
      <c r="J25" s="261"/>
      <c r="K25" s="261"/>
      <c r="L25" s="261"/>
      <c r="M25" s="261"/>
      <c r="N25" s="261"/>
      <c r="O25" s="261"/>
      <c r="P25" s="261"/>
      <c r="Q25" s="261"/>
      <c r="R25" s="261"/>
      <c r="S25" s="261"/>
      <c r="T25" s="261"/>
      <c r="U25" s="261"/>
      <c r="V25" s="261"/>
      <c r="W25" s="261"/>
      <c r="X25" s="261"/>
      <c r="Y25" s="261"/>
      <c r="Z25" s="261"/>
      <c r="AA25" s="261"/>
      <c r="AB25" s="261"/>
      <c r="AC25" s="261"/>
      <c r="AD25" s="261"/>
      <c r="AE25" s="261"/>
      <c r="AF25" s="261"/>
      <c r="AG25" s="261"/>
      <c r="AH25" s="261"/>
      <c r="AI25" s="261"/>
      <c r="AJ25" s="261"/>
      <c r="AK25" s="261"/>
      <c r="AL25" s="261"/>
      <c r="AM25" s="261"/>
      <c r="AN25" s="261"/>
      <c r="AO25" s="261"/>
      <c r="AP25" s="261"/>
      <c r="AQ25" s="261"/>
      <c r="AR25" s="261"/>
      <c r="AS25" s="261"/>
      <c r="AT25" s="261"/>
      <c r="AU25" s="261"/>
      <c r="AV25" s="261"/>
      <c r="AW25" s="261"/>
      <c r="AX25" s="261"/>
      <c r="AY25" s="261"/>
      <c r="AZ25" s="261"/>
      <c r="BA25" s="261"/>
      <c r="BB25" s="261"/>
      <c r="BC25" s="261"/>
      <c r="BD25" s="261"/>
      <c r="BE25" s="261"/>
      <c r="BF25" s="261"/>
      <c r="BG25" s="261"/>
      <c r="BH25" s="261"/>
      <c r="BI25" s="261"/>
      <c r="BJ25" s="261"/>
      <c r="BK25" s="261"/>
      <c r="BL25" s="261"/>
      <c r="BM25" s="261"/>
      <c r="BN25" s="261"/>
      <c r="BO25" s="261"/>
      <c r="BP25" s="261"/>
      <c r="BQ25" s="261"/>
      <c r="BR25" s="261"/>
      <c r="BS25" s="261"/>
      <c r="BT25" s="261"/>
      <c r="BU25" s="261"/>
      <c r="BV25" s="261"/>
      <c r="BW25" s="261"/>
      <c r="BX25" s="261"/>
      <c r="BY25" s="261"/>
      <c r="BZ25" s="261"/>
      <c r="CA25" s="261"/>
      <c r="CB25" s="261"/>
      <c r="CC25" s="261"/>
      <c r="CD25" s="261"/>
      <c r="CE25" s="261"/>
      <c r="CF25" s="261"/>
      <c r="CG25" s="261"/>
      <c r="CH25" s="261"/>
      <c r="CI25" s="261"/>
      <c r="CJ25" s="261"/>
      <c r="CK25" s="261"/>
      <c r="CL25" s="261"/>
      <c r="CM25" s="261"/>
      <c r="CN25" s="261"/>
      <c r="CO25" s="261"/>
      <c r="CP25" s="261"/>
      <c r="CQ25" s="261"/>
      <c r="CR25" s="261"/>
      <c r="CS25" s="261"/>
      <c r="CT25" s="261"/>
      <c r="CU25" s="261"/>
      <c r="CV25" s="261"/>
      <c r="CW25" s="261"/>
      <c r="CX25" s="261"/>
      <c r="CY25" s="261"/>
      <c r="CZ25" s="261"/>
      <c r="DA25" s="261"/>
      <c r="DB25" s="261"/>
    </row>
    <row r="26" spans="1:106" s="167" customFormat="1" ht="6.75" x14ac:dyDescent="0.15">
      <c r="A26" s="192"/>
      <c r="B26" s="192"/>
      <c r="C26" s="192"/>
      <c r="D26" s="192"/>
      <c r="E26" s="192"/>
      <c r="F26" s="192"/>
      <c r="G26" s="192"/>
      <c r="H26" s="192"/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92"/>
      <c r="T26" s="192"/>
      <c r="U26" s="192"/>
      <c r="V26" s="192"/>
      <c r="W26" s="192"/>
      <c r="X26" s="192"/>
      <c r="Y26" s="192"/>
      <c r="Z26" s="192"/>
      <c r="AA26" s="192"/>
      <c r="AB26" s="192"/>
      <c r="AC26" s="192"/>
      <c r="AD26" s="192"/>
      <c r="AE26" s="192"/>
      <c r="AF26" s="192"/>
      <c r="AG26" s="192"/>
      <c r="AH26" s="192"/>
      <c r="AI26" s="192"/>
      <c r="AJ26" s="192"/>
      <c r="AK26" s="192"/>
      <c r="AL26" s="192"/>
      <c r="AM26" s="192"/>
      <c r="AN26" s="192"/>
      <c r="AO26" s="192"/>
      <c r="AP26" s="192"/>
      <c r="AQ26" s="192"/>
      <c r="AR26" s="192"/>
      <c r="AS26" s="192"/>
      <c r="AT26" s="192"/>
      <c r="AU26" s="192"/>
      <c r="AV26" s="192"/>
      <c r="AW26" s="192"/>
      <c r="AX26" s="192"/>
      <c r="AY26" s="192"/>
      <c r="AZ26" s="192"/>
      <c r="BA26" s="192"/>
      <c r="BB26" s="192"/>
      <c r="BC26" s="192"/>
      <c r="BD26" s="192"/>
      <c r="BE26" s="192"/>
      <c r="BF26" s="192"/>
      <c r="BG26" s="192"/>
      <c r="BH26" s="192"/>
      <c r="BI26" s="192"/>
      <c r="BJ26" s="192"/>
      <c r="BK26" s="192"/>
      <c r="BL26" s="192"/>
      <c r="BM26" s="192"/>
      <c r="BN26" s="192"/>
      <c r="BO26" s="192"/>
      <c r="BP26" s="192"/>
      <c r="BQ26" s="192"/>
      <c r="BR26" s="192"/>
      <c r="BS26" s="192"/>
      <c r="BT26" s="192"/>
      <c r="BU26" s="192"/>
      <c r="BV26" s="192"/>
      <c r="BW26" s="192"/>
      <c r="BX26" s="192"/>
      <c r="BY26" s="192"/>
      <c r="BZ26" s="192"/>
      <c r="CA26" s="192"/>
      <c r="CB26" s="192"/>
      <c r="CC26" s="192"/>
      <c r="CD26" s="192"/>
      <c r="CE26" s="192"/>
      <c r="CF26" s="192"/>
      <c r="CG26" s="192"/>
      <c r="CH26" s="192"/>
      <c r="CI26" s="192"/>
      <c r="CJ26" s="192"/>
      <c r="CK26" s="192"/>
      <c r="CL26" s="192"/>
      <c r="CM26" s="192"/>
      <c r="CN26" s="192"/>
      <c r="CO26" s="192"/>
      <c r="CP26" s="192"/>
      <c r="CQ26" s="192"/>
      <c r="CR26" s="192"/>
      <c r="CS26" s="192"/>
      <c r="CT26" s="192"/>
      <c r="CU26" s="192"/>
      <c r="CV26" s="192"/>
      <c r="CW26" s="192"/>
      <c r="CX26" s="192"/>
      <c r="CY26" s="192"/>
      <c r="CZ26" s="192"/>
      <c r="DA26" s="192"/>
      <c r="DB26" s="192"/>
    </row>
    <row r="27" spans="1:106" x14ac:dyDescent="0.25">
      <c r="A27" s="188"/>
      <c r="B27" s="264">
        <f>Сводная!C13</f>
        <v>0</v>
      </c>
      <c r="C27" s="265"/>
      <c r="D27" s="265"/>
      <c r="E27" s="265"/>
      <c r="F27" s="265"/>
      <c r="G27" s="265"/>
      <c r="H27" s="265"/>
      <c r="I27" s="265"/>
      <c r="J27" s="265"/>
      <c r="K27" s="265"/>
      <c r="L27" s="265"/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  <c r="AD27" s="265"/>
      <c r="AE27" s="265"/>
      <c r="AF27" s="265"/>
      <c r="AG27" s="265"/>
      <c r="AH27" s="265"/>
      <c r="AI27" s="265"/>
      <c r="AJ27" s="265"/>
      <c r="AK27" s="265"/>
      <c r="AL27" s="265"/>
      <c r="AM27" s="265"/>
      <c r="AN27" s="265"/>
      <c r="AO27" s="265"/>
      <c r="AP27" s="265"/>
      <c r="AQ27" s="265"/>
      <c r="AR27" s="265"/>
      <c r="AS27" s="265"/>
      <c r="AT27" s="265"/>
      <c r="AU27" s="265"/>
      <c r="AV27" s="265"/>
      <c r="AW27" s="265"/>
      <c r="AX27" s="265"/>
      <c r="AY27" s="265"/>
      <c r="AZ27" s="265"/>
      <c r="BA27" s="265"/>
      <c r="BB27" s="265"/>
      <c r="BC27" s="265"/>
      <c r="BD27" s="265"/>
      <c r="BE27" s="265"/>
      <c r="BF27" s="265"/>
      <c r="BG27" s="265"/>
      <c r="BH27" s="265"/>
      <c r="BI27" s="265"/>
      <c r="BJ27" s="265"/>
      <c r="BK27" s="265"/>
      <c r="BL27" s="265"/>
      <c r="BM27" s="265"/>
      <c r="BN27" s="265"/>
      <c r="BO27" s="265"/>
      <c r="BP27" s="265"/>
      <c r="BQ27" s="265"/>
      <c r="BR27" s="265"/>
      <c r="BS27" s="265"/>
      <c r="BT27" s="265"/>
      <c r="BU27" s="265"/>
      <c r="BV27" s="265"/>
      <c r="BW27" s="265"/>
      <c r="BX27" s="265"/>
      <c r="BY27" s="265"/>
      <c r="BZ27" s="265"/>
      <c r="CA27" s="265"/>
      <c r="CB27" s="265"/>
      <c r="CC27" s="265"/>
      <c r="CD27" s="265"/>
      <c r="CE27" s="265"/>
      <c r="CF27" s="265"/>
      <c r="CG27" s="265"/>
      <c r="CH27" s="265"/>
      <c r="CI27" s="265"/>
      <c r="CJ27" s="265"/>
      <c r="CK27" s="265"/>
      <c r="CL27" s="265"/>
      <c r="CM27" s="265"/>
      <c r="CN27" s="265"/>
      <c r="CO27" s="265"/>
      <c r="CP27" s="265"/>
      <c r="CQ27" s="265"/>
      <c r="CR27" s="265"/>
      <c r="CS27" s="265"/>
      <c r="CT27" s="265"/>
      <c r="CU27" s="265"/>
      <c r="CV27" s="265"/>
      <c r="CW27" s="265"/>
      <c r="CX27" s="265"/>
      <c r="CY27" s="265"/>
      <c r="CZ27" s="265"/>
      <c r="DA27" s="265"/>
      <c r="DB27" s="265"/>
    </row>
    <row r="28" spans="1:106" x14ac:dyDescent="0.25">
      <c r="A28" s="188"/>
      <c r="B28" s="266" t="s">
        <v>645</v>
      </c>
      <c r="C28" s="266"/>
      <c r="D28" s="266"/>
      <c r="E28" s="266"/>
      <c r="F28" s="266"/>
      <c r="G28" s="266"/>
      <c r="H28" s="266"/>
      <c r="I28" s="266"/>
      <c r="J28" s="266"/>
      <c r="K28" s="266"/>
      <c r="L28" s="266"/>
      <c r="M28" s="266"/>
      <c r="N28" s="266"/>
      <c r="O28" s="266"/>
      <c r="P28" s="266"/>
      <c r="Q28" s="266"/>
      <c r="R28" s="266"/>
      <c r="S28" s="266"/>
      <c r="T28" s="266"/>
      <c r="U28" s="266"/>
      <c r="V28" s="266"/>
      <c r="W28" s="266"/>
      <c r="X28" s="266"/>
      <c r="Y28" s="266"/>
      <c r="Z28" s="266"/>
      <c r="AA28" s="266"/>
      <c r="AB28" s="266"/>
      <c r="AC28" s="266"/>
      <c r="AD28" s="266"/>
      <c r="AE28" s="266"/>
      <c r="AF28" s="266"/>
      <c r="AG28" s="266"/>
      <c r="AH28" s="266"/>
      <c r="AI28" s="266"/>
      <c r="AJ28" s="266"/>
      <c r="AK28" s="266"/>
      <c r="AL28" s="266"/>
      <c r="AM28" s="266"/>
      <c r="AN28" s="266"/>
      <c r="AO28" s="266"/>
      <c r="AP28" s="266"/>
      <c r="AQ28" s="266"/>
      <c r="AR28" s="266"/>
      <c r="AS28" s="266"/>
      <c r="AT28" s="266"/>
      <c r="AU28" s="266"/>
      <c r="AV28" s="266"/>
      <c r="AW28" s="266"/>
      <c r="AX28" s="266"/>
      <c r="AY28" s="266"/>
      <c r="AZ28" s="266"/>
      <c r="BA28" s="266"/>
      <c r="BB28" s="266"/>
      <c r="BC28" s="266"/>
      <c r="BD28" s="266"/>
      <c r="BE28" s="266"/>
      <c r="BF28" s="266"/>
      <c r="BG28" s="266"/>
      <c r="BH28" s="266"/>
      <c r="BI28" s="266"/>
      <c r="BJ28" s="266"/>
      <c r="BK28" s="266"/>
      <c r="BL28" s="266"/>
      <c r="BM28" s="266"/>
      <c r="BN28" s="266"/>
      <c r="BO28" s="266"/>
      <c r="BP28" s="266"/>
      <c r="BQ28" s="267">
        <f>Сводная!C14</f>
        <v>0</v>
      </c>
      <c r="BR28" s="268"/>
      <c r="BS28" s="268"/>
      <c r="BT28" s="268"/>
      <c r="BU28" s="268"/>
      <c r="BV28" s="268"/>
      <c r="BW28" s="268"/>
      <c r="BX28" s="268"/>
      <c r="BY28" s="268"/>
      <c r="BZ28" s="268"/>
      <c r="CA28" s="268"/>
      <c r="CB28" s="268"/>
      <c r="CC28" s="268"/>
      <c r="CD28" s="268"/>
      <c r="CE28" s="268"/>
      <c r="CF28" s="268"/>
      <c r="CG28" s="268"/>
      <c r="CH28" s="268"/>
      <c r="CI28" s="268"/>
      <c r="CJ28" s="268"/>
      <c r="CK28" s="268"/>
      <c r="CL28" s="268"/>
      <c r="CM28" s="268"/>
      <c r="CN28" s="268"/>
      <c r="CO28" s="268"/>
      <c r="CP28" s="268"/>
      <c r="CQ28" s="268"/>
      <c r="CR28" s="268"/>
      <c r="CS28" s="268"/>
      <c r="CT28" s="268"/>
      <c r="CU28" s="268"/>
      <c r="CV28" s="268"/>
      <c r="CW28" s="268"/>
      <c r="CX28" s="268"/>
      <c r="CY28" s="268"/>
      <c r="CZ28" s="268"/>
      <c r="DA28" s="268"/>
      <c r="DB28" s="268"/>
    </row>
    <row r="29" spans="1:106" s="166" customFormat="1" ht="11.25" x14ac:dyDescent="0.25">
      <c r="A29" s="189"/>
      <c r="B29" s="248" t="s">
        <v>67</v>
      </c>
      <c r="C29" s="248"/>
      <c r="D29" s="248"/>
      <c r="E29" s="248"/>
      <c r="F29" s="248"/>
      <c r="G29" s="248"/>
      <c r="H29" s="248"/>
      <c r="I29" s="248"/>
      <c r="J29" s="248"/>
      <c r="K29" s="248"/>
      <c r="L29" s="248"/>
      <c r="M29" s="248"/>
      <c r="N29" s="248"/>
      <c r="O29" s="248"/>
      <c r="P29" s="248"/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  <c r="AC29" s="248"/>
      <c r="AD29" s="248"/>
      <c r="AE29" s="248"/>
      <c r="AF29" s="248"/>
      <c r="AG29" s="248"/>
      <c r="AH29" s="248"/>
      <c r="AI29" s="248"/>
      <c r="AJ29" s="248"/>
      <c r="AK29" s="248"/>
      <c r="AL29" s="248"/>
      <c r="AM29" s="248"/>
      <c r="AN29" s="248"/>
      <c r="AO29" s="248"/>
      <c r="AP29" s="248"/>
      <c r="AQ29" s="248"/>
      <c r="AR29" s="248"/>
      <c r="AS29" s="248"/>
      <c r="AT29" s="248"/>
      <c r="AU29" s="248"/>
      <c r="AV29" s="248"/>
      <c r="AW29" s="248"/>
      <c r="AX29" s="248"/>
      <c r="AY29" s="248"/>
      <c r="AZ29" s="248"/>
      <c r="BA29" s="248"/>
      <c r="BB29" s="248"/>
      <c r="BC29" s="248"/>
      <c r="BD29" s="248"/>
      <c r="BE29" s="248"/>
      <c r="BF29" s="248"/>
      <c r="BG29" s="248"/>
      <c r="BH29" s="248"/>
      <c r="BI29" s="248"/>
      <c r="BJ29" s="248"/>
      <c r="BK29" s="248"/>
      <c r="BL29" s="248"/>
      <c r="BM29" s="248"/>
      <c r="BN29" s="248"/>
      <c r="BO29" s="248"/>
      <c r="BP29" s="248"/>
      <c r="BQ29" s="248"/>
      <c r="BR29" s="248"/>
      <c r="BS29" s="248"/>
      <c r="BT29" s="248"/>
      <c r="BU29" s="248"/>
      <c r="BV29" s="248"/>
      <c r="BW29" s="248"/>
      <c r="BX29" s="248"/>
      <c r="BY29" s="248"/>
      <c r="BZ29" s="248"/>
      <c r="CA29" s="248"/>
      <c r="CB29" s="248"/>
      <c r="CC29" s="248"/>
      <c r="CD29" s="248"/>
      <c r="CE29" s="248"/>
      <c r="CF29" s="248"/>
      <c r="CG29" s="248"/>
      <c r="CH29" s="248"/>
      <c r="CI29" s="248"/>
      <c r="CJ29" s="248"/>
      <c r="CK29" s="248"/>
      <c r="CL29" s="248"/>
      <c r="CM29" s="248"/>
      <c r="CN29" s="248"/>
      <c r="CO29" s="248"/>
      <c r="CP29" s="248"/>
      <c r="CQ29" s="248"/>
      <c r="CR29" s="248"/>
      <c r="CS29" s="248"/>
      <c r="CT29" s="248"/>
      <c r="CU29" s="248"/>
      <c r="CV29" s="248"/>
      <c r="CW29" s="248"/>
      <c r="CX29" s="248"/>
      <c r="CY29" s="248"/>
      <c r="CZ29" s="248"/>
      <c r="DA29" s="248"/>
      <c r="DB29" s="248"/>
    </row>
    <row r="30" spans="1:106" x14ac:dyDescent="0.25">
      <c r="A30" s="188"/>
      <c r="B30" s="261" t="s">
        <v>68</v>
      </c>
      <c r="C30" s="261"/>
      <c r="D30" s="261"/>
      <c r="E30" s="261"/>
      <c r="F30" s="261"/>
      <c r="G30" s="261"/>
      <c r="H30" s="261"/>
      <c r="I30" s="261"/>
      <c r="J30" s="261"/>
      <c r="K30" s="261"/>
      <c r="L30" s="261"/>
      <c r="M30" s="261"/>
      <c r="N30" s="261"/>
      <c r="O30" s="261"/>
      <c r="P30" s="261"/>
      <c r="Q30" s="261"/>
      <c r="R30" s="261"/>
      <c r="S30" s="261"/>
      <c r="T30" s="261"/>
      <c r="U30" s="269" t="s">
        <v>107</v>
      </c>
      <c r="V30" s="269"/>
      <c r="W30" s="269"/>
      <c r="X30" s="269"/>
      <c r="Y30" s="269"/>
      <c r="Z30" s="269"/>
      <c r="AA30" s="269"/>
      <c r="AB30" s="269"/>
      <c r="AC30" s="269"/>
      <c r="AD30" s="269"/>
      <c r="AE30" s="269"/>
      <c r="AF30" s="269"/>
      <c r="AG30" s="269"/>
      <c r="AH30" s="269"/>
      <c r="AI30" s="269"/>
      <c r="AJ30" s="269"/>
      <c r="AK30" s="269"/>
      <c r="AL30" s="269"/>
      <c r="AM30" s="269"/>
      <c r="AN30" s="269"/>
      <c r="AO30" s="269"/>
      <c r="AP30" s="269"/>
      <c r="AQ30" s="269"/>
      <c r="AR30" s="269"/>
      <c r="AS30" s="269"/>
      <c r="AT30" s="269"/>
      <c r="AU30" s="269"/>
      <c r="AV30" s="269"/>
      <c r="AW30" s="269"/>
      <c r="AX30" s="269"/>
      <c r="AY30" s="269"/>
      <c r="AZ30" s="269"/>
      <c r="BA30" s="269"/>
      <c r="BB30" s="269"/>
      <c r="BC30" s="269"/>
      <c r="BD30" s="269"/>
      <c r="BE30" s="269"/>
      <c r="BF30" s="269"/>
      <c r="BG30" s="269"/>
      <c r="BH30" s="269"/>
      <c r="BI30" s="269"/>
      <c r="BJ30" s="269"/>
      <c r="BK30" s="269"/>
      <c r="BL30" s="269"/>
      <c r="BM30" s="269"/>
      <c r="BN30" s="269"/>
      <c r="BO30" s="269"/>
      <c r="BP30" s="269"/>
      <c r="BQ30" s="269"/>
      <c r="BR30" s="269"/>
      <c r="BS30" s="269"/>
      <c r="BT30" s="269"/>
      <c r="BU30" s="269"/>
      <c r="BV30" s="269"/>
      <c r="BW30" s="269"/>
      <c r="BX30" s="269"/>
      <c r="BY30" s="269"/>
      <c r="BZ30" s="269"/>
      <c r="CA30" s="269"/>
      <c r="CB30" s="269"/>
      <c r="CC30" s="269"/>
      <c r="CD30" s="188"/>
      <c r="CE30" s="188"/>
      <c r="CF30" s="188"/>
      <c r="CG30" s="188"/>
      <c r="CH30" s="188"/>
      <c r="CI30" s="188"/>
      <c r="CJ30" s="188"/>
      <c r="CK30" s="188"/>
      <c r="CL30" s="188"/>
      <c r="CM30" s="188"/>
      <c r="CN30" s="188"/>
      <c r="CO30" s="188"/>
      <c r="CP30" s="188"/>
      <c r="CQ30" s="188"/>
      <c r="CR30" s="188"/>
      <c r="CS30" s="188"/>
      <c r="CT30" s="188"/>
      <c r="CU30" s="188"/>
      <c r="CV30" s="188"/>
      <c r="CW30" s="188"/>
      <c r="CX30" s="188"/>
      <c r="CY30" s="188"/>
      <c r="CZ30" s="188"/>
      <c r="DA30" s="188"/>
      <c r="DB30" s="188"/>
    </row>
    <row r="31" spans="1:106" s="166" customFormat="1" ht="11.25" customHeight="1" x14ac:dyDescent="0.25">
      <c r="A31" s="189"/>
      <c r="B31" s="189"/>
      <c r="C31" s="189"/>
      <c r="D31" s="189"/>
      <c r="E31" s="189"/>
      <c r="F31" s="189"/>
      <c r="G31" s="189"/>
      <c r="H31" s="189"/>
      <c r="I31" s="189"/>
      <c r="J31" s="189"/>
      <c r="K31" s="189"/>
      <c r="L31" s="189"/>
      <c r="M31" s="189"/>
      <c r="N31" s="189"/>
      <c r="O31" s="189"/>
      <c r="P31" s="189"/>
      <c r="Q31" s="189"/>
      <c r="R31" s="189"/>
      <c r="S31" s="189"/>
      <c r="T31" s="189"/>
      <c r="U31" s="248" t="s">
        <v>639</v>
      </c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8"/>
      <c r="BV31" s="248"/>
      <c r="BW31" s="248"/>
      <c r="BX31" s="248"/>
      <c r="BY31" s="248"/>
      <c r="BZ31" s="248"/>
      <c r="CA31" s="248"/>
      <c r="CB31" s="248"/>
      <c r="CC31" s="248"/>
      <c r="CD31" s="189"/>
      <c r="CE31" s="189"/>
      <c r="CF31" s="189"/>
      <c r="CG31" s="189"/>
      <c r="CH31" s="189"/>
      <c r="CI31" s="189"/>
      <c r="CJ31" s="189"/>
      <c r="CK31" s="189"/>
      <c r="CL31" s="189"/>
      <c r="CM31" s="189"/>
      <c r="CN31" s="189"/>
      <c r="CO31" s="189"/>
      <c r="CP31" s="189"/>
      <c r="CQ31" s="189"/>
      <c r="CR31" s="189"/>
      <c r="CS31" s="189"/>
      <c r="CT31" s="189"/>
      <c r="CU31" s="189"/>
      <c r="CV31" s="189"/>
      <c r="CW31" s="189"/>
      <c r="CX31" s="189"/>
      <c r="CY31" s="189"/>
      <c r="CZ31" s="189"/>
      <c r="DA31" s="189"/>
      <c r="DB31" s="189"/>
    </row>
    <row r="32" spans="1:106" x14ac:dyDescent="0.25">
      <c r="A32" s="188"/>
      <c r="B32" s="263" t="str">
        <f>Сводная!C16</f>
        <v/>
      </c>
      <c r="C32" s="263"/>
      <c r="D32" s="263"/>
      <c r="E32" s="263"/>
      <c r="F32" s="263"/>
      <c r="G32" s="263"/>
      <c r="H32" s="263"/>
      <c r="I32" s="263"/>
      <c r="J32" s="263"/>
      <c r="K32" s="263"/>
      <c r="L32" s="263"/>
      <c r="M32" s="263"/>
      <c r="N32" s="263"/>
      <c r="O32" s="263"/>
      <c r="P32" s="263"/>
      <c r="Q32" s="263"/>
      <c r="R32" s="263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3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3"/>
      <c r="BR32" s="263"/>
      <c r="BS32" s="263"/>
      <c r="BT32" s="263"/>
      <c r="BU32" s="263"/>
      <c r="BV32" s="263"/>
      <c r="BW32" s="263"/>
      <c r="BX32" s="263"/>
      <c r="BY32" s="263"/>
      <c r="BZ32" s="263"/>
      <c r="CA32" s="263"/>
      <c r="CB32" s="263"/>
      <c r="CC32" s="263"/>
      <c r="CD32" s="263"/>
      <c r="CE32" s="263"/>
      <c r="CF32" s="263"/>
      <c r="CG32" s="263"/>
      <c r="CH32" s="263"/>
      <c r="CI32" s="263"/>
      <c r="CJ32" s="263"/>
      <c r="CK32" s="263"/>
      <c r="CL32" s="263"/>
      <c r="CM32" s="263"/>
      <c r="CN32" s="263"/>
      <c r="CO32" s="263"/>
      <c r="CP32" s="263"/>
      <c r="CQ32" s="263"/>
      <c r="CR32" s="263"/>
      <c r="CS32" s="263"/>
      <c r="CT32" s="263"/>
      <c r="CU32" s="263"/>
      <c r="CV32" s="263"/>
      <c r="CW32" s="263"/>
      <c r="CX32" s="263"/>
      <c r="CY32" s="263"/>
      <c r="CZ32" s="263"/>
      <c r="DA32" s="263"/>
      <c r="DB32" s="263"/>
    </row>
    <row r="33" spans="1:106" s="166" customFormat="1" ht="11.25" x14ac:dyDescent="0.25">
      <c r="A33" s="189"/>
      <c r="B33" s="249" t="s">
        <v>638</v>
      </c>
      <c r="C33" s="249"/>
      <c r="D33" s="249"/>
      <c r="E33" s="249"/>
      <c r="F33" s="249"/>
      <c r="G33" s="249"/>
      <c r="H33" s="249"/>
      <c r="I33" s="249"/>
      <c r="J33" s="249"/>
      <c r="K33" s="249"/>
      <c r="L33" s="249"/>
      <c r="M33" s="249"/>
      <c r="N33" s="249"/>
      <c r="O33" s="249"/>
      <c r="P33" s="249"/>
      <c r="Q33" s="249"/>
      <c r="R33" s="249"/>
      <c r="S33" s="249"/>
      <c r="T33" s="249"/>
      <c r="U33" s="249"/>
      <c r="V33" s="249"/>
      <c r="W33" s="249"/>
      <c r="X33" s="249"/>
      <c r="Y33" s="249"/>
      <c r="Z33" s="249"/>
      <c r="AA33" s="249"/>
      <c r="AB33" s="249"/>
      <c r="AC33" s="249"/>
      <c r="AD33" s="249"/>
      <c r="AE33" s="249"/>
      <c r="AF33" s="249"/>
      <c r="AG33" s="249"/>
      <c r="AH33" s="249"/>
      <c r="AI33" s="249"/>
      <c r="AJ33" s="249"/>
      <c r="AK33" s="249"/>
      <c r="AL33" s="249"/>
      <c r="AM33" s="249"/>
      <c r="AN33" s="249"/>
      <c r="AO33" s="249"/>
      <c r="AP33" s="249"/>
      <c r="AQ33" s="249"/>
      <c r="AR33" s="249"/>
      <c r="AS33" s="249"/>
      <c r="AT33" s="249"/>
      <c r="AU33" s="249"/>
      <c r="AV33" s="249"/>
      <c r="AW33" s="249"/>
      <c r="AX33" s="249"/>
      <c r="AY33" s="249"/>
      <c r="AZ33" s="249"/>
      <c r="BA33" s="249"/>
      <c r="BB33" s="249"/>
      <c r="BC33" s="249"/>
      <c r="BD33" s="249"/>
      <c r="BE33" s="249"/>
      <c r="BF33" s="249"/>
      <c r="BG33" s="249"/>
      <c r="BH33" s="249"/>
      <c r="BI33" s="249"/>
      <c r="BJ33" s="249"/>
      <c r="BK33" s="249"/>
      <c r="BL33" s="249"/>
      <c r="BM33" s="249"/>
      <c r="BN33" s="249"/>
      <c r="BO33" s="249"/>
      <c r="BP33" s="249"/>
      <c r="BQ33" s="249"/>
      <c r="BR33" s="249"/>
      <c r="BS33" s="249"/>
      <c r="BT33" s="249"/>
      <c r="BU33" s="249"/>
      <c r="BV33" s="249"/>
      <c r="BW33" s="249"/>
      <c r="BX33" s="249"/>
      <c r="BY33" s="249"/>
      <c r="BZ33" s="249"/>
      <c r="CA33" s="249"/>
      <c r="CB33" s="249"/>
      <c r="CC33" s="249"/>
      <c r="CD33" s="249"/>
      <c r="CE33" s="249"/>
      <c r="CF33" s="249"/>
      <c r="CG33" s="249"/>
      <c r="CH33" s="249"/>
      <c r="CI33" s="249"/>
      <c r="CJ33" s="249"/>
      <c r="CK33" s="249"/>
      <c r="CL33" s="249"/>
      <c r="CM33" s="249"/>
      <c r="CN33" s="249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</row>
    <row r="34" spans="1:106" s="167" customFormat="1" ht="6.75" x14ac:dyDescent="0.15">
      <c r="A34" s="192"/>
      <c r="B34" s="192"/>
      <c r="C34" s="192"/>
      <c r="D34" s="192"/>
      <c r="E34" s="192"/>
      <c r="F34" s="192"/>
      <c r="G34" s="192"/>
      <c r="H34" s="192"/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92"/>
      <c r="T34" s="192"/>
      <c r="U34" s="192"/>
      <c r="V34" s="192"/>
      <c r="W34" s="192"/>
      <c r="X34" s="192"/>
      <c r="Y34" s="192"/>
      <c r="Z34" s="192"/>
      <c r="AA34" s="192"/>
      <c r="AB34" s="192"/>
      <c r="AC34" s="192"/>
      <c r="AD34" s="192"/>
      <c r="AE34" s="192"/>
      <c r="AF34" s="192"/>
      <c r="AG34" s="192"/>
      <c r="AH34" s="192"/>
      <c r="AI34" s="192"/>
      <c r="AJ34" s="192"/>
      <c r="AK34" s="192"/>
      <c r="AL34" s="192"/>
      <c r="AM34" s="192"/>
      <c r="AN34" s="192"/>
      <c r="AO34" s="192"/>
      <c r="AP34" s="192"/>
      <c r="AQ34" s="192"/>
      <c r="AR34" s="192"/>
      <c r="AS34" s="192"/>
      <c r="AT34" s="192"/>
      <c r="AU34" s="192"/>
      <c r="AV34" s="192"/>
      <c r="AW34" s="192"/>
      <c r="AX34" s="192"/>
      <c r="AY34" s="192"/>
      <c r="AZ34" s="192"/>
      <c r="BA34" s="192"/>
      <c r="BB34" s="192"/>
      <c r="BC34" s="192"/>
      <c r="BD34" s="192"/>
      <c r="BE34" s="192"/>
      <c r="BF34" s="192"/>
      <c r="BG34" s="192"/>
      <c r="BH34" s="192"/>
      <c r="BI34" s="192"/>
      <c r="BJ34" s="192"/>
      <c r="BK34" s="192"/>
      <c r="BL34" s="192"/>
      <c r="BM34" s="192"/>
      <c r="BN34" s="192"/>
      <c r="BO34" s="192"/>
      <c r="BP34" s="192"/>
      <c r="BQ34" s="192"/>
      <c r="BR34" s="192"/>
      <c r="BS34" s="192"/>
      <c r="BT34" s="192"/>
      <c r="BU34" s="192"/>
      <c r="BV34" s="192"/>
      <c r="BW34" s="192"/>
      <c r="BX34" s="192"/>
      <c r="BY34" s="192"/>
      <c r="BZ34" s="192"/>
      <c r="CA34" s="192"/>
      <c r="CB34" s="192"/>
      <c r="CC34" s="192"/>
      <c r="CD34" s="192"/>
      <c r="CE34" s="192"/>
      <c r="CF34" s="192"/>
      <c r="CG34" s="192"/>
      <c r="CH34" s="192"/>
      <c r="CI34" s="192"/>
      <c r="CJ34" s="192"/>
      <c r="CK34" s="192"/>
      <c r="CL34" s="192"/>
      <c r="CM34" s="192"/>
      <c r="CN34" s="192"/>
      <c r="CO34" s="192"/>
      <c r="CP34" s="192"/>
      <c r="CQ34" s="192"/>
      <c r="CR34" s="192"/>
      <c r="CS34" s="192"/>
      <c r="CT34" s="192"/>
      <c r="CU34" s="192"/>
      <c r="CV34" s="192"/>
      <c r="CW34" s="192"/>
      <c r="CX34" s="192"/>
      <c r="CY34" s="192"/>
      <c r="CZ34" s="192"/>
      <c r="DA34" s="192"/>
      <c r="DB34" s="192"/>
    </row>
    <row r="35" spans="1:106" s="3" customFormat="1" ht="27.75" customHeight="1" x14ac:dyDescent="0.2">
      <c r="A35" s="187"/>
      <c r="B35" s="254" t="s">
        <v>72</v>
      </c>
      <c r="C35" s="254"/>
      <c r="D35" s="254"/>
      <c r="E35" s="254"/>
      <c r="F35" s="254"/>
      <c r="G35" s="255" t="s">
        <v>691</v>
      </c>
      <c r="H35" s="255"/>
      <c r="I35" s="255"/>
      <c r="J35" s="255"/>
      <c r="K35" s="255"/>
      <c r="L35" s="255"/>
      <c r="M35" s="255"/>
      <c r="N35" s="255"/>
      <c r="O35" s="255"/>
      <c r="P35" s="255"/>
      <c r="Q35" s="255"/>
      <c r="R35" s="255"/>
      <c r="S35" s="255"/>
      <c r="T35" s="255"/>
      <c r="U35" s="255"/>
      <c r="V35" s="255"/>
      <c r="W35" s="255"/>
      <c r="X35" s="255"/>
      <c r="Y35" s="255"/>
      <c r="Z35" s="255"/>
      <c r="AA35" s="255"/>
      <c r="AB35" s="255"/>
      <c r="AC35" s="255"/>
      <c r="AD35" s="255"/>
      <c r="AE35" s="255"/>
      <c r="AF35" s="255"/>
      <c r="AG35" s="255"/>
      <c r="AH35" s="255"/>
      <c r="AI35" s="255"/>
      <c r="AJ35" s="255"/>
      <c r="AK35" s="255"/>
      <c r="AL35" s="255"/>
      <c r="AM35" s="255"/>
      <c r="AN35" s="255"/>
      <c r="AO35" s="255"/>
      <c r="AP35" s="255"/>
      <c r="AQ35" s="255"/>
      <c r="AR35" s="255"/>
      <c r="AS35" s="255"/>
      <c r="AT35" s="255"/>
      <c r="AU35" s="255"/>
      <c r="AV35" s="255"/>
      <c r="AW35" s="255"/>
      <c r="AX35" s="255"/>
      <c r="AY35" s="255"/>
      <c r="AZ35" s="255"/>
      <c r="BA35" s="255"/>
      <c r="BB35" s="255"/>
      <c r="BC35" s="255"/>
      <c r="BD35" s="255"/>
      <c r="BE35" s="255"/>
      <c r="BF35" s="255"/>
      <c r="BG35" s="255"/>
      <c r="BH35" s="255"/>
      <c r="BI35" s="255"/>
      <c r="BJ35" s="255"/>
      <c r="BK35" s="255"/>
      <c r="BL35" s="255"/>
      <c r="BM35" s="255"/>
      <c r="BN35" s="255"/>
      <c r="BO35" s="255"/>
      <c r="BP35" s="255"/>
      <c r="BQ35" s="256" t="s">
        <v>47</v>
      </c>
      <c r="BR35" s="256"/>
      <c r="BS35" s="256"/>
      <c r="BT35" s="256"/>
      <c r="BU35" s="256"/>
      <c r="BV35" s="256"/>
      <c r="BW35" s="256"/>
      <c r="BX35" s="256"/>
      <c r="BY35" s="255" t="s">
        <v>52</v>
      </c>
      <c r="BZ35" s="255"/>
      <c r="CA35" s="255"/>
      <c r="CB35" s="255"/>
      <c r="CC35" s="255"/>
      <c r="CD35" s="255"/>
      <c r="CE35" s="255"/>
      <c r="CF35" s="255"/>
      <c r="CG35" s="255"/>
      <c r="CH35" s="255"/>
      <c r="CI35" s="255"/>
      <c r="CJ35" s="255"/>
      <c r="CK35" s="255" t="s">
        <v>319</v>
      </c>
      <c r="CL35" s="255"/>
      <c r="CM35" s="255"/>
      <c r="CN35" s="255"/>
      <c r="CO35" s="255"/>
      <c r="CP35" s="255"/>
      <c r="CQ35" s="255"/>
      <c r="CR35" s="255"/>
      <c r="CS35" s="255"/>
      <c r="CT35" s="255"/>
      <c r="CU35" s="255"/>
      <c r="CV35" s="255"/>
      <c r="CW35" s="255"/>
      <c r="CX35" s="255"/>
      <c r="CY35" s="255"/>
      <c r="CZ35" s="255"/>
      <c r="DA35" s="255"/>
      <c r="DB35" s="255"/>
    </row>
    <row r="36" spans="1:106" s="207" customFormat="1" ht="12.75" x14ac:dyDescent="0.2">
      <c r="A36" s="161"/>
      <c r="B36" s="250">
        <v>1</v>
      </c>
      <c r="C36" s="250"/>
      <c r="D36" s="250"/>
      <c r="E36" s="250"/>
      <c r="F36" s="250"/>
      <c r="G36" s="251" t="str">
        <f>IF(Сводная!H23=0,"",Сводная!C23)</f>
        <v/>
      </c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/>
      <c r="S36" s="251"/>
      <c r="T36" s="251"/>
      <c r="U36" s="251"/>
      <c r="V36" s="251"/>
      <c r="W36" s="251"/>
      <c r="X36" s="251"/>
      <c r="Y36" s="251"/>
      <c r="Z36" s="251"/>
      <c r="AA36" s="251"/>
      <c r="AB36" s="251"/>
      <c r="AC36" s="251"/>
      <c r="AD36" s="251"/>
      <c r="AE36" s="251"/>
      <c r="AF36" s="251"/>
      <c r="AG36" s="251"/>
      <c r="AH36" s="251"/>
      <c r="AI36" s="251"/>
      <c r="AJ36" s="251"/>
      <c r="AK36" s="251"/>
      <c r="AL36" s="251"/>
      <c r="AM36" s="251"/>
      <c r="AN36" s="251"/>
      <c r="AO36" s="251"/>
      <c r="AP36" s="251"/>
      <c r="AQ36" s="251"/>
      <c r="AR36" s="251"/>
      <c r="AS36" s="251"/>
      <c r="AT36" s="251"/>
      <c r="AU36" s="251"/>
      <c r="AV36" s="251"/>
      <c r="AW36" s="251"/>
      <c r="AX36" s="251"/>
      <c r="AY36" s="251"/>
      <c r="AZ36" s="251"/>
      <c r="BA36" s="251"/>
      <c r="BB36" s="251"/>
      <c r="BC36" s="251"/>
      <c r="BD36" s="251"/>
      <c r="BE36" s="251"/>
      <c r="BF36" s="251"/>
      <c r="BG36" s="251"/>
      <c r="BH36" s="251"/>
      <c r="BI36" s="251"/>
      <c r="BJ36" s="251"/>
      <c r="BK36" s="251"/>
      <c r="BL36" s="251"/>
      <c r="BM36" s="251"/>
      <c r="BN36" s="251"/>
      <c r="BO36" s="251"/>
      <c r="BP36" s="251"/>
      <c r="BQ36" s="250" t="str">
        <f>IF(Сводная!H23=0,"",Сводная!E23)</f>
        <v/>
      </c>
      <c r="BR36" s="250"/>
      <c r="BS36" s="250"/>
      <c r="BT36" s="250"/>
      <c r="BU36" s="250"/>
      <c r="BV36" s="250"/>
      <c r="BW36" s="250"/>
      <c r="BX36" s="250"/>
      <c r="BY36" s="250" t="str">
        <f>IF(Сводная!H23=0,"",Сводная!D23)</f>
        <v/>
      </c>
      <c r="BZ36" s="250"/>
      <c r="CA36" s="250"/>
      <c r="CB36" s="250"/>
      <c r="CC36" s="250"/>
      <c r="CD36" s="250"/>
      <c r="CE36" s="250"/>
      <c r="CF36" s="250"/>
      <c r="CG36" s="250"/>
      <c r="CH36" s="250"/>
      <c r="CI36" s="250"/>
      <c r="CJ36" s="250"/>
      <c r="CK36" s="250" t="str">
        <f>IF(Сводная!H23=0,"","Выход из строя")</f>
        <v/>
      </c>
      <c r="CL36" s="250"/>
      <c r="CM36" s="250"/>
      <c r="CN36" s="250"/>
      <c r="CO36" s="250"/>
      <c r="CP36" s="250"/>
      <c r="CQ36" s="250"/>
      <c r="CR36" s="250"/>
      <c r="CS36" s="250"/>
      <c r="CT36" s="250"/>
      <c r="CU36" s="250"/>
      <c r="CV36" s="250"/>
      <c r="CW36" s="250"/>
      <c r="CX36" s="250"/>
      <c r="CY36" s="250"/>
      <c r="CZ36" s="250"/>
      <c r="DA36" s="250"/>
      <c r="DB36" s="250"/>
    </row>
    <row r="37" spans="1:106" s="207" customFormat="1" ht="12.75" x14ac:dyDescent="0.2">
      <c r="A37" s="161"/>
      <c r="B37" s="250">
        <v>2</v>
      </c>
      <c r="C37" s="250"/>
      <c r="D37" s="250"/>
      <c r="E37" s="250"/>
      <c r="F37" s="250"/>
      <c r="G37" s="251" t="str">
        <f>IF(Сводная!H24=0,"",Сводная!C24)</f>
        <v/>
      </c>
      <c r="H37" s="251"/>
      <c r="I37" s="251"/>
      <c r="J37" s="251"/>
      <c r="K37" s="251"/>
      <c r="L37" s="251"/>
      <c r="M37" s="251"/>
      <c r="N37" s="251"/>
      <c r="O37" s="251"/>
      <c r="P37" s="251"/>
      <c r="Q37" s="251"/>
      <c r="R37" s="251"/>
      <c r="S37" s="251"/>
      <c r="T37" s="251"/>
      <c r="U37" s="251"/>
      <c r="V37" s="251"/>
      <c r="W37" s="251"/>
      <c r="X37" s="251"/>
      <c r="Y37" s="251"/>
      <c r="Z37" s="251"/>
      <c r="AA37" s="251"/>
      <c r="AB37" s="251"/>
      <c r="AC37" s="251"/>
      <c r="AD37" s="251"/>
      <c r="AE37" s="251"/>
      <c r="AF37" s="251"/>
      <c r="AG37" s="251"/>
      <c r="AH37" s="251"/>
      <c r="AI37" s="251"/>
      <c r="AJ37" s="251"/>
      <c r="AK37" s="251"/>
      <c r="AL37" s="251"/>
      <c r="AM37" s="251"/>
      <c r="AN37" s="251"/>
      <c r="AO37" s="251"/>
      <c r="AP37" s="251"/>
      <c r="AQ37" s="251"/>
      <c r="AR37" s="251"/>
      <c r="AS37" s="251"/>
      <c r="AT37" s="251"/>
      <c r="AU37" s="251"/>
      <c r="AV37" s="251"/>
      <c r="AW37" s="251"/>
      <c r="AX37" s="251"/>
      <c r="AY37" s="251"/>
      <c r="AZ37" s="251"/>
      <c r="BA37" s="251"/>
      <c r="BB37" s="251"/>
      <c r="BC37" s="251"/>
      <c r="BD37" s="251"/>
      <c r="BE37" s="251"/>
      <c r="BF37" s="251"/>
      <c r="BG37" s="251"/>
      <c r="BH37" s="251"/>
      <c r="BI37" s="251"/>
      <c r="BJ37" s="251"/>
      <c r="BK37" s="251"/>
      <c r="BL37" s="251"/>
      <c r="BM37" s="251"/>
      <c r="BN37" s="251"/>
      <c r="BO37" s="251"/>
      <c r="BP37" s="251"/>
      <c r="BQ37" s="250" t="str">
        <f>IF(Сводная!H24=0,"",Сводная!E24)</f>
        <v/>
      </c>
      <c r="BR37" s="250"/>
      <c r="BS37" s="250"/>
      <c r="BT37" s="250"/>
      <c r="BU37" s="250"/>
      <c r="BV37" s="250"/>
      <c r="BW37" s="250"/>
      <c r="BX37" s="250"/>
      <c r="BY37" s="250" t="str">
        <f>IF(Сводная!H24=0,"",Сводная!D24)</f>
        <v/>
      </c>
      <c r="BZ37" s="250"/>
      <c r="CA37" s="250"/>
      <c r="CB37" s="250"/>
      <c r="CC37" s="250"/>
      <c r="CD37" s="250"/>
      <c r="CE37" s="250"/>
      <c r="CF37" s="250"/>
      <c r="CG37" s="250"/>
      <c r="CH37" s="250"/>
      <c r="CI37" s="250"/>
      <c r="CJ37" s="250"/>
      <c r="CK37" s="250" t="str">
        <f>IF(Сводная!H24=0,"","Выход из строя")</f>
        <v/>
      </c>
      <c r="CL37" s="250"/>
      <c r="CM37" s="250"/>
      <c r="CN37" s="250"/>
      <c r="CO37" s="250"/>
      <c r="CP37" s="250"/>
      <c r="CQ37" s="250"/>
      <c r="CR37" s="250"/>
      <c r="CS37" s="250"/>
      <c r="CT37" s="250"/>
      <c r="CU37" s="250"/>
      <c r="CV37" s="250"/>
      <c r="CW37" s="250"/>
      <c r="CX37" s="250"/>
      <c r="CY37" s="250"/>
      <c r="CZ37" s="250"/>
      <c r="DA37" s="250"/>
      <c r="DB37" s="250"/>
    </row>
    <row r="38" spans="1:106" s="207" customFormat="1" ht="12.75" x14ac:dyDescent="0.2">
      <c r="A38" s="161"/>
      <c r="B38" s="250">
        <v>3</v>
      </c>
      <c r="C38" s="250"/>
      <c r="D38" s="250"/>
      <c r="E38" s="250"/>
      <c r="F38" s="250"/>
      <c r="G38" s="251" t="str">
        <f>IF(Сводная!H25=0,"",Сводная!C25)</f>
        <v/>
      </c>
      <c r="H38" s="251"/>
      <c r="I38" s="251"/>
      <c r="J38" s="251"/>
      <c r="K38" s="251"/>
      <c r="L38" s="251"/>
      <c r="M38" s="251"/>
      <c r="N38" s="251"/>
      <c r="O38" s="251"/>
      <c r="P38" s="251"/>
      <c r="Q38" s="251"/>
      <c r="R38" s="251"/>
      <c r="S38" s="251"/>
      <c r="T38" s="251"/>
      <c r="U38" s="251"/>
      <c r="V38" s="251"/>
      <c r="W38" s="251"/>
      <c r="X38" s="251"/>
      <c r="Y38" s="251"/>
      <c r="Z38" s="251"/>
      <c r="AA38" s="251"/>
      <c r="AB38" s="251"/>
      <c r="AC38" s="251"/>
      <c r="AD38" s="251"/>
      <c r="AE38" s="251"/>
      <c r="AF38" s="251"/>
      <c r="AG38" s="251"/>
      <c r="AH38" s="251"/>
      <c r="AI38" s="251"/>
      <c r="AJ38" s="251"/>
      <c r="AK38" s="251"/>
      <c r="AL38" s="251"/>
      <c r="AM38" s="251"/>
      <c r="AN38" s="251"/>
      <c r="AO38" s="251"/>
      <c r="AP38" s="251"/>
      <c r="AQ38" s="251"/>
      <c r="AR38" s="251"/>
      <c r="AS38" s="251"/>
      <c r="AT38" s="251"/>
      <c r="AU38" s="251"/>
      <c r="AV38" s="251"/>
      <c r="AW38" s="251"/>
      <c r="AX38" s="251"/>
      <c r="AY38" s="251"/>
      <c r="AZ38" s="251"/>
      <c r="BA38" s="251"/>
      <c r="BB38" s="251"/>
      <c r="BC38" s="251"/>
      <c r="BD38" s="251"/>
      <c r="BE38" s="251"/>
      <c r="BF38" s="251"/>
      <c r="BG38" s="251"/>
      <c r="BH38" s="251"/>
      <c r="BI38" s="251"/>
      <c r="BJ38" s="251"/>
      <c r="BK38" s="251"/>
      <c r="BL38" s="251"/>
      <c r="BM38" s="251"/>
      <c r="BN38" s="251"/>
      <c r="BO38" s="251"/>
      <c r="BP38" s="251"/>
      <c r="BQ38" s="250" t="str">
        <f>IF(Сводная!H25=0,"",Сводная!E25)</f>
        <v/>
      </c>
      <c r="BR38" s="250"/>
      <c r="BS38" s="250"/>
      <c r="BT38" s="250"/>
      <c r="BU38" s="250"/>
      <c r="BV38" s="250"/>
      <c r="BW38" s="250"/>
      <c r="BX38" s="250"/>
      <c r="BY38" s="250" t="str">
        <f>IF(Сводная!H25=0,"",Сводная!D25)</f>
        <v/>
      </c>
      <c r="BZ38" s="250"/>
      <c r="CA38" s="250"/>
      <c r="CB38" s="250"/>
      <c r="CC38" s="250"/>
      <c r="CD38" s="250"/>
      <c r="CE38" s="250"/>
      <c r="CF38" s="250"/>
      <c r="CG38" s="250"/>
      <c r="CH38" s="250"/>
      <c r="CI38" s="250"/>
      <c r="CJ38" s="250"/>
      <c r="CK38" s="250" t="str">
        <f>IF(Сводная!H25=0,"","Выход из строя")</f>
        <v/>
      </c>
      <c r="CL38" s="250"/>
      <c r="CM38" s="250"/>
      <c r="CN38" s="250"/>
      <c r="CO38" s="250"/>
      <c r="CP38" s="250"/>
      <c r="CQ38" s="250"/>
      <c r="CR38" s="250"/>
      <c r="CS38" s="250"/>
      <c r="CT38" s="250"/>
      <c r="CU38" s="250"/>
      <c r="CV38" s="250"/>
      <c r="CW38" s="250"/>
      <c r="CX38" s="250"/>
      <c r="CY38" s="250"/>
      <c r="CZ38" s="250"/>
      <c r="DA38" s="250"/>
      <c r="DB38" s="250"/>
    </row>
    <row r="39" spans="1:106" s="207" customFormat="1" ht="12.75" x14ac:dyDescent="0.2">
      <c r="A39" s="161"/>
      <c r="B39" s="250">
        <v>4</v>
      </c>
      <c r="C39" s="250"/>
      <c r="D39" s="250"/>
      <c r="E39" s="250"/>
      <c r="F39" s="250"/>
      <c r="G39" s="251" t="str">
        <f>IF(Сводная!H26=0,"",Сводная!C26)</f>
        <v/>
      </c>
      <c r="H39" s="251"/>
      <c r="I39" s="251"/>
      <c r="J39" s="251"/>
      <c r="K39" s="251"/>
      <c r="L39" s="251"/>
      <c r="M39" s="251"/>
      <c r="N39" s="251"/>
      <c r="O39" s="251"/>
      <c r="P39" s="251"/>
      <c r="Q39" s="251"/>
      <c r="R39" s="251"/>
      <c r="S39" s="251"/>
      <c r="T39" s="251"/>
      <c r="U39" s="251"/>
      <c r="V39" s="251"/>
      <c r="W39" s="251"/>
      <c r="X39" s="251"/>
      <c r="Y39" s="251"/>
      <c r="Z39" s="251"/>
      <c r="AA39" s="251"/>
      <c r="AB39" s="251"/>
      <c r="AC39" s="251"/>
      <c r="AD39" s="251"/>
      <c r="AE39" s="251"/>
      <c r="AF39" s="251"/>
      <c r="AG39" s="251"/>
      <c r="AH39" s="251"/>
      <c r="AI39" s="251"/>
      <c r="AJ39" s="251"/>
      <c r="AK39" s="251"/>
      <c r="AL39" s="251"/>
      <c r="AM39" s="251"/>
      <c r="AN39" s="251"/>
      <c r="AO39" s="251"/>
      <c r="AP39" s="251"/>
      <c r="AQ39" s="251"/>
      <c r="AR39" s="251"/>
      <c r="AS39" s="251"/>
      <c r="AT39" s="251"/>
      <c r="AU39" s="251"/>
      <c r="AV39" s="251"/>
      <c r="AW39" s="251"/>
      <c r="AX39" s="251"/>
      <c r="AY39" s="251"/>
      <c r="AZ39" s="251"/>
      <c r="BA39" s="251"/>
      <c r="BB39" s="251"/>
      <c r="BC39" s="251"/>
      <c r="BD39" s="251"/>
      <c r="BE39" s="251"/>
      <c r="BF39" s="251"/>
      <c r="BG39" s="251"/>
      <c r="BH39" s="251"/>
      <c r="BI39" s="251"/>
      <c r="BJ39" s="251"/>
      <c r="BK39" s="251"/>
      <c r="BL39" s="251"/>
      <c r="BM39" s="251"/>
      <c r="BN39" s="251"/>
      <c r="BO39" s="251"/>
      <c r="BP39" s="251"/>
      <c r="BQ39" s="250" t="str">
        <f>IF(Сводная!H26=0,"",Сводная!E26)</f>
        <v/>
      </c>
      <c r="BR39" s="250"/>
      <c r="BS39" s="250"/>
      <c r="BT39" s="250"/>
      <c r="BU39" s="250"/>
      <c r="BV39" s="250"/>
      <c r="BW39" s="250"/>
      <c r="BX39" s="250"/>
      <c r="BY39" s="250" t="str">
        <f>IF(Сводная!H26=0,"",Сводная!D26)</f>
        <v/>
      </c>
      <c r="BZ39" s="250"/>
      <c r="CA39" s="250"/>
      <c r="CB39" s="250"/>
      <c r="CC39" s="250"/>
      <c r="CD39" s="250"/>
      <c r="CE39" s="250"/>
      <c r="CF39" s="250"/>
      <c r="CG39" s="250"/>
      <c r="CH39" s="250"/>
      <c r="CI39" s="250"/>
      <c r="CJ39" s="250"/>
      <c r="CK39" s="250" t="str">
        <f>IF(Сводная!H26=0,"","Выход из строя")</f>
        <v/>
      </c>
      <c r="CL39" s="250"/>
      <c r="CM39" s="250"/>
      <c r="CN39" s="250"/>
      <c r="CO39" s="250"/>
      <c r="CP39" s="250"/>
      <c r="CQ39" s="250"/>
      <c r="CR39" s="250"/>
      <c r="CS39" s="250"/>
      <c r="CT39" s="250"/>
      <c r="CU39" s="250"/>
      <c r="CV39" s="250"/>
      <c r="CW39" s="250"/>
      <c r="CX39" s="250"/>
      <c r="CY39" s="250"/>
      <c r="CZ39" s="250"/>
      <c r="DA39" s="250"/>
      <c r="DB39" s="250"/>
    </row>
    <row r="40" spans="1:106" s="207" customFormat="1" ht="12.75" x14ac:dyDescent="0.2">
      <c r="A40" s="161"/>
      <c r="B40" s="250">
        <v>5</v>
      </c>
      <c r="C40" s="250"/>
      <c r="D40" s="250"/>
      <c r="E40" s="250"/>
      <c r="F40" s="250"/>
      <c r="G40" s="251" t="str">
        <f>IF(Сводная!H27=0,"",Сводная!C27)</f>
        <v/>
      </c>
      <c r="H40" s="251"/>
      <c r="I40" s="251"/>
      <c r="J40" s="251"/>
      <c r="K40" s="251"/>
      <c r="L40" s="251"/>
      <c r="M40" s="251"/>
      <c r="N40" s="251"/>
      <c r="O40" s="251"/>
      <c r="P40" s="251"/>
      <c r="Q40" s="251"/>
      <c r="R40" s="251"/>
      <c r="S40" s="251"/>
      <c r="T40" s="251"/>
      <c r="U40" s="251"/>
      <c r="V40" s="251"/>
      <c r="W40" s="251"/>
      <c r="X40" s="251"/>
      <c r="Y40" s="251"/>
      <c r="Z40" s="251"/>
      <c r="AA40" s="251"/>
      <c r="AB40" s="251"/>
      <c r="AC40" s="251"/>
      <c r="AD40" s="251"/>
      <c r="AE40" s="251"/>
      <c r="AF40" s="251"/>
      <c r="AG40" s="251"/>
      <c r="AH40" s="251"/>
      <c r="AI40" s="251"/>
      <c r="AJ40" s="251"/>
      <c r="AK40" s="251"/>
      <c r="AL40" s="251"/>
      <c r="AM40" s="251"/>
      <c r="AN40" s="251"/>
      <c r="AO40" s="251"/>
      <c r="AP40" s="251"/>
      <c r="AQ40" s="251"/>
      <c r="AR40" s="251"/>
      <c r="AS40" s="251"/>
      <c r="AT40" s="251"/>
      <c r="AU40" s="251"/>
      <c r="AV40" s="251"/>
      <c r="AW40" s="251"/>
      <c r="AX40" s="251"/>
      <c r="AY40" s="251"/>
      <c r="AZ40" s="251"/>
      <c r="BA40" s="251"/>
      <c r="BB40" s="251"/>
      <c r="BC40" s="251"/>
      <c r="BD40" s="251"/>
      <c r="BE40" s="251"/>
      <c r="BF40" s="251"/>
      <c r="BG40" s="251"/>
      <c r="BH40" s="251"/>
      <c r="BI40" s="251"/>
      <c r="BJ40" s="251"/>
      <c r="BK40" s="251"/>
      <c r="BL40" s="251"/>
      <c r="BM40" s="251"/>
      <c r="BN40" s="251"/>
      <c r="BO40" s="251"/>
      <c r="BP40" s="251"/>
      <c r="BQ40" s="250" t="str">
        <f>IF(Сводная!H27=0,"",Сводная!E27)</f>
        <v/>
      </c>
      <c r="BR40" s="250"/>
      <c r="BS40" s="250"/>
      <c r="BT40" s="250"/>
      <c r="BU40" s="250"/>
      <c r="BV40" s="250"/>
      <c r="BW40" s="250"/>
      <c r="BX40" s="250"/>
      <c r="BY40" s="250" t="str">
        <f>IF(Сводная!H27=0,"",Сводная!D27)</f>
        <v/>
      </c>
      <c r="BZ40" s="250"/>
      <c r="CA40" s="250"/>
      <c r="CB40" s="250"/>
      <c r="CC40" s="250"/>
      <c r="CD40" s="250"/>
      <c r="CE40" s="250"/>
      <c r="CF40" s="250"/>
      <c r="CG40" s="250"/>
      <c r="CH40" s="250"/>
      <c r="CI40" s="250"/>
      <c r="CJ40" s="250"/>
      <c r="CK40" s="250" t="str">
        <f>IF(Сводная!H27=0,"","Выход из строя")</f>
        <v/>
      </c>
      <c r="CL40" s="250"/>
      <c r="CM40" s="250"/>
      <c r="CN40" s="250"/>
      <c r="CO40" s="250"/>
      <c r="CP40" s="250"/>
      <c r="CQ40" s="250"/>
      <c r="CR40" s="250"/>
      <c r="CS40" s="250"/>
      <c r="CT40" s="250"/>
      <c r="CU40" s="250"/>
      <c r="CV40" s="250"/>
      <c r="CW40" s="250"/>
      <c r="CX40" s="250"/>
      <c r="CY40" s="250"/>
      <c r="CZ40" s="250"/>
      <c r="DA40" s="250"/>
      <c r="DB40" s="250"/>
    </row>
    <row r="41" spans="1:106" s="207" customFormat="1" ht="12.75" x14ac:dyDescent="0.2">
      <c r="A41" s="161"/>
      <c r="B41" s="250">
        <v>6</v>
      </c>
      <c r="C41" s="250"/>
      <c r="D41" s="250"/>
      <c r="E41" s="250"/>
      <c r="F41" s="250"/>
      <c r="G41" s="251" t="str">
        <f>IF(Сводная!H28=0,"",Сводная!C28)</f>
        <v/>
      </c>
      <c r="H41" s="251"/>
      <c r="I41" s="251"/>
      <c r="J41" s="251"/>
      <c r="K41" s="251"/>
      <c r="L41" s="251"/>
      <c r="M41" s="251"/>
      <c r="N41" s="251"/>
      <c r="O41" s="251"/>
      <c r="P41" s="251"/>
      <c r="Q41" s="251"/>
      <c r="R41" s="251"/>
      <c r="S41" s="251"/>
      <c r="T41" s="251"/>
      <c r="U41" s="251"/>
      <c r="V41" s="251"/>
      <c r="W41" s="251"/>
      <c r="X41" s="251"/>
      <c r="Y41" s="251"/>
      <c r="Z41" s="251"/>
      <c r="AA41" s="251"/>
      <c r="AB41" s="251"/>
      <c r="AC41" s="251"/>
      <c r="AD41" s="251"/>
      <c r="AE41" s="251"/>
      <c r="AF41" s="251"/>
      <c r="AG41" s="251"/>
      <c r="AH41" s="251"/>
      <c r="AI41" s="251"/>
      <c r="AJ41" s="251"/>
      <c r="AK41" s="251"/>
      <c r="AL41" s="251"/>
      <c r="AM41" s="251"/>
      <c r="AN41" s="251"/>
      <c r="AO41" s="251"/>
      <c r="AP41" s="251"/>
      <c r="AQ41" s="251"/>
      <c r="AR41" s="251"/>
      <c r="AS41" s="251"/>
      <c r="AT41" s="251"/>
      <c r="AU41" s="251"/>
      <c r="AV41" s="251"/>
      <c r="AW41" s="251"/>
      <c r="AX41" s="251"/>
      <c r="AY41" s="251"/>
      <c r="AZ41" s="251"/>
      <c r="BA41" s="251"/>
      <c r="BB41" s="251"/>
      <c r="BC41" s="251"/>
      <c r="BD41" s="251"/>
      <c r="BE41" s="251"/>
      <c r="BF41" s="251"/>
      <c r="BG41" s="251"/>
      <c r="BH41" s="251"/>
      <c r="BI41" s="251"/>
      <c r="BJ41" s="251"/>
      <c r="BK41" s="251"/>
      <c r="BL41" s="251"/>
      <c r="BM41" s="251"/>
      <c r="BN41" s="251"/>
      <c r="BO41" s="251"/>
      <c r="BP41" s="251"/>
      <c r="BQ41" s="250" t="str">
        <f>IF(Сводная!H28=0,"",Сводная!E28)</f>
        <v/>
      </c>
      <c r="BR41" s="250"/>
      <c r="BS41" s="250"/>
      <c r="BT41" s="250"/>
      <c r="BU41" s="250"/>
      <c r="BV41" s="250"/>
      <c r="BW41" s="250"/>
      <c r="BX41" s="250"/>
      <c r="BY41" s="250" t="str">
        <f>IF(Сводная!H28=0,"",Сводная!D28)</f>
        <v/>
      </c>
      <c r="BZ41" s="250"/>
      <c r="CA41" s="250"/>
      <c r="CB41" s="250"/>
      <c r="CC41" s="250"/>
      <c r="CD41" s="250"/>
      <c r="CE41" s="250"/>
      <c r="CF41" s="250"/>
      <c r="CG41" s="250"/>
      <c r="CH41" s="250"/>
      <c r="CI41" s="250"/>
      <c r="CJ41" s="250"/>
      <c r="CK41" s="250" t="str">
        <f>IF(Сводная!H28=0,"","Выход из строя")</f>
        <v/>
      </c>
      <c r="CL41" s="250"/>
      <c r="CM41" s="250"/>
      <c r="CN41" s="250"/>
      <c r="CO41" s="250"/>
      <c r="CP41" s="250"/>
      <c r="CQ41" s="250"/>
      <c r="CR41" s="250"/>
      <c r="CS41" s="250"/>
      <c r="CT41" s="250"/>
      <c r="CU41" s="250"/>
      <c r="CV41" s="250"/>
      <c r="CW41" s="250"/>
      <c r="CX41" s="250"/>
      <c r="CY41" s="250"/>
      <c r="CZ41" s="250"/>
      <c r="DA41" s="250"/>
      <c r="DB41" s="250"/>
    </row>
    <row r="42" spans="1:106" s="207" customFormat="1" ht="12.75" x14ac:dyDescent="0.2">
      <c r="A42" s="161"/>
      <c r="B42" s="250">
        <v>7</v>
      </c>
      <c r="C42" s="250"/>
      <c r="D42" s="250"/>
      <c r="E42" s="250"/>
      <c r="F42" s="250"/>
      <c r="G42" s="251" t="str">
        <f>IF(Сводная!H29=0,"",Сводная!C29)</f>
        <v/>
      </c>
      <c r="H42" s="251"/>
      <c r="I42" s="251"/>
      <c r="J42" s="251"/>
      <c r="K42" s="251"/>
      <c r="L42" s="251"/>
      <c r="M42" s="251"/>
      <c r="N42" s="251"/>
      <c r="O42" s="251"/>
      <c r="P42" s="251"/>
      <c r="Q42" s="251"/>
      <c r="R42" s="251"/>
      <c r="S42" s="251"/>
      <c r="T42" s="251"/>
      <c r="U42" s="251"/>
      <c r="V42" s="251"/>
      <c r="W42" s="251"/>
      <c r="X42" s="251"/>
      <c r="Y42" s="251"/>
      <c r="Z42" s="251"/>
      <c r="AA42" s="251"/>
      <c r="AB42" s="251"/>
      <c r="AC42" s="251"/>
      <c r="AD42" s="251"/>
      <c r="AE42" s="251"/>
      <c r="AF42" s="251"/>
      <c r="AG42" s="251"/>
      <c r="AH42" s="251"/>
      <c r="AI42" s="251"/>
      <c r="AJ42" s="251"/>
      <c r="AK42" s="251"/>
      <c r="AL42" s="251"/>
      <c r="AM42" s="251"/>
      <c r="AN42" s="251"/>
      <c r="AO42" s="251"/>
      <c r="AP42" s="251"/>
      <c r="AQ42" s="251"/>
      <c r="AR42" s="251"/>
      <c r="AS42" s="251"/>
      <c r="AT42" s="251"/>
      <c r="AU42" s="251"/>
      <c r="AV42" s="251"/>
      <c r="AW42" s="251"/>
      <c r="AX42" s="251"/>
      <c r="AY42" s="251"/>
      <c r="AZ42" s="251"/>
      <c r="BA42" s="251"/>
      <c r="BB42" s="251"/>
      <c r="BC42" s="251"/>
      <c r="BD42" s="251"/>
      <c r="BE42" s="251"/>
      <c r="BF42" s="251"/>
      <c r="BG42" s="251"/>
      <c r="BH42" s="251"/>
      <c r="BI42" s="251"/>
      <c r="BJ42" s="251"/>
      <c r="BK42" s="251"/>
      <c r="BL42" s="251"/>
      <c r="BM42" s="251"/>
      <c r="BN42" s="251"/>
      <c r="BO42" s="251"/>
      <c r="BP42" s="251"/>
      <c r="BQ42" s="250" t="str">
        <f>IF(Сводная!H29=0,"",Сводная!E29)</f>
        <v/>
      </c>
      <c r="BR42" s="250"/>
      <c r="BS42" s="250"/>
      <c r="BT42" s="250"/>
      <c r="BU42" s="250"/>
      <c r="BV42" s="250"/>
      <c r="BW42" s="250"/>
      <c r="BX42" s="250"/>
      <c r="BY42" s="250" t="str">
        <f>IF(Сводная!H29=0,"",Сводная!D29)</f>
        <v/>
      </c>
      <c r="BZ42" s="250"/>
      <c r="CA42" s="250"/>
      <c r="CB42" s="250"/>
      <c r="CC42" s="250"/>
      <c r="CD42" s="250"/>
      <c r="CE42" s="250"/>
      <c r="CF42" s="250"/>
      <c r="CG42" s="250"/>
      <c r="CH42" s="250"/>
      <c r="CI42" s="250"/>
      <c r="CJ42" s="250"/>
      <c r="CK42" s="250" t="str">
        <f>IF(Сводная!H29=0,"","Выход из строя")</f>
        <v/>
      </c>
      <c r="CL42" s="250"/>
      <c r="CM42" s="250"/>
      <c r="CN42" s="250"/>
      <c r="CO42" s="250"/>
      <c r="CP42" s="250"/>
      <c r="CQ42" s="250"/>
      <c r="CR42" s="250"/>
      <c r="CS42" s="250"/>
      <c r="CT42" s="250"/>
      <c r="CU42" s="250"/>
      <c r="CV42" s="250"/>
      <c r="CW42" s="250"/>
      <c r="CX42" s="250"/>
      <c r="CY42" s="250"/>
      <c r="CZ42" s="250"/>
      <c r="DA42" s="250"/>
      <c r="DB42" s="250"/>
    </row>
    <row r="43" spans="1:106" s="207" customFormat="1" ht="12.75" x14ac:dyDescent="0.2">
      <c r="A43" s="161"/>
      <c r="B43" s="250">
        <v>8</v>
      </c>
      <c r="C43" s="250"/>
      <c r="D43" s="250"/>
      <c r="E43" s="250"/>
      <c r="F43" s="250"/>
      <c r="G43" s="251" t="str">
        <f>IF(Сводная!H30=0,"",Сводная!C30)</f>
        <v/>
      </c>
      <c r="H43" s="251"/>
      <c r="I43" s="251"/>
      <c r="J43" s="251"/>
      <c r="K43" s="251"/>
      <c r="L43" s="251"/>
      <c r="M43" s="251"/>
      <c r="N43" s="251"/>
      <c r="O43" s="251"/>
      <c r="P43" s="251"/>
      <c r="Q43" s="251"/>
      <c r="R43" s="251"/>
      <c r="S43" s="251"/>
      <c r="T43" s="251"/>
      <c r="U43" s="251"/>
      <c r="V43" s="251"/>
      <c r="W43" s="251"/>
      <c r="X43" s="251"/>
      <c r="Y43" s="251"/>
      <c r="Z43" s="251"/>
      <c r="AA43" s="251"/>
      <c r="AB43" s="251"/>
      <c r="AC43" s="251"/>
      <c r="AD43" s="251"/>
      <c r="AE43" s="251"/>
      <c r="AF43" s="251"/>
      <c r="AG43" s="251"/>
      <c r="AH43" s="251"/>
      <c r="AI43" s="251"/>
      <c r="AJ43" s="251"/>
      <c r="AK43" s="251"/>
      <c r="AL43" s="251"/>
      <c r="AM43" s="251"/>
      <c r="AN43" s="251"/>
      <c r="AO43" s="251"/>
      <c r="AP43" s="251"/>
      <c r="AQ43" s="251"/>
      <c r="AR43" s="251"/>
      <c r="AS43" s="251"/>
      <c r="AT43" s="251"/>
      <c r="AU43" s="251"/>
      <c r="AV43" s="251"/>
      <c r="AW43" s="251"/>
      <c r="AX43" s="251"/>
      <c r="AY43" s="251"/>
      <c r="AZ43" s="251"/>
      <c r="BA43" s="251"/>
      <c r="BB43" s="251"/>
      <c r="BC43" s="251"/>
      <c r="BD43" s="251"/>
      <c r="BE43" s="251"/>
      <c r="BF43" s="251"/>
      <c r="BG43" s="251"/>
      <c r="BH43" s="251"/>
      <c r="BI43" s="251"/>
      <c r="BJ43" s="251"/>
      <c r="BK43" s="251"/>
      <c r="BL43" s="251"/>
      <c r="BM43" s="251"/>
      <c r="BN43" s="251"/>
      <c r="BO43" s="251"/>
      <c r="BP43" s="251"/>
      <c r="BQ43" s="250" t="str">
        <f>IF(Сводная!H30=0,"",Сводная!E30)</f>
        <v/>
      </c>
      <c r="BR43" s="250"/>
      <c r="BS43" s="250"/>
      <c r="BT43" s="250"/>
      <c r="BU43" s="250"/>
      <c r="BV43" s="250"/>
      <c r="BW43" s="250"/>
      <c r="BX43" s="250"/>
      <c r="BY43" s="250" t="str">
        <f>IF(Сводная!H30=0,"",Сводная!D30)</f>
        <v/>
      </c>
      <c r="BZ43" s="250"/>
      <c r="CA43" s="250"/>
      <c r="CB43" s="250"/>
      <c r="CC43" s="250"/>
      <c r="CD43" s="250"/>
      <c r="CE43" s="250"/>
      <c r="CF43" s="250"/>
      <c r="CG43" s="250"/>
      <c r="CH43" s="250"/>
      <c r="CI43" s="250"/>
      <c r="CJ43" s="250"/>
      <c r="CK43" s="250" t="str">
        <f>IF(Сводная!H30=0,"","Выход из строя")</f>
        <v/>
      </c>
      <c r="CL43" s="250"/>
      <c r="CM43" s="250"/>
      <c r="CN43" s="250"/>
      <c r="CO43" s="250"/>
      <c r="CP43" s="250"/>
      <c r="CQ43" s="250"/>
      <c r="CR43" s="250"/>
      <c r="CS43" s="250"/>
      <c r="CT43" s="250"/>
      <c r="CU43" s="250"/>
      <c r="CV43" s="250"/>
      <c r="CW43" s="250"/>
      <c r="CX43" s="250"/>
      <c r="CY43" s="250"/>
      <c r="CZ43" s="250"/>
      <c r="DA43" s="250"/>
      <c r="DB43" s="250"/>
    </row>
    <row r="44" spans="1:106" s="207" customFormat="1" ht="12.75" x14ac:dyDescent="0.2">
      <c r="A44" s="161"/>
      <c r="B44" s="250">
        <v>9</v>
      </c>
      <c r="C44" s="250"/>
      <c r="D44" s="250"/>
      <c r="E44" s="250"/>
      <c r="F44" s="250"/>
      <c r="G44" s="251" t="str">
        <f>IF(Сводная!H31=0,"",Сводная!C31)</f>
        <v/>
      </c>
      <c r="H44" s="251"/>
      <c r="I44" s="251"/>
      <c r="J44" s="251"/>
      <c r="K44" s="251"/>
      <c r="L44" s="251"/>
      <c r="M44" s="251"/>
      <c r="N44" s="251"/>
      <c r="O44" s="251"/>
      <c r="P44" s="251"/>
      <c r="Q44" s="251"/>
      <c r="R44" s="251"/>
      <c r="S44" s="251"/>
      <c r="T44" s="251"/>
      <c r="U44" s="251"/>
      <c r="V44" s="251"/>
      <c r="W44" s="251"/>
      <c r="X44" s="251"/>
      <c r="Y44" s="251"/>
      <c r="Z44" s="251"/>
      <c r="AA44" s="251"/>
      <c r="AB44" s="251"/>
      <c r="AC44" s="251"/>
      <c r="AD44" s="251"/>
      <c r="AE44" s="251"/>
      <c r="AF44" s="251"/>
      <c r="AG44" s="251"/>
      <c r="AH44" s="251"/>
      <c r="AI44" s="251"/>
      <c r="AJ44" s="251"/>
      <c r="AK44" s="251"/>
      <c r="AL44" s="251"/>
      <c r="AM44" s="251"/>
      <c r="AN44" s="251"/>
      <c r="AO44" s="251"/>
      <c r="AP44" s="251"/>
      <c r="AQ44" s="251"/>
      <c r="AR44" s="251"/>
      <c r="AS44" s="251"/>
      <c r="AT44" s="251"/>
      <c r="AU44" s="251"/>
      <c r="AV44" s="251"/>
      <c r="AW44" s="251"/>
      <c r="AX44" s="251"/>
      <c r="AY44" s="251"/>
      <c r="AZ44" s="251"/>
      <c r="BA44" s="251"/>
      <c r="BB44" s="251"/>
      <c r="BC44" s="251"/>
      <c r="BD44" s="251"/>
      <c r="BE44" s="251"/>
      <c r="BF44" s="251"/>
      <c r="BG44" s="251"/>
      <c r="BH44" s="251"/>
      <c r="BI44" s="251"/>
      <c r="BJ44" s="251"/>
      <c r="BK44" s="251"/>
      <c r="BL44" s="251"/>
      <c r="BM44" s="251"/>
      <c r="BN44" s="251"/>
      <c r="BO44" s="251"/>
      <c r="BP44" s="251"/>
      <c r="BQ44" s="250" t="str">
        <f>IF(Сводная!H31=0,"",Сводная!E31)</f>
        <v/>
      </c>
      <c r="BR44" s="250"/>
      <c r="BS44" s="250"/>
      <c r="BT44" s="250"/>
      <c r="BU44" s="250"/>
      <c r="BV44" s="250"/>
      <c r="BW44" s="250"/>
      <c r="BX44" s="250"/>
      <c r="BY44" s="250" t="str">
        <f>IF(Сводная!H31=0,"",Сводная!D31)</f>
        <v/>
      </c>
      <c r="BZ44" s="250"/>
      <c r="CA44" s="250"/>
      <c r="CB44" s="250"/>
      <c r="CC44" s="250"/>
      <c r="CD44" s="250"/>
      <c r="CE44" s="250"/>
      <c r="CF44" s="250"/>
      <c r="CG44" s="250"/>
      <c r="CH44" s="250"/>
      <c r="CI44" s="250"/>
      <c r="CJ44" s="250"/>
      <c r="CK44" s="250" t="str">
        <f>IF(Сводная!H31=0,"","Выход из строя")</f>
        <v/>
      </c>
      <c r="CL44" s="250"/>
      <c r="CM44" s="250"/>
      <c r="CN44" s="250"/>
      <c r="CO44" s="250"/>
      <c r="CP44" s="250"/>
      <c r="CQ44" s="250"/>
      <c r="CR44" s="250"/>
      <c r="CS44" s="250"/>
      <c r="CT44" s="250"/>
      <c r="CU44" s="250"/>
      <c r="CV44" s="250"/>
      <c r="CW44" s="250"/>
      <c r="CX44" s="250"/>
      <c r="CY44" s="250"/>
      <c r="CZ44" s="250"/>
      <c r="DA44" s="250"/>
      <c r="DB44" s="250"/>
    </row>
    <row r="45" spans="1:106" s="207" customFormat="1" ht="12.75" x14ac:dyDescent="0.2">
      <c r="A45" s="161"/>
      <c r="B45" s="250">
        <v>10</v>
      </c>
      <c r="C45" s="250"/>
      <c r="D45" s="250"/>
      <c r="E45" s="250"/>
      <c r="F45" s="250"/>
      <c r="G45" s="251" t="str">
        <f>IF(Сводная!H32=0,"",Сводная!C32)</f>
        <v/>
      </c>
      <c r="H45" s="251"/>
      <c r="I45" s="251"/>
      <c r="J45" s="251"/>
      <c r="K45" s="251"/>
      <c r="L45" s="251"/>
      <c r="M45" s="251"/>
      <c r="N45" s="251"/>
      <c r="O45" s="251"/>
      <c r="P45" s="251"/>
      <c r="Q45" s="251"/>
      <c r="R45" s="251"/>
      <c r="S45" s="251"/>
      <c r="T45" s="251"/>
      <c r="U45" s="251"/>
      <c r="V45" s="251"/>
      <c r="W45" s="251"/>
      <c r="X45" s="251"/>
      <c r="Y45" s="251"/>
      <c r="Z45" s="251"/>
      <c r="AA45" s="251"/>
      <c r="AB45" s="251"/>
      <c r="AC45" s="251"/>
      <c r="AD45" s="251"/>
      <c r="AE45" s="251"/>
      <c r="AF45" s="251"/>
      <c r="AG45" s="251"/>
      <c r="AH45" s="251"/>
      <c r="AI45" s="251"/>
      <c r="AJ45" s="251"/>
      <c r="AK45" s="251"/>
      <c r="AL45" s="251"/>
      <c r="AM45" s="251"/>
      <c r="AN45" s="251"/>
      <c r="AO45" s="251"/>
      <c r="AP45" s="251"/>
      <c r="AQ45" s="251"/>
      <c r="AR45" s="251"/>
      <c r="AS45" s="251"/>
      <c r="AT45" s="251"/>
      <c r="AU45" s="251"/>
      <c r="AV45" s="251"/>
      <c r="AW45" s="251"/>
      <c r="AX45" s="251"/>
      <c r="AY45" s="251"/>
      <c r="AZ45" s="251"/>
      <c r="BA45" s="251"/>
      <c r="BB45" s="251"/>
      <c r="BC45" s="251"/>
      <c r="BD45" s="251"/>
      <c r="BE45" s="251"/>
      <c r="BF45" s="251"/>
      <c r="BG45" s="251"/>
      <c r="BH45" s="251"/>
      <c r="BI45" s="251"/>
      <c r="BJ45" s="251"/>
      <c r="BK45" s="251"/>
      <c r="BL45" s="251"/>
      <c r="BM45" s="251"/>
      <c r="BN45" s="251"/>
      <c r="BO45" s="251"/>
      <c r="BP45" s="251"/>
      <c r="BQ45" s="250" t="str">
        <f>IF(Сводная!H32=0,"",Сводная!E32)</f>
        <v/>
      </c>
      <c r="BR45" s="250"/>
      <c r="BS45" s="250"/>
      <c r="BT45" s="250"/>
      <c r="BU45" s="250"/>
      <c r="BV45" s="250"/>
      <c r="BW45" s="250"/>
      <c r="BX45" s="250"/>
      <c r="BY45" s="250" t="str">
        <f>IF(Сводная!H32=0,"",Сводная!D32)</f>
        <v/>
      </c>
      <c r="BZ45" s="250"/>
      <c r="CA45" s="250"/>
      <c r="CB45" s="250"/>
      <c r="CC45" s="250"/>
      <c r="CD45" s="250"/>
      <c r="CE45" s="250"/>
      <c r="CF45" s="250"/>
      <c r="CG45" s="250"/>
      <c r="CH45" s="250"/>
      <c r="CI45" s="250"/>
      <c r="CJ45" s="250"/>
      <c r="CK45" s="250" t="str">
        <f>IF(Сводная!H32=0,"","Выход из строя")</f>
        <v/>
      </c>
      <c r="CL45" s="250"/>
      <c r="CM45" s="250"/>
      <c r="CN45" s="250"/>
      <c r="CO45" s="250"/>
      <c r="CP45" s="250"/>
      <c r="CQ45" s="250"/>
      <c r="CR45" s="250"/>
      <c r="CS45" s="250"/>
      <c r="CT45" s="250"/>
      <c r="CU45" s="250"/>
      <c r="CV45" s="250"/>
      <c r="CW45" s="250"/>
      <c r="CX45" s="250"/>
      <c r="CY45" s="250"/>
      <c r="CZ45" s="250"/>
      <c r="DA45" s="250"/>
      <c r="DB45" s="250"/>
    </row>
    <row r="46" spans="1:106" s="207" customFormat="1" ht="12.75" x14ac:dyDescent="0.2">
      <c r="A46" s="161"/>
      <c r="B46" s="250">
        <v>11</v>
      </c>
      <c r="C46" s="250"/>
      <c r="D46" s="250"/>
      <c r="E46" s="250"/>
      <c r="F46" s="250"/>
      <c r="G46" s="251" t="str">
        <f>IF(Сводная!H33=0,"",Сводная!C33)</f>
        <v/>
      </c>
      <c r="H46" s="251"/>
      <c r="I46" s="251"/>
      <c r="J46" s="251"/>
      <c r="K46" s="251"/>
      <c r="L46" s="251"/>
      <c r="M46" s="251"/>
      <c r="N46" s="251"/>
      <c r="O46" s="251"/>
      <c r="P46" s="251"/>
      <c r="Q46" s="251"/>
      <c r="R46" s="251"/>
      <c r="S46" s="251"/>
      <c r="T46" s="251"/>
      <c r="U46" s="251"/>
      <c r="V46" s="251"/>
      <c r="W46" s="251"/>
      <c r="X46" s="251"/>
      <c r="Y46" s="251"/>
      <c r="Z46" s="251"/>
      <c r="AA46" s="251"/>
      <c r="AB46" s="251"/>
      <c r="AC46" s="251"/>
      <c r="AD46" s="251"/>
      <c r="AE46" s="251"/>
      <c r="AF46" s="251"/>
      <c r="AG46" s="251"/>
      <c r="AH46" s="251"/>
      <c r="AI46" s="251"/>
      <c r="AJ46" s="251"/>
      <c r="AK46" s="251"/>
      <c r="AL46" s="251"/>
      <c r="AM46" s="251"/>
      <c r="AN46" s="251"/>
      <c r="AO46" s="251"/>
      <c r="AP46" s="251"/>
      <c r="AQ46" s="251"/>
      <c r="AR46" s="251"/>
      <c r="AS46" s="251"/>
      <c r="AT46" s="251"/>
      <c r="AU46" s="251"/>
      <c r="AV46" s="251"/>
      <c r="AW46" s="251"/>
      <c r="AX46" s="251"/>
      <c r="AY46" s="251"/>
      <c r="AZ46" s="251"/>
      <c r="BA46" s="251"/>
      <c r="BB46" s="251"/>
      <c r="BC46" s="251"/>
      <c r="BD46" s="251"/>
      <c r="BE46" s="251"/>
      <c r="BF46" s="251"/>
      <c r="BG46" s="251"/>
      <c r="BH46" s="251"/>
      <c r="BI46" s="251"/>
      <c r="BJ46" s="251"/>
      <c r="BK46" s="251"/>
      <c r="BL46" s="251"/>
      <c r="BM46" s="251"/>
      <c r="BN46" s="251"/>
      <c r="BO46" s="251"/>
      <c r="BP46" s="251"/>
      <c r="BQ46" s="250" t="str">
        <f>IF(Сводная!H33=0,"",Сводная!E33)</f>
        <v/>
      </c>
      <c r="BR46" s="250"/>
      <c r="BS46" s="250"/>
      <c r="BT46" s="250"/>
      <c r="BU46" s="250"/>
      <c r="BV46" s="250"/>
      <c r="BW46" s="250"/>
      <c r="BX46" s="250"/>
      <c r="BY46" s="250" t="str">
        <f>IF(Сводная!H33=0,"",Сводная!D33)</f>
        <v/>
      </c>
      <c r="BZ46" s="250"/>
      <c r="CA46" s="250"/>
      <c r="CB46" s="250"/>
      <c r="CC46" s="250"/>
      <c r="CD46" s="250"/>
      <c r="CE46" s="250"/>
      <c r="CF46" s="250"/>
      <c r="CG46" s="250"/>
      <c r="CH46" s="250"/>
      <c r="CI46" s="250"/>
      <c r="CJ46" s="250"/>
      <c r="CK46" s="250" t="str">
        <f>IF(Сводная!H33=0,"","Выход из строя")</f>
        <v/>
      </c>
      <c r="CL46" s="250"/>
      <c r="CM46" s="250"/>
      <c r="CN46" s="250"/>
      <c r="CO46" s="250"/>
      <c r="CP46" s="250"/>
      <c r="CQ46" s="250"/>
      <c r="CR46" s="250"/>
      <c r="CS46" s="250"/>
      <c r="CT46" s="250"/>
      <c r="CU46" s="250"/>
      <c r="CV46" s="250"/>
      <c r="CW46" s="250"/>
      <c r="CX46" s="250"/>
      <c r="CY46" s="250"/>
      <c r="CZ46" s="250"/>
      <c r="DA46" s="250"/>
      <c r="DB46" s="250"/>
    </row>
    <row r="47" spans="1:106" s="207" customFormat="1" ht="12.75" x14ac:dyDescent="0.2">
      <c r="A47" s="161"/>
      <c r="B47" s="250">
        <v>12</v>
      </c>
      <c r="C47" s="250"/>
      <c r="D47" s="250"/>
      <c r="E47" s="250"/>
      <c r="F47" s="250"/>
      <c r="G47" s="251" t="str">
        <f>IF(Сводная!H34=0,"",Сводная!C34)</f>
        <v/>
      </c>
      <c r="H47" s="251"/>
      <c r="I47" s="251"/>
      <c r="J47" s="251"/>
      <c r="K47" s="251"/>
      <c r="L47" s="251"/>
      <c r="M47" s="251"/>
      <c r="N47" s="251"/>
      <c r="O47" s="251"/>
      <c r="P47" s="251"/>
      <c r="Q47" s="251"/>
      <c r="R47" s="251"/>
      <c r="S47" s="251"/>
      <c r="T47" s="251"/>
      <c r="U47" s="251"/>
      <c r="V47" s="251"/>
      <c r="W47" s="251"/>
      <c r="X47" s="251"/>
      <c r="Y47" s="251"/>
      <c r="Z47" s="251"/>
      <c r="AA47" s="251"/>
      <c r="AB47" s="251"/>
      <c r="AC47" s="251"/>
      <c r="AD47" s="251"/>
      <c r="AE47" s="251"/>
      <c r="AF47" s="251"/>
      <c r="AG47" s="251"/>
      <c r="AH47" s="251"/>
      <c r="AI47" s="251"/>
      <c r="AJ47" s="251"/>
      <c r="AK47" s="251"/>
      <c r="AL47" s="251"/>
      <c r="AM47" s="251"/>
      <c r="AN47" s="251"/>
      <c r="AO47" s="251"/>
      <c r="AP47" s="251"/>
      <c r="AQ47" s="251"/>
      <c r="AR47" s="251"/>
      <c r="AS47" s="251"/>
      <c r="AT47" s="251"/>
      <c r="AU47" s="251"/>
      <c r="AV47" s="251"/>
      <c r="AW47" s="251"/>
      <c r="AX47" s="251"/>
      <c r="AY47" s="251"/>
      <c r="AZ47" s="251"/>
      <c r="BA47" s="251"/>
      <c r="BB47" s="251"/>
      <c r="BC47" s="251"/>
      <c r="BD47" s="251"/>
      <c r="BE47" s="251"/>
      <c r="BF47" s="251"/>
      <c r="BG47" s="251"/>
      <c r="BH47" s="251"/>
      <c r="BI47" s="251"/>
      <c r="BJ47" s="251"/>
      <c r="BK47" s="251"/>
      <c r="BL47" s="251"/>
      <c r="BM47" s="251"/>
      <c r="BN47" s="251"/>
      <c r="BO47" s="251"/>
      <c r="BP47" s="251"/>
      <c r="BQ47" s="250" t="str">
        <f>IF(Сводная!H34=0,"",Сводная!E34)</f>
        <v/>
      </c>
      <c r="BR47" s="250"/>
      <c r="BS47" s="250"/>
      <c r="BT47" s="250"/>
      <c r="BU47" s="250"/>
      <c r="BV47" s="250"/>
      <c r="BW47" s="250"/>
      <c r="BX47" s="250"/>
      <c r="BY47" s="250" t="str">
        <f>IF(Сводная!H34=0,"",Сводная!D34)</f>
        <v/>
      </c>
      <c r="BZ47" s="250"/>
      <c r="CA47" s="250"/>
      <c r="CB47" s="250"/>
      <c r="CC47" s="250"/>
      <c r="CD47" s="250"/>
      <c r="CE47" s="250"/>
      <c r="CF47" s="250"/>
      <c r="CG47" s="250"/>
      <c r="CH47" s="250"/>
      <c r="CI47" s="250"/>
      <c r="CJ47" s="250"/>
      <c r="CK47" s="250" t="str">
        <f>IF(Сводная!H34=0,"","Выход из строя")</f>
        <v/>
      </c>
      <c r="CL47" s="250"/>
      <c r="CM47" s="250"/>
      <c r="CN47" s="250"/>
      <c r="CO47" s="250"/>
      <c r="CP47" s="250"/>
      <c r="CQ47" s="250"/>
      <c r="CR47" s="250"/>
      <c r="CS47" s="250"/>
      <c r="CT47" s="250"/>
      <c r="CU47" s="250"/>
      <c r="CV47" s="250"/>
      <c r="CW47" s="250"/>
      <c r="CX47" s="250"/>
      <c r="CY47" s="250"/>
      <c r="CZ47" s="250"/>
      <c r="DA47" s="250"/>
      <c r="DB47" s="250"/>
    </row>
    <row r="48" spans="1:106" s="207" customFormat="1" ht="12.75" x14ac:dyDescent="0.2">
      <c r="A48" s="161"/>
      <c r="B48" s="250">
        <v>13</v>
      </c>
      <c r="C48" s="250"/>
      <c r="D48" s="250"/>
      <c r="E48" s="250"/>
      <c r="F48" s="250"/>
      <c r="G48" s="251" t="str">
        <f>IF(Сводная!H35=0,"",Сводная!C35)</f>
        <v/>
      </c>
      <c r="H48" s="251"/>
      <c r="I48" s="251"/>
      <c r="J48" s="251"/>
      <c r="K48" s="251"/>
      <c r="L48" s="251"/>
      <c r="M48" s="251"/>
      <c r="N48" s="251"/>
      <c r="O48" s="251"/>
      <c r="P48" s="251"/>
      <c r="Q48" s="251"/>
      <c r="R48" s="251"/>
      <c r="S48" s="251"/>
      <c r="T48" s="251"/>
      <c r="U48" s="251"/>
      <c r="V48" s="251"/>
      <c r="W48" s="251"/>
      <c r="X48" s="251"/>
      <c r="Y48" s="251"/>
      <c r="Z48" s="251"/>
      <c r="AA48" s="251"/>
      <c r="AB48" s="251"/>
      <c r="AC48" s="251"/>
      <c r="AD48" s="251"/>
      <c r="AE48" s="251"/>
      <c r="AF48" s="251"/>
      <c r="AG48" s="251"/>
      <c r="AH48" s="251"/>
      <c r="AI48" s="251"/>
      <c r="AJ48" s="251"/>
      <c r="AK48" s="251"/>
      <c r="AL48" s="251"/>
      <c r="AM48" s="251"/>
      <c r="AN48" s="251"/>
      <c r="AO48" s="251"/>
      <c r="AP48" s="251"/>
      <c r="AQ48" s="251"/>
      <c r="AR48" s="251"/>
      <c r="AS48" s="251"/>
      <c r="AT48" s="251"/>
      <c r="AU48" s="251"/>
      <c r="AV48" s="251"/>
      <c r="AW48" s="251"/>
      <c r="AX48" s="251"/>
      <c r="AY48" s="251"/>
      <c r="AZ48" s="251"/>
      <c r="BA48" s="251"/>
      <c r="BB48" s="251"/>
      <c r="BC48" s="251"/>
      <c r="BD48" s="251"/>
      <c r="BE48" s="251"/>
      <c r="BF48" s="251"/>
      <c r="BG48" s="251"/>
      <c r="BH48" s="251"/>
      <c r="BI48" s="251"/>
      <c r="BJ48" s="251"/>
      <c r="BK48" s="251"/>
      <c r="BL48" s="251"/>
      <c r="BM48" s="251"/>
      <c r="BN48" s="251"/>
      <c r="BO48" s="251"/>
      <c r="BP48" s="251"/>
      <c r="BQ48" s="250" t="str">
        <f>IF(Сводная!H35=0,"",Сводная!E35)</f>
        <v/>
      </c>
      <c r="BR48" s="250"/>
      <c r="BS48" s="250"/>
      <c r="BT48" s="250"/>
      <c r="BU48" s="250"/>
      <c r="BV48" s="250"/>
      <c r="BW48" s="250"/>
      <c r="BX48" s="250"/>
      <c r="BY48" s="250" t="str">
        <f>IF(Сводная!H35=0,"",Сводная!D35)</f>
        <v/>
      </c>
      <c r="BZ48" s="250"/>
      <c r="CA48" s="250"/>
      <c r="CB48" s="250"/>
      <c r="CC48" s="250"/>
      <c r="CD48" s="250"/>
      <c r="CE48" s="250"/>
      <c r="CF48" s="250"/>
      <c r="CG48" s="250"/>
      <c r="CH48" s="250"/>
      <c r="CI48" s="250"/>
      <c r="CJ48" s="250"/>
      <c r="CK48" s="250" t="str">
        <f>IF(Сводная!H35=0,"","Выход из строя")</f>
        <v/>
      </c>
      <c r="CL48" s="250"/>
      <c r="CM48" s="250"/>
      <c r="CN48" s="250"/>
      <c r="CO48" s="250"/>
      <c r="CP48" s="250"/>
      <c r="CQ48" s="250"/>
      <c r="CR48" s="250"/>
      <c r="CS48" s="250"/>
      <c r="CT48" s="250"/>
      <c r="CU48" s="250"/>
      <c r="CV48" s="250"/>
      <c r="CW48" s="250"/>
      <c r="CX48" s="250"/>
      <c r="CY48" s="250"/>
      <c r="CZ48" s="250"/>
      <c r="DA48" s="250"/>
      <c r="DB48" s="250"/>
    </row>
    <row r="49" spans="1:106" s="207" customFormat="1" ht="12.75" x14ac:dyDescent="0.2">
      <c r="A49" s="161"/>
      <c r="B49" s="250">
        <v>14</v>
      </c>
      <c r="C49" s="250"/>
      <c r="D49" s="250"/>
      <c r="E49" s="250"/>
      <c r="F49" s="250"/>
      <c r="G49" s="251" t="str">
        <f>IF(Сводная!H36=0,"",Сводная!C36)</f>
        <v/>
      </c>
      <c r="H49" s="251"/>
      <c r="I49" s="251"/>
      <c r="J49" s="251"/>
      <c r="K49" s="251"/>
      <c r="L49" s="251"/>
      <c r="M49" s="251"/>
      <c r="N49" s="251"/>
      <c r="O49" s="251"/>
      <c r="P49" s="251"/>
      <c r="Q49" s="251"/>
      <c r="R49" s="251"/>
      <c r="S49" s="251"/>
      <c r="T49" s="251"/>
      <c r="U49" s="251"/>
      <c r="V49" s="251"/>
      <c r="W49" s="251"/>
      <c r="X49" s="251"/>
      <c r="Y49" s="251"/>
      <c r="Z49" s="251"/>
      <c r="AA49" s="251"/>
      <c r="AB49" s="251"/>
      <c r="AC49" s="251"/>
      <c r="AD49" s="251"/>
      <c r="AE49" s="251"/>
      <c r="AF49" s="251"/>
      <c r="AG49" s="251"/>
      <c r="AH49" s="251"/>
      <c r="AI49" s="251"/>
      <c r="AJ49" s="251"/>
      <c r="AK49" s="251"/>
      <c r="AL49" s="251"/>
      <c r="AM49" s="251"/>
      <c r="AN49" s="251"/>
      <c r="AO49" s="251"/>
      <c r="AP49" s="251"/>
      <c r="AQ49" s="251"/>
      <c r="AR49" s="251"/>
      <c r="AS49" s="251"/>
      <c r="AT49" s="251"/>
      <c r="AU49" s="251"/>
      <c r="AV49" s="251"/>
      <c r="AW49" s="251"/>
      <c r="AX49" s="251"/>
      <c r="AY49" s="251"/>
      <c r="AZ49" s="251"/>
      <c r="BA49" s="251"/>
      <c r="BB49" s="251"/>
      <c r="BC49" s="251"/>
      <c r="BD49" s="251"/>
      <c r="BE49" s="251"/>
      <c r="BF49" s="251"/>
      <c r="BG49" s="251"/>
      <c r="BH49" s="251"/>
      <c r="BI49" s="251"/>
      <c r="BJ49" s="251"/>
      <c r="BK49" s="251"/>
      <c r="BL49" s="251"/>
      <c r="BM49" s="251"/>
      <c r="BN49" s="251"/>
      <c r="BO49" s="251"/>
      <c r="BP49" s="251"/>
      <c r="BQ49" s="250" t="str">
        <f>IF(Сводная!H36=0,"",Сводная!E36)</f>
        <v/>
      </c>
      <c r="BR49" s="250"/>
      <c r="BS49" s="250"/>
      <c r="BT49" s="250"/>
      <c r="BU49" s="250"/>
      <c r="BV49" s="250"/>
      <c r="BW49" s="250"/>
      <c r="BX49" s="250"/>
      <c r="BY49" s="250" t="str">
        <f>IF(Сводная!H36=0,"",Сводная!D36)</f>
        <v/>
      </c>
      <c r="BZ49" s="250"/>
      <c r="CA49" s="250"/>
      <c r="CB49" s="250"/>
      <c r="CC49" s="250"/>
      <c r="CD49" s="250"/>
      <c r="CE49" s="250"/>
      <c r="CF49" s="250"/>
      <c r="CG49" s="250"/>
      <c r="CH49" s="250"/>
      <c r="CI49" s="250"/>
      <c r="CJ49" s="250"/>
      <c r="CK49" s="250" t="str">
        <f>IF(Сводная!H36=0,"","Выход из строя")</f>
        <v/>
      </c>
      <c r="CL49" s="250"/>
      <c r="CM49" s="250"/>
      <c r="CN49" s="250"/>
      <c r="CO49" s="250"/>
      <c r="CP49" s="250"/>
      <c r="CQ49" s="250"/>
      <c r="CR49" s="250"/>
      <c r="CS49" s="250"/>
      <c r="CT49" s="250"/>
      <c r="CU49" s="250"/>
      <c r="CV49" s="250"/>
      <c r="CW49" s="250"/>
      <c r="CX49" s="250"/>
      <c r="CY49" s="250"/>
      <c r="CZ49" s="250"/>
      <c r="DA49" s="250"/>
      <c r="DB49" s="250"/>
    </row>
    <row r="50" spans="1:106" s="207" customFormat="1" ht="12.75" x14ac:dyDescent="0.2">
      <c r="A50" s="161"/>
      <c r="B50" s="250">
        <v>15</v>
      </c>
      <c r="C50" s="250"/>
      <c r="D50" s="250"/>
      <c r="E50" s="250"/>
      <c r="F50" s="250"/>
      <c r="G50" s="251" t="str">
        <f>IF(Сводная!H37=0,"",Сводная!C37)</f>
        <v/>
      </c>
      <c r="H50" s="251"/>
      <c r="I50" s="251"/>
      <c r="J50" s="251"/>
      <c r="K50" s="251"/>
      <c r="L50" s="251"/>
      <c r="M50" s="251"/>
      <c r="N50" s="251"/>
      <c r="O50" s="251"/>
      <c r="P50" s="251"/>
      <c r="Q50" s="251"/>
      <c r="R50" s="251"/>
      <c r="S50" s="251"/>
      <c r="T50" s="251"/>
      <c r="U50" s="251"/>
      <c r="V50" s="251"/>
      <c r="W50" s="251"/>
      <c r="X50" s="251"/>
      <c r="Y50" s="251"/>
      <c r="Z50" s="251"/>
      <c r="AA50" s="251"/>
      <c r="AB50" s="251"/>
      <c r="AC50" s="251"/>
      <c r="AD50" s="251"/>
      <c r="AE50" s="251"/>
      <c r="AF50" s="251"/>
      <c r="AG50" s="251"/>
      <c r="AH50" s="251"/>
      <c r="AI50" s="251"/>
      <c r="AJ50" s="251"/>
      <c r="AK50" s="251"/>
      <c r="AL50" s="251"/>
      <c r="AM50" s="251"/>
      <c r="AN50" s="251"/>
      <c r="AO50" s="251"/>
      <c r="AP50" s="251"/>
      <c r="AQ50" s="251"/>
      <c r="AR50" s="251"/>
      <c r="AS50" s="251"/>
      <c r="AT50" s="251"/>
      <c r="AU50" s="251"/>
      <c r="AV50" s="251"/>
      <c r="AW50" s="251"/>
      <c r="AX50" s="251"/>
      <c r="AY50" s="251"/>
      <c r="AZ50" s="251"/>
      <c r="BA50" s="251"/>
      <c r="BB50" s="251"/>
      <c r="BC50" s="251"/>
      <c r="BD50" s="251"/>
      <c r="BE50" s="251"/>
      <c r="BF50" s="251"/>
      <c r="BG50" s="251"/>
      <c r="BH50" s="251"/>
      <c r="BI50" s="251"/>
      <c r="BJ50" s="251"/>
      <c r="BK50" s="251"/>
      <c r="BL50" s="251"/>
      <c r="BM50" s="251"/>
      <c r="BN50" s="251"/>
      <c r="BO50" s="251"/>
      <c r="BP50" s="251"/>
      <c r="BQ50" s="250" t="str">
        <f>IF(Сводная!H37=0,"",Сводная!E37)</f>
        <v/>
      </c>
      <c r="BR50" s="250"/>
      <c r="BS50" s="250"/>
      <c r="BT50" s="250"/>
      <c r="BU50" s="250"/>
      <c r="BV50" s="250"/>
      <c r="BW50" s="250"/>
      <c r="BX50" s="250"/>
      <c r="BY50" s="250" t="str">
        <f>IF(Сводная!H37=0,"",Сводная!D37)</f>
        <v/>
      </c>
      <c r="BZ50" s="250"/>
      <c r="CA50" s="250"/>
      <c r="CB50" s="250"/>
      <c r="CC50" s="250"/>
      <c r="CD50" s="250"/>
      <c r="CE50" s="250"/>
      <c r="CF50" s="250"/>
      <c r="CG50" s="250"/>
      <c r="CH50" s="250"/>
      <c r="CI50" s="250"/>
      <c r="CJ50" s="250"/>
      <c r="CK50" s="250" t="str">
        <f>IF(Сводная!H37=0,"","Выход из строя")</f>
        <v/>
      </c>
      <c r="CL50" s="250"/>
      <c r="CM50" s="250"/>
      <c r="CN50" s="250"/>
      <c r="CO50" s="250"/>
      <c r="CP50" s="250"/>
      <c r="CQ50" s="250"/>
      <c r="CR50" s="250"/>
      <c r="CS50" s="250"/>
      <c r="CT50" s="250"/>
      <c r="CU50" s="250"/>
      <c r="CV50" s="250"/>
      <c r="CW50" s="250"/>
      <c r="CX50" s="250"/>
      <c r="CY50" s="250"/>
      <c r="CZ50" s="250"/>
      <c r="DA50" s="250"/>
      <c r="DB50" s="250"/>
    </row>
    <row r="51" spans="1:106" s="207" customFormat="1" ht="12.75" x14ac:dyDescent="0.2">
      <c r="A51" s="161"/>
      <c r="B51" s="250">
        <v>16</v>
      </c>
      <c r="C51" s="250"/>
      <c r="D51" s="250"/>
      <c r="E51" s="250"/>
      <c r="F51" s="250"/>
      <c r="G51" s="251" t="str">
        <f>IF(Сводная!H38=0,"",Сводная!C38)</f>
        <v/>
      </c>
      <c r="H51" s="251"/>
      <c r="I51" s="251"/>
      <c r="J51" s="251"/>
      <c r="K51" s="251"/>
      <c r="L51" s="251"/>
      <c r="M51" s="251"/>
      <c r="N51" s="251"/>
      <c r="O51" s="251"/>
      <c r="P51" s="251"/>
      <c r="Q51" s="251"/>
      <c r="R51" s="251"/>
      <c r="S51" s="251"/>
      <c r="T51" s="251"/>
      <c r="U51" s="251"/>
      <c r="V51" s="251"/>
      <c r="W51" s="251"/>
      <c r="X51" s="251"/>
      <c r="Y51" s="251"/>
      <c r="Z51" s="251"/>
      <c r="AA51" s="251"/>
      <c r="AB51" s="251"/>
      <c r="AC51" s="251"/>
      <c r="AD51" s="251"/>
      <c r="AE51" s="251"/>
      <c r="AF51" s="251"/>
      <c r="AG51" s="251"/>
      <c r="AH51" s="251"/>
      <c r="AI51" s="251"/>
      <c r="AJ51" s="251"/>
      <c r="AK51" s="251"/>
      <c r="AL51" s="251"/>
      <c r="AM51" s="251"/>
      <c r="AN51" s="251"/>
      <c r="AO51" s="251"/>
      <c r="AP51" s="251"/>
      <c r="AQ51" s="251"/>
      <c r="AR51" s="251"/>
      <c r="AS51" s="251"/>
      <c r="AT51" s="251"/>
      <c r="AU51" s="251"/>
      <c r="AV51" s="251"/>
      <c r="AW51" s="251"/>
      <c r="AX51" s="251"/>
      <c r="AY51" s="251"/>
      <c r="AZ51" s="251"/>
      <c r="BA51" s="251"/>
      <c r="BB51" s="251"/>
      <c r="BC51" s="251"/>
      <c r="BD51" s="251"/>
      <c r="BE51" s="251"/>
      <c r="BF51" s="251"/>
      <c r="BG51" s="251"/>
      <c r="BH51" s="251"/>
      <c r="BI51" s="251"/>
      <c r="BJ51" s="251"/>
      <c r="BK51" s="251"/>
      <c r="BL51" s="251"/>
      <c r="BM51" s="251"/>
      <c r="BN51" s="251"/>
      <c r="BO51" s="251"/>
      <c r="BP51" s="251"/>
      <c r="BQ51" s="250" t="str">
        <f>IF(Сводная!H38=0,"",Сводная!E38)</f>
        <v/>
      </c>
      <c r="BR51" s="250"/>
      <c r="BS51" s="250"/>
      <c r="BT51" s="250"/>
      <c r="BU51" s="250"/>
      <c r="BV51" s="250"/>
      <c r="BW51" s="250"/>
      <c r="BX51" s="250"/>
      <c r="BY51" s="250" t="str">
        <f>IF(Сводная!H38=0,"",Сводная!D38)</f>
        <v/>
      </c>
      <c r="BZ51" s="250"/>
      <c r="CA51" s="250"/>
      <c r="CB51" s="250"/>
      <c r="CC51" s="250"/>
      <c r="CD51" s="250"/>
      <c r="CE51" s="250"/>
      <c r="CF51" s="250"/>
      <c r="CG51" s="250"/>
      <c r="CH51" s="250"/>
      <c r="CI51" s="250"/>
      <c r="CJ51" s="250"/>
      <c r="CK51" s="250" t="str">
        <f>IF(Сводная!H38=0,"","Выход из строя")</f>
        <v/>
      </c>
      <c r="CL51" s="250"/>
      <c r="CM51" s="250"/>
      <c r="CN51" s="250"/>
      <c r="CO51" s="250"/>
      <c r="CP51" s="250"/>
      <c r="CQ51" s="250"/>
      <c r="CR51" s="250"/>
      <c r="CS51" s="250"/>
      <c r="CT51" s="250"/>
      <c r="CU51" s="250"/>
      <c r="CV51" s="250"/>
      <c r="CW51" s="250"/>
      <c r="CX51" s="250"/>
      <c r="CY51" s="250"/>
      <c r="CZ51" s="250"/>
      <c r="DA51" s="250"/>
      <c r="DB51" s="250"/>
    </row>
    <row r="52" spans="1:106" s="207" customFormat="1" ht="12.75" x14ac:dyDescent="0.2">
      <c r="A52" s="161"/>
      <c r="B52" s="250">
        <v>17</v>
      </c>
      <c r="C52" s="250"/>
      <c r="D52" s="250"/>
      <c r="E52" s="250"/>
      <c r="F52" s="250"/>
      <c r="G52" s="251" t="str">
        <f>IF(Сводная!H39=0,"",Сводная!C39)</f>
        <v/>
      </c>
      <c r="H52" s="251"/>
      <c r="I52" s="251"/>
      <c r="J52" s="251"/>
      <c r="K52" s="251"/>
      <c r="L52" s="251"/>
      <c r="M52" s="251"/>
      <c r="N52" s="251"/>
      <c r="O52" s="251"/>
      <c r="P52" s="251"/>
      <c r="Q52" s="251"/>
      <c r="R52" s="251"/>
      <c r="S52" s="251"/>
      <c r="T52" s="251"/>
      <c r="U52" s="251"/>
      <c r="V52" s="251"/>
      <c r="W52" s="251"/>
      <c r="X52" s="251"/>
      <c r="Y52" s="251"/>
      <c r="Z52" s="251"/>
      <c r="AA52" s="251"/>
      <c r="AB52" s="251"/>
      <c r="AC52" s="251"/>
      <c r="AD52" s="251"/>
      <c r="AE52" s="251"/>
      <c r="AF52" s="251"/>
      <c r="AG52" s="251"/>
      <c r="AH52" s="251"/>
      <c r="AI52" s="251"/>
      <c r="AJ52" s="251"/>
      <c r="AK52" s="251"/>
      <c r="AL52" s="251"/>
      <c r="AM52" s="251"/>
      <c r="AN52" s="251"/>
      <c r="AO52" s="251"/>
      <c r="AP52" s="251"/>
      <c r="AQ52" s="251"/>
      <c r="AR52" s="251"/>
      <c r="AS52" s="251"/>
      <c r="AT52" s="251"/>
      <c r="AU52" s="251"/>
      <c r="AV52" s="251"/>
      <c r="AW52" s="251"/>
      <c r="AX52" s="251"/>
      <c r="AY52" s="251"/>
      <c r="AZ52" s="251"/>
      <c r="BA52" s="251"/>
      <c r="BB52" s="251"/>
      <c r="BC52" s="251"/>
      <c r="BD52" s="251"/>
      <c r="BE52" s="251"/>
      <c r="BF52" s="251"/>
      <c r="BG52" s="251"/>
      <c r="BH52" s="251"/>
      <c r="BI52" s="251"/>
      <c r="BJ52" s="251"/>
      <c r="BK52" s="251"/>
      <c r="BL52" s="251"/>
      <c r="BM52" s="251"/>
      <c r="BN52" s="251"/>
      <c r="BO52" s="251"/>
      <c r="BP52" s="251"/>
      <c r="BQ52" s="250" t="str">
        <f>IF(Сводная!H39=0,"",Сводная!E39)</f>
        <v/>
      </c>
      <c r="BR52" s="250"/>
      <c r="BS52" s="250"/>
      <c r="BT52" s="250"/>
      <c r="BU52" s="250"/>
      <c r="BV52" s="250"/>
      <c r="BW52" s="250"/>
      <c r="BX52" s="250"/>
      <c r="BY52" s="250" t="str">
        <f>IF(Сводная!H39=0,"",Сводная!D39)</f>
        <v/>
      </c>
      <c r="BZ52" s="250"/>
      <c r="CA52" s="250"/>
      <c r="CB52" s="250"/>
      <c r="CC52" s="250"/>
      <c r="CD52" s="250"/>
      <c r="CE52" s="250"/>
      <c r="CF52" s="250"/>
      <c r="CG52" s="250"/>
      <c r="CH52" s="250"/>
      <c r="CI52" s="250"/>
      <c r="CJ52" s="250"/>
      <c r="CK52" s="250" t="str">
        <f>IF(Сводная!H39=0,"","Выход из строя")</f>
        <v/>
      </c>
      <c r="CL52" s="250"/>
      <c r="CM52" s="250"/>
      <c r="CN52" s="250"/>
      <c r="CO52" s="250"/>
      <c r="CP52" s="250"/>
      <c r="CQ52" s="250"/>
      <c r="CR52" s="250"/>
      <c r="CS52" s="250"/>
      <c r="CT52" s="250"/>
      <c r="CU52" s="250"/>
      <c r="CV52" s="250"/>
      <c r="CW52" s="250"/>
      <c r="CX52" s="250"/>
      <c r="CY52" s="250"/>
      <c r="CZ52" s="250"/>
      <c r="DA52" s="250"/>
      <c r="DB52" s="250"/>
    </row>
    <row r="53" spans="1:106" s="207" customFormat="1" ht="12.75" x14ac:dyDescent="0.2">
      <c r="A53" s="161"/>
      <c r="B53" s="250">
        <v>18</v>
      </c>
      <c r="C53" s="250"/>
      <c r="D53" s="250"/>
      <c r="E53" s="250"/>
      <c r="F53" s="250"/>
      <c r="G53" s="251" t="str">
        <f>IF(Сводная!H40=0,"",Сводная!C40)</f>
        <v/>
      </c>
      <c r="H53" s="251"/>
      <c r="I53" s="251"/>
      <c r="J53" s="251"/>
      <c r="K53" s="251"/>
      <c r="L53" s="251"/>
      <c r="M53" s="251"/>
      <c r="N53" s="251"/>
      <c r="O53" s="251"/>
      <c r="P53" s="251"/>
      <c r="Q53" s="251"/>
      <c r="R53" s="251"/>
      <c r="S53" s="251"/>
      <c r="T53" s="251"/>
      <c r="U53" s="251"/>
      <c r="V53" s="251"/>
      <c r="W53" s="251"/>
      <c r="X53" s="251"/>
      <c r="Y53" s="251"/>
      <c r="Z53" s="251"/>
      <c r="AA53" s="251"/>
      <c r="AB53" s="251"/>
      <c r="AC53" s="251"/>
      <c r="AD53" s="251"/>
      <c r="AE53" s="251"/>
      <c r="AF53" s="251"/>
      <c r="AG53" s="251"/>
      <c r="AH53" s="251"/>
      <c r="AI53" s="251"/>
      <c r="AJ53" s="251"/>
      <c r="AK53" s="251"/>
      <c r="AL53" s="251"/>
      <c r="AM53" s="251"/>
      <c r="AN53" s="251"/>
      <c r="AO53" s="251"/>
      <c r="AP53" s="251"/>
      <c r="AQ53" s="251"/>
      <c r="AR53" s="251"/>
      <c r="AS53" s="251"/>
      <c r="AT53" s="251"/>
      <c r="AU53" s="251"/>
      <c r="AV53" s="251"/>
      <c r="AW53" s="251"/>
      <c r="AX53" s="251"/>
      <c r="AY53" s="251"/>
      <c r="AZ53" s="251"/>
      <c r="BA53" s="251"/>
      <c r="BB53" s="251"/>
      <c r="BC53" s="251"/>
      <c r="BD53" s="251"/>
      <c r="BE53" s="251"/>
      <c r="BF53" s="251"/>
      <c r="BG53" s="251"/>
      <c r="BH53" s="251"/>
      <c r="BI53" s="251"/>
      <c r="BJ53" s="251"/>
      <c r="BK53" s="251"/>
      <c r="BL53" s="251"/>
      <c r="BM53" s="251"/>
      <c r="BN53" s="251"/>
      <c r="BO53" s="251"/>
      <c r="BP53" s="251"/>
      <c r="BQ53" s="250" t="str">
        <f>IF(Сводная!H40=0,"",Сводная!E40)</f>
        <v/>
      </c>
      <c r="BR53" s="250"/>
      <c r="BS53" s="250"/>
      <c r="BT53" s="250"/>
      <c r="BU53" s="250"/>
      <c r="BV53" s="250"/>
      <c r="BW53" s="250"/>
      <c r="BX53" s="250"/>
      <c r="BY53" s="250" t="str">
        <f>IF(Сводная!H40=0,"",Сводная!D40)</f>
        <v/>
      </c>
      <c r="BZ53" s="250"/>
      <c r="CA53" s="250"/>
      <c r="CB53" s="250"/>
      <c r="CC53" s="250"/>
      <c r="CD53" s="250"/>
      <c r="CE53" s="250"/>
      <c r="CF53" s="250"/>
      <c r="CG53" s="250"/>
      <c r="CH53" s="250"/>
      <c r="CI53" s="250"/>
      <c r="CJ53" s="250"/>
      <c r="CK53" s="250" t="str">
        <f>IF(Сводная!H40=0,"","Выход из строя")</f>
        <v/>
      </c>
      <c r="CL53" s="250"/>
      <c r="CM53" s="250"/>
      <c r="CN53" s="250"/>
      <c r="CO53" s="250"/>
      <c r="CP53" s="250"/>
      <c r="CQ53" s="250"/>
      <c r="CR53" s="250"/>
      <c r="CS53" s="250"/>
      <c r="CT53" s="250"/>
      <c r="CU53" s="250"/>
      <c r="CV53" s="250"/>
      <c r="CW53" s="250"/>
      <c r="CX53" s="250"/>
      <c r="CY53" s="250"/>
      <c r="CZ53" s="250"/>
      <c r="DA53" s="250"/>
      <c r="DB53" s="250"/>
    </row>
    <row r="54" spans="1:106" s="207" customFormat="1" ht="12.75" x14ac:dyDescent="0.2">
      <c r="A54" s="161"/>
      <c r="B54" s="250">
        <v>19</v>
      </c>
      <c r="C54" s="250"/>
      <c r="D54" s="250"/>
      <c r="E54" s="250"/>
      <c r="F54" s="250"/>
      <c r="G54" s="251" t="str">
        <f>IF(Сводная!H41=0,"",Сводная!C41)</f>
        <v/>
      </c>
      <c r="H54" s="251"/>
      <c r="I54" s="251"/>
      <c r="J54" s="251"/>
      <c r="K54" s="251"/>
      <c r="L54" s="251"/>
      <c r="M54" s="251"/>
      <c r="N54" s="251"/>
      <c r="O54" s="251"/>
      <c r="P54" s="251"/>
      <c r="Q54" s="251"/>
      <c r="R54" s="251"/>
      <c r="S54" s="251"/>
      <c r="T54" s="251"/>
      <c r="U54" s="251"/>
      <c r="V54" s="251"/>
      <c r="W54" s="251"/>
      <c r="X54" s="251"/>
      <c r="Y54" s="251"/>
      <c r="Z54" s="251"/>
      <c r="AA54" s="251"/>
      <c r="AB54" s="251"/>
      <c r="AC54" s="251"/>
      <c r="AD54" s="251"/>
      <c r="AE54" s="251"/>
      <c r="AF54" s="251"/>
      <c r="AG54" s="251"/>
      <c r="AH54" s="251"/>
      <c r="AI54" s="251"/>
      <c r="AJ54" s="251"/>
      <c r="AK54" s="251"/>
      <c r="AL54" s="251"/>
      <c r="AM54" s="251"/>
      <c r="AN54" s="251"/>
      <c r="AO54" s="251"/>
      <c r="AP54" s="251"/>
      <c r="AQ54" s="251"/>
      <c r="AR54" s="251"/>
      <c r="AS54" s="251"/>
      <c r="AT54" s="251"/>
      <c r="AU54" s="251"/>
      <c r="AV54" s="251"/>
      <c r="AW54" s="251"/>
      <c r="AX54" s="251"/>
      <c r="AY54" s="251"/>
      <c r="AZ54" s="251"/>
      <c r="BA54" s="251"/>
      <c r="BB54" s="251"/>
      <c r="BC54" s="251"/>
      <c r="BD54" s="251"/>
      <c r="BE54" s="251"/>
      <c r="BF54" s="251"/>
      <c r="BG54" s="251"/>
      <c r="BH54" s="251"/>
      <c r="BI54" s="251"/>
      <c r="BJ54" s="251"/>
      <c r="BK54" s="251"/>
      <c r="BL54" s="251"/>
      <c r="BM54" s="251"/>
      <c r="BN54" s="251"/>
      <c r="BO54" s="251"/>
      <c r="BP54" s="251"/>
      <c r="BQ54" s="250" t="str">
        <f>IF(Сводная!H41=0,"",Сводная!E41)</f>
        <v/>
      </c>
      <c r="BR54" s="250"/>
      <c r="BS54" s="250"/>
      <c r="BT54" s="250"/>
      <c r="BU54" s="250"/>
      <c r="BV54" s="250"/>
      <c r="BW54" s="250"/>
      <c r="BX54" s="250"/>
      <c r="BY54" s="250" t="str">
        <f>IF(Сводная!H41=0,"",Сводная!D41)</f>
        <v/>
      </c>
      <c r="BZ54" s="250"/>
      <c r="CA54" s="250"/>
      <c r="CB54" s="250"/>
      <c r="CC54" s="250"/>
      <c r="CD54" s="250"/>
      <c r="CE54" s="250"/>
      <c r="CF54" s="250"/>
      <c r="CG54" s="250"/>
      <c r="CH54" s="250"/>
      <c r="CI54" s="250"/>
      <c r="CJ54" s="250"/>
      <c r="CK54" s="250" t="str">
        <f>IF(Сводная!H41=0,"","Выход из строя")</f>
        <v/>
      </c>
      <c r="CL54" s="250"/>
      <c r="CM54" s="250"/>
      <c r="CN54" s="250"/>
      <c r="CO54" s="250"/>
      <c r="CP54" s="250"/>
      <c r="CQ54" s="250"/>
      <c r="CR54" s="250"/>
      <c r="CS54" s="250"/>
      <c r="CT54" s="250"/>
      <c r="CU54" s="250"/>
      <c r="CV54" s="250"/>
      <c r="CW54" s="250"/>
      <c r="CX54" s="250"/>
      <c r="CY54" s="250"/>
      <c r="CZ54" s="250"/>
      <c r="DA54" s="250"/>
      <c r="DB54" s="250"/>
    </row>
    <row r="55" spans="1:106" s="207" customFormat="1" ht="12.75" x14ac:dyDescent="0.2">
      <c r="A55" s="161"/>
      <c r="B55" s="250">
        <v>20</v>
      </c>
      <c r="C55" s="250"/>
      <c r="D55" s="250"/>
      <c r="E55" s="250"/>
      <c r="F55" s="250"/>
      <c r="G55" s="251" t="str">
        <f>IF(Сводная!H42=0,"",Сводная!C42)</f>
        <v/>
      </c>
      <c r="H55" s="251"/>
      <c r="I55" s="251"/>
      <c r="J55" s="251"/>
      <c r="K55" s="251"/>
      <c r="L55" s="251"/>
      <c r="M55" s="251"/>
      <c r="N55" s="251"/>
      <c r="O55" s="251"/>
      <c r="P55" s="251"/>
      <c r="Q55" s="251"/>
      <c r="R55" s="251"/>
      <c r="S55" s="251"/>
      <c r="T55" s="251"/>
      <c r="U55" s="251"/>
      <c r="V55" s="251"/>
      <c r="W55" s="251"/>
      <c r="X55" s="251"/>
      <c r="Y55" s="251"/>
      <c r="Z55" s="251"/>
      <c r="AA55" s="251"/>
      <c r="AB55" s="251"/>
      <c r="AC55" s="251"/>
      <c r="AD55" s="251"/>
      <c r="AE55" s="251"/>
      <c r="AF55" s="251"/>
      <c r="AG55" s="251"/>
      <c r="AH55" s="251"/>
      <c r="AI55" s="251"/>
      <c r="AJ55" s="251"/>
      <c r="AK55" s="251"/>
      <c r="AL55" s="251"/>
      <c r="AM55" s="251"/>
      <c r="AN55" s="251"/>
      <c r="AO55" s="251"/>
      <c r="AP55" s="251"/>
      <c r="AQ55" s="251"/>
      <c r="AR55" s="251"/>
      <c r="AS55" s="251"/>
      <c r="AT55" s="251"/>
      <c r="AU55" s="251"/>
      <c r="AV55" s="251"/>
      <c r="AW55" s="251"/>
      <c r="AX55" s="251"/>
      <c r="AY55" s="251"/>
      <c r="AZ55" s="251"/>
      <c r="BA55" s="251"/>
      <c r="BB55" s="251"/>
      <c r="BC55" s="251"/>
      <c r="BD55" s="251"/>
      <c r="BE55" s="251"/>
      <c r="BF55" s="251"/>
      <c r="BG55" s="251"/>
      <c r="BH55" s="251"/>
      <c r="BI55" s="251"/>
      <c r="BJ55" s="251"/>
      <c r="BK55" s="251"/>
      <c r="BL55" s="251"/>
      <c r="BM55" s="251"/>
      <c r="BN55" s="251"/>
      <c r="BO55" s="251"/>
      <c r="BP55" s="251"/>
      <c r="BQ55" s="250" t="str">
        <f>IF(Сводная!H42=0,"",Сводная!E42)</f>
        <v/>
      </c>
      <c r="BR55" s="250"/>
      <c r="BS55" s="250"/>
      <c r="BT55" s="250"/>
      <c r="BU55" s="250"/>
      <c r="BV55" s="250"/>
      <c r="BW55" s="250"/>
      <c r="BX55" s="250"/>
      <c r="BY55" s="250" t="str">
        <f>IF(Сводная!H42=0,"",Сводная!D42)</f>
        <v/>
      </c>
      <c r="BZ55" s="250"/>
      <c r="CA55" s="250"/>
      <c r="CB55" s="250"/>
      <c r="CC55" s="250"/>
      <c r="CD55" s="250"/>
      <c r="CE55" s="250"/>
      <c r="CF55" s="250"/>
      <c r="CG55" s="250"/>
      <c r="CH55" s="250"/>
      <c r="CI55" s="250"/>
      <c r="CJ55" s="250"/>
      <c r="CK55" s="250" t="str">
        <f>IF(Сводная!H42=0,"","Выход из строя")</f>
        <v/>
      </c>
      <c r="CL55" s="250"/>
      <c r="CM55" s="250"/>
      <c r="CN55" s="250"/>
      <c r="CO55" s="250"/>
      <c r="CP55" s="250"/>
      <c r="CQ55" s="250"/>
      <c r="CR55" s="250"/>
      <c r="CS55" s="250"/>
      <c r="CT55" s="250"/>
      <c r="CU55" s="250"/>
      <c r="CV55" s="250"/>
      <c r="CW55" s="250"/>
      <c r="CX55" s="250"/>
      <c r="CY55" s="250"/>
      <c r="CZ55" s="250"/>
      <c r="DA55" s="250"/>
      <c r="DB55" s="250"/>
    </row>
    <row r="56" spans="1:106" s="207" customFormat="1" ht="12.75" x14ac:dyDescent="0.2">
      <c r="A56" s="161"/>
      <c r="B56" s="250">
        <v>21</v>
      </c>
      <c r="C56" s="250"/>
      <c r="D56" s="250"/>
      <c r="E56" s="250"/>
      <c r="F56" s="250"/>
      <c r="G56" s="251" t="str">
        <f>IF(Сводная!H43=0,"",Сводная!C43)</f>
        <v/>
      </c>
      <c r="H56" s="251"/>
      <c r="I56" s="251"/>
      <c r="J56" s="251"/>
      <c r="K56" s="251"/>
      <c r="L56" s="251"/>
      <c r="M56" s="251"/>
      <c r="N56" s="251"/>
      <c r="O56" s="251"/>
      <c r="P56" s="251"/>
      <c r="Q56" s="251"/>
      <c r="R56" s="251"/>
      <c r="S56" s="251"/>
      <c r="T56" s="251"/>
      <c r="U56" s="251"/>
      <c r="V56" s="251"/>
      <c r="W56" s="251"/>
      <c r="X56" s="251"/>
      <c r="Y56" s="251"/>
      <c r="Z56" s="251"/>
      <c r="AA56" s="251"/>
      <c r="AB56" s="251"/>
      <c r="AC56" s="251"/>
      <c r="AD56" s="251"/>
      <c r="AE56" s="251"/>
      <c r="AF56" s="251"/>
      <c r="AG56" s="251"/>
      <c r="AH56" s="251"/>
      <c r="AI56" s="251"/>
      <c r="AJ56" s="251"/>
      <c r="AK56" s="251"/>
      <c r="AL56" s="251"/>
      <c r="AM56" s="251"/>
      <c r="AN56" s="251"/>
      <c r="AO56" s="251"/>
      <c r="AP56" s="251"/>
      <c r="AQ56" s="251"/>
      <c r="AR56" s="251"/>
      <c r="AS56" s="251"/>
      <c r="AT56" s="251"/>
      <c r="AU56" s="251"/>
      <c r="AV56" s="251"/>
      <c r="AW56" s="251"/>
      <c r="AX56" s="251"/>
      <c r="AY56" s="251"/>
      <c r="AZ56" s="251"/>
      <c r="BA56" s="251"/>
      <c r="BB56" s="251"/>
      <c r="BC56" s="251"/>
      <c r="BD56" s="251"/>
      <c r="BE56" s="251"/>
      <c r="BF56" s="251"/>
      <c r="BG56" s="251"/>
      <c r="BH56" s="251"/>
      <c r="BI56" s="251"/>
      <c r="BJ56" s="251"/>
      <c r="BK56" s="251"/>
      <c r="BL56" s="251"/>
      <c r="BM56" s="251"/>
      <c r="BN56" s="251"/>
      <c r="BO56" s="251"/>
      <c r="BP56" s="251"/>
      <c r="BQ56" s="250" t="str">
        <f>IF(Сводная!H43=0,"",Сводная!E43)</f>
        <v/>
      </c>
      <c r="BR56" s="250"/>
      <c r="BS56" s="250"/>
      <c r="BT56" s="250"/>
      <c r="BU56" s="250"/>
      <c r="BV56" s="250"/>
      <c r="BW56" s="250"/>
      <c r="BX56" s="250"/>
      <c r="BY56" s="250" t="str">
        <f>IF(Сводная!H43=0,"",Сводная!D43)</f>
        <v/>
      </c>
      <c r="BZ56" s="250"/>
      <c r="CA56" s="250"/>
      <c r="CB56" s="250"/>
      <c r="CC56" s="250"/>
      <c r="CD56" s="250"/>
      <c r="CE56" s="250"/>
      <c r="CF56" s="250"/>
      <c r="CG56" s="250"/>
      <c r="CH56" s="250"/>
      <c r="CI56" s="250"/>
      <c r="CJ56" s="250"/>
      <c r="CK56" s="250" t="str">
        <f>IF(Сводная!H43=0,"","Выход из строя")</f>
        <v/>
      </c>
      <c r="CL56" s="250"/>
      <c r="CM56" s="250"/>
      <c r="CN56" s="250"/>
      <c r="CO56" s="250"/>
      <c r="CP56" s="250"/>
      <c r="CQ56" s="250"/>
      <c r="CR56" s="250"/>
      <c r="CS56" s="250"/>
      <c r="CT56" s="250"/>
      <c r="CU56" s="250"/>
      <c r="CV56" s="250"/>
      <c r="CW56" s="250"/>
      <c r="CX56" s="250"/>
      <c r="CY56" s="250"/>
      <c r="CZ56" s="250"/>
      <c r="DA56" s="250"/>
      <c r="DB56" s="250"/>
    </row>
    <row r="57" spans="1:106" s="207" customFormat="1" ht="12.75" x14ac:dyDescent="0.2">
      <c r="A57" s="161"/>
      <c r="B57" s="250">
        <v>22</v>
      </c>
      <c r="C57" s="250"/>
      <c r="D57" s="250"/>
      <c r="E57" s="250"/>
      <c r="F57" s="250"/>
      <c r="G57" s="251" t="str">
        <f>IF(Сводная!H44=0,"",Сводная!C44)</f>
        <v/>
      </c>
      <c r="H57" s="251"/>
      <c r="I57" s="251"/>
      <c r="J57" s="251"/>
      <c r="K57" s="251"/>
      <c r="L57" s="251"/>
      <c r="M57" s="251"/>
      <c r="N57" s="251"/>
      <c r="O57" s="251"/>
      <c r="P57" s="251"/>
      <c r="Q57" s="251"/>
      <c r="R57" s="251"/>
      <c r="S57" s="251"/>
      <c r="T57" s="251"/>
      <c r="U57" s="251"/>
      <c r="V57" s="251"/>
      <c r="W57" s="251"/>
      <c r="X57" s="251"/>
      <c r="Y57" s="251"/>
      <c r="Z57" s="251"/>
      <c r="AA57" s="251"/>
      <c r="AB57" s="251"/>
      <c r="AC57" s="251"/>
      <c r="AD57" s="251"/>
      <c r="AE57" s="251"/>
      <c r="AF57" s="251"/>
      <c r="AG57" s="251"/>
      <c r="AH57" s="251"/>
      <c r="AI57" s="251"/>
      <c r="AJ57" s="251"/>
      <c r="AK57" s="251"/>
      <c r="AL57" s="251"/>
      <c r="AM57" s="251"/>
      <c r="AN57" s="251"/>
      <c r="AO57" s="251"/>
      <c r="AP57" s="251"/>
      <c r="AQ57" s="251"/>
      <c r="AR57" s="251"/>
      <c r="AS57" s="251"/>
      <c r="AT57" s="251"/>
      <c r="AU57" s="251"/>
      <c r="AV57" s="251"/>
      <c r="AW57" s="251"/>
      <c r="AX57" s="251"/>
      <c r="AY57" s="251"/>
      <c r="AZ57" s="251"/>
      <c r="BA57" s="251"/>
      <c r="BB57" s="251"/>
      <c r="BC57" s="251"/>
      <c r="BD57" s="251"/>
      <c r="BE57" s="251"/>
      <c r="BF57" s="251"/>
      <c r="BG57" s="251"/>
      <c r="BH57" s="251"/>
      <c r="BI57" s="251"/>
      <c r="BJ57" s="251"/>
      <c r="BK57" s="251"/>
      <c r="BL57" s="251"/>
      <c r="BM57" s="251"/>
      <c r="BN57" s="251"/>
      <c r="BO57" s="251"/>
      <c r="BP57" s="251"/>
      <c r="BQ57" s="250" t="str">
        <f>IF(Сводная!H44=0,"",Сводная!E44)</f>
        <v/>
      </c>
      <c r="BR57" s="250"/>
      <c r="BS57" s="250"/>
      <c r="BT57" s="250"/>
      <c r="BU57" s="250"/>
      <c r="BV57" s="250"/>
      <c r="BW57" s="250"/>
      <c r="BX57" s="250"/>
      <c r="BY57" s="250" t="str">
        <f>IF(Сводная!H44=0,"",Сводная!D44)</f>
        <v/>
      </c>
      <c r="BZ57" s="250"/>
      <c r="CA57" s="250"/>
      <c r="CB57" s="250"/>
      <c r="CC57" s="250"/>
      <c r="CD57" s="250"/>
      <c r="CE57" s="250"/>
      <c r="CF57" s="250"/>
      <c r="CG57" s="250"/>
      <c r="CH57" s="250"/>
      <c r="CI57" s="250"/>
      <c r="CJ57" s="250"/>
      <c r="CK57" s="250" t="str">
        <f>IF(Сводная!H44=0,"","Выход из строя")</f>
        <v/>
      </c>
      <c r="CL57" s="250"/>
      <c r="CM57" s="250"/>
      <c r="CN57" s="250"/>
      <c r="CO57" s="250"/>
      <c r="CP57" s="250"/>
      <c r="CQ57" s="250"/>
      <c r="CR57" s="250"/>
      <c r="CS57" s="250"/>
      <c r="CT57" s="250"/>
      <c r="CU57" s="250"/>
      <c r="CV57" s="250"/>
      <c r="CW57" s="250"/>
      <c r="CX57" s="250"/>
      <c r="CY57" s="250"/>
      <c r="CZ57" s="250"/>
      <c r="DA57" s="250"/>
      <c r="DB57" s="250"/>
    </row>
    <row r="58" spans="1:106" s="207" customFormat="1" ht="12.75" x14ac:dyDescent="0.2">
      <c r="A58" s="161"/>
      <c r="B58" s="250">
        <v>23</v>
      </c>
      <c r="C58" s="250"/>
      <c r="D58" s="250"/>
      <c r="E58" s="250"/>
      <c r="F58" s="250"/>
      <c r="G58" s="251" t="str">
        <f>IF(Сводная!H45=0,"",Сводная!C45)</f>
        <v/>
      </c>
      <c r="H58" s="251"/>
      <c r="I58" s="251"/>
      <c r="J58" s="251"/>
      <c r="K58" s="251"/>
      <c r="L58" s="251"/>
      <c r="M58" s="251"/>
      <c r="N58" s="251"/>
      <c r="O58" s="251"/>
      <c r="P58" s="251"/>
      <c r="Q58" s="251"/>
      <c r="R58" s="251"/>
      <c r="S58" s="251"/>
      <c r="T58" s="251"/>
      <c r="U58" s="251"/>
      <c r="V58" s="251"/>
      <c r="W58" s="251"/>
      <c r="X58" s="251"/>
      <c r="Y58" s="251"/>
      <c r="Z58" s="251"/>
      <c r="AA58" s="251"/>
      <c r="AB58" s="251"/>
      <c r="AC58" s="251"/>
      <c r="AD58" s="251"/>
      <c r="AE58" s="251"/>
      <c r="AF58" s="251"/>
      <c r="AG58" s="251"/>
      <c r="AH58" s="251"/>
      <c r="AI58" s="251"/>
      <c r="AJ58" s="251"/>
      <c r="AK58" s="251"/>
      <c r="AL58" s="251"/>
      <c r="AM58" s="251"/>
      <c r="AN58" s="251"/>
      <c r="AO58" s="251"/>
      <c r="AP58" s="251"/>
      <c r="AQ58" s="251"/>
      <c r="AR58" s="251"/>
      <c r="AS58" s="251"/>
      <c r="AT58" s="251"/>
      <c r="AU58" s="251"/>
      <c r="AV58" s="251"/>
      <c r="AW58" s="251"/>
      <c r="AX58" s="251"/>
      <c r="AY58" s="251"/>
      <c r="AZ58" s="251"/>
      <c r="BA58" s="251"/>
      <c r="BB58" s="251"/>
      <c r="BC58" s="251"/>
      <c r="BD58" s="251"/>
      <c r="BE58" s="251"/>
      <c r="BF58" s="251"/>
      <c r="BG58" s="251"/>
      <c r="BH58" s="251"/>
      <c r="BI58" s="251"/>
      <c r="BJ58" s="251"/>
      <c r="BK58" s="251"/>
      <c r="BL58" s="251"/>
      <c r="BM58" s="251"/>
      <c r="BN58" s="251"/>
      <c r="BO58" s="251"/>
      <c r="BP58" s="251"/>
      <c r="BQ58" s="250" t="str">
        <f>IF(Сводная!H45=0,"",Сводная!E45)</f>
        <v/>
      </c>
      <c r="BR58" s="250"/>
      <c r="BS58" s="250"/>
      <c r="BT58" s="250"/>
      <c r="BU58" s="250"/>
      <c r="BV58" s="250"/>
      <c r="BW58" s="250"/>
      <c r="BX58" s="250"/>
      <c r="BY58" s="250" t="str">
        <f>IF(Сводная!H45=0,"",Сводная!D45)</f>
        <v/>
      </c>
      <c r="BZ58" s="250"/>
      <c r="CA58" s="250"/>
      <c r="CB58" s="250"/>
      <c r="CC58" s="250"/>
      <c r="CD58" s="250"/>
      <c r="CE58" s="250"/>
      <c r="CF58" s="250"/>
      <c r="CG58" s="250"/>
      <c r="CH58" s="250"/>
      <c r="CI58" s="250"/>
      <c r="CJ58" s="250"/>
      <c r="CK58" s="250" t="str">
        <f>IF(Сводная!H45=0,"","Выход из строя")</f>
        <v/>
      </c>
      <c r="CL58" s="250"/>
      <c r="CM58" s="250"/>
      <c r="CN58" s="250"/>
      <c r="CO58" s="250"/>
      <c r="CP58" s="250"/>
      <c r="CQ58" s="250"/>
      <c r="CR58" s="250"/>
      <c r="CS58" s="250"/>
      <c r="CT58" s="250"/>
      <c r="CU58" s="250"/>
      <c r="CV58" s="250"/>
      <c r="CW58" s="250"/>
      <c r="CX58" s="250"/>
      <c r="CY58" s="250"/>
      <c r="CZ58" s="250"/>
      <c r="DA58" s="250"/>
      <c r="DB58" s="250"/>
    </row>
    <row r="59" spans="1:106" s="207" customFormat="1" ht="12.75" x14ac:dyDescent="0.2">
      <c r="A59" s="161"/>
      <c r="B59" s="250">
        <v>24</v>
      </c>
      <c r="C59" s="250"/>
      <c r="D59" s="250"/>
      <c r="E59" s="250"/>
      <c r="F59" s="250"/>
      <c r="G59" s="251" t="str">
        <f>IF(Сводная!H46=0,"",Сводная!C46)</f>
        <v/>
      </c>
      <c r="H59" s="251"/>
      <c r="I59" s="251"/>
      <c r="J59" s="251"/>
      <c r="K59" s="251"/>
      <c r="L59" s="251"/>
      <c r="M59" s="251"/>
      <c r="N59" s="251"/>
      <c r="O59" s="251"/>
      <c r="P59" s="251"/>
      <c r="Q59" s="251"/>
      <c r="R59" s="251"/>
      <c r="S59" s="251"/>
      <c r="T59" s="251"/>
      <c r="U59" s="251"/>
      <c r="V59" s="251"/>
      <c r="W59" s="251"/>
      <c r="X59" s="251"/>
      <c r="Y59" s="251"/>
      <c r="Z59" s="251"/>
      <c r="AA59" s="251"/>
      <c r="AB59" s="251"/>
      <c r="AC59" s="251"/>
      <c r="AD59" s="251"/>
      <c r="AE59" s="251"/>
      <c r="AF59" s="251"/>
      <c r="AG59" s="251"/>
      <c r="AH59" s="251"/>
      <c r="AI59" s="251"/>
      <c r="AJ59" s="251"/>
      <c r="AK59" s="251"/>
      <c r="AL59" s="251"/>
      <c r="AM59" s="251"/>
      <c r="AN59" s="251"/>
      <c r="AO59" s="251"/>
      <c r="AP59" s="251"/>
      <c r="AQ59" s="251"/>
      <c r="AR59" s="251"/>
      <c r="AS59" s="251"/>
      <c r="AT59" s="251"/>
      <c r="AU59" s="251"/>
      <c r="AV59" s="251"/>
      <c r="AW59" s="251"/>
      <c r="AX59" s="251"/>
      <c r="AY59" s="251"/>
      <c r="AZ59" s="251"/>
      <c r="BA59" s="251"/>
      <c r="BB59" s="251"/>
      <c r="BC59" s="251"/>
      <c r="BD59" s="251"/>
      <c r="BE59" s="251"/>
      <c r="BF59" s="251"/>
      <c r="BG59" s="251"/>
      <c r="BH59" s="251"/>
      <c r="BI59" s="251"/>
      <c r="BJ59" s="251"/>
      <c r="BK59" s="251"/>
      <c r="BL59" s="251"/>
      <c r="BM59" s="251"/>
      <c r="BN59" s="251"/>
      <c r="BO59" s="251"/>
      <c r="BP59" s="251"/>
      <c r="BQ59" s="250" t="str">
        <f>IF(Сводная!H46=0,"",Сводная!E46)</f>
        <v/>
      </c>
      <c r="BR59" s="250"/>
      <c r="BS59" s="250"/>
      <c r="BT59" s="250"/>
      <c r="BU59" s="250"/>
      <c r="BV59" s="250"/>
      <c r="BW59" s="250"/>
      <c r="BX59" s="250"/>
      <c r="BY59" s="250" t="str">
        <f>IF(Сводная!H46=0,"",Сводная!D46)</f>
        <v/>
      </c>
      <c r="BZ59" s="250"/>
      <c r="CA59" s="250"/>
      <c r="CB59" s="250"/>
      <c r="CC59" s="250"/>
      <c r="CD59" s="250"/>
      <c r="CE59" s="250"/>
      <c r="CF59" s="250"/>
      <c r="CG59" s="250"/>
      <c r="CH59" s="250"/>
      <c r="CI59" s="250"/>
      <c r="CJ59" s="250"/>
      <c r="CK59" s="250" t="str">
        <f>IF(Сводная!H46=0,"","Выход из строя")</f>
        <v/>
      </c>
      <c r="CL59" s="250"/>
      <c r="CM59" s="250"/>
      <c r="CN59" s="250"/>
      <c r="CO59" s="250"/>
      <c r="CP59" s="250"/>
      <c r="CQ59" s="250"/>
      <c r="CR59" s="250"/>
      <c r="CS59" s="250"/>
      <c r="CT59" s="250"/>
      <c r="CU59" s="250"/>
      <c r="CV59" s="250"/>
      <c r="CW59" s="250"/>
      <c r="CX59" s="250"/>
      <c r="CY59" s="250"/>
      <c r="CZ59" s="250"/>
      <c r="DA59" s="250"/>
      <c r="DB59" s="250"/>
    </row>
    <row r="60" spans="1:106" s="207" customFormat="1" ht="12.75" x14ac:dyDescent="0.2">
      <c r="A60" s="161"/>
      <c r="B60" s="250">
        <v>25</v>
      </c>
      <c r="C60" s="250"/>
      <c r="D60" s="250"/>
      <c r="E60" s="250"/>
      <c r="F60" s="250"/>
      <c r="G60" s="251" t="str">
        <f>IF(Сводная!H47=0,"",Сводная!C47)</f>
        <v/>
      </c>
      <c r="H60" s="251"/>
      <c r="I60" s="251"/>
      <c r="J60" s="251"/>
      <c r="K60" s="251"/>
      <c r="L60" s="251"/>
      <c r="M60" s="251"/>
      <c r="N60" s="251"/>
      <c r="O60" s="251"/>
      <c r="P60" s="251"/>
      <c r="Q60" s="251"/>
      <c r="R60" s="251"/>
      <c r="S60" s="251"/>
      <c r="T60" s="251"/>
      <c r="U60" s="251"/>
      <c r="V60" s="251"/>
      <c r="W60" s="251"/>
      <c r="X60" s="251"/>
      <c r="Y60" s="251"/>
      <c r="Z60" s="251"/>
      <c r="AA60" s="251"/>
      <c r="AB60" s="251"/>
      <c r="AC60" s="251"/>
      <c r="AD60" s="251"/>
      <c r="AE60" s="251"/>
      <c r="AF60" s="251"/>
      <c r="AG60" s="251"/>
      <c r="AH60" s="251"/>
      <c r="AI60" s="251"/>
      <c r="AJ60" s="251"/>
      <c r="AK60" s="251"/>
      <c r="AL60" s="251"/>
      <c r="AM60" s="251"/>
      <c r="AN60" s="251"/>
      <c r="AO60" s="251"/>
      <c r="AP60" s="251"/>
      <c r="AQ60" s="251"/>
      <c r="AR60" s="251"/>
      <c r="AS60" s="251"/>
      <c r="AT60" s="251"/>
      <c r="AU60" s="251"/>
      <c r="AV60" s="251"/>
      <c r="AW60" s="251"/>
      <c r="AX60" s="251"/>
      <c r="AY60" s="251"/>
      <c r="AZ60" s="251"/>
      <c r="BA60" s="251"/>
      <c r="BB60" s="251"/>
      <c r="BC60" s="251"/>
      <c r="BD60" s="251"/>
      <c r="BE60" s="251"/>
      <c r="BF60" s="251"/>
      <c r="BG60" s="251"/>
      <c r="BH60" s="251"/>
      <c r="BI60" s="251"/>
      <c r="BJ60" s="251"/>
      <c r="BK60" s="251"/>
      <c r="BL60" s="251"/>
      <c r="BM60" s="251"/>
      <c r="BN60" s="251"/>
      <c r="BO60" s="251"/>
      <c r="BP60" s="251"/>
      <c r="BQ60" s="250" t="str">
        <f>IF(Сводная!H47=0,"",Сводная!E47)</f>
        <v/>
      </c>
      <c r="BR60" s="250"/>
      <c r="BS60" s="250"/>
      <c r="BT60" s="250"/>
      <c r="BU60" s="250"/>
      <c r="BV60" s="250"/>
      <c r="BW60" s="250"/>
      <c r="BX60" s="250"/>
      <c r="BY60" s="250" t="str">
        <f>IF(Сводная!H47=0,"",Сводная!D47)</f>
        <v/>
      </c>
      <c r="BZ60" s="250"/>
      <c r="CA60" s="250"/>
      <c r="CB60" s="250"/>
      <c r="CC60" s="250"/>
      <c r="CD60" s="250"/>
      <c r="CE60" s="250"/>
      <c r="CF60" s="250"/>
      <c r="CG60" s="250"/>
      <c r="CH60" s="250"/>
      <c r="CI60" s="250"/>
      <c r="CJ60" s="250"/>
      <c r="CK60" s="250" t="str">
        <f>IF(Сводная!H47=0,"","Выход из строя")</f>
        <v/>
      </c>
      <c r="CL60" s="250"/>
      <c r="CM60" s="250"/>
      <c r="CN60" s="250"/>
      <c r="CO60" s="250"/>
      <c r="CP60" s="250"/>
      <c r="CQ60" s="250"/>
      <c r="CR60" s="250"/>
      <c r="CS60" s="250"/>
      <c r="CT60" s="250"/>
      <c r="CU60" s="250"/>
      <c r="CV60" s="250"/>
      <c r="CW60" s="250"/>
      <c r="CX60" s="250"/>
      <c r="CY60" s="250"/>
      <c r="CZ60" s="250"/>
      <c r="DA60" s="250"/>
      <c r="DB60" s="250"/>
    </row>
    <row r="61" spans="1:106" s="207" customFormat="1" ht="12.75" x14ac:dyDescent="0.2">
      <c r="A61" s="161"/>
      <c r="B61" s="250">
        <v>26</v>
      </c>
      <c r="C61" s="250"/>
      <c r="D61" s="250"/>
      <c r="E61" s="250"/>
      <c r="F61" s="250"/>
      <c r="G61" s="251" t="str">
        <f>IF(Сводная!H48=0,"",Сводная!C48)</f>
        <v/>
      </c>
      <c r="H61" s="251"/>
      <c r="I61" s="251"/>
      <c r="J61" s="251"/>
      <c r="K61" s="251"/>
      <c r="L61" s="251"/>
      <c r="M61" s="251"/>
      <c r="N61" s="251"/>
      <c r="O61" s="251"/>
      <c r="P61" s="251"/>
      <c r="Q61" s="251"/>
      <c r="R61" s="251"/>
      <c r="S61" s="251"/>
      <c r="T61" s="251"/>
      <c r="U61" s="251"/>
      <c r="V61" s="251"/>
      <c r="W61" s="251"/>
      <c r="X61" s="251"/>
      <c r="Y61" s="251"/>
      <c r="Z61" s="251"/>
      <c r="AA61" s="251"/>
      <c r="AB61" s="251"/>
      <c r="AC61" s="251"/>
      <c r="AD61" s="251"/>
      <c r="AE61" s="251"/>
      <c r="AF61" s="251"/>
      <c r="AG61" s="251"/>
      <c r="AH61" s="251"/>
      <c r="AI61" s="251"/>
      <c r="AJ61" s="251"/>
      <c r="AK61" s="251"/>
      <c r="AL61" s="251"/>
      <c r="AM61" s="251"/>
      <c r="AN61" s="251"/>
      <c r="AO61" s="251"/>
      <c r="AP61" s="251"/>
      <c r="AQ61" s="251"/>
      <c r="AR61" s="251"/>
      <c r="AS61" s="251"/>
      <c r="AT61" s="251"/>
      <c r="AU61" s="251"/>
      <c r="AV61" s="251"/>
      <c r="AW61" s="251"/>
      <c r="AX61" s="251"/>
      <c r="AY61" s="251"/>
      <c r="AZ61" s="251"/>
      <c r="BA61" s="251"/>
      <c r="BB61" s="251"/>
      <c r="BC61" s="251"/>
      <c r="BD61" s="251"/>
      <c r="BE61" s="251"/>
      <c r="BF61" s="251"/>
      <c r="BG61" s="251"/>
      <c r="BH61" s="251"/>
      <c r="BI61" s="251"/>
      <c r="BJ61" s="251"/>
      <c r="BK61" s="251"/>
      <c r="BL61" s="251"/>
      <c r="BM61" s="251"/>
      <c r="BN61" s="251"/>
      <c r="BO61" s="251"/>
      <c r="BP61" s="251"/>
      <c r="BQ61" s="250" t="str">
        <f>IF(Сводная!H48=0,"",Сводная!E48)</f>
        <v/>
      </c>
      <c r="BR61" s="250"/>
      <c r="BS61" s="250"/>
      <c r="BT61" s="250"/>
      <c r="BU61" s="250"/>
      <c r="BV61" s="250"/>
      <c r="BW61" s="250"/>
      <c r="BX61" s="250"/>
      <c r="BY61" s="250" t="str">
        <f>IF(Сводная!H48=0,"",Сводная!D48)</f>
        <v/>
      </c>
      <c r="BZ61" s="250"/>
      <c r="CA61" s="250"/>
      <c r="CB61" s="250"/>
      <c r="CC61" s="250"/>
      <c r="CD61" s="250"/>
      <c r="CE61" s="250"/>
      <c r="CF61" s="250"/>
      <c r="CG61" s="250"/>
      <c r="CH61" s="250"/>
      <c r="CI61" s="250"/>
      <c r="CJ61" s="250"/>
      <c r="CK61" s="250" t="str">
        <f>IF(Сводная!H48=0,"","Выход из строя")</f>
        <v/>
      </c>
      <c r="CL61" s="250"/>
      <c r="CM61" s="250"/>
      <c r="CN61" s="250"/>
      <c r="CO61" s="250"/>
      <c r="CP61" s="250"/>
      <c r="CQ61" s="250"/>
      <c r="CR61" s="250"/>
      <c r="CS61" s="250"/>
      <c r="CT61" s="250"/>
      <c r="CU61" s="250"/>
      <c r="CV61" s="250"/>
      <c r="CW61" s="250"/>
      <c r="CX61" s="250"/>
      <c r="CY61" s="250"/>
      <c r="CZ61" s="250"/>
      <c r="DA61" s="250"/>
      <c r="DB61" s="250"/>
    </row>
    <row r="62" spans="1:106" s="207" customFormat="1" ht="12.75" x14ac:dyDescent="0.2">
      <c r="A62" s="161"/>
      <c r="B62" s="250">
        <v>27</v>
      </c>
      <c r="C62" s="250"/>
      <c r="D62" s="250"/>
      <c r="E62" s="250"/>
      <c r="F62" s="250"/>
      <c r="G62" s="251" t="str">
        <f>IF(Сводная!H49=0,"",Сводная!C49)</f>
        <v/>
      </c>
      <c r="H62" s="251"/>
      <c r="I62" s="251"/>
      <c r="J62" s="251"/>
      <c r="K62" s="251"/>
      <c r="L62" s="251"/>
      <c r="M62" s="251"/>
      <c r="N62" s="251"/>
      <c r="O62" s="251"/>
      <c r="P62" s="251"/>
      <c r="Q62" s="251"/>
      <c r="R62" s="251"/>
      <c r="S62" s="251"/>
      <c r="T62" s="251"/>
      <c r="U62" s="251"/>
      <c r="V62" s="251"/>
      <c r="W62" s="251"/>
      <c r="X62" s="251"/>
      <c r="Y62" s="251"/>
      <c r="Z62" s="251"/>
      <c r="AA62" s="251"/>
      <c r="AB62" s="251"/>
      <c r="AC62" s="251"/>
      <c r="AD62" s="251"/>
      <c r="AE62" s="251"/>
      <c r="AF62" s="251"/>
      <c r="AG62" s="251"/>
      <c r="AH62" s="251"/>
      <c r="AI62" s="251"/>
      <c r="AJ62" s="251"/>
      <c r="AK62" s="251"/>
      <c r="AL62" s="251"/>
      <c r="AM62" s="251"/>
      <c r="AN62" s="251"/>
      <c r="AO62" s="251"/>
      <c r="AP62" s="251"/>
      <c r="AQ62" s="251"/>
      <c r="AR62" s="251"/>
      <c r="AS62" s="251"/>
      <c r="AT62" s="251"/>
      <c r="AU62" s="251"/>
      <c r="AV62" s="251"/>
      <c r="AW62" s="251"/>
      <c r="AX62" s="251"/>
      <c r="AY62" s="251"/>
      <c r="AZ62" s="251"/>
      <c r="BA62" s="251"/>
      <c r="BB62" s="251"/>
      <c r="BC62" s="251"/>
      <c r="BD62" s="251"/>
      <c r="BE62" s="251"/>
      <c r="BF62" s="251"/>
      <c r="BG62" s="251"/>
      <c r="BH62" s="251"/>
      <c r="BI62" s="251"/>
      <c r="BJ62" s="251"/>
      <c r="BK62" s="251"/>
      <c r="BL62" s="251"/>
      <c r="BM62" s="251"/>
      <c r="BN62" s="251"/>
      <c r="BO62" s="251"/>
      <c r="BP62" s="251"/>
      <c r="BQ62" s="250" t="str">
        <f>IF(Сводная!H49=0,"",Сводная!E49)</f>
        <v/>
      </c>
      <c r="BR62" s="250"/>
      <c r="BS62" s="250"/>
      <c r="BT62" s="250"/>
      <c r="BU62" s="250"/>
      <c r="BV62" s="250"/>
      <c r="BW62" s="250"/>
      <c r="BX62" s="250"/>
      <c r="BY62" s="250" t="str">
        <f>IF(Сводная!H49=0,"",Сводная!D49)</f>
        <v/>
      </c>
      <c r="BZ62" s="250"/>
      <c r="CA62" s="250"/>
      <c r="CB62" s="250"/>
      <c r="CC62" s="250"/>
      <c r="CD62" s="250"/>
      <c r="CE62" s="250"/>
      <c r="CF62" s="250"/>
      <c r="CG62" s="250"/>
      <c r="CH62" s="250"/>
      <c r="CI62" s="250"/>
      <c r="CJ62" s="250"/>
      <c r="CK62" s="250" t="str">
        <f>IF(Сводная!H49=0,"","Выход из строя")</f>
        <v/>
      </c>
      <c r="CL62" s="250"/>
      <c r="CM62" s="250"/>
      <c r="CN62" s="250"/>
      <c r="CO62" s="250"/>
      <c r="CP62" s="250"/>
      <c r="CQ62" s="250"/>
      <c r="CR62" s="250"/>
      <c r="CS62" s="250"/>
      <c r="CT62" s="250"/>
      <c r="CU62" s="250"/>
      <c r="CV62" s="250"/>
      <c r="CW62" s="250"/>
      <c r="CX62" s="250"/>
      <c r="CY62" s="250"/>
      <c r="CZ62" s="250"/>
      <c r="DA62" s="250"/>
      <c r="DB62" s="250"/>
    </row>
    <row r="63" spans="1:106" s="207" customFormat="1" ht="12.75" x14ac:dyDescent="0.2">
      <c r="A63" s="161"/>
      <c r="B63" s="250">
        <v>28</v>
      </c>
      <c r="C63" s="250"/>
      <c r="D63" s="250"/>
      <c r="E63" s="250"/>
      <c r="F63" s="250"/>
      <c r="G63" s="251" t="str">
        <f>IF(Сводная!H50=0,"",Сводная!C50)</f>
        <v/>
      </c>
      <c r="H63" s="251"/>
      <c r="I63" s="251"/>
      <c r="J63" s="251"/>
      <c r="K63" s="251"/>
      <c r="L63" s="251"/>
      <c r="M63" s="251"/>
      <c r="N63" s="251"/>
      <c r="O63" s="251"/>
      <c r="P63" s="251"/>
      <c r="Q63" s="251"/>
      <c r="R63" s="251"/>
      <c r="S63" s="251"/>
      <c r="T63" s="251"/>
      <c r="U63" s="251"/>
      <c r="V63" s="251"/>
      <c r="W63" s="251"/>
      <c r="X63" s="251"/>
      <c r="Y63" s="251"/>
      <c r="Z63" s="251"/>
      <c r="AA63" s="251"/>
      <c r="AB63" s="251"/>
      <c r="AC63" s="251"/>
      <c r="AD63" s="251"/>
      <c r="AE63" s="251"/>
      <c r="AF63" s="251"/>
      <c r="AG63" s="251"/>
      <c r="AH63" s="251"/>
      <c r="AI63" s="251"/>
      <c r="AJ63" s="251"/>
      <c r="AK63" s="251"/>
      <c r="AL63" s="251"/>
      <c r="AM63" s="251"/>
      <c r="AN63" s="251"/>
      <c r="AO63" s="251"/>
      <c r="AP63" s="251"/>
      <c r="AQ63" s="251"/>
      <c r="AR63" s="251"/>
      <c r="AS63" s="251"/>
      <c r="AT63" s="251"/>
      <c r="AU63" s="251"/>
      <c r="AV63" s="251"/>
      <c r="AW63" s="251"/>
      <c r="AX63" s="251"/>
      <c r="AY63" s="251"/>
      <c r="AZ63" s="251"/>
      <c r="BA63" s="251"/>
      <c r="BB63" s="251"/>
      <c r="BC63" s="251"/>
      <c r="BD63" s="251"/>
      <c r="BE63" s="251"/>
      <c r="BF63" s="251"/>
      <c r="BG63" s="251"/>
      <c r="BH63" s="251"/>
      <c r="BI63" s="251"/>
      <c r="BJ63" s="251"/>
      <c r="BK63" s="251"/>
      <c r="BL63" s="251"/>
      <c r="BM63" s="251"/>
      <c r="BN63" s="251"/>
      <c r="BO63" s="251"/>
      <c r="BP63" s="251"/>
      <c r="BQ63" s="250" t="str">
        <f>IF(Сводная!H50=0,"",Сводная!E50)</f>
        <v/>
      </c>
      <c r="BR63" s="250"/>
      <c r="BS63" s="250"/>
      <c r="BT63" s="250"/>
      <c r="BU63" s="250"/>
      <c r="BV63" s="250"/>
      <c r="BW63" s="250"/>
      <c r="BX63" s="250"/>
      <c r="BY63" s="250" t="str">
        <f>IF(Сводная!H50=0,"",Сводная!D50)</f>
        <v/>
      </c>
      <c r="BZ63" s="250"/>
      <c r="CA63" s="250"/>
      <c r="CB63" s="250"/>
      <c r="CC63" s="250"/>
      <c r="CD63" s="250"/>
      <c r="CE63" s="250"/>
      <c r="CF63" s="250"/>
      <c r="CG63" s="250"/>
      <c r="CH63" s="250"/>
      <c r="CI63" s="250"/>
      <c r="CJ63" s="250"/>
      <c r="CK63" s="250" t="str">
        <f>IF(Сводная!H50=0,"","Выход из строя")</f>
        <v/>
      </c>
      <c r="CL63" s="250"/>
      <c r="CM63" s="250"/>
      <c r="CN63" s="250"/>
      <c r="CO63" s="250"/>
      <c r="CP63" s="250"/>
      <c r="CQ63" s="250"/>
      <c r="CR63" s="250"/>
      <c r="CS63" s="250"/>
      <c r="CT63" s="250"/>
      <c r="CU63" s="250"/>
      <c r="CV63" s="250"/>
      <c r="CW63" s="250"/>
      <c r="CX63" s="250"/>
      <c r="CY63" s="250"/>
      <c r="CZ63" s="250"/>
      <c r="DA63" s="250"/>
      <c r="DB63" s="250"/>
    </row>
    <row r="64" spans="1:106" s="207" customFormat="1" ht="12.75" x14ac:dyDescent="0.2">
      <c r="A64" s="161"/>
      <c r="B64" s="250">
        <v>29</v>
      </c>
      <c r="C64" s="250"/>
      <c r="D64" s="250"/>
      <c r="E64" s="250"/>
      <c r="F64" s="250"/>
      <c r="G64" s="251" t="str">
        <f>IF(Сводная!H51=0,"",Сводная!C51)</f>
        <v/>
      </c>
      <c r="H64" s="251"/>
      <c r="I64" s="251"/>
      <c r="J64" s="251"/>
      <c r="K64" s="251"/>
      <c r="L64" s="251"/>
      <c r="M64" s="251"/>
      <c r="N64" s="251"/>
      <c r="O64" s="251"/>
      <c r="P64" s="251"/>
      <c r="Q64" s="251"/>
      <c r="R64" s="251"/>
      <c r="S64" s="251"/>
      <c r="T64" s="251"/>
      <c r="U64" s="251"/>
      <c r="V64" s="251"/>
      <c r="W64" s="251"/>
      <c r="X64" s="251"/>
      <c r="Y64" s="251"/>
      <c r="Z64" s="251"/>
      <c r="AA64" s="251"/>
      <c r="AB64" s="251"/>
      <c r="AC64" s="251"/>
      <c r="AD64" s="251"/>
      <c r="AE64" s="251"/>
      <c r="AF64" s="251"/>
      <c r="AG64" s="251"/>
      <c r="AH64" s="251"/>
      <c r="AI64" s="251"/>
      <c r="AJ64" s="251"/>
      <c r="AK64" s="251"/>
      <c r="AL64" s="251"/>
      <c r="AM64" s="251"/>
      <c r="AN64" s="251"/>
      <c r="AO64" s="251"/>
      <c r="AP64" s="251"/>
      <c r="AQ64" s="251"/>
      <c r="AR64" s="251"/>
      <c r="AS64" s="251"/>
      <c r="AT64" s="251"/>
      <c r="AU64" s="251"/>
      <c r="AV64" s="251"/>
      <c r="AW64" s="251"/>
      <c r="AX64" s="251"/>
      <c r="AY64" s="251"/>
      <c r="AZ64" s="251"/>
      <c r="BA64" s="251"/>
      <c r="BB64" s="251"/>
      <c r="BC64" s="251"/>
      <c r="BD64" s="251"/>
      <c r="BE64" s="251"/>
      <c r="BF64" s="251"/>
      <c r="BG64" s="251"/>
      <c r="BH64" s="251"/>
      <c r="BI64" s="251"/>
      <c r="BJ64" s="251"/>
      <c r="BK64" s="251"/>
      <c r="BL64" s="251"/>
      <c r="BM64" s="251"/>
      <c r="BN64" s="251"/>
      <c r="BO64" s="251"/>
      <c r="BP64" s="251"/>
      <c r="BQ64" s="250" t="str">
        <f>IF(Сводная!H51=0,"",Сводная!E51)</f>
        <v/>
      </c>
      <c r="BR64" s="250"/>
      <c r="BS64" s="250"/>
      <c r="BT64" s="250"/>
      <c r="BU64" s="250"/>
      <c r="BV64" s="250"/>
      <c r="BW64" s="250"/>
      <c r="BX64" s="250"/>
      <c r="BY64" s="250" t="str">
        <f>IF(Сводная!H51=0,"",Сводная!D51)</f>
        <v/>
      </c>
      <c r="BZ64" s="250"/>
      <c r="CA64" s="250"/>
      <c r="CB64" s="250"/>
      <c r="CC64" s="250"/>
      <c r="CD64" s="250"/>
      <c r="CE64" s="250"/>
      <c r="CF64" s="250"/>
      <c r="CG64" s="250"/>
      <c r="CH64" s="250"/>
      <c r="CI64" s="250"/>
      <c r="CJ64" s="250"/>
      <c r="CK64" s="250" t="str">
        <f>IF(Сводная!H51=0,"","Выход из строя")</f>
        <v/>
      </c>
      <c r="CL64" s="250"/>
      <c r="CM64" s="250"/>
      <c r="CN64" s="250"/>
      <c r="CO64" s="250"/>
      <c r="CP64" s="250"/>
      <c r="CQ64" s="250"/>
      <c r="CR64" s="250"/>
      <c r="CS64" s="250"/>
      <c r="CT64" s="250"/>
      <c r="CU64" s="250"/>
      <c r="CV64" s="250"/>
      <c r="CW64" s="250"/>
      <c r="CX64" s="250"/>
      <c r="CY64" s="250"/>
      <c r="CZ64" s="250"/>
      <c r="DA64" s="250"/>
      <c r="DB64" s="250"/>
    </row>
    <row r="65" spans="1:106" s="207" customFormat="1" ht="12.75" x14ac:dyDescent="0.2">
      <c r="A65" s="161"/>
      <c r="B65" s="250">
        <v>30</v>
      </c>
      <c r="C65" s="250"/>
      <c r="D65" s="250"/>
      <c r="E65" s="250"/>
      <c r="F65" s="250"/>
      <c r="G65" s="251" t="str">
        <f>IF(Сводная!H52=0,"",Сводная!C52)</f>
        <v/>
      </c>
      <c r="H65" s="251"/>
      <c r="I65" s="251"/>
      <c r="J65" s="251"/>
      <c r="K65" s="251"/>
      <c r="L65" s="251"/>
      <c r="M65" s="251"/>
      <c r="N65" s="251"/>
      <c r="O65" s="251"/>
      <c r="P65" s="251"/>
      <c r="Q65" s="251"/>
      <c r="R65" s="251"/>
      <c r="S65" s="251"/>
      <c r="T65" s="251"/>
      <c r="U65" s="251"/>
      <c r="V65" s="251"/>
      <c r="W65" s="251"/>
      <c r="X65" s="251"/>
      <c r="Y65" s="251"/>
      <c r="Z65" s="251"/>
      <c r="AA65" s="251"/>
      <c r="AB65" s="251"/>
      <c r="AC65" s="251"/>
      <c r="AD65" s="251"/>
      <c r="AE65" s="251"/>
      <c r="AF65" s="251"/>
      <c r="AG65" s="251"/>
      <c r="AH65" s="251"/>
      <c r="AI65" s="251"/>
      <c r="AJ65" s="251"/>
      <c r="AK65" s="251"/>
      <c r="AL65" s="251"/>
      <c r="AM65" s="251"/>
      <c r="AN65" s="251"/>
      <c r="AO65" s="251"/>
      <c r="AP65" s="251"/>
      <c r="AQ65" s="251"/>
      <c r="AR65" s="251"/>
      <c r="AS65" s="251"/>
      <c r="AT65" s="251"/>
      <c r="AU65" s="251"/>
      <c r="AV65" s="251"/>
      <c r="AW65" s="251"/>
      <c r="AX65" s="251"/>
      <c r="AY65" s="251"/>
      <c r="AZ65" s="251"/>
      <c r="BA65" s="251"/>
      <c r="BB65" s="251"/>
      <c r="BC65" s="251"/>
      <c r="BD65" s="251"/>
      <c r="BE65" s="251"/>
      <c r="BF65" s="251"/>
      <c r="BG65" s="251"/>
      <c r="BH65" s="251"/>
      <c r="BI65" s="251"/>
      <c r="BJ65" s="251"/>
      <c r="BK65" s="251"/>
      <c r="BL65" s="251"/>
      <c r="BM65" s="251"/>
      <c r="BN65" s="251"/>
      <c r="BO65" s="251"/>
      <c r="BP65" s="251"/>
      <c r="BQ65" s="250" t="str">
        <f>IF(Сводная!H52=0,"",Сводная!E52)</f>
        <v/>
      </c>
      <c r="BR65" s="250"/>
      <c r="BS65" s="250"/>
      <c r="BT65" s="250"/>
      <c r="BU65" s="250"/>
      <c r="BV65" s="250"/>
      <c r="BW65" s="250"/>
      <c r="BX65" s="250"/>
      <c r="BY65" s="250" t="str">
        <f>IF(Сводная!H52=0,"",Сводная!D52)</f>
        <v/>
      </c>
      <c r="BZ65" s="250"/>
      <c r="CA65" s="250"/>
      <c r="CB65" s="250"/>
      <c r="CC65" s="250"/>
      <c r="CD65" s="250"/>
      <c r="CE65" s="250"/>
      <c r="CF65" s="250"/>
      <c r="CG65" s="250"/>
      <c r="CH65" s="250"/>
      <c r="CI65" s="250"/>
      <c r="CJ65" s="250"/>
      <c r="CK65" s="250" t="str">
        <f>IF(Сводная!H52=0,"","Выход из строя")</f>
        <v/>
      </c>
      <c r="CL65" s="250"/>
      <c r="CM65" s="250"/>
      <c r="CN65" s="250"/>
      <c r="CO65" s="250"/>
      <c r="CP65" s="250"/>
      <c r="CQ65" s="250"/>
      <c r="CR65" s="250"/>
      <c r="CS65" s="250"/>
      <c r="CT65" s="250"/>
      <c r="CU65" s="250"/>
      <c r="CV65" s="250"/>
      <c r="CW65" s="250"/>
      <c r="CX65" s="250"/>
      <c r="CY65" s="250"/>
      <c r="CZ65" s="250"/>
      <c r="DA65" s="250"/>
      <c r="DB65" s="250"/>
    </row>
    <row r="66" spans="1:106" s="207" customFormat="1" ht="12.75" x14ac:dyDescent="0.2">
      <c r="A66" s="161"/>
      <c r="B66" s="250">
        <v>31</v>
      </c>
      <c r="C66" s="250"/>
      <c r="D66" s="250"/>
      <c r="E66" s="250"/>
      <c r="F66" s="250"/>
      <c r="G66" s="251" t="str">
        <f>IF(Сводная!H53=0,"",Сводная!C53)</f>
        <v/>
      </c>
      <c r="H66" s="251"/>
      <c r="I66" s="251"/>
      <c r="J66" s="251"/>
      <c r="K66" s="251"/>
      <c r="L66" s="251"/>
      <c r="M66" s="251"/>
      <c r="N66" s="251"/>
      <c r="O66" s="251"/>
      <c r="P66" s="251"/>
      <c r="Q66" s="251"/>
      <c r="R66" s="251"/>
      <c r="S66" s="251"/>
      <c r="T66" s="251"/>
      <c r="U66" s="251"/>
      <c r="V66" s="251"/>
      <c r="W66" s="251"/>
      <c r="X66" s="251"/>
      <c r="Y66" s="251"/>
      <c r="Z66" s="251"/>
      <c r="AA66" s="251"/>
      <c r="AB66" s="251"/>
      <c r="AC66" s="251"/>
      <c r="AD66" s="251"/>
      <c r="AE66" s="251"/>
      <c r="AF66" s="251"/>
      <c r="AG66" s="251"/>
      <c r="AH66" s="251"/>
      <c r="AI66" s="251"/>
      <c r="AJ66" s="251"/>
      <c r="AK66" s="251"/>
      <c r="AL66" s="251"/>
      <c r="AM66" s="251"/>
      <c r="AN66" s="251"/>
      <c r="AO66" s="251"/>
      <c r="AP66" s="251"/>
      <c r="AQ66" s="251"/>
      <c r="AR66" s="251"/>
      <c r="AS66" s="251"/>
      <c r="AT66" s="251"/>
      <c r="AU66" s="251"/>
      <c r="AV66" s="251"/>
      <c r="AW66" s="251"/>
      <c r="AX66" s="251"/>
      <c r="AY66" s="251"/>
      <c r="AZ66" s="251"/>
      <c r="BA66" s="251"/>
      <c r="BB66" s="251"/>
      <c r="BC66" s="251"/>
      <c r="BD66" s="251"/>
      <c r="BE66" s="251"/>
      <c r="BF66" s="251"/>
      <c r="BG66" s="251"/>
      <c r="BH66" s="251"/>
      <c r="BI66" s="251"/>
      <c r="BJ66" s="251"/>
      <c r="BK66" s="251"/>
      <c r="BL66" s="251"/>
      <c r="BM66" s="251"/>
      <c r="BN66" s="251"/>
      <c r="BO66" s="251"/>
      <c r="BP66" s="251"/>
      <c r="BQ66" s="250" t="str">
        <f>IF(Сводная!H53=0,"",Сводная!E53)</f>
        <v/>
      </c>
      <c r="BR66" s="250"/>
      <c r="BS66" s="250"/>
      <c r="BT66" s="250"/>
      <c r="BU66" s="250"/>
      <c r="BV66" s="250"/>
      <c r="BW66" s="250"/>
      <c r="BX66" s="250"/>
      <c r="BY66" s="250" t="str">
        <f>IF(Сводная!H53=0,"",Сводная!D53)</f>
        <v/>
      </c>
      <c r="BZ66" s="250"/>
      <c r="CA66" s="250"/>
      <c r="CB66" s="250"/>
      <c r="CC66" s="250"/>
      <c r="CD66" s="250"/>
      <c r="CE66" s="250"/>
      <c r="CF66" s="250"/>
      <c r="CG66" s="250"/>
      <c r="CH66" s="250"/>
      <c r="CI66" s="250"/>
      <c r="CJ66" s="250"/>
      <c r="CK66" s="250" t="str">
        <f>IF(Сводная!H53=0,"","Выход из строя")</f>
        <v/>
      </c>
      <c r="CL66" s="250"/>
      <c r="CM66" s="250"/>
      <c r="CN66" s="250"/>
      <c r="CO66" s="250"/>
      <c r="CP66" s="250"/>
      <c r="CQ66" s="250"/>
      <c r="CR66" s="250"/>
      <c r="CS66" s="250"/>
      <c r="CT66" s="250"/>
      <c r="CU66" s="250"/>
      <c r="CV66" s="250"/>
      <c r="CW66" s="250"/>
      <c r="CX66" s="250"/>
      <c r="CY66" s="250"/>
      <c r="CZ66" s="250"/>
      <c r="DA66" s="250"/>
      <c r="DB66" s="250"/>
    </row>
    <row r="67" spans="1:106" s="207" customFormat="1" ht="12.75" x14ac:dyDescent="0.2">
      <c r="A67" s="161"/>
      <c r="B67" s="250">
        <v>32</v>
      </c>
      <c r="C67" s="250"/>
      <c r="D67" s="250"/>
      <c r="E67" s="250"/>
      <c r="F67" s="250"/>
      <c r="G67" s="251" t="str">
        <f>IF(Сводная!H54=0,"",Сводная!C54)</f>
        <v/>
      </c>
      <c r="H67" s="251"/>
      <c r="I67" s="251"/>
      <c r="J67" s="251"/>
      <c r="K67" s="251"/>
      <c r="L67" s="251"/>
      <c r="M67" s="251"/>
      <c r="N67" s="251"/>
      <c r="O67" s="251"/>
      <c r="P67" s="251"/>
      <c r="Q67" s="251"/>
      <c r="R67" s="251"/>
      <c r="S67" s="251"/>
      <c r="T67" s="251"/>
      <c r="U67" s="251"/>
      <c r="V67" s="251"/>
      <c r="W67" s="251"/>
      <c r="X67" s="251"/>
      <c r="Y67" s="251"/>
      <c r="Z67" s="251"/>
      <c r="AA67" s="251"/>
      <c r="AB67" s="251"/>
      <c r="AC67" s="251"/>
      <c r="AD67" s="251"/>
      <c r="AE67" s="251"/>
      <c r="AF67" s="251"/>
      <c r="AG67" s="251"/>
      <c r="AH67" s="251"/>
      <c r="AI67" s="251"/>
      <c r="AJ67" s="251"/>
      <c r="AK67" s="251"/>
      <c r="AL67" s="251"/>
      <c r="AM67" s="251"/>
      <c r="AN67" s="251"/>
      <c r="AO67" s="251"/>
      <c r="AP67" s="251"/>
      <c r="AQ67" s="251"/>
      <c r="AR67" s="251"/>
      <c r="AS67" s="251"/>
      <c r="AT67" s="251"/>
      <c r="AU67" s="251"/>
      <c r="AV67" s="251"/>
      <c r="AW67" s="251"/>
      <c r="AX67" s="251"/>
      <c r="AY67" s="251"/>
      <c r="AZ67" s="251"/>
      <c r="BA67" s="251"/>
      <c r="BB67" s="251"/>
      <c r="BC67" s="251"/>
      <c r="BD67" s="251"/>
      <c r="BE67" s="251"/>
      <c r="BF67" s="251"/>
      <c r="BG67" s="251"/>
      <c r="BH67" s="251"/>
      <c r="BI67" s="251"/>
      <c r="BJ67" s="251"/>
      <c r="BK67" s="251"/>
      <c r="BL67" s="251"/>
      <c r="BM67" s="251"/>
      <c r="BN67" s="251"/>
      <c r="BO67" s="251"/>
      <c r="BP67" s="251"/>
      <c r="BQ67" s="250" t="str">
        <f>IF(Сводная!H54=0,"",Сводная!E54)</f>
        <v/>
      </c>
      <c r="BR67" s="250"/>
      <c r="BS67" s="250"/>
      <c r="BT67" s="250"/>
      <c r="BU67" s="250"/>
      <c r="BV67" s="250"/>
      <c r="BW67" s="250"/>
      <c r="BX67" s="250"/>
      <c r="BY67" s="250" t="str">
        <f>IF(Сводная!H54=0,"",Сводная!D54)</f>
        <v/>
      </c>
      <c r="BZ67" s="250"/>
      <c r="CA67" s="250"/>
      <c r="CB67" s="250"/>
      <c r="CC67" s="250"/>
      <c r="CD67" s="250"/>
      <c r="CE67" s="250"/>
      <c r="CF67" s="250"/>
      <c r="CG67" s="250"/>
      <c r="CH67" s="250"/>
      <c r="CI67" s="250"/>
      <c r="CJ67" s="250"/>
      <c r="CK67" s="250" t="str">
        <f>IF(Сводная!H54=0,"","Выход из строя")</f>
        <v/>
      </c>
      <c r="CL67" s="250"/>
      <c r="CM67" s="250"/>
      <c r="CN67" s="250"/>
      <c r="CO67" s="250"/>
      <c r="CP67" s="250"/>
      <c r="CQ67" s="250"/>
      <c r="CR67" s="250"/>
      <c r="CS67" s="250"/>
      <c r="CT67" s="250"/>
      <c r="CU67" s="250"/>
      <c r="CV67" s="250"/>
      <c r="CW67" s="250"/>
      <c r="CX67" s="250"/>
      <c r="CY67" s="250"/>
      <c r="CZ67" s="250"/>
      <c r="DA67" s="250"/>
      <c r="DB67" s="250"/>
    </row>
    <row r="68" spans="1:106" s="207" customFormat="1" ht="12.75" x14ac:dyDescent="0.2">
      <c r="A68" s="161"/>
      <c r="B68" s="250">
        <v>33</v>
      </c>
      <c r="C68" s="250"/>
      <c r="D68" s="250"/>
      <c r="E68" s="250"/>
      <c r="F68" s="250"/>
      <c r="G68" s="251" t="str">
        <f>IF(Сводная!H55=0,"",Сводная!C55)</f>
        <v/>
      </c>
      <c r="H68" s="251"/>
      <c r="I68" s="251"/>
      <c r="J68" s="25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251"/>
      <c r="X68" s="251"/>
      <c r="Y68" s="251"/>
      <c r="Z68" s="251"/>
      <c r="AA68" s="251"/>
      <c r="AB68" s="251"/>
      <c r="AC68" s="251"/>
      <c r="AD68" s="251"/>
      <c r="AE68" s="251"/>
      <c r="AF68" s="251"/>
      <c r="AG68" s="251"/>
      <c r="AH68" s="251"/>
      <c r="AI68" s="251"/>
      <c r="AJ68" s="251"/>
      <c r="AK68" s="251"/>
      <c r="AL68" s="251"/>
      <c r="AM68" s="251"/>
      <c r="AN68" s="251"/>
      <c r="AO68" s="251"/>
      <c r="AP68" s="251"/>
      <c r="AQ68" s="251"/>
      <c r="AR68" s="251"/>
      <c r="AS68" s="251"/>
      <c r="AT68" s="251"/>
      <c r="AU68" s="251"/>
      <c r="AV68" s="251"/>
      <c r="AW68" s="251"/>
      <c r="AX68" s="251"/>
      <c r="AY68" s="251"/>
      <c r="AZ68" s="251"/>
      <c r="BA68" s="251"/>
      <c r="BB68" s="251"/>
      <c r="BC68" s="251"/>
      <c r="BD68" s="251"/>
      <c r="BE68" s="251"/>
      <c r="BF68" s="251"/>
      <c r="BG68" s="251"/>
      <c r="BH68" s="251"/>
      <c r="BI68" s="251"/>
      <c r="BJ68" s="251"/>
      <c r="BK68" s="251"/>
      <c r="BL68" s="251"/>
      <c r="BM68" s="251"/>
      <c r="BN68" s="251"/>
      <c r="BO68" s="251"/>
      <c r="BP68" s="251"/>
      <c r="BQ68" s="250" t="str">
        <f>IF(Сводная!H55=0,"",Сводная!E55)</f>
        <v/>
      </c>
      <c r="BR68" s="250"/>
      <c r="BS68" s="250"/>
      <c r="BT68" s="250"/>
      <c r="BU68" s="250"/>
      <c r="BV68" s="250"/>
      <c r="BW68" s="250"/>
      <c r="BX68" s="250"/>
      <c r="BY68" s="250" t="str">
        <f>IF(Сводная!H55=0,"",Сводная!D55)</f>
        <v/>
      </c>
      <c r="BZ68" s="250"/>
      <c r="CA68" s="250"/>
      <c r="CB68" s="250"/>
      <c r="CC68" s="250"/>
      <c r="CD68" s="250"/>
      <c r="CE68" s="250"/>
      <c r="CF68" s="250"/>
      <c r="CG68" s="250"/>
      <c r="CH68" s="250"/>
      <c r="CI68" s="250"/>
      <c r="CJ68" s="250"/>
      <c r="CK68" s="250" t="str">
        <f>IF(Сводная!H55=0,"","Выход из строя")</f>
        <v/>
      </c>
      <c r="CL68" s="250"/>
      <c r="CM68" s="250"/>
      <c r="CN68" s="250"/>
      <c r="CO68" s="250"/>
      <c r="CP68" s="250"/>
      <c r="CQ68" s="250"/>
      <c r="CR68" s="250"/>
      <c r="CS68" s="250"/>
      <c r="CT68" s="250"/>
      <c r="CU68" s="250"/>
      <c r="CV68" s="250"/>
      <c r="CW68" s="250"/>
      <c r="CX68" s="250"/>
      <c r="CY68" s="250"/>
      <c r="CZ68" s="250"/>
      <c r="DA68" s="250"/>
      <c r="DB68" s="250"/>
    </row>
    <row r="69" spans="1:106" s="207" customFormat="1" ht="12.75" x14ac:dyDescent="0.2">
      <c r="A69" s="161"/>
      <c r="B69" s="250">
        <v>34</v>
      </c>
      <c r="C69" s="250"/>
      <c r="D69" s="250"/>
      <c r="E69" s="250"/>
      <c r="F69" s="250"/>
      <c r="G69" s="251" t="str">
        <f>IF(Сводная!H56=0,"",Сводная!C56)</f>
        <v/>
      </c>
      <c r="H69" s="251"/>
      <c r="I69" s="251"/>
      <c r="J69" s="251"/>
      <c r="K69" s="251"/>
      <c r="L69" s="251"/>
      <c r="M69" s="251"/>
      <c r="N69" s="251"/>
      <c r="O69" s="251"/>
      <c r="P69" s="251"/>
      <c r="Q69" s="251"/>
      <c r="R69" s="251"/>
      <c r="S69" s="251"/>
      <c r="T69" s="251"/>
      <c r="U69" s="251"/>
      <c r="V69" s="251"/>
      <c r="W69" s="251"/>
      <c r="X69" s="251"/>
      <c r="Y69" s="251"/>
      <c r="Z69" s="251"/>
      <c r="AA69" s="251"/>
      <c r="AB69" s="251"/>
      <c r="AC69" s="251"/>
      <c r="AD69" s="251"/>
      <c r="AE69" s="251"/>
      <c r="AF69" s="251"/>
      <c r="AG69" s="251"/>
      <c r="AH69" s="251"/>
      <c r="AI69" s="251"/>
      <c r="AJ69" s="251"/>
      <c r="AK69" s="251"/>
      <c r="AL69" s="251"/>
      <c r="AM69" s="251"/>
      <c r="AN69" s="251"/>
      <c r="AO69" s="251"/>
      <c r="AP69" s="251"/>
      <c r="AQ69" s="251"/>
      <c r="AR69" s="251"/>
      <c r="AS69" s="251"/>
      <c r="AT69" s="251"/>
      <c r="AU69" s="251"/>
      <c r="AV69" s="251"/>
      <c r="AW69" s="251"/>
      <c r="AX69" s="251"/>
      <c r="AY69" s="251"/>
      <c r="AZ69" s="251"/>
      <c r="BA69" s="251"/>
      <c r="BB69" s="251"/>
      <c r="BC69" s="251"/>
      <c r="BD69" s="251"/>
      <c r="BE69" s="251"/>
      <c r="BF69" s="251"/>
      <c r="BG69" s="251"/>
      <c r="BH69" s="251"/>
      <c r="BI69" s="251"/>
      <c r="BJ69" s="251"/>
      <c r="BK69" s="251"/>
      <c r="BL69" s="251"/>
      <c r="BM69" s="251"/>
      <c r="BN69" s="251"/>
      <c r="BO69" s="251"/>
      <c r="BP69" s="251"/>
      <c r="BQ69" s="250" t="str">
        <f>IF(Сводная!H56=0,"",Сводная!E56)</f>
        <v/>
      </c>
      <c r="BR69" s="250"/>
      <c r="BS69" s="250"/>
      <c r="BT69" s="250"/>
      <c r="BU69" s="250"/>
      <c r="BV69" s="250"/>
      <c r="BW69" s="250"/>
      <c r="BX69" s="250"/>
      <c r="BY69" s="250" t="str">
        <f>IF(Сводная!H56=0,"",Сводная!D56)</f>
        <v/>
      </c>
      <c r="BZ69" s="250"/>
      <c r="CA69" s="250"/>
      <c r="CB69" s="250"/>
      <c r="CC69" s="250"/>
      <c r="CD69" s="250"/>
      <c r="CE69" s="250"/>
      <c r="CF69" s="250"/>
      <c r="CG69" s="250"/>
      <c r="CH69" s="250"/>
      <c r="CI69" s="250"/>
      <c r="CJ69" s="250"/>
      <c r="CK69" s="250" t="str">
        <f>IF(Сводная!H56=0,"","Выход из строя")</f>
        <v/>
      </c>
      <c r="CL69" s="250"/>
      <c r="CM69" s="250"/>
      <c r="CN69" s="250"/>
      <c r="CO69" s="250"/>
      <c r="CP69" s="250"/>
      <c r="CQ69" s="250"/>
      <c r="CR69" s="250"/>
      <c r="CS69" s="250"/>
      <c r="CT69" s="250"/>
      <c r="CU69" s="250"/>
      <c r="CV69" s="250"/>
      <c r="CW69" s="250"/>
      <c r="CX69" s="250"/>
      <c r="CY69" s="250"/>
      <c r="CZ69" s="250"/>
      <c r="DA69" s="250"/>
      <c r="DB69" s="250"/>
    </row>
    <row r="70" spans="1:106" s="207" customFormat="1" ht="12.75" x14ac:dyDescent="0.2">
      <c r="A70" s="161"/>
      <c r="B70" s="250">
        <v>35</v>
      </c>
      <c r="C70" s="250"/>
      <c r="D70" s="250"/>
      <c r="E70" s="250"/>
      <c r="F70" s="250"/>
      <c r="G70" s="251" t="str">
        <f>IF(Сводная!H57=0,"",Сводная!C57)</f>
        <v/>
      </c>
      <c r="H70" s="251"/>
      <c r="I70" s="251"/>
      <c r="J70" s="251"/>
      <c r="K70" s="251"/>
      <c r="L70" s="251"/>
      <c r="M70" s="251"/>
      <c r="N70" s="251"/>
      <c r="O70" s="251"/>
      <c r="P70" s="251"/>
      <c r="Q70" s="251"/>
      <c r="R70" s="251"/>
      <c r="S70" s="251"/>
      <c r="T70" s="251"/>
      <c r="U70" s="251"/>
      <c r="V70" s="251"/>
      <c r="W70" s="251"/>
      <c r="X70" s="251"/>
      <c r="Y70" s="251"/>
      <c r="Z70" s="251"/>
      <c r="AA70" s="251"/>
      <c r="AB70" s="251"/>
      <c r="AC70" s="251"/>
      <c r="AD70" s="251"/>
      <c r="AE70" s="251"/>
      <c r="AF70" s="251"/>
      <c r="AG70" s="251"/>
      <c r="AH70" s="251"/>
      <c r="AI70" s="251"/>
      <c r="AJ70" s="251"/>
      <c r="AK70" s="251"/>
      <c r="AL70" s="251"/>
      <c r="AM70" s="251"/>
      <c r="AN70" s="251"/>
      <c r="AO70" s="251"/>
      <c r="AP70" s="251"/>
      <c r="AQ70" s="251"/>
      <c r="AR70" s="251"/>
      <c r="AS70" s="251"/>
      <c r="AT70" s="251"/>
      <c r="AU70" s="251"/>
      <c r="AV70" s="251"/>
      <c r="AW70" s="251"/>
      <c r="AX70" s="251"/>
      <c r="AY70" s="251"/>
      <c r="AZ70" s="251"/>
      <c r="BA70" s="251"/>
      <c r="BB70" s="251"/>
      <c r="BC70" s="251"/>
      <c r="BD70" s="251"/>
      <c r="BE70" s="251"/>
      <c r="BF70" s="251"/>
      <c r="BG70" s="251"/>
      <c r="BH70" s="251"/>
      <c r="BI70" s="251"/>
      <c r="BJ70" s="251"/>
      <c r="BK70" s="251"/>
      <c r="BL70" s="251"/>
      <c r="BM70" s="251"/>
      <c r="BN70" s="251"/>
      <c r="BO70" s="251"/>
      <c r="BP70" s="251"/>
      <c r="BQ70" s="250" t="str">
        <f>IF(Сводная!H57=0,"",Сводная!E57)</f>
        <v/>
      </c>
      <c r="BR70" s="250"/>
      <c r="BS70" s="250"/>
      <c r="BT70" s="250"/>
      <c r="BU70" s="250"/>
      <c r="BV70" s="250"/>
      <c r="BW70" s="250"/>
      <c r="BX70" s="250"/>
      <c r="BY70" s="250" t="str">
        <f>IF(Сводная!H57=0,"",Сводная!D57)</f>
        <v/>
      </c>
      <c r="BZ70" s="250"/>
      <c r="CA70" s="250"/>
      <c r="CB70" s="250"/>
      <c r="CC70" s="250"/>
      <c r="CD70" s="250"/>
      <c r="CE70" s="250"/>
      <c r="CF70" s="250"/>
      <c r="CG70" s="250"/>
      <c r="CH70" s="250"/>
      <c r="CI70" s="250"/>
      <c r="CJ70" s="250"/>
      <c r="CK70" s="250" t="str">
        <f>IF(Сводная!H57=0,"","Выход из строя")</f>
        <v/>
      </c>
      <c r="CL70" s="250"/>
      <c r="CM70" s="250"/>
      <c r="CN70" s="250"/>
      <c r="CO70" s="250"/>
      <c r="CP70" s="250"/>
      <c r="CQ70" s="250"/>
      <c r="CR70" s="250"/>
      <c r="CS70" s="250"/>
      <c r="CT70" s="250"/>
      <c r="CU70" s="250"/>
      <c r="CV70" s="250"/>
      <c r="CW70" s="250"/>
      <c r="CX70" s="250"/>
      <c r="CY70" s="250"/>
      <c r="CZ70" s="250"/>
      <c r="DA70" s="250"/>
      <c r="DB70" s="250"/>
    </row>
    <row r="71" spans="1:106" s="207" customFormat="1" ht="12.75" x14ac:dyDescent="0.2">
      <c r="A71" s="161"/>
      <c r="B71" s="250">
        <v>36</v>
      </c>
      <c r="C71" s="250"/>
      <c r="D71" s="250"/>
      <c r="E71" s="250"/>
      <c r="F71" s="250"/>
      <c r="G71" s="251" t="str">
        <f>IF(Сводная!H58=0,"",Сводная!C58)</f>
        <v/>
      </c>
      <c r="H71" s="251"/>
      <c r="I71" s="251"/>
      <c r="J71" s="251"/>
      <c r="K71" s="251"/>
      <c r="L71" s="251"/>
      <c r="M71" s="251"/>
      <c r="N71" s="251"/>
      <c r="O71" s="251"/>
      <c r="P71" s="251"/>
      <c r="Q71" s="251"/>
      <c r="R71" s="251"/>
      <c r="S71" s="251"/>
      <c r="T71" s="251"/>
      <c r="U71" s="251"/>
      <c r="V71" s="251"/>
      <c r="W71" s="251"/>
      <c r="X71" s="251"/>
      <c r="Y71" s="251"/>
      <c r="Z71" s="251"/>
      <c r="AA71" s="251"/>
      <c r="AB71" s="251"/>
      <c r="AC71" s="251"/>
      <c r="AD71" s="251"/>
      <c r="AE71" s="251"/>
      <c r="AF71" s="251"/>
      <c r="AG71" s="251"/>
      <c r="AH71" s="251"/>
      <c r="AI71" s="251"/>
      <c r="AJ71" s="251"/>
      <c r="AK71" s="251"/>
      <c r="AL71" s="251"/>
      <c r="AM71" s="251"/>
      <c r="AN71" s="251"/>
      <c r="AO71" s="251"/>
      <c r="AP71" s="251"/>
      <c r="AQ71" s="251"/>
      <c r="AR71" s="251"/>
      <c r="AS71" s="251"/>
      <c r="AT71" s="251"/>
      <c r="AU71" s="251"/>
      <c r="AV71" s="251"/>
      <c r="AW71" s="251"/>
      <c r="AX71" s="251"/>
      <c r="AY71" s="251"/>
      <c r="AZ71" s="251"/>
      <c r="BA71" s="251"/>
      <c r="BB71" s="251"/>
      <c r="BC71" s="251"/>
      <c r="BD71" s="251"/>
      <c r="BE71" s="251"/>
      <c r="BF71" s="251"/>
      <c r="BG71" s="251"/>
      <c r="BH71" s="251"/>
      <c r="BI71" s="251"/>
      <c r="BJ71" s="251"/>
      <c r="BK71" s="251"/>
      <c r="BL71" s="251"/>
      <c r="BM71" s="251"/>
      <c r="BN71" s="251"/>
      <c r="BO71" s="251"/>
      <c r="BP71" s="251"/>
      <c r="BQ71" s="250" t="str">
        <f>IF(Сводная!H58=0,"",Сводная!E58)</f>
        <v/>
      </c>
      <c r="BR71" s="250"/>
      <c r="BS71" s="250"/>
      <c r="BT71" s="250"/>
      <c r="BU71" s="250"/>
      <c r="BV71" s="250"/>
      <c r="BW71" s="250"/>
      <c r="BX71" s="250"/>
      <c r="BY71" s="250" t="str">
        <f>IF(Сводная!H58=0,"",Сводная!D58)</f>
        <v/>
      </c>
      <c r="BZ71" s="250"/>
      <c r="CA71" s="250"/>
      <c r="CB71" s="250"/>
      <c r="CC71" s="250"/>
      <c r="CD71" s="250"/>
      <c r="CE71" s="250"/>
      <c r="CF71" s="250"/>
      <c r="CG71" s="250"/>
      <c r="CH71" s="250"/>
      <c r="CI71" s="250"/>
      <c r="CJ71" s="250"/>
      <c r="CK71" s="250" t="str">
        <f>IF(Сводная!H58=0,"","Выход из строя")</f>
        <v/>
      </c>
      <c r="CL71" s="250"/>
      <c r="CM71" s="250"/>
      <c r="CN71" s="250"/>
      <c r="CO71" s="250"/>
      <c r="CP71" s="250"/>
      <c r="CQ71" s="250"/>
      <c r="CR71" s="250"/>
      <c r="CS71" s="250"/>
      <c r="CT71" s="250"/>
      <c r="CU71" s="250"/>
      <c r="CV71" s="250"/>
      <c r="CW71" s="250"/>
      <c r="CX71" s="250"/>
      <c r="CY71" s="250"/>
      <c r="CZ71" s="250"/>
      <c r="DA71" s="250"/>
      <c r="DB71" s="250"/>
    </row>
    <row r="72" spans="1:106" s="207" customFormat="1" ht="12.75" x14ac:dyDescent="0.2">
      <c r="A72" s="161"/>
      <c r="B72" s="250">
        <v>37</v>
      </c>
      <c r="C72" s="250"/>
      <c r="D72" s="250"/>
      <c r="E72" s="250"/>
      <c r="F72" s="250"/>
      <c r="G72" s="251" t="str">
        <f>IF(Сводная!H59=0,"",Сводная!C59)</f>
        <v/>
      </c>
      <c r="H72" s="251"/>
      <c r="I72" s="251"/>
      <c r="J72" s="251"/>
      <c r="K72" s="251"/>
      <c r="L72" s="251"/>
      <c r="M72" s="251"/>
      <c r="N72" s="251"/>
      <c r="O72" s="251"/>
      <c r="P72" s="251"/>
      <c r="Q72" s="251"/>
      <c r="R72" s="251"/>
      <c r="S72" s="251"/>
      <c r="T72" s="251"/>
      <c r="U72" s="251"/>
      <c r="V72" s="251"/>
      <c r="W72" s="251"/>
      <c r="X72" s="251"/>
      <c r="Y72" s="251"/>
      <c r="Z72" s="251"/>
      <c r="AA72" s="251"/>
      <c r="AB72" s="251"/>
      <c r="AC72" s="251"/>
      <c r="AD72" s="251"/>
      <c r="AE72" s="251"/>
      <c r="AF72" s="251"/>
      <c r="AG72" s="251"/>
      <c r="AH72" s="251"/>
      <c r="AI72" s="251"/>
      <c r="AJ72" s="251"/>
      <c r="AK72" s="251"/>
      <c r="AL72" s="251"/>
      <c r="AM72" s="251"/>
      <c r="AN72" s="251"/>
      <c r="AO72" s="251"/>
      <c r="AP72" s="251"/>
      <c r="AQ72" s="251"/>
      <c r="AR72" s="251"/>
      <c r="AS72" s="251"/>
      <c r="AT72" s="251"/>
      <c r="AU72" s="251"/>
      <c r="AV72" s="251"/>
      <c r="AW72" s="251"/>
      <c r="AX72" s="251"/>
      <c r="AY72" s="251"/>
      <c r="AZ72" s="251"/>
      <c r="BA72" s="251"/>
      <c r="BB72" s="251"/>
      <c r="BC72" s="251"/>
      <c r="BD72" s="251"/>
      <c r="BE72" s="251"/>
      <c r="BF72" s="251"/>
      <c r="BG72" s="251"/>
      <c r="BH72" s="251"/>
      <c r="BI72" s="251"/>
      <c r="BJ72" s="251"/>
      <c r="BK72" s="251"/>
      <c r="BL72" s="251"/>
      <c r="BM72" s="251"/>
      <c r="BN72" s="251"/>
      <c r="BO72" s="251"/>
      <c r="BP72" s="251"/>
      <c r="BQ72" s="250" t="str">
        <f>IF(Сводная!H59=0,"",Сводная!E59)</f>
        <v/>
      </c>
      <c r="BR72" s="250"/>
      <c r="BS72" s="250"/>
      <c r="BT72" s="250"/>
      <c r="BU72" s="250"/>
      <c r="BV72" s="250"/>
      <c r="BW72" s="250"/>
      <c r="BX72" s="250"/>
      <c r="BY72" s="250" t="str">
        <f>IF(Сводная!H59=0,"",Сводная!D59)</f>
        <v/>
      </c>
      <c r="BZ72" s="250"/>
      <c r="CA72" s="250"/>
      <c r="CB72" s="250"/>
      <c r="CC72" s="250"/>
      <c r="CD72" s="250"/>
      <c r="CE72" s="250"/>
      <c r="CF72" s="250"/>
      <c r="CG72" s="250"/>
      <c r="CH72" s="250"/>
      <c r="CI72" s="250"/>
      <c r="CJ72" s="250"/>
      <c r="CK72" s="250" t="str">
        <f>IF(Сводная!H59=0,"","Выход из строя")</f>
        <v/>
      </c>
      <c r="CL72" s="250"/>
      <c r="CM72" s="250"/>
      <c r="CN72" s="250"/>
      <c r="CO72" s="250"/>
      <c r="CP72" s="250"/>
      <c r="CQ72" s="250"/>
      <c r="CR72" s="250"/>
      <c r="CS72" s="250"/>
      <c r="CT72" s="250"/>
      <c r="CU72" s="250"/>
      <c r="CV72" s="250"/>
      <c r="CW72" s="250"/>
      <c r="CX72" s="250"/>
      <c r="CY72" s="250"/>
      <c r="CZ72" s="250"/>
      <c r="DA72" s="250"/>
      <c r="DB72" s="250"/>
    </row>
    <row r="73" spans="1:106" s="207" customFormat="1" ht="12.75" x14ac:dyDescent="0.2">
      <c r="A73" s="161"/>
      <c r="B73" s="250">
        <v>38</v>
      </c>
      <c r="C73" s="250"/>
      <c r="D73" s="250"/>
      <c r="E73" s="250"/>
      <c r="F73" s="250"/>
      <c r="G73" s="251" t="str">
        <f>IF(Сводная!H60=0,"",Сводная!C60)</f>
        <v/>
      </c>
      <c r="H73" s="251"/>
      <c r="I73" s="251"/>
      <c r="J73" s="251"/>
      <c r="K73" s="251"/>
      <c r="L73" s="251"/>
      <c r="M73" s="251"/>
      <c r="N73" s="251"/>
      <c r="O73" s="251"/>
      <c r="P73" s="251"/>
      <c r="Q73" s="251"/>
      <c r="R73" s="251"/>
      <c r="S73" s="251"/>
      <c r="T73" s="251"/>
      <c r="U73" s="251"/>
      <c r="V73" s="251"/>
      <c r="W73" s="251"/>
      <c r="X73" s="251"/>
      <c r="Y73" s="251"/>
      <c r="Z73" s="251"/>
      <c r="AA73" s="251"/>
      <c r="AB73" s="251"/>
      <c r="AC73" s="251"/>
      <c r="AD73" s="251"/>
      <c r="AE73" s="251"/>
      <c r="AF73" s="251"/>
      <c r="AG73" s="251"/>
      <c r="AH73" s="251"/>
      <c r="AI73" s="251"/>
      <c r="AJ73" s="251"/>
      <c r="AK73" s="251"/>
      <c r="AL73" s="251"/>
      <c r="AM73" s="251"/>
      <c r="AN73" s="251"/>
      <c r="AO73" s="251"/>
      <c r="AP73" s="251"/>
      <c r="AQ73" s="251"/>
      <c r="AR73" s="251"/>
      <c r="AS73" s="251"/>
      <c r="AT73" s="251"/>
      <c r="AU73" s="251"/>
      <c r="AV73" s="251"/>
      <c r="AW73" s="251"/>
      <c r="AX73" s="251"/>
      <c r="AY73" s="251"/>
      <c r="AZ73" s="251"/>
      <c r="BA73" s="251"/>
      <c r="BB73" s="251"/>
      <c r="BC73" s="251"/>
      <c r="BD73" s="251"/>
      <c r="BE73" s="251"/>
      <c r="BF73" s="251"/>
      <c r="BG73" s="251"/>
      <c r="BH73" s="251"/>
      <c r="BI73" s="251"/>
      <c r="BJ73" s="251"/>
      <c r="BK73" s="251"/>
      <c r="BL73" s="251"/>
      <c r="BM73" s="251"/>
      <c r="BN73" s="251"/>
      <c r="BO73" s="251"/>
      <c r="BP73" s="251"/>
      <c r="BQ73" s="250" t="str">
        <f>IF(Сводная!H60=0,"",Сводная!E60)</f>
        <v/>
      </c>
      <c r="BR73" s="250"/>
      <c r="BS73" s="250"/>
      <c r="BT73" s="250"/>
      <c r="BU73" s="250"/>
      <c r="BV73" s="250"/>
      <c r="BW73" s="250"/>
      <c r="BX73" s="250"/>
      <c r="BY73" s="250" t="str">
        <f>IF(Сводная!H60=0,"",Сводная!D60)</f>
        <v/>
      </c>
      <c r="BZ73" s="250"/>
      <c r="CA73" s="250"/>
      <c r="CB73" s="250"/>
      <c r="CC73" s="250"/>
      <c r="CD73" s="250"/>
      <c r="CE73" s="250"/>
      <c r="CF73" s="250"/>
      <c r="CG73" s="250"/>
      <c r="CH73" s="250"/>
      <c r="CI73" s="250"/>
      <c r="CJ73" s="250"/>
      <c r="CK73" s="250" t="str">
        <f>IF(Сводная!H60=0,"","Выход из строя")</f>
        <v/>
      </c>
      <c r="CL73" s="250"/>
      <c r="CM73" s="250"/>
      <c r="CN73" s="250"/>
      <c r="CO73" s="250"/>
      <c r="CP73" s="250"/>
      <c r="CQ73" s="250"/>
      <c r="CR73" s="250"/>
      <c r="CS73" s="250"/>
      <c r="CT73" s="250"/>
      <c r="CU73" s="250"/>
      <c r="CV73" s="250"/>
      <c r="CW73" s="250"/>
      <c r="CX73" s="250"/>
      <c r="CY73" s="250"/>
      <c r="CZ73" s="250"/>
      <c r="DA73" s="250"/>
      <c r="DB73" s="250"/>
    </row>
    <row r="74" spans="1:106" s="207" customFormat="1" ht="12.75" x14ac:dyDescent="0.2">
      <c r="A74" s="161"/>
      <c r="B74" s="250">
        <v>39</v>
      </c>
      <c r="C74" s="250"/>
      <c r="D74" s="250"/>
      <c r="E74" s="250"/>
      <c r="F74" s="250"/>
      <c r="G74" s="251" t="str">
        <f>IF(Сводная!H61=0,"",Сводная!C61)</f>
        <v/>
      </c>
      <c r="H74" s="251"/>
      <c r="I74" s="251"/>
      <c r="J74" s="25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251"/>
      <c r="X74" s="251"/>
      <c r="Y74" s="251"/>
      <c r="Z74" s="251"/>
      <c r="AA74" s="251"/>
      <c r="AB74" s="251"/>
      <c r="AC74" s="251"/>
      <c r="AD74" s="251"/>
      <c r="AE74" s="251"/>
      <c r="AF74" s="251"/>
      <c r="AG74" s="251"/>
      <c r="AH74" s="251"/>
      <c r="AI74" s="251"/>
      <c r="AJ74" s="251"/>
      <c r="AK74" s="251"/>
      <c r="AL74" s="251"/>
      <c r="AM74" s="251"/>
      <c r="AN74" s="251"/>
      <c r="AO74" s="251"/>
      <c r="AP74" s="251"/>
      <c r="AQ74" s="251"/>
      <c r="AR74" s="251"/>
      <c r="AS74" s="251"/>
      <c r="AT74" s="251"/>
      <c r="AU74" s="251"/>
      <c r="AV74" s="251"/>
      <c r="AW74" s="251"/>
      <c r="AX74" s="251"/>
      <c r="AY74" s="251"/>
      <c r="AZ74" s="251"/>
      <c r="BA74" s="251"/>
      <c r="BB74" s="251"/>
      <c r="BC74" s="251"/>
      <c r="BD74" s="251"/>
      <c r="BE74" s="251"/>
      <c r="BF74" s="251"/>
      <c r="BG74" s="251"/>
      <c r="BH74" s="251"/>
      <c r="BI74" s="251"/>
      <c r="BJ74" s="251"/>
      <c r="BK74" s="251"/>
      <c r="BL74" s="251"/>
      <c r="BM74" s="251"/>
      <c r="BN74" s="251"/>
      <c r="BO74" s="251"/>
      <c r="BP74" s="251"/>
      <c r="BQ74" s="250" t="str">
        <f>IF(Сводная!H61=0,"",Сводная!E61)</f>
        <v/>
      </c>
      <c r="BR74" s="250"/>
      <c r="BS74" s="250"/>
      <c r="BT74" s="250"/>
      <c r="BU74" s="250"/>
      <c r="BV74" s="250"/>
      <c r="BW74" s="250"/>
      <c r="BX74" s="250"/>
      <c r="BY74" s="250" t="str">
        <f>IF(Сводная!H61=0,"",Сводная!D61)</f>
        <v/>
      </c>
      <c r="BZ74" s="250"/>
      <c r="CA74" s="250"/>
      <c r="CB74" s="250"/>
      <c r="CC74" s="250"/>
      <c r="CD74" s="250"/>
      <c r="CE74" s="250"/>
      <c r="CF74" s="250"/>
      <c r="CG74" s="250"/>
      <c r="CH74" s="250"/>
      <c r="CI74" s="250"/>
      <c r="CJ74" s="250"/>
      <c r="CK74" s="250" t="str">
        <f>IF(Сводная!H61=0,"","Выход из строя")</f>
        <v/>
      </c>
      <c r="CL74" s="250"/>
      <c r="CM74" s="250"/>
      <c r="CN74" s="250"/>
      <c r="CO74" s="250"/>
      <c r="CP74" s="250"/>
      <c r="CQ74" s="250"/>
      <c r="CR74" s="250"/>
      <c r="CS74" s="250"/>
      <c r="CT74" s="250"/>
      <c r="CU74" s="250"/>
      <c r="CV74" s="250"/>
      <c r="CW74" s="250"/>
      <c r="CX74" s="250"/>
      <c r="CY74" s="250"/>
      <c r="CZ74" s="250"/>
      <c r="DA74" s="250"/>
      <c r="DB74" s="250"/>
    </row>
    <row r="75" spans="1:106" s="207" customFormat="1" ht="12.75" x14ac:dyDescent="0.2">
      <c r="A75" s="161"/>
      <c r="B75" s="250">
        <v>40</v>
      </c>
      <c r="C75" s="250"/>
      <c r="D75" s="250"/>
      <c r="E75" s="250"/>
      <c r="F75" s="250"/>
      <c r="G75" s="251" t="str">
        <f>IF(Сводная!H62=0,"",Сводная!C62)</f>
        <v/>
      </c>
      <c r="H75" s="251"/>
      <c r="I75" s="251"/>
      <c r="J75" s="251"/>
      <c r="K75" s="251"/>
      <c r="L75" s="251"/>
      <c r="M75" s="251"/>
      <c r="N75" s="251"/>
      <c r="O75" s="251"/>
      <c r="P75" s="251"/>
      <c r="Q75" s="251"/>
      <c r="R75" s="251"/>
      <c r="S75" s="251"/>
      <c r="T75" s="251"/>
      <c r="U75" s="251"/>
      <c r="V75" s="251"/>
      <c r="W75" s="251"/>
      <c r="X75" s="251"/>
      <c r="Y75" s="251"/>
      <c r="Z75" s="251"/>
      <c r="AA75" s="251"/>
      <c r="AB75" s="251"/>
      <c r="AC75" s="251"/>
      <c r="AD75" s="251"/>
      <c r="AE75" s="251"/>
      <c r="AF75" s="251"/>
      <c r="AG75" s="251"/>
      <c r="AH75" s="251"/>
      <c r="AI75" s="251"/>
      <c r="AJ75" s="251"/>
      <c r="AK75" s="251"/>
      <c r="AL75" s="251"/>
      <c r="AM75" s="251"/>
      <c r="AN75" s="251"/>
      <c r="AO75" s="251"/>
      <c r="AP75" s="251"/>
      <c r="AQ75" s="251"/>
      <c r="AR75" s="251"/>
      <c r="AS75" s="251"/>
      <c r="AT75" s="251"/>
      <c r="AU75" s="251"/>
      <c r="AV75" s="251"/>
      <c r="AW75" s="251"/>
      <c r="AX75" s="251"/>
      <c r="AY75" s="251"/>
      <c r="AZ75" s="251"/>
      <c r="BA75" s="251"/>
      <c r="BB75" s="251"/>
      <c r="BC75" s="251"/>
      <c r="BD75" s="251"/>
      <c r="BE75" s="251"/>
      <c r="BF75" s="251"/>
      <c r="BG75" s="251"/>
      <c r="BH75" s="251"/>
      <c r="BI75" s="251"/>
      <c r="BJ75" s="251"/>
      <c r="BK75" s="251"/>
      <c r="BL75" s="251"/>
      <c r="BM75" s="251"/>
      <c r="BN75" s="251"/>
      <c r="BO75" s="251"/>
      <c r="BP75" s="251"/>
      <c r="BQ75" s="250" t="str">
        <f>IF(Сводная!H62=0,"",Сводная!E62)</f>
        <v/>
      </c>
      <c r="BR75" s="250"/>
      <c r="BS75" s="250"/>
      <c r="BT75" s="250"/>
      <c r="BU75" s="250"/>
      <c r="BV75" s="250"/>
      <c r="BW75" s="250"/>
      <c r="BX75" s="250"/>
      <c r="BY75" s="250" t="str">
        <f>IF(Сводная!H62=0,"",Сводная!D62)</f>
        <v/>
      </c>
      <c r="BZ75" s="250"/>
      <c r="CA75" s="250"/>
      <c r="CB75" s="250"/>
      <c r="CC75" s="250"/>
      <c r="CD75" s="250"/>
      <c r="CE75" s="250"/>
      <c r="CF75" s="250"/>
      <c r="CG75" s="250"/>
      <c r="CH75" s="250"/>
      <c r="CI75" s="250"/>
      <c r="CJ75" s="250"/>
      <c r="CK75" s="250" t="str">
        <f>IF(Сводная!H62=0,"","Выход из строя")</f>
        <v/>
      </c>
      <c r="CL75" s="250"/>
      <c r="CM75" s="250"/>
      <c r="CN75" s="250"/>
      <c r="CO75" s="250"/>
      <c r="CP75" s="250"/>
      <c r="CQ75" s="250"/>
      <c r="CR75" s="250"/>
      <c r="CS75" s="250"/>
      <c r="CT75" s="250"/>
      <c r="CU75" s="250"/>
      <c r="CV75" s="250"/>
      <c r="CW75" s="250"/>
      <c r="CX75" s="250"/>
      <c r="CY75" s="250"/>
      <c r="CZ75" s="250"/>
      <c r="DA75" s="250"/>
      <c r="DB75" s="250"/>
    </row>
    <row r="76" spans="1:106" s="207" customFormat="1" ht="12.75" x14ac:dyDescent="0.2">
      <c r="A76" s="161"/>
      <c r="B76" s="250">
        <v>41</v>
      </c>
      <c r="C76" s="250"/>
      <c r="D76" s="250"/>
      <c r="E76" s="250"/>
      <c r="F76" s="250"/>
      <c r="G76" s="251" t="str">
        <f>IF(Сводная!H63=0,"",Сводная!C63)</f>
        <v/>
      </c>
      <c r="H76" s="251"/>
      <c r="I76" s="251"/>
      <c r="J76" s="251"/>
      <c r="K76" s="251"/>
      <c r="L76" s="251"/>
      <c r="M76" s="251"/>
      <c r="N76" s="251"/>
      <c r="O76" s="251"/>
      <c r="P76" s="251"/>
      <c r="Q76" s="251"/>
      <c r="R76" s="251"/>
      <c r="S76" s="251"/>
      <c r="T76" s="251"/>
      <c r="U76" s="251"/>
      <c r="V76" s="251"/>
      <c r="W76" s="251"/>
      <c r="X76" s="251"/>
      <c r="Y76" s="251"/>
      <c r="Z76" s="251"/>
      <c r="AA76" s="251"/>
      <c r="AB76" s="251"/>
      <c r="AC76" s="251"/>
      <c r="AD76" s="251"/>
      <c r="AE76" s="251"/>
      <c r="AF76" s="251"/>
      <c r="AG76" s="251"/>
      <c r="AH76" s="251"/>
      <c r="AI76" s="251"/>
      <c r="AJ76" s="251"/>
      <c r="AK76" s="251"/>
      <c r="AL76" s="251"/>
      <c r="AM76" s="251"/>
      <c r="AN76" s="251"/>
      <c r="AO76" s="251"/>
      <c r="AP76" s="251"/>
      <c r="AQ76" s="251"/>
      <c r="AR76" s="251"/>
      <c r="AS76" s="251"/>
      <c r="AT76" s="251"/>
      <c r="AU76" s="251"/>
      <c r="AV76" s="251"/>
      <c r="AW76" s="251"/>
      <c r="AX76" s="251"/>
      <c r="AY76" s="251"/>
      <c r="AZ76" s="251"/>
      <c r="BA76" s="251"/>
      <c r="BB76" s="251"/>
      <c r="BC76" s="251"/>
      <c r="BD76" s="251"/>
      <c r="BE76" s="251"/>
      <c r="BF76" s="251"/>
      <c r="BG76" s="251"/>
      <c r="BH76" s="251"/>
      <c r="BI76" s="251"/>
      <c r="BJ76" s="251"/>
      <c r="BK76" s="251"/>
      <c r="BL76" s="251"/>
      <c r="BM76" s="251"/>
      <c r="BN76" s="251"/>
      <c r="BO76" s="251"/>
      <c r="BP76" s="251"/>
      <c r="BQ76" s="250" t="str">
        <f>IF(Сводная!H63=0,"",Сводная!E63)</f>
        <v/>
      </c>
      <c r="BR76" s="250"/>
      <c r="BS76" s="250"/>
      <c r="BT76" s="250"/>
      <c r="BU76" s="250"/>
      <c r="BV76" s="250"/>
      <c r="BW76" s="250"/>
      <c r="BX76" s="250"/>
      <c r="BY76" s="250" t="str">
        <f>IF(Сводная!H63=0,"",Сводная!D63)</f>
        <v/>
      </c>
      <c r="BZ76" s="250"/>
      <c r="CA76" s="250"/>
      <c r="CB76" s="250"/>
      <c r="CC76" s="250"/>
      <c r="CD76" s="250"/>
      <c r="CE76" s="250"/>
      <c r="CF76" s="250"/>
      <c r="CG76" s="250"/>
      <c r="CH76" s="250"/>
      <c r="CI76" s="250"/>
      <c r="CJ76" s="250"/>
      <c r="CK76" s="250" t="str">
        <f>IF(Сводная!H63=0,"","Выход из строя")</f>
        <v/>
      </c>
      <c r="CL76" s="250"/>
      <c r="CM76" s="250"/>
      <c r="CN76" s="250"/>
      <c r="CO76" s="250"/>
      <c r="CP76" s="250"/>
      <c r="CQ76" s="250"/>
      <c r="CR76" s="250"/>
      <c r="CS76" s="250"/>
      <c r="CT76" s="250"/>
      <c r="CU76" s="250"/>
      <c r="CV76" s="250"/>
      <c r="CW76" s="250"/>
      <c r="CX76" s="250"/>
      <c r="CY76" s="250"/>
      <c r="CZ76" s="250"/>
      <c r="DA76" s="250"/>
      <c r="DB76" s="250"/>
    </row>
    <row r="77" spans="1:106" s="207" customFormat="1" ht="12.75" x14ac:dyDescent="0.2">
      <c r="A77" s="161"/>
      <c r="B77" s="250">
        <v>42</v>
      </c>
      <c r="C77" s="250"/>
      <c r="D77" s="250"/>
      <c r="E77" s="250"/>
      <c r="F77" s="250"/>
      <c r="G77" s="251" t="str">
        <f>IF(Сводная!H64=0,"",Сводная!C64)</f>
        <v/>
      </c>
      <c r="H77" s="251"/>
      <c r="I77" s="251"/>
      <c r="J77" s="251"/>
      <c r="K77" s="251"/>
      <c r="L77" s="251"/>
      <c r="M77" s="251"/>
      <c r="N77" s="251"/>
      <c r="O77" s="251"/>
      <c r="P77" s="251"/>
      <c r="Q77" s="251"/>
      <c r="R77" s="251"/>
      <c r="S77" s="251"/>
      <c r="T77" s="251"/>
      <c r="U77" s="251"/>
      <c r="V77" s="251"/>
      <c r="W77" s="251"/>
      <c r="X77" s="251"/>
      <c r="Y77" s="251"/>
      <c r="Z77" s="251"/>
      <c r="AA77" s="251"/>
      <c r="AB77" s="251"/>
      <c r="AC77" s="251"/>
      <c r="AD77" s="251"/>
      <c r="AE77" s="251"/>
      <c r="AF77" s="251"/>
      <c r="AG77" s="251"/>
      <c r="AH77" s="251"/>
      <c r="AI77" s="251"/>
      <c r="AJ77" s="251"/>
      <c r="AK77" s="251"/>
      <c r="AL77" s="251"/>
      <c r="AM77" s="251"/>
      <c r="AN77" s="251"/>
      <c r="AO77" s="251"/>
      <c r="AP77" s="251"/>
      <c r="AQ77" s="251"/>
      <c r="AR77" s="251"/>
      <c r="AS77" s="251"/>
      <c r="AT77" s="251"/>
      <c r="AU77" s="251"/>
      <c r="AV77" s="251"/>
      <c r="AW77" s="251"/>
      <c r="AX77" s="251"/>
      <c r="AY77" s="251"/>
      <c r="AZ77" s="251"/>
      <c r="BA77" s="251"/>
      <c r="BB77" s="251"/>
      <c r="BC77" s="251"/>
      <c r="BD77" s="251"/>
      <c r="BE77" s="251"/>
      <c r="BF77" s="251"/>
      <c r="BG77" s="251"/>
      <c r="BH77" s="251"/>
      <c r="BI77" s="251"/>
      <c r="BJ77" s="251"/>
      <c r="BK77" s="251"/>
      <c r="BL77" s="251"/>
      <c r="BM77" s="251"/>
      <c r="BN77" s="251"/>
      <c r="BO77" s="251"/>
      <c r="BP77" s="251"/>
      <c r="BQ77" s="250" t="str">
        <f>IF(Сводная!H64=0,"",Сводная!E64)</f>
        <v/>
      </c>
      <c r="BR77" s="250"/>
      <c r="BS77" s="250"/>
      <c r="BT77" s="250"/>
      <c r="BU77" s="250"/>
      <c r="BV77" s="250"/>
      <c r="BW77" s="250"/>
      <c r="BX77" s="250"/>
      <c r="BY77" s="250" t="str">
        <f>IF(Сводная!H64=0,"",Сводная!D64)</f>
        <v/>
      </c>
      <c r="BZ77" s="250"/>
      <c r="CA77" s="250"/>
      <c r="CB77" s="250"/>
      <c r="CC77" s="250"/>
      <c r="CD77" s="250"/>
      <c r="CE77" s="250"/>
      <c r="CF77" s="250"/>
      <c r="CG77" s="250"/>
      <c r="CH77" s="250"/>
      <c r="CI77" s="250"/>
      <c r="CJ77" s="250"/>
      <c r="CK77" s="250" t="str">
        <f>IF(Сводная!H64=0,"","Выход из строя")</f>
        <v/>
      </c>
      <c r="CL77" s="250"/>
      <c r="CM77" s="250"/>
      <c r="CN77" s="250"/>
      <c r="CO77" s="250"/>
      <c r="CP77" s="250"/>
      <c r="CQ77" s="250"/>
      <c r="CR77" s="250"/>
      <c r="CS77" s="250"/>
      <c r="CT77" s="250"/>
      <c r="CU77" s="250"/>
      <c r="CV77" s="250"/>
      <c r="CW77" s="250"/>
      <c r="CX77" s="250"/>
      <c r="CY77" s="250"/>
      <c r="CZ77" s="250"/>
      <c r="DA77" s="250"/>
      <c r="DB77" s="250"/>
    </row>
    <row r="78" spans="1:106" s="207" customFormat="1" ht="12.75" x14ac:dyDescent="0.2">
      <c r="A78" s="161"/>
      <c r="B78" s="250">
        <v>43</v>
      </c>
      <c r="C78" s="250"/>
      <c r="D78" s="250"/>
      <c r="E78" s="250"/>
      <c r="F78" s="250"/>
      <c r="G78" s="251" t="str">
        <f>IF(Сводная!H65=0,"",Сводная!C65)</f>
        <v/>
      </c>
      <c r="H78" s="251"/>
      <c r="I78" s="251"/>
      <c r="J78" s="251"/>
      <c r="K78" s="251"/>
      <c r="L78" s="251"/>
      <c r="M78" s="251"/>
      <c r="N78" s="251"/>
      <c r="O78" s="251"/>
      <c r="P78" s="251"/>
      <c r="Q78" s="251"/>
      <c r="R78" s="251"/>
      <c r="S78" s="251"/>
      <c r="T78" s="251"/>
      <c r="U78" s="251"/>
      <c r="V78" s="251"/>
      <c r="W78" s="251"/>
      <c r="X78" s="251"/>
      <c r="Y78" s="251"/>
      <c r="Z78" s="251"/>
      <c r="AA78" s="251"/>
      <c r="AB78" s="251"/>
      <c r="AC78" s="251"/>
      <c r="AD78" s="251"/>
      <c r="AE78" s="251"/>
      <c r="AF78" s="251"/>
      <c r="AG78" s="251"/>
      <c r="AH78" s="251"/>
      <c r="AI78" s="251"/>
      <c r="AJ78" s="251"/>
      <c r="AK78" s="251"/>
      <c r="AL78" s="251"/>
      <c r="AM78" s="251"/>
      <c r="AN78" s="251"/>
      <c r="AO78" s="251"/>
      <c r="AP78" s="251"/>
      <c r="AQ78" s="251"/>
      <c r="AR78" s="251"/>
      <c r="AS78" s="251"/>
      <c r="AT78" s="251"/>
      <c r="AU78" s="251"/>
      <c r="AV78" s="251"/>
      <c r="AW78" s="251"/>
      <c r="AX78" s="251"/>
      <c r="AY78" s="251"/>
      <c r="AZ78" s="251"/>
      <c r="BA78" s="251"/>
      <c r="BB78" s="251"/>
      <c r="BC78" s="251"/>
      <c r="BD78" s="251"/>
      <c r="BE78" s="251"/>
      <c r="BF78" s="251"/>
      <c r="BG78" s="251"/>
      <c r="BH78" s="251"/>
      <c r="BI78" s="251"/>
      <c r="BJ78" s="251"/>
      <c r="BK78" s="251"/>
      <c r="BL78" s="251"/>
      <c r="BM78" s="251"/>
      <c r="BN78" s="251"/>
      <c r="BO78" s="251"/>
      <c r="BP78" s="251"/>
      <c r="BQ78" s="250" t="str">
        <f>IF(Сводная!H65=0,"",Сводная!E65)</f>
        <v/>
      </c>
      <c r="BR78" s="250"/>
      <c r="BS78" s="250"/>
      <c r="BT78" s="250"/>
      <c r="BU78" s="250"/>
      <c r="BV78" s="250"/>
      <c r="BW78" s="250"/>
      <c r="BX78" s="250"/>
      <c r="BY78" s="250" t="str">
        <f>IF(Сводная!H65=0,"",Сводная!D65)</f>
        <v/>
      </c>
      <c r="BZ78" s="250"/>
      <c r="CA78" s="250"/>
      <c r="CB78" s="250"/>
      <c r="CC78" s="250"/>
      <c r="CD78" s="250"/>
      <c r="CE78" s="250"/>
      <c r="CF78" s="250"/>
      <c r="CG78" s="250"/>
      <c r="CH78" s="250"/>
      <c r="CI78" s="250"/>
      <c r="CJ78" s="250"/>
      <c r="CK78" s="250" t="str">
        <f>IF(Сводная!H65=0,"","Выход из строя")</f>
        <v/>
      </c>
      <c r="CL78" s="250"/>
      <c r="CM78" s="250"/>
      <c r="CN78" s="250"/>
      <c r="CO78" s="250"/>
      <c r="CP78" s="250"/>
      <c r="CQ78" s="250"/>
      <c r="CR78" s="250"/>
      <c r="CS78" s="250"/>
      <c r="CT78" s="250"/>
      <c r="CU78" s="250"/>
      <c r="CV78" s="250"/>
      <c r="CW78" s="250"/>
      <c r="CX78" s="250"/>
      <c r="CY78" s="250"/>
      <c r="CZ78" s="250"/>
      <c r="DA78" s="250"/>
      <c r="DB78" s="250"/>
    </row>
    <row r="79" spans="1:106" s="207" customFormat="1" ht="12.75" x14ac:dyDescent="0.2">
      <c r="A79" s="161"/>
      <c r="B79" s="250">
        <v>44</v>
      </c>
      <c r="C79" s="250"/>
      <c r="D79" s="250"/>
      <c r="E79" s="250"/>
      <c r="F79" s="250"/>
      <c r="G79" s="251" t="str">
        <f>IF(Сводная!H66=0,"",Сводная!C66)</f>
        <v/>
      </c>
      <c r="H79" s="251"/>
      <c r="I79" s="251"/>
      <c r="J79" s="251"/>
      <c r="K79" s="251"/>
      <c r="L79" s="251"/>
      <c r="M79" s="251"/>
      <c r="N79" s="251"/>
      <c r="O79" s="251"/>
      <c r="P79" s="251"/>
      <c r="Q79" s="251"/>
      <c r="R79" s="251"/>
      <c r="S79" s="251"/>
      <c r="T79" s="251"/>
      <c r="U79" s="251"/>
      <c r="V79" s="251"/>
      <c r="W79" s="251"/>
      <c r="X79" s="251"/>
      <c r="Y79" s="251"/>
      <c r="Z79" s="251"/>
      <c r="AA79" s="251"/>
      <c r="AB79" s="251"/>
      <c r="AC79" s="251"/>
      <c r="AD79" s="251"/>
      <c r="AE79" s="251"/>
      <c r="AF79" s="251"/>
      <c r="AG79" s="251"/>
      <c r="AH79" s="251"/>
      <c r="AI79" s="251"/>
      <c r="AJ79" s="251"/>
      <c r="AK79" s="251"/>
      <c r="AL79" s="251"/>
      <c r="AM79" s="251"/>
      <c r="AN79" s="251"/>
      <c r="AO79" s="251"/>
      <c r="AP79" s="251"/>
      <c r="AQ79" s="251"/>
      <c r="AR79" s="251"/>
      <c r="AS79" s="251"/>
      <c r="AT79" s="251"/>
      <c r="AU79" s="251"/>
      <c r="AV79" s="251"/>
      <c r="AW79" s="251"/>
      <c r="AX79" s="251"/>
      <c r="AY79" s="251"/>
      <c r="AZ79" s="251"/>
      <c r="BA79" s="251"/>
      <c r="BB79" s="251"/>
      <c r="BC79" s="251"/>
      <c r="BD79" s="251"/>
      <c r="BE79" s="251"/>
      <c r="BF79" s="251"/>
      <c r="BG79" s="251"/>
      <c r="BH79" s="251"/>
      <c r="BI79" s="251"/>
      <c r="BJ79" s="251"/>
      <c r="BK79" s="251"/>
      <c r="BL79" s="251"/>
      <c r="BM79" s="251"/>
      <c r="BN79" s="251"/>
      <c r="BO79" s="251"/>
      <c r="BP79" s="251"/>
      <c r="BQ79" s="250" t="str">
        <f>IF(Сводная!H66=0,"",Сводная!E66)</f>
        <v/>
      </c>
      <c r="BR79" s="250"/>
      <c r="BS79" s="250"/>
      <c r="BT79" s="250"/>
      <c r="BU79" s="250"/>
      <c r="BV79" s="250"/>
      <c r="BW79" s="250"/>
      <c r="BX79" s="250"/>
      <c r="BY79" s="250" t="str">
        <f>IF(Сводная!H66=0,"",Сводная!D66)</f>
        <v/>
      </c>
      <c r="BZ79" s="250"/>
      <c r="CA79" s="250"/>
      <c r="CB79" s="250"/>
      <c r="CC79" s="250"/>
      <c r="CD79" s="250"/>
      <c r="CE79" s="250"/>
      <c r="CF79" s="250"/>
      <c r="CG79" s="250"/>
      <c r="CH79" s="250"/>
      <c r="CI79" s="250"/>
      <c r="CJ79" s="250"/>
      <c r="CK79" s="250" t="str">
        <f>IF(Сводная!H66=0,"","Выход из строя")</f>
        <v/>
      </c>
      <c r="CL79" s="250"/>
      <c r="CM79" s="250"/>
      <c r="CN79" s="250"/>
      <c r="CO79" s="250"/>
      <c r="CP79" s="250"/>
      <c r="CQ79" s="250"/>
      <c r="CR79" s="250"/>
      <c r="CS79" s="250"/>
      <c r="CT79" s="250"/>
      <c r="CU79" s="250"/>
      <c r="CV79" s="250"/>
      <c r="CW79" s="250"/>
      <c r="CX79" s="250"/>
      <c r="CY79" s="250"/>
      <c r="CZ79" s="250"/>
      <c r="DA79" s="250"/>
      <c r="DB79" s="250"/>
    </row>
    <row r="80" spans="1:106" s="207" customFormat="1" ht="12.75" x14ac:dyDescent="0.2">
      <c r="A80" s="161"/>
      <c r="B80" s="250">
        <v>45</v>
      </c>
      <c r="C80" s="250"/>
      <c r="D80" s="250"/>
      <c r="E80" s="250"/>
      <c r="F80" s="250"/>
      <c r="G80" s="251" t="str">
        <f>IF(Сводная!H67=0,"",Сводная!C67)</f>
        <v/>
      </c>
      <c r="H80" s="251"/>
      <c r="I80" s="251"/>
      <c r="J80" s="251"/>
      <c r="K80" s="251"/>
      <c r="L80" s="251"/>
      <c r="M80" s="251"/>
      <c r="N80" s="251"/>
      <c r="O80" s="251"/>
      <c r="P80" s="251"/>
      <c r="Q80" s="251"/>
      <c r="R80" s="251"/>
      <c r="S80" s="251"/>
      <c r="T80" s="251"/>
      <c r="U80" s="251"/>
      <c r="V80" s="251"/>
      <c r="W80" s="251"/>
      <c r="X80" s="251"/>
      <c r="Y80" s="251"/>
      <c r="Z80" s="251"/>
      <c r="AA80" s="251"/>
      <c r="AB80" s="251"/>
      <c r="AC80" s="251"/>
      <c r="AD80" s="251"/>
      <c r="AE80" s="251"/>
      <c r="AF80" s="251"/>
      <c r="AG80" s="251"/>
      <c r="AH80" s="251"/>
      <c r="AI80" s="251"/>
      <c r="AJ80" s="251"/>
      <c r="AK80" s="251"/>
      <c r="AL80" s="251"/>
      <c r="AM80" s="251"/>
      <c r="AN80" s="251"/>
      <c r="AO80" s="251"/>
      <c r="AP80" s="251"/>
      <c r="AQ80" s="251"/>
      <c r="AR80" s="251"/>
      <c r="AS80" s="251"/>
      <c r="AT80" s="251"/>
      <c r="AU80" s="251"/>
      <c r="AV80" s="251"/>
      <c r="AW80" s="251"/>
      <c r="AX80" s="251"/>
      <c r="AY80" s="251"/>
      <c r="AZ80" s="251"/>
      <c r="BA80" s="251"/>
      <c r="BB80" s="251"/>
      <c r="BC80" s="251"/>
      <c r="BD80" s="251"/>
      <c r="BE80" s="251"/>
      <c r="BF80" s="251"/>
      <c r="BG80" s="251"/>
      <c r="BH80" s="251"/>
      <c r="BI80" s="251"/>
      <c r="BJ80" s="251"/>
      <c r="BK80" s="251"/>
      <c r="BL80" s="251"/>
      <c r="BM80" s="251"/>
      <c r="BN80" s="251"/>
      <c r="BO80" s="251"/>
      <c r="BP80" s="251"/>
      <c r="BQ80" s="250" t="str">
        <f>IF(Сводная!H67=0,"",Сводная!E67)</f>
        <v/>
      </c>
      <c r="BR80" s="250"/>
      <c r="BS80" s="250"/>
      <c r="BT80" s="250"/>
      <c r="BU80" s="250"/>
      <c r="BV80" s="250"/>
      <c r="BW80" s="250"/>
      <c r="BX80" s="250"/>
      <c r="BY80" s="250" t="str">
        <f>IF(Сводная!H67=0,"",Сводная!D67)</f>
        <v/>
      </c>
      <c r="BZ80" s="250"/>
      <c r="CA80" s="250"/>
      <c r="CB80" s="250"/>
      <c r="CC80" s="250"/>
      <c r="CD80" s="250"/>
      <c r="CE80" s="250"/>
      <c r="CF80" s="250"/>
      <c r="CG80" s="250"/>
      <c r="CH80" s="250"/>
      <c r="CI80" s="250"/>
      <c r="CJ80" s="250"/>
      <c r="CK80" s="250" t="str">
        <f>IF(Сводная!H67=0,"","Выход из строя")</f>
        <v/>
      </c>
      <c r="CL80" s="250"/>
      <c r="CM80" s="250"/>
      <c r="CN80" s="250"/>
      <c r="CO80" s="250"/>
      <c r="CP80" s="250"/>
      <c r="CQ80" s="250"/>
      <c r="CR80" s="250"/>
      <c r="CS80" s="250"/>
      <c r="CT80" s="250"/>
      <c r="CU80" s="250"/>
      <c r="CV80" s="250"/>
      <c r="CW80" s="250"/>
      <c r="CX80" s="250"/>
      <c r="CY80" s="250"/>
      <c r="CZ80" s="250"/>
      <c r="DA80" s="250"/>
      <c r="DB80" s="250"/>
    </row>
    <row r="81" spans="1:106" s="207" customFormat="1" ht="12.75" x14ac:dyDescent="0.2">
      <c r="A81" s="161"/>
      <c r="B81" s="250">
        <v>46</v>
      </c>
      <c r="C81" s="250"/>
      <c r="D81" s="250"/>
      <c r="E81" s="250"/>
      <c r="F81" s="250"/>
      <c r="G81" s="251" t="str">
        <f>IF(Сводная!H68=0,"",Сводная!C68)</f>
        <v/>
      </c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1"/>
      <c r="S81" s="251"/>
      <c r="T81" s="251"/>
      <c r="U81" s="251"/>
      <c r="V81" s="251"/>
      <c r="W81" s="251"/>
      <c r="X81" s="251"/>
      <c r="Y81" s="251"/>
      <c r="Z81" s="251"/>
      <c r="AA81" s="251"/>
      <c r="AB81" s="251"/>
      <c r="AC81" s="251"/>
      <c r="AD81" s="251"/>
      <c r="AE81" s="251"/>
      <c r="AF81" s="251"/>
      <c r="AG81" s="251"/>
      <c r="AH81" s="251"/>
      <c r="AI81" s="251"/>
      <c r="AJ81" s="251"/>
      <c r="AK81" s="251"/>
      <c r="AL81" s="251"/>
      <c r="AM81" s="251"/>
      <c r="AN81" s="251"/>
      <c r="AO81" s="251"/>
      <c r="AP81" s="251"/>
      <c r="AQ81" s="251"/>
      <c r="AR81" s="251"/>
      <c r="AS81" s="251"/>
      <c r="AT81" s="251"/>
      <c r="AU81" s="251"/>
      <c r="AV81" s="251"/>
      <c r="AW81" s="251"/>
      <c r="AX81" s="251"/>
      <c r="AY81" s="251"/>
      <c r="AZ81" s="251"/>
      <c r="BA81" s="251"/>
      <c r="BB81" s="251"/>
      <c r="BC81" s="251"/>
      <c r="BD81" s="251"/>
      <c r="BE81" s="251"/>
      <c r="BF81" s="251"/>
      <c r="BG81" s="251"/>
      <c r="BH81" s="251"/>
      <c r="BI81" s="251"/>
      <c r="BJ81" s="251"/>
      <c r="BK81" s="251"/>
      <c r="BL81" s="251"/>
      <c r="BM81" s="251"/>
      <c r="BN81" s="251"/>
      <c r="BO81" s="251"/>
      <c r="BP81" s="251"/>
      <c r="BQ81" s="250" t="str">
        <f>IF(Сводная!H68=0,"",Сводная!E68)</f>
        <v/>
      </c>
      <c r="BR81" s="250"/>
      <c r="BS81" s="250"/>
      <c r="BT81" s="250"/>
      <c r="BU81" s="250"/>
      <c r="BV81" s="250"/>
      <c r="BW81" s="250"/>
      <c r="BX81" s="250"/>
      <c r="BY81" s="250" t="str">
        <f>IF(Сводная!H68=0,"",Сводная!D68)</f>
        <v/>
      </c>
      <c r="BZ81" s="250"/>
      <c r="CA81" s="250"/>
      <c r="CB81" s="250"/>
      <c r="CC81" s="250"/>
      <c r="CD81" s="250"/>
      <c r="CE81" s="250"/>
      <c r="CF81" s="250"/>
      <c r="CG81" s="250"/>
      <c r="CH81" s="250"/>
      <c r="CI81" s="250"/>
      <c r="CJ81" s="250"/>
      <c r="CK81" s="250" t="str">
        <f>IF(Сводная!H68=0,"","Выход из строя")</f>
        <v/>
      </c>
      <c r="CL81" s="250"/>
      <c r="CM81" s="250"/>
      <c r="CN81" s="250"/>
      <c r="CO81" s="250"/>
      <c r="CP81" s="250"/>
      <c r="CQ81" s="250"/>
      <c r="CR81" s="250"/>
      <c r="CS81" s="250"/>
      <c r="CT81" s="250"/>
      <c r="CU81" s="250"/>
      <c r="CV81" s="250"/>
      <c r="CW81" s="250"/>
      <c r="CX81" s="250"/>
      <c r="CY81" s="250"/>
      <c r="CZ81" s="250"/>
      <c r="DA81" s="250"/>
      <c r="DB81" s="250"/>
    </row>
    <row r="82" spans="1:106" s="207" customFormat="1" ht="12.75" x14ac:dyDescent="0.2">
      <c r="A82" s="161"/>
      <c r="B82" s="250">
        <v>47</v>
      </c>
      <c r="C82" s="250"/>
      <c r="D82" s="250"/>
      <c r="E82" s="250"/>
      <c r="F82" s="250"/>
      <c r="G82" s="251" t="str">
        <f>IF(Сводная!H69=0,"",Сводная!C69)</f>
        <v/>
      </c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1"/>
      <c r="S82" s="251"/>
      <c r="T82" s="251"/>
      <c r="U82" s="251"/>
      <c r="V82" s="251"/>
      <c r="W82" s="251"/>
      <c r="X82" s="251"/>
      <c r="Y82" s="251"/>
      <c r="Z82" s="251"/>
      <c r="AA82" s="251"/>
      <c r="AB82" s="251"/>
      <c r="AC82" s="251"/>
      <c r="AD82" s="251"/>
      <c r="AE82" s="251"/>
      <c r="AF82" s="251"/>
      <c r="AG82" s="251"/>
      <c r="AH82" s="251"/>
      <c r="AI82" s="251"/>
      <c r="AJ82" s="251"/>
      <c r="AK82" s="251"/>
      <c r="AL82" s="251"/>
      <c r="AM82" s="251"/>
      <c r="AN82" s="251"/>
      <c r="AO82" s="251"/>
      <c r="AP82" s="251"/>
      <c r="AQ82" s="251"/>
      <c r="AR82" s="251"/>
      <c r="AS82" s="251"/>
      <c r="AT82" s="251"/>
      <c r="AU82" s="251"/>
      <c r="AV82" s="251"/>
      <c r="AW82" s="251"/>
      <c r="AX82" s="251"/>
      <c r="AY82" s="251"/>
      <c r="AZ82" s="251"/>
      <c r="BA82" s="251"/>
      <c r="BB82" s="251"/>
      <c r="BC82" s="251"/>
      <c r="BD82" s="251"/>
      <c r="BE82" s="251"/>
      <c r="BF82" s="251"/>
      <c r="BG82" s="251"/>
      <c r="BH82" s="251"/>
      <c r="BI82" s="251"/>
      <c r="BJ82" s="251"/>
      <c r="BK82" s="251"/>
      <c r="BL82" s="251"/>
      <c r="BM82" s="251"/>
      <c r="BN82" s="251"/>
      <c r="BO82" s="251"/>
      <c r="BP82" s="251"/>
      <c r="BQ82" s="250" t="str">
        <f>IF(Сводная!H69=0,"",Сводная!E69)</f>
        <v/>
      </c>
      <c r="BR82" s="250"/>
      <c r="BS82" s="250"/>
      <c r="BT82" s="250"/>
      <c r="BU82" s="250"/>
      <c r="BV82" s="250"/>
      <c r="BW82" s="250"/>
      <c r="BX82" s="250"/>
      <c r="BY82" s="250" t="str">
        <f>IF(Сводная!H69=0,"",Сводная!D69)</f>
        <v/>
      </c>
      <c r="BZ82" s="250"/>
      <c r="CA82" s="250"/>
      <c r="CB82" s="250"/>
      <c r="CC82" s="250"/>
      <c r="CD82" s="250"/>
      <c r="CE82" s="250"/>
      <c r="CF82" s="250"/>
      <c r="CG82" s="250"/>
      <c r="CH82" s="250"/>
      <c r="CI82" s="250"/>
      <c r="CJ82" s="250"/>
      <c r="CK82" s="250" t="str">
        <f>IF(Сводная!H69=0,"","Выход из строя")</f>
        <v/>
      </c>
      <c r="CL82" s="250"/>
      <c r="CM82" s="250"/>
      <c r="CN82" s="250"/>
      <c r="CO82" s="250"/>
      <c r="CP82" s="250"/>
      <c r="CQ82" s="250"/>
      <c r="CR82" s="250"/>
      <c r="CS82" s="250"/>
      <c r="CT82" s="250"/>
      <c r="CU82" s="250"/>
      <c r="CV82" s="250"/>
      <c r="CW82" s="250"/>
      <c r="CX82" s="250"/>
      <c r="CY82" s="250"/>
      <c r="CZ82" s="250"/>
      <c r="DA82" s="250"/>
      <c r="DB82" s="250"/>
    </row>
    <row r="83" spans="1:106" s="207" customFormat="1" ht="12.75" x14ac:dyDescent="0.2">
      <c r="A83" s="161"/>
      <c r="B83" s="250">
        <v>48</v>
      </c>
      <c r="C83" s="250"/>
      <c r="D83" s="250"/>
      <c r="E83" s="250"/>
      <c r="F83" s="250"/>
      <c r="G83" s="251" t="str">
        <f>IF(Сводная!H70=0,"",Сводная!C70)</f>
        <v/>
      </c>
      <c r="H83" s="251"/>
      <c r="I83" s="251"/>
      <c r="J83" s="251"/>
      <c r="K83" s="251"/>
      <c r="L83" s="251"/>
      <c r="M83" s="251"/>
      <c r="N83" s="251"/>
      <c r="O83" s="251"/>
      <c r="P83" s="251"/>
      <c r="Q83" s="251"/>
      <c r="R83" s="251"/>
      <c r="S83" s="251"/>
      <c r="T83" s="251"/>
      <c r="U83" s="251"/>
      <c r="V83" s="251"/>
      <c r="W83" s="251"/>
      <c r="X83" s="251"/>
      <c r="Y83" s="251"/>
      <c r="Z83" s="251"/>
      <c r="AA83" s="251"/>
      <c r="AB83" s="251"/>
      <c r="AC83" s="251"/>
      <c r="AD83" s="251"/>
      <c r="AE83" s="251"/>
      <c r="AF83" s="251"/>
      <c r="AG83" s="251"/>
      <c r="AH83" s="251"/>
      <c r="AI83" s="251"/>
      <c r="AJ83" s="251"/>
      <c r="AK83" s="251"/>
      <c r="AL83" s="251"/>
      <c r="AM83" s="251"/>
      <c r="AN83" s="251"/>
      <c r="AO83" s="251"/>
      <c r="AP83" s="251"/>
      <c r="AQ83" s="251"/>
      <c r="AR83" s="251"/>
      <c r="AS83" s="251"/>
      <c r="AT83" s="251"/>
      <c r="AU83" s="251"/>
      <c r="AV83" s="251"/>
      <c r="AW83" s="251"/>
      <c r="AX83" s="251"/>
      <c r="AY83" s="251"/>
      <c r="AZ83" s="251"/>
      <c r="BA83" s="251"/>
      <c r="BB83" s="251"/>
      <c r="BC83" s="251"/>
      <c r="BD83" s="251"/>
      <c r="BE83" s="251"/>
      <c r="BF83" s="251"/>
      <c r="BG83" s="251"/>
      <c r="BH83" s="251"/>
      <c r="BI83" s="251"/>
      <c r="BJ83" s="251"/>
      <c r="BK83" s="251"/>
      <c r="BL83" s="251"/>
      <c r="BM83" s="251"/>
      <c r="BN83" s="251"/>
      <c r="BO83" s="251"/>
      <c r="BP83" s="251"/>
      <c r="BQ83" s="250" t="str">
        <f>IF(Сводная!H70=0,"",Сводная!E70)</f>
        <v/>
      </c>
      <c r="BR83" s="250"/>
      <c r="BS83" s="250"/>
      <c r="BT83" s="250"/>
      <c r="BU83" s="250"/>
      <c r="BV83" s="250"/>
      <c r="BW83" s="250"/>
      <c r="BX83" s="250"/>
      <c r="BY83" s="250" t="str">
        <f>IF(Сводная!H70=0,"",Сводная!D70)</f>
        <v/>
      </c>
      <c r="BZ83" s="250"/>
      <c r="CA83" s="250"/>
      <c r="CB83" s="250"/>
      <c r="CC83" s="250"/>
      <c r="CD83" s="250"/>
      <c r="CE83" s="250"/>
      <c r="CF83" s="250"/>
      <c r="CG83" s="250"/>
      <c r="CH83" s="250"/>
      <c r="CI83" s="250"/>
      <c r="CJ83" s="250"/>
      <c r="CK83" s="250" t="str">
        <f>IF(Сводная!H70=0,"","Выход из строя")</f>
        <v/>
      </c>
      <c r="CL83" s="250"/>
      <c r="CM83" s="250"/>
      <c r="CN83" s="250"/>
      <c r="CO83" s="250"/>
      <c r="CP83" s="250"/>
      <c r="CQ83" s="250"/>
      <c r="CR83" s="250"/>
      <c r="CS83" s="250"/>
      <c r="CT83" s="250"/>
      <c r="CU83" s="250"/>
      <c r="CV83" s="250"/>
      <c r="CW83" s="250"/>
      <c r="CX83" s="250"/>
      <c r="CY83" s="250"/>
      <c r="CZ83" s="250"/>
      <c r="DA83" s="250"/>
      <c r="DB83" s="250"/>
    </row>
    <row r="84" spans="1:106" s="207" customFormat="1" ht="12.75" x14ac:dyDescent="0.2">
      <c r="A84" s="161"/>
      <c r="B84" s="250">
        <v>49</v>
      </c>
      <c r="C84" s="250"/>
      <c r="D84" s="250"/>
      <c r="E84" s="250"/>
      <c r="F84" s="250"/>
      <c r="G84" s="251" t="str">
        <f>IF(Сводная!H71=0,"",Сводная!C71)</f>
        <v/>
      </c>
      <c r="H84" s="251"/>
      <c r="I84" s="251"/>
      <c r="J84" s="251"/>
      <c r="K84" s="251"/>
      <c r="L84" s="251"/>
      <c r="M84" s="251"/>
      <c r="N84" s="251"/>
      <c r="O84" s="251"/>
      <c r="P84" s="251"/>
      <c r="Q84" s="251"/>
      <c r="R84" s="251"/>
      <c r="S84" s="251"/>
      <c r="T84" s="251"/>
      <c r="U84" s="251"/>
      <c r="V84" s="251"/>
      <c r="W84" s="251"/>
      <c r="X84" s="251"/>
      <c r="Y84" s="251"/>
      <c r="Z84" s="251"/>
      <c r="AA84" s="251"/>
      <c r="AB84" s="251"/>
      <c r="AC84" s="251"/>
      <c r="AD84" s="251"/>
      <c r="AE84" s="251"/>
      <c r="AF84" s="251"/>
      <c r="AG84" s="251"/>
      <c r="AH84" s="251"/>
      <c r="AI84" s="251"/>
      <c r="AJ84" s="251"/>
      <c r="AK84" s="251"/>
      <c r="AL84" s="251"/>
      <c r="AM84" s="251"/>
      <c r="AN84" s="251"/>
      <c r="AO84" s="251"/>
      <c r="AP84" s="251"/>
      <c r="AQ84" s="251"/>
      <c r="AR84" s="251"/>
      <c r="AS84" s="251"/>
      <c r="AT84" s="251"/>
      <c r="AU84" s="251"/>
      <c r="AV84" s="251"/>
      <c r="AW84" s="251"/>
      <c r="AX84" s="251"/>
      <c r="AY84" s="251"/>
      <c r="AZ84" s="251"/>
      <c r="BA84" s="251"/>
      <c r="BB84" s="251"/>
      <c r="BC84" s="251"/>
      <c r="BD84" s="251"/>
      <c r="BE84" s="251"/>
      <c r="BF84" s="251"/>
      <c r="BG84" s="251"/>
      <c r="BH84" s="251"/>
      <c r="BI84" s="251"/>
      <c r="BJ84" s="251"/>
      <c r="BK84" s="251"/>
      <c r="BL84" s="251"/>
      <c r="BM84" s="251"/>
      <c r="BN84" s="251"/>
      <c r="BO84" s="251"/>
      <c r="BP84" s="251"/>
      <c r="BQ84" s="250" t="str">
        <f>IF(Сводная!H71=0,"",Сводная!E71)</f>
        <v/>
      </c>
      <c r="BR84" s="250"/>
      <c r="BS84" s="250"/>
      <c r="BT84" s="250"/>
      <c r="BU84" s="250"/>
      <c r="BV84" s="250"/>
      <c r="BW84" s="250"/>
      <c r="BX84" s="250"/>
      <c r="BY84" s="250" t="str">
        <f>IF(Сводная!H71=0,"",Сводная!D71)</f>
        <v/>
      </c>
      <c r="BZ84" s="250"/>
      <c r="CA84" s="250"/>
      <c r="CB84" s="250"/>
      <c r="CC84" s="250"/>
      <c r="CD84" s="250"/>
      <c r="CE84" s="250"/>
      <c r="CF84" s="250"/>
      <c r="CG84" s="250"/>
      <c r="CH84" s="250"/>
      <c r="CI84" s="250"/>
      <c r="CJ84" s="250"/>
      <c r="CK84" s="250" t="str">
        <f>IF(Сводная!H71=0,"","Выход из строя")</f>
        <v/>
      </c>
      <c r="CL84" s="250"/>
      <c r="CM84" s="250"/>
      <c r="CN84" s="250"/>
      <c r="CO84" s="250"/>
      <c r="CP84" s="250"/>
      <c r="CQ84" s="250"/>
      <c r="CR84" s="250"/>
      <c r="CS84" s="250"/>
      <c r="CT84" s="250"/>
      <c r="CU84" s="250"/>
      <c r="CV84" s="250"/>
      <c r="CW84" s="250"/>
      <c r="CX84" s="250"/>
      <c r="CY84" s="250"/>
      <c r="CZ84" s="250"/>
      <c r="DA84" s="250"/>
      <c r="DB84" s="250"/>
    </row>
    <row r="85" spans="1:106" s="207" customFormat="1" ht="12.75" x14ac:dyDescent="0.2">
      <c r="A85" s="161"/>
      <c r="B85" s="250">
        <v>50</v>
      </c>
      <c r="C85" s="250"/>
      <c r="D85" s="250"/>
      <c r="E85" s="250"/>
      <c r="F85" s="250"/>
      <c r="G85" s="251" t="str">
        <f>IF(Сводная!H72=0,"",Сводная!C72)</f>
        <v/>
      </c>
      <c r="H85" s="251"/>
      <c r="I85" s="251"/>
      <c r="J85" s="251"/>
      <c r="K85" s="251"/>
      <c r="L85" s="251"/>
      <c r="M85" s="251"/>
      <c r="N85" s="251"/>
      <c r="O85" s="251"/>
      <c r="P85" s="251"/>
      <c r="Q85" s="251"/>
      <c r="R85" s="251"/>
      <c r="S85" s="251"/>
      <c r="T85" s="251"/>
      <c r="U85" s="251"/>
      <c r="V85" s="251"/>
      <c r="W85" s="251"/>
      <c r="X85" s="251"/>
      <c r="Y85" s="251"/>
      <c r="Z85" s="251"/>
      <c r="AA85" s="251"/>
      <c r="AB85" s="251"/>
      <c r="AC85" s="251"/>
      <c r="AD85" s="251"/>
      <c r="AE85" s="251"/>
      <c r="AF85" s="251"/>
      <c r="AG85" s="251"/>
      <c r="AH85" s="251"/>
      <c r="AI85" s="251"/>
      <c r="AJ85" s="251"/>
      <c r="AK85" s="251"/>
      <c r="AL85" s="251"/>
      <c r="AM85" s="251"/>
      <c r="AN85" s="251"/>
      <c r="AO85" s="251"/>
      <c r="AP85" s="251"/>
      <c r="AQ85" s="251"/>
      <c r="AR85" s="251"/>
      <c r="AS85" s="251"/>
      <c r="AT85" s="251"/>
      <c r="AU85" s="251"/>
      <c r="AV85" s="251"/>
      <c r="AW85" s="251"/>
      <c r="AX85" s="251"/>
      <c r="AY85" s="251"/>
      <c r="AZ85" s="251"/>
      <c r="BA85" s="251"/>
      <c r="BB85" s="251"/>
      <c r="BC85" s="251"/>
      <c r="BD85" s="251"/>
      <c r="BE85" s="251"/>
      <c r="BF85" s="251"/>
      <c r="BG85" s="251"/>
      <c r="BH85" s="251"/>
      <c r="BI85" s="251"/>
      <c r="BJ85" s="251"/>
      <c r="BK85" s="251"/>
      <c r="BL85" s="251"/>
      <c r="BM85" s="251"/>
      <c r="BN85" s="251"/>
      <c r="BO85" s="251"/>
      <c r="BP85" s="251"/>
      <c r="BQ85" s="250" t="str">
        <f>IF(Сводная!H72=0,"",Сводная!E72)</f>
        <v/>
      </c>
      <c r="BR85" s="250"/>
      <c r="BS85" s="250"/>
      <c r="BT85" s="250"/>
      <c r="BU85" s="250"/>
      <c r="BV85" s="250"/>
      <c r="BW85" s="250"/>
      <c r="BX85" s="250"/>
      <c r="BY85" s="250" t="str">
        <f>IF(Сводная!H72=0,"",Сводная!D72)</f>
        <v/>
      </c>
      <c r="BZ85" s="250"/>
      <c r="CA85" s="250"/>
      <c r="CB85" s="250"/>
      <c r="CC85" s="250"/>
      <c r="CD85" s="250"/>
      <c r="CE85" s="250"/>
      <c r="CF85" s="250"/>
      <c r="CG85" s="250"/>
      <c r="CH85" s="250"/>
      <c r="CI85" s="250"/>
      <c r="CJ85" s="250"/>
      <c r="CK85" s="250" t="str">
        <f>IF(Сводная!H72=0,"","Выход из строя")</f>
        <v/>
      </c>
      <c r="CL85" s="250"/>
      <c r="CM85" s="250"/>
      <c r="CN85" s="250"/>
      <c r="CO85" s="250"/>
      <c r="CP85" s="250"/>
      <c r="CQ85" s="250"/>
      <c r="CR85" s="250"/>
      <c r="CS85" s="250"/>
      <c r="CT85" s="250"/>
      <c r="CU85" s="250"/>
      <c r="CV85" s="250"/>
      <c r="CW85" s="250"/>
      <c r="CX85" s="250"/>
      <c r="CY85" s="250"/>
      <c r="CZ85" s="250"/>
      <c r="DA85" s="250"/>
      <c r="DB85" s="250"/>
    </row>
    <row r="86" spans="1:106" x14ac:dyDescent="0.25">
      <c r="A86" s="188"/>
      <c r="B86" s="174"/>
      <c r="C86" s="174"/>
      <c r="D86" s="174"/>
      <c r="E86" s="174"/>
      <c r="F86" s="174"/>
      <c r="G86" s="174"/>
      <c r="H86" s="174"/>
      <c r="I86" s="174"/>
      <c r="J86" s="174"/>
      <c r="K86" s="174"/>
      <c r="L86" s="174"/>
      <c r="M86" s="174"/>
      <c r="N86" s="174"/>
      <c r="O86" s="174"/>
      <c r="P86" s="174"/>
      <c r="Q86" s="174"/>
      <c r="R86" s="174"/>
      <c r="S86" s="174"/>
      <c r="T86" s="174"/>
      <c r="U86" s="174"/>
      <c r="V86" s="174"/>
      <c r="W86" s="174"/>
      <c r="X86" s="174"/>
      <c r="Y86" s="174"/>
      <c r="Z86" s="174"/>
      <c r="AA86" s="174"/>
      <c r="AB86" s="174"/>
      <c r="AC86" s="174"/>
      <c r="AD86" s="174"/>
      <c r="AE86" s="174"/>
      <c r="AF86" s="174"/>
      <c r="AG86" s="174"/>
      <c r="AH86" s="174"/>
      <c r="AI86" s="174"/>
      <c r="AJ86" s="174"/>
      <c r="AK86" s="174"/>
      <c r="AL86" s="174"/>
      <c r="AM86" s="174"/>
      <c r="AN86" s="174"/>
      <c r="AO86" s="174"/>
      <c r="AP86" s="174"/>
      <c r="AQ86" s="174"/>
      <c r="AR86" s="174"/>
      <c r="AS86" s="174"/>
      <c r="AT86" s="174"/>
      <c r="AU86" s="174"/>
      <c r="AV86" s="174"/>
      <c r="AW86" s="174"/>
      <c r="AX86" s="174"/>
      <c r="AY86" s="174"/>
      <c r="AZ86" s="174"/>
      <c r="BA86" s="174"/>
      <c r="BB86" s="174"/>
      <c r="BC86" s="174"/>
      <c r="BD86" s="174"/>
      <c r="BE86" s="174"/>
      <c r="BF86" s="174"/>
      <c r="BG86" s="174"/>
      <c r="BH86" s="174"/>
      <c r="BI86" s="174"/>
      <c r="BJ86" s="174"/>
      <c r="BK86" s="174"/>
      <c r="BL86" s="174"/>
      <c r="BM86" s="174"/>
      <c r="BN86" s="174"/>
      <c r="BO86" s="174"/>
      <c r="BP86" s="174"/>
      <c r="BQ86" s="174"/>
      <c r="BR86" s="174"/>
      <c r="BS86" s="174"/>
      <c r="BT86" s="174"/>
      <c r="BU86" s="174"/>
      <c r="BV86" s="174"/>
      <c r="BW86" s="174"/>
      <c r="BX86" s="174"/>
      <c r="BY86" s="174"/>
      <c r="BZ86" s="174"/>
      <c r="CA86" s="174"/>
      <c r="CB86" s="174"/>
      <c r="CC86" s="174"/>
      <c r="CD86" s="174"/>
      <c r="CE86" s="174"/>
      <c r="CF86" s="174"/>
      <c r="CG86" s="174"/>
      <c r="CH86" s="174"/>
      <c r="CI86" s="174"/>
      <c r="CJ86" s="174"/>
      <c r="CK86" s="174"/>
      <c r="CL86" s="174"/>
      <c r="CM86" s="174"/>
      <c r="CN86" s="174"/>
      <c r="CO86" s="174"/>
      <c r="CP86" s="174"/>
      <c r="CQ86" s="174"/>
      <c r="CR86" s="174"/>
      <c r="CS86" s="174"/>
      <c r="CT86" s="174"/>
      <c r="CU86" s="174"/>
      <c r="CV86" s="174"/>
      <c r="CW86" s="174"/>
      <c r="CX86" s="174"/>
      <c r="CY86" s="174"/>
      <c r="CZ86" s="174"/>
      <c r="DA86" s="174"/>
      <c r="DB86" s="174"/>
    </row>
    <row r="87" spans="1:106" x14ac:dyDescent="0.25">
      <c r="A87" s="188"/>
      <c r="B87" s="261" t="s">
        <v>320</v>
      </c>
      <c r="C87" s="261"/>
      <c r="D87" s="261"/>
      <c r="E87" s="261"/>
      <c r="F87" s="261"/>
      <c r="G87" s="261"/>
      <c r="H87" s="261"/>
      <c r="I87" s="261"/>
      <c r="J87" s="261"/>
      <c r="K87" s="261"/>
      <c r="L87" s="261"/>
      <c r="M87" s="261"/>
      <c r="N87" s="261"/>
      <c r="O87" s="261"/>
      <c r="P87" s="261"/>
      <c r="Q87" s="261"/>
      <c r="R87" s="261"/>
      <c r="S87" s="261"/>
      <c r="T87" s="261"/>
      <c r="U87" s="261"/>
      <c r="V87" s="261"/>
      <c r="W87" s="261"/>
      <c r="X87" s="261"/>
      <c r="Y87" s="261"/>
      <c r="Z87" s="261"/>
      <c r="AA87" s="261"/>
      <c r="AB87" s="261"/>
      <c r="AC87" s="261"/>
      <c r="AD87" s="261"/>
      <c r="AE87" s="261"/>
      <c r="AF87" s="261"/>
      <c r="AG87" s="261"/>
      <c r="AH87" s="261"/>
      <c r="AI87" s="261"/>
      <c r="AJ87" s="261"/>
      <c r="AK87" s="261"/>
      <c r="AL87" s="261"/>
      <c r="AM87" s="261"/>
      <c r="AN87" s="261"/>
      <c r="AO87" s="261"/>
      <c r="AP87" s="261"/>
      <c r="AQ87" s="261"/>
      <c r="AR87" s="261"/>
      <c r="AS87" s="261"/>
      <c r="AT87" s="261"/>
      <c r="AU87" s="261"/>
      <c r="AV87" s="261"/>
      <c r="AW87" s="261"/>
      <c r="AX87" s="261"/>
      <c r="AY87" s="261"/>
      <c r="AZ87" s="261"/>
      <c r="BA87" s="261"/>
      <c r="BB87" s="261"/>
      <c r="BC87" s="261"/>
      <c r="BD87" s="261"/>
      <c r="BE87" s="261"/>
      <c r="BF87" s="261"/>
      <c r="BG87" s="261"/>
      <c r="BH87" s="261"/>
      <c r="BI87" s="261"/>
      <c r="BJ87" s="261"/>
      <c r="BK87" s="261"/>
      <c r="BL87" s="261"/>
      <c r="BM87" s="261"/>
      <c r="BN87" s="261"/>
      <c r="BO87" s="261"/>
      <c r="BP87" s="261"/>
      <c r="BQ87" s="261"/>
      <c r="BR87" s="261"/>
      <c r="BS87" s="261"/>
      <c r="BT87" s="261"/>
      <c r="BU87" s="261"/>
      <c r="BV87" s="261"/>
      <c r="BW87" s="261"/>
      <c r="BX87" s="261"/>
      <c r="BY87" s="261"/>
      <c r="BZ87" s="261"/>
      <c r="CA87" s="261"/>
      <c r="CB87" s="261"/>
      <c r="CC87" s="261"/>
      <c r="CD87" s="261"/>
      <c r="CE87" s="261"/>
      <c r="CF87" s="261"/>
      <c r="CG87" s="261"/>
      <c r="CH87" s="261"/>
      <c r="CI87" s="261"/>
      <c r="CJ87" s="261"/>
      <c r="CK87" s="261"/>
      <c r="CL87" s="261"/>
      <c r="CM87" s="261"/>
      <c r="CN87" s="261"/>
      <c r="CO87" s="261"/>
      <c r="CP87" s="261"/>
      <c r="CQ87" s="261"/>
      <c r="CR87" s="261"/>
      <c r="CS87" s="261"/>
      <c r="CT87" s="261"/>
      <c r="CU87" s="261"/>
      <c r="CV87" s="261"/>
      <c r="CW87" s="261"/>
      <c r="CX87" s="261"/>
      <c r="CY87" s="261"/>
      <c r="CZ87" s="261"/>
      <c r="DA87" s="261"/>
      <c r="DB87" s="261"/>
    </row>
    <row r="88" spans="1:106" x14ac:dyDescent="0.25">
      <c r="A88" s="188"/>
      <c r="B88" s="262" t="s">
        <v>11</v>
      </c>
      <c r="C88" s="262"/>
      <c r="D88" s="262"/>
      <c r="E88" s="262"/>
      <c r="F88" s="262"/>
      <c r="G88" s="262"/>
      <c r="H88" s="262"/>
      <c r="I88" s="262"/>
      <c r="J88" s="262"/>
      <c r="K88" s="262"/>
      <c r="L88" s="262"/>
      <c r="M88" s="262"/>
      <c r="N88" s="262"/>
      <c r="O88" s="262"/>
      <c r="P88" s="262"/>
      <c r="Q88" s="262"/>
      <c r="R88" s="262"/>
      <c r="S88" s="262"/>
      <c r="T88" s="262"/>
      <c r="U88" s="262"/>
      <c r="V88" s="262"/>
      <c r="W88" s="262"/>
      <c r="X88" s="262"/>
      <c r="Y88" s="262"/>
      <c r="Z88" s="262"/>
      <c r="AA88" s="262"/>
      <c r="AB88" s="262"/>
      <c r="AC88" s="262"/>
      <c r="AD88" s="262"/>
      <c r="AE88" s="262"/>
      <c r="AF88" s="262"/>
      <c r="AG88" s="262"/>
      <c r="AH88" s="262"/>
      <c r="AI88" s="262"/>
      <c r="AJ88" s="262"/>
      <c r="AK88" s="262"/>
      <c r="AL88" s="262"/>
      <c r="AM88" s="262"/>
      <c r="AN88" s="262"/>
      <c r="AO88" s="262"/>
      <c r="AP88" s="262"/>
      <c r="AQ88" s="262"/>
      <c r="AR88" s="262"/>
      <c r="AS88" s="262"/>
      <c r="AT88" s="262"/>
      <c r="AU88" s="262"/>
      <c r="AV88" s="262"/>
      <c r="AW88" s="262"/>
      <c r="AX88" s="262"/>
      <c r="AY88" s="262"/>
      <c r="AZ88" s="262"/>
      <c r="BA88" s="262"/>
      <c r="BB88" s="262"/>
      <c r="BC88" s="262"/>
      <c r="BD88" s="262"/>
      <c r="BE88" s="262"/>
      <c r="BF88" s="262"/>
      <c r="BG88" s="262"/>
      <c r="BH88" s="262"/>
      <c r="BI88" s="262"/>
      <c r="BJ88" s="262"/>
      <c r="BK88" s="262"/>
      <c r="BL88" s="262"/>
      <c r="BM88" s="262"/>
      <c r="BN88" s="262"/>
      <c r="BO88" s="262"/>
      <c r="BP88" s="262"/>
      <c r="BQ88" s="262"/>
      <c r="BR88" s="262"/>
      <c r="BS88" s="262"/>
      <c r="BT88" s="262"/>
      <c r="BU88" s="262"/>
      <c r="BV88" s="262"/>
      <c r="BW88" s="262"/>
      <c r="BX88" s="262"/>
      <c r="BY88" s="262"/>
      <c r="BZ88" s="262"/>
      <c r="CA88" s="262"/>
      <c r="CB88" s="262"/>
      <c r="CC88" s="262"/>
      <c r="CD88" s="262"/>
      <c r="CE88" s="262"/>
      <c r="CF88" s="262"/>
      <c r="CG88" s="262"/>
      <c r="CH88" s="262"/>
      <c r="CI88" s="262"/>
      <c r="CJ88" s="262"/>
      <c r="CK88" s="262"/>
      <c r="CL88" s="262"/>
      <c r="CM88" s="262"/>
      <c r="CN88" s="262"/>
      <c r="CO88" s="262"/>
      <c r="CP88" s="262"/>
      <c r="CQ88" s="262"/>
      <c r="CR88" s="262"/>
      <c r="CS88" s="262"/>
      <c r="CT88" s="262"/>
      <c r="CU88" s="262"/>
      <c r="CV88" s="262"/>
      <c r="CW88" s="262"/>
      <c r="CX88" s="262"/>
      <c r="CY88" s="262"/>
      <c r="CZ88" s="262"/>
      <c r="DA88" s="262"/>
      <c r="DB88" s="262"/>
    </row>
    <row r="89" spans="1:106" s="167" customFormat="1" ht="6.75" x14ac:dyDescent="0.15">
      <c r="A89" s="192"/>
      <c r="B89" s="192"/>
      <c r="C89" s="192"/>
      <c r="D89" s="192"/>
      <c r="E89" s="192"/>
      <c r="F89" s="192"/>
      <c r="G89" s="192"/>
      <c r="H89" s="192"/>
      <c r="I89" s="192"/>
      <c r="J89" s="192"/>
      <c r="K89" s="192"/>
      <c r="L89" s="192"/>
      <c r="M89" s="192"/>
      <c r="N89" s="192"/>
      <c r="O89" s="192"/>
      <c r="P89" s="192"/>
      <c r="Q89" s="192"/>
      <c r="R89" s="192"/>
      <c r="S89" s="192"/>
      <c r="T89" s="192"/>
      <c r="U89" s="192"/>
      <c r="V89" s="192"/>
      <c r="W89" s="192"/>
      <c r="X89" s="192"/>
      <c r="Y89" s="192"/>
      <c r="Z89" s="192"/>
      <c r="AA89" s="192"/>
      <c r="AB89" s="192"/>
      <c r="AC89" s="192"/>
      <c r="AD89" s="192"/>
      <c r="AE89" s="192"/>
      <c r="AF89" s="192"/>
      <c r="AG89" s="192"/>
      <c r="AH89" s="192"/>
      <c r="AI89" s="192"/>
      <c r="AJ89" s="192"/>
      <c r="AK89" s="192"/>
      <c r="AL89" s="192"/>
      <c r="AM89" s="192"/>
      <c r="AN89" s="192"/>
      <c r="AO89" s="192"/>
      <c r="AP89" s="192"/>
      <c r="AQ89" s="192"/>
      <c r="AR89" s="192"/>
      <c r="AS89" s="192"/>
      <c r="AT89" s="192"/>
      <c r="AU89" s="192"/>
      <c r="AV89" s="192"/>
      <c r="AW89" s="192"/>
      <c r="AX89" s="192"/>
      <c r="AY89" s="192"/>
      <c r="AZ89" s="192"/>
      <c r="BA89" s="192"/>
      <c r="BB89" s="192"/>
      <c r="BC89" s="192"/>
      <c r="BD89" s="192"/>
      <c r="BE89" s="192"/>
      <c r="BF89" s="192"/>
      <c r="BG89" s="192"/>
      <c r="BH89" s="192"/>
      <c r="BI89" s="192"/>
      <c r="BJ89" s="192"/>
      <c r="BK89" s="192"/>
      <c r="BL89" s="192"/>
      <c r="BM89" s="192"/>
      <c r="BN89" s="192"/>
      <c r="BO89" s="192"/>
      <c r="BP89" s="192"/>
      <c r="BQ89" s="192"/>
      <c r="BR89" s="192"/>
      <c r="BS89" s="192"/>
      <c r="BT89" s="192"/>
      <c r="BU89" s="192"/>
      <c r="BV89" s="192"/>
      <c r="BW89" s="192"/>
      <c r="BX89" s="192"/>
      <c r="BY89" s="192"/>
      <c r="BZ89" s="192"/>
      <c r="CA89" s="192"/>
      <c r="CB89" s="192"/>
      <c r="CC89" s="192"/>
      <c r="CD89" s="192"/>
      <c r="CE89" s="192"/>
      <c r="CF89" s="192"/>
      <c r="CG89" s="192"/>
      <c r="CH89" s="192"/>
      <c r="CI89" s="192"/>
      <c r="CJ89" s="192"/>
      <c r="CK89" s="192"/>
      <c r="CL89" s="192"/>
      <c r="CM89" s="192"/>
      <c r="CN89" s="192"/>
      <c r="CO89" s="192"/>
      <c r="CP89" s="192"/>
      <c r="CQ89" s="192"/>
      <c r="CR89" s="192"/>
      <c r="CS89" s="192"/>
      <c r="CT89" s="192"/>
      <c r="CU89" s="192"/>
      <c r="CV89" s="192"/>
      <c r="CW89" s="192"/>
      <c r="CX89" s="192"/>
      <c r="CY89" s="192"/>
      <c r="CZ89" s="192"/>
      <c r="DA89" s="192"/>
      <c r="DB89" s="192"/>
    </row>
    <row r="90" spans="1:106" ht="27.75" customHeight="1" x14ac:dyDescent="0.25">
      <c r="A90" s="213"/>
      <c r="B90" s="244" t="s">
        <v>705</v>
      </c>
      <c r="C90" s="244"/>
      <c r="D90" s="244"/>
      <c r="E90" s="244"/>
      <c r="F90" s="244"/>
      <c r="G90" s="244"/>
      <c r="H90" s="244"/>
      <c r="I90" s="244"/>
      <c r="J90" s="244"/>
      <c r="K90" s="244"/>
      <c r="L90" s="244"/>
      <c r="M90" s="244"/>
      <c r="N90" s="244"/>
      <c r="O90" s="244"/>
      <c r="P90" s="244"/>
      <c r="Q90" s="244"/>
      <c r="R90" s="244"/>
      <c r="S90" s="244"/>
      <c r="T90" s="244"/>
      <c r="U90" s="244"/>
      <c r="V90" s="244"/>
      <c r="W90" s="244"/>
      <c r="X90" s="244"/>
      <c r="Y90" s="244"/>
      <c r="Z90" s="244"/>
      <c r="AA90" s="257" t="str">
        <f>AA15</f>
        <v>Заместитель директора по общим вопросам и идеологической работе</v>
      </c>
      <c r="AB90" s="257"/>
      <c r="AC90" s="257"/>
      <c r="AD90" s="257"/>
      <c r="AE90" s="257"/>
      <c r="AF90" s="257"/>
      <c r="AG90" s="257"/>
      <c r="AH90" s="257"/>
      <c r="AI90" s="257"/>
      <c r="AJ90" s="257"/>
      <c r="AK90" s="257"/>
      <c r="AL90" s="257"/>
      <c r="AM90" s="257"/>
      <c r="AN90" s="257"/>
      <c r="AO90" s="257"/>
      <c r="AP90" s="257"/>
      <c r="AQ90" s="257"/>
      <c r="AR90" s="257"/>
      <c r="AS90" s="257"/>
      <c r="AT90" s="257"/>
      <c r="AU90" s="257"/>
      <c r="AV90" s="257"/>
      <c r="AW90" s="257"/>
      <c r="AX90" s="257"/>
      <c r="AY90" s="257"/>
      <c r="AZ90" s="257"/>
      <c r="BA90" s="257"/>
      <c r="BB90" s="257"/>
      <c r="BC90" s="257"/>
      <c r="BD90" s="257"/>
      <c r="BE90" s="257"/>
      <c r="BF90" s="257"/>
      <c r="BG90" s="257"/>
      <c r="BH90" s="257"/>
      <c r="BI90" s="257"/>
      <c r="BJ90" s="257"/>
      <c r="BK90" s="257"/>
      <c r="BL90" s="257"/>
      <c r="BM90" s="159"/>
      <c r="BN90" s="159"/>
      <c r="BO90" s="246"/>
      <c r="BP90" s="246"/>
      <c r="BQ90" s="246"/>
      <c r="BR90" s="246"/>
      <c r="BS90" s="246"/>
      <c r="BT90" s="246"/>
      <c r="BU90" s="246"/>
      <c r="BV90" s="246"/>
      <c r="BW90" s="246"/>
      <c r="BX90" s="246"/>
      <c r="BY90" s="246"/>
      <c r="BZ90" s="164"/>
      <c r="CA90" s="164"/>
      <c r="CB90" s="258" t="str">
        <f>CB15</f>
        <v>Каплевский А.Я.</v>
      </c>
      <c r="CC90" s="258"/>
      <c r="CD90" s="258"/>
      <c r="CE90" s="258"/>
      <c r="CF90" s="258"/>
      <c r="CG90" s="258"/>
      <c r="CH90" s="258"/>
      <c r="CI90" s="258"/>
      <c r="CJ90" s="258"/>
      <c r="CK90" s="258"/>
      <c r="CL90" s="258"/>
      <c r="CM90" s="258"/>
      <c r="CN90" s="258"/>
      <c r="CO90" s="258"/>
      <c r="CP90" s="258"/>
      <c r="CQ90" s="258"/>
      <c r="CR90" s="258"/>
      <c r="CS90" s="258"/>
      <c r="CT90" s="258"/>
      <c r="CU90" s="258"/>
      <c r="CV90" s="258"/>
      <c r="CW90" s="258"/>
      <c r="CX90" s="258"/>
      <c r="CY90" s="258"/>
      <c r="CZ90" s="258"/>
      <c r="DA90" s="258"/>
      <c r="DB90" s="258"/>
    </row>
    <row r="91" spans="1:106" s="169" customFormat="1" ht="11.25" x14ac:dyDescent="0.25">
      <c r="A91" s="197"/>
      <c r="B91" s="197"/>
      <c r="C91" s="197"/>
      <c r="D91" s="197"/>
      <c r="E91" s="197"/>
      <c r="F91" s="197"/>
      <c r="G91" s="197"/>
      <c r="H91" s="197"/>
      <c r="I91" s="197"/>
      <c r="J91" s="197"/>
      <c r="K91" s="197"/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259" t="s">
        <v>0</v>
      </c>
      <c r="AB91" s="259"/>
      <c r="AC91" s="259"/>
      <c r="AD91" s="259"/>
      <c r="AE91" s="259"/>
      <c r="AF91" s="259"/>
      <c r="AG91" s="259"/>
      <c r="AH91" s="259"/>
      <c r="AI91" s="259"/>
      <c r="AJ91" s="259"/>
      <c r="AK91" s="259"/>
      <c r="AL91" s="259"/>
      <c r="AM91" s="259"/>
      <c r="AN91" s="259"/>
      <c r="AO91" s="259"/>
      <c r="AP91" s="259"/>
      <c r="AQ91" s="259"/>
      <c r="AR91" s="259"/>
      <c r="AS91" s="259"/>
      <c r="AT91" s="259"/>
      <c r="AU91" s="259"/>
      <c r="AV91" s="259"/>
      <c r="AW91" s="259"/>
      <c r="AX91" s="259"/>
      <c r="AY91" s="259"/>
      <c r="AZ91" s="259"/>
      <c r="BA91" s="259"/>
      <c r="BB91" s="259"/>
      <c r="BC91" s="259"/>
      <c r="BD91" s="259"/>
      <c r="BE91" s="259"/>
      <c r="BF91" s="259"/>
      <c r="BG91" s="259"/>
      <c r="BH91" s="259"/>
      <c r="BI91" s="259"/>
      <c r="BJ91" s="259"/>
      <c r="BK91" s="259"/>
      <c r="BL91" s="259"/>
      <c r="BM91" s="198"/>
      <c r="BN91" s="198"/>
      <c r="BO91" s="260" t="s">
        <v>16</v>
      </c>
      <c r="BP91" s="260"/>
      <c r="BQ91" s="260"/>
      <c r="BR91" s="260"/>
      <c r="BS91" s="260"/>
      <c r="BT91" s="260"/>
      <c r="BU91" s="260"/>
      <c r="BV91" s="260"/>
      <c r="BW91" s="260"/>
      <c r="BX91" s="260"/>
      <c r="BY91" s="260"/>
      <c r="BZ91" s="172"/>
      <c r="CA91" s="172"/>
      <c r="CB91" s="260" t="s">
        <v>106</v>
      </c>
      <c r="CC91" s="260"/>
      <c r="CD91" s="260"/>
      <c r="CE91" s="260"/>
      <c r="CF91" s="260"/>
      <c r="CG91" s="260"/>
      <c r="CH91" s="260"/>
      <c r="CI91" s="260"/>
      <c r="CJ91" s="260"/>
      <c r="CK91" s="260"/>
      <c r="CL91" s="260"/>
      <c r="CM91" s="260"/>
      <c r="CN91" s="260"/>
      <c r="CO91" s="260"/>
      <c r="CP91" s="260"/>
      <c r="CQ91" s="260"/>
      <c r="CR91" s="260"/>
      <c r="CS91" s="260"/>
      <c r="CT91" s="260"/>
      <c r="CU91" s="260"/>
      <c r="CV91" s="260"/>
      <c r="CW91" s="260"/>
      <c r="CX91" s="260"/>
      <c r="CY91" s="260"/>
      <c r="CZ91" s="260"/>
      <c r="DA91" s="260"/>
      <c r="DB91" s="260"/>
    </row>
    <row r="92" spans="1:106" x14ac:dyDescent="0.25">
      <c r="A92" s="213"/>
      <c r="B92" s="244" t="s">
        <v>5</v>
      </c>
      <c r="C92" s="244"/>
      <c r="D92" s="244"/>
      <c r="E92" s="244"/>
      <c r="F92" s="244"/>
      <c r="G92" s="244"/>
      <c r="H92" s="244"/>
      <c r="I92" s="244"/>
      <c r="J92" s="244"/>
      <c r="K92" s="244"/>
      <c r="L92" s="244"/>
      <c r="M92" s="244"/>
      <c r="N92" s="244"/>
      <c r="O92" s="244"/>
      <c r="P92" s="244"/>
      <c r="Q92" s="244"/>
      <c r="R92" s="244"/>
      <c r="S92" s="244"/>
      <c r="T92" s="244"/>
      <c r="U92" s="244"/>
      <c r="V92" s="244"/>
      <c r="W92" s="244"/>
      <c r="X92" s="244"/>
      <c r="Y92" s="244"/>
      <c r="Z92" s="244"/>
      <c r="AA92" s="257" t="str">
        <f>AA17</f>
        <v>Начальник ЦТАИ</v>
      </c>
      <c r="AB92" s="257"/>
      <c r="AC92" s="257"/>
      <c r="AD92" s="257"/>
      <c r="AE92" s="257"/>
      <c r="AF92" s="257"/>
      <c r="AG92" s="257"/>
      <c r="AH92" s="257"/>
      <c r="AI92" s="257"/>
      <c r="AJ92" s="257"/>
      <c r="AK92" s="257"/>
      <c r="AL92" s="257"/>
      <c r="AM92" s="257"/>
      <c r="AN92" s="257"/>
      <c r="AO92" s="257"/>
      <c r="AP92" s="257"/>
      <c r="AQ92" s="257"/>
      <c r="AR92" s="257"/>
      <c r="AS92" s="257"/>
      <c r="AT92" s="257"/>
      <c r="AU92" s="257"/>
      <c r="AV92" s="257"/>
      <c r="AW92" s="257"/>
      <c r="AX92" s="257"/>
      <c r="AY92" s="257"/>
      <c r="AZ92" s="257"/>
      <c r="BA92" s="257"/>
      <c r="BB92" s="257"/>
      <c r="BC92" s="257"/>
      <c r="BD92" s="257"/>
      <c r="BE92" s="257"/>
      <c r="BF92" s="257"/>
      <c r="BG92" s="257"/>
      <c r="BH92" s="257"/>
      <c r="BI92" s="257"/>
      <c r="BJ92" s="257"/>
      <c r="BK92" s="257"/>
      <c r="BL92" s="257"/>
      <c r="BM92" s="159"/>
      <c r="BN92" s="159"/>
      <c r="BO92" s="246"/>
      <c r="BP92" s="246"/>
      <c r="BQ92" s="246"/>
      <c r="BR92" s="246"/>
      <c r="BS92" s="246"/>
      <c r="BT92" s="246"/>
      <c r="BU92" s="246"/>
      <c r="BV92" s="246"/>
      <c r="BW92" s="246"/>
      <c r="BX92" s="246"/>
      <c r="BY92" s="246"/>
      <c r="BZ92" s="159"/>
      <c r="CA92" s="159"/>
      <c r="CB92" s="258" t="str">
        <f>CB17</f>
        <v>Федоров С.Л.</v>
      </c>
      <c r="CC92" s="258"/>
      <c r="CD92" s="258"/>
      <c r="CE92" s="258"/>
      <c r="CF92" s="258"/>
      <c r="CG92" s="258"/>
      <c r="CH92" s="258"/>
      <c r="CI92" s="258"/>
      <c r="CJ92" s="258"/>
      <c r="CK92" s="258"/>
      <c r="CL92" s="258"/>
      <c r="CM92" s="258"/>
      <c r="CN92" s="258"/>
      <c r="CO92" s="258"/>
      <c r="CP92" s="258"/>
      <c r="CQ92" s="258"/>
      <c r="CR92" s="258"/>
      <c r="CS92" s="258"/>
      <c r="CT92" s="258"/>
      <c r="CU92" s="258"/>
      <c r="CV92" s="258"/>
      <c r="CW92" s="258"/>
      <c r="CX92" s="258"/>
      <c r="CY92" s="258"/>
      <c r="CZ92" s="258"/>
      <c r="DA92" s="258"/>
      <c r="DB92" s="258"/>
    </row>
    <row r="93" spans="1:106" s="169" customFormat="1" ht="11.25" x14ac:dyDescent="0.25">
      <c r="A93" s="197"/>
      <c r="B93" s="197"/>
      <c r="C93" s="197"/>
      <c r="D93" s="197"/>
      <c r="E93" s="197"/>
      <c r="F93" s="197"/>
      <c r="G93" s="197"/>
      <c r="H93" s="197"/>
      <c r="I93" s="197"/>
      <c r="J93" s="197"/>
      <c r="K93" s="197"/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259" t="s">
        <v>0</v>
      </c>
      <c r="AB93" s="259"/>
      <c r="AC93" s="259"/>
      <c r="AD93" s="259"/>
      <c r="AE93" s="259"/>
      <c r="AF93" s="259"/>
      <c r="AG93" s="259"/>
      <c r="AH93" s="259"/>
      <c r="AI93" s="259"/>
      <c r="AJ93" s="259"/>
      <c r="AK93" s="259"/>
      <c r="AL93" s="259"/>
      <c r="AM93" s="259"/>
      <c r="AN93" s="259"/>
      <c r="AO93" s="259"/>
      <c r="AP93" s="259"/>
      <c r="AQ93" s="259"/>
      <c r="AR93" s="259"/>
      <c r="AS93" s="259"/>
      <c r="AT93" s="259"/>
      <c r="AU93" s="259"/>
      <c r="AV93" s="259"/>
      <c r="AW93" s="259"/>
      <c r="AX93" s="259"/>
      <c r="AY93" s="259"/>
      <c r="AZ93" s="259"/>
      <c r="BA93" s="259"/>
      <c r="BB93" s="259"/>
      <c r="BC93" s="259"/>
      <c r="BD93" s="259"/>
      <c r="BE93" s="259"/>
      <c r="BF93" s="259"/>
      <c r="BG93" s="259"/>
      <c r="BH93" s="259"/>
      <c r="BI93" s="259"/>
      <c r="BJ93" s="259"/>
      <c r="BK93" s="259"/>
      <c r="BL93" s="259"/>
      <c r="BM93" s="198"/>
      <c r="BN93" s="198"/>
      <c r="BO93" s="260" t="s">
        <v>16</v>
      </c>
      <c r="BP93" s="260"/>
      <c r="BQ93" s="260"/>
      <c r="BR93" s="260"/>
      <c r="BS93" s="260"/>
      <c r="BT93" s="260"/>
      <c r="BU93" s="260"/>
      <c r="BV93" s="260"/>
      <c r="BW93" s="260"/>
      <c r="BX93" s="260"/>
      <c r="BY93" s="260"/>
      <c r="BZ93" s="198"/>
      <c r="CA93" s="198"/>
      <c r="CB93" s="260" t="s">
        <v>106</v>
      </c>
      <c r="CC93" s="260"/>
      <c r="CD93" s="260"/>
      <c r="CE93" s="260"/>
      <c r="CF93" s="260"/>
      <c r="CG93" s="260"/>
      <c r="CH93" s="260"/>
      <c r="CI93" s="260"/>
      <c r="CJ93" s="260"/>
      <c r="CK93" s="260"/>
      <c r="CL93" s="260"/>
      <c r="CM93" s="260"/>
      <c r="CN93" s="260"/>
      <c r="CO93" s="260"/>
      <c r="CP93" s="260"/>
      <c r="CQ93" s="260"/>
      <c r="CR93" s="260"/>
      <c r="CS93" s="260"/>
      <c r="CT93" s="260"/>
      <c r="CU93" s="260"/>
      <c r="CV93" s="260"/>
      <c r="CW93" s="260"/>
      <c r="CX93" s="260"/>
      <c r="CY93" s="260"/>
      <c r="CZ93" s="260"/>
      <c r="DA93" s="260"/>
      <c r="DB93" s="260"/>
    </row>
    <row r="94" spans="1:106" x14ac:dyDescent="0.25">
      <c r="A94" s="188"/>
      <c r="B94" s="188"/>
      <c r="C94" s="188"/>
      <c r="D94" s="188"/>
      <c r="E94" s="188"/>
      <c r="F94" s="188"/>
      <c r="G94" s="188"/>
      <c r="H94" s="188"/>
      <c r="I94" s="188"/>
      <c r="J94" s="188"/>
      <c r="K94" s="188"/>
      <c r="L94" s="188"/>
      <c r="M94" s="188"/>
      <c r="N94" s="188"/>
      <c r="O94" s="188"/>
      <c r="P94" s="188"/>
      <c r="Q94" s="188"/>
      <c r="R94" s="188"/>
      <c r="S94" s="188"/>
      <c r="T94" s="188"/>
      <c r="U94" s="188"/>
      <c r="V94" s="188"/>
      <c r="W94" s="188"/>
      <c r="X94" s="188"/>
      <c r="Y94" s="188"/>
      <c r="Z94" s="188"/>
      <c r="AA94" s="257" t="str">
        <f>AA19</f>
        <v>Начальник участка АСУ ТП</v>
      </c>
      <c r="AB94" s="257"/>
      <c r="AC94" s="257"/>
      <c r="AD94" s="257"/>
      <c r="AE94" s="257"/>
      <c r="AF94" s="257"/>
      <c r="AG94" s="257"/>
      <c r="AH94" s="257"/>
      <c r="AI94" s="257"/>
      <c r="AJ94" s="257"/>
      <c r="AK94" s="257"/>
      <c r="AL94" s="257"/>
      <c r="AM94" s="257"/>
      <c r="AN94" s="257"/>
      <c r="AO94" s="257"/>
      <c r="AP94" s="257"/>
      <c r="AQ94" s="257"/>
      <c r="AR94" s="257"/>
      <c r="AS94" s="257"/>
      <c r="AT94" s="257"/>
      <c r="AU94" s="257"/>
      <c r="AV94" s="257"/>
      <c r="AW94" s="257"/>
      <c r="AX94" s="257"/>
      <c r="AY94" s="257"/>
      <c r="AZ94" s="257"/>
      <c r="BA94" s="257"/>
      <c r="BB94" s="257"/>
      <c r="BC94" s="257"/>
      <c r="BD94" s="257"/>
      <c r="BE94" s="257"/>
      <c r="BF94" s="257"/>
      <c r="BG94" s="257"/>
      <c r="BH94" s="257"/>
      <c r="BI94" s="257"/>
      <c r="BJ94" s="257"/>
      <c r="BK94" s="257"/>
      <c r="BL94" s="257"/>
      <c r="BM94" s="159"/>
      <c r="BN94" s="159"/>
      <c r="BO94" s="246"/>
      <c r="BP94" s="246"/>
      <c r="BQ94" s="246"/>
      <c r="BR94" s="246"/>
      <c r="BS94" s="246"/>
      <c r="BT94" s="246"/>
      <c r="BU94" s="246"/>
      <c r="BV94" s="246"/>
      <c r="BW94" s="246"/>
      <c r="BX94" s="246"/>
      <c r="BY94" s="246"/>
      <c r="BZ94" s="159"/>
      <c r="CA94" s="159"/>
      <c r="CB94" s="258" t="str">
        <f>CB19</f>
        <v>Осмоловский А.В.</v>
      </c>
      <c r="CC94" s="258"/>
      <c r="CD94" s="258"/>
      <c r="CE94" s="258"/>
      <c r="CF94" s="258"/>
      <c r="CG94" s="258"/>
      <c r="CH94" s="258"/>
      <c r="CI94" s="258"/>
      <c r="CJ94" s="258"/>
      <c r="CK94" s="258"/>
      <c r="CL94" s="258"/>
      <c r="CM94" s="258"/>
      <c r="CN94" s="258"/>
      <c r="CO94" s="258"/>
      <c r="CP94" s="258"/>
      <c r="CQ94" s="258"/>
      <c r="CR94" s="258"/>
      <c r="CS94" s="258"/>
      <c r="CT94" s="258"/>
      <c r="CU94" s="258"/>
      <c r="CV94" s="258"/>
      <c r="CW94" s="258"/>
      <c r="CX94" s="258"/>
      <c r="CY94" s="258"/>
      <c r="CZ94" s="258"/>
      <c r="DA94" s="258"/>
      <c r="DB94" s="258"/>
    </row>
    <row r="95" spans="1:106" s="169" customFormat="1" ht="11.25" x14ac:dyDescent="0.25">
      <c r="A95" s="197"/>
      <c r="B95" s="197"/>
      <c r="C95" s="197"/>
      <c r="D95" s="197"/>
      <c r="E95" s="197"/>
      <c r="F95" s="197"/>
      <c r="G95" s="197"/>
      <c r="H95" s="197"/>
      <c r="I95" s="197"/>
      <c r="J95" s="197"/>
      <c r="K95" s="197"/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259" t="s">
        <v>0</v>
      </c>
      <c r="AB95" s="259"/>
      <c r="AC95" s="259"/>
      <c r="AD95" s="259"/>
      <c r="AE95" s="259"/>
      <c r="AF95" s="259"/>
      <c r="AG95" s="259"/>
      <c r="AH95" s="259"/>
      <c r="AI95" s="259"/>
      <c r="AJ95" s="259"/>
      <c r="AK95" s="259"/>
      <c r="AL95" s="259"/>
      <c r="AM95" s="259"/>
      <c r="AN95" s="259"/>
      <c r="AO95" s="259"/>
      <c r="AP95" s="259"/>
      <c r="AQ95" s="259"/>
      <c r="AR95" s="259"/>
      <c r="AS95" s="259"/>
      <c r="AT95" s="259"/>
      <c r="AU95" s="259"/>
      <c r="AV95" s="259"/>
      <c r="AW95" s="259"/>
      <c r="AX95" s="259"/>
      <c r="AY95" s="259"/>
      <c r="AZ95" s="259"/>
      <c r="BA95" s="259"/>
      <c r="BB95" s="259"/>
      <c r="BC95" s="259"/>
      <c r="BD95" s="259"/>
      <c r="BE95" s="259"/>
      <c r="BF95" s="259"/>
      <c r="BG95" s="259"/>
      <c r="BH95" s="259"/>
      <c r="BI95" s="259"/>
      <c r="BJ95" s="259"/>
      <c r="BK95" s="259"/>
      <c r="BL95" s="259"/>
      <c r="BM95" s="198"/>
      <c r="BN95" s="198"/>
      <c r="BO95" s="260" t="s">
        <v>16</v>
      </c>
      <c r="BP95" s="260"/>
      <c r="BQ95" s="260"/>
      <c r="BR95" s="260"/>
      <c r="BS95" s="260"/>
      <c r="BT95" s="260"/>
      <c r="BU95" s="260"/>
      <c r="BV95" s="260"/>
      <c r="BW95" s="260"/>
      <c r="BX95" s="260"/>
      <c r="BY95" s="260"/>
      <c r="BZ95" s="198"/>
      <c r="CA95" s="198"/>
      <c r="CB95" s="260" t="s">
        <v>106</v>
      </c>
      <c r="CC95" s="260"/>
      <c r="CD95" s="260"/>
      <c r="CE95" s="260"/>
      <c r="CF95" s="260"/>
      <c r="CG95" s="260"/>
      <c r="CH95" s="260"/>
      <c r="CI95" s="260"/>
      <c r="CJ95" s="260"/>
      <c r="CK95" s="260"/>
      <c r="CL95" s="260"/>
      <c r="CM95" s="260"/>
      <c r="CN95" s="260"/>
      <c r="CO95" s="260"/>
      <c r="CP95" s="260"/>
      <c r="CQ95" s="260"/>
      <c r="CR95" s="260"/>
      <c r="CS95" s="260"/>
      <c r="CT95" s="260"/>
      <c r="CU95" s="260"/>
      <c r="CV95" s="260"/>
      <c r="CW95" s="260"/>
      <c r="CX95" s="260"/>
      <c r="CY95" s="260"/>
      <c r="CZ95" s="260"/>
      <c r="DA95" s="260"/>
      <c r="DB95" s="260"/>
    </row>
    <row r="96" spans="1:106" x14ac:dyDescent="0.25">
      <c r="A96" s="188"/>
      <c r="B96" s="188"/>
      <c r="C96" s="188"/>
      <c r="D96" s="188"/>
      <c r="E96" s="188"/>
      <c r="F96" s="188"/>
      <c r="G96" s="188"/>
      <c r="H96" s="188"/>
      <c r="I96" s="188"/>
      <c r="J96" s="188"/>
      <c r="K96" s="188"/>
      <c r="L96" s="188"/>
      <c r="M96" s="188"/>
      <c r="N96" s="188"/>
      <c r="O96" s="188"/>
      <c r="P96" s="188"/>
      <c r="Q96" s="188"/>
      <c r="R96" s="188"/>
      <c r="S96" s="188"/>
      <c r="T96" s="188"/>
      <c r="U96" s="188"/>
      <c r="V96" s="188"/>
      <c r="W96" s="188"/>
      <c r="X96" s="188"/>
      <c r="Y96" s="188"/>
      <c r="Z96" s="188"/>
      <c r="AA96" s="257" t="e">
        <f>AA21</f>
        <v>#N/A</v>
      </c>
      <c r="AB96" s="257"/>
      <c r="AC96" s="257"/>
      <c r="AD96" s="257"/>
      <c r="AE96" s="257"/>
      <c r="AF96" s="257"/>
      <c r="AG96" s="257"/>
      <c r="AH96" s="257"/>
      <c r="AI96" s="257"/>
      <c r="AJ96" s="257"/>
      <c r="AK96" s="257"/>
      <c r="AL96" s="257"/>
      <c r="AM96" s="257"/>
      <c r="AN96" s="257"/>
      <c r="AO96" s="257"/>
      <c r="AP96" s="257"/>
      <c r="AQ96" s="257"/>
      <c r="AR96" s="257"/>
      <c r="AS96" s="257"/>
      <c r="AT96" s="257"/>
      <c r="AU96" s="257"/>
      <c r="AV96" s="257"/>
      <c r="AW96" s="257"/>
      <c r="AX96" s="257"/>
      <c r="AY96" s="257"/>
      <c r="AZ96" s="257"/>
      <c r="BA96" s="257"/>
      <c r="BB96" s="257"/>
      <c r="BC96" s="257"/>
      <c r="BD96" s="257"/>
      <c r="BE96" s="257"/>
      <c r="BF96" s="257"/>
      <c r="BG96" s="257"/>
      <c r="BH96" s="257"/>
      <c r="BI96" s="257"/>
      <c r="BJ96" s="257"/>
      <c r="BK96" s="257"/>
      <c r="BL96" s="257"/>
      <c r="BM96" s="159"/>
      <c r="BN96" s="159"/>
      <c r="BO96" s="246"/>
      <c r="BP96" s="246"/>
      <c r="BQ96" s="246"/>
      <c r="BR96" s="246"/>
      <c r="BS96" s="246"/>
      <c r="BT96" s="246"/>
      <c r="BU96" s="246"/>
      <c r="BV96" s="246"/>
      <c r="BW96" s="246"/>
      <c r="BX96" s="246"/>
      <c r="BY96" s="246"/>
      <c r="BZ96" s="159"/>
      <c r="CA96" s="159"/>
      <c r="CB96" s="258">
        <f>CB21</f>
        <v>0</v>
      </c>
      <c r="CC96" s="258"/>
      <c r="CD96" s="258"/>
      <c r="CE96" s="258"/>
      <c r="CF96" s="258"/>
      <c r="CG96" s="258"/>
      <c r="CH96" s="258"/>
      <c r="CI96" s="258"/>
      <c r="CJ96" s="258"/>
      <c r="CK96" s="258"/>
      <c r="CL96" s="258"/>
      <c r="CM96" s="258"/>
      <c r="CN96" s="258"/>
      <c r="CO96" s="258"/>
      <c r="CP96" s="258"/>
      <c r="CQ96" s="258"/>
      <c r="CR96" s="258"/>
      <c r="CS96" s="258"/>
      <c r="CT96" s="258"/>
      <c r="CU96" s="258"/>
      <c r="CV96" s="258"/>
      <c r="CW96" s="258"/>
      <c r="CX96" s="258"/>
      <c r="CY96" s="258"/>
      <c r="CZ96" s="258"/>
      <c r="DA96" s="258"/>
      <c r="DB96" s="258"/>
    </row>
    <row r="97" spans="1:106" s="169" customFormat="1" ht="11.25" x14ac:dyDescent="0.25">
      <c r="A97" s="197"/>
      <c r="B97" s="197"/>
      <c r="C97" s="197"/>
      <c r="D97" s="197"/>
      <c r="E97" s="197"/>
      <c r="F97" s="197"/>
      <c r="G97" s="197"/>
      <c r="H97" s="197"/>
      <c r="I97" s="197"/>
      <c r="J97" s="197"/>
      <c r="K97" s="197"/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259" t="s">
        <v>0</v>
      </c>
      <c r="AB97" s="259"/>
      <c r="AC97" s="259"/>
      <c r="AD97" s="259"/>
      <c r="AE97" s="259"/>
      <c r="AF97" s="259"/>
      <c r="AG97" s="259"/>
      <c r="AH97" s="259"/>
      <c r="AI97" s="259"/>
      <c r="AJ97" s="259"/>
      <c r="AK97" s="259"/>
      <c r="AL97" s="259"/>
      <c r="AM97" s="259"/>
      <c r="AN97" s="259"/>
      <c r="AO97" s="259"/>
      <c r="AP97" s="259"/>
      <c r="AQ97" s="259"/>
      <c r="AR97" s="259"/>
      <c r="AS97" s="259"/>
      <c r="AT97" s="259"/>
      <c r="AU97" s="259"/>
      <c r="AV97" s="259"/>
      <c r="AW97" s="259"/>
      <c r="AX97" s="259"/>
      <c r="AY97" s="259"/>
      <c r="AZ97" s="259"/>
      <c r="BA97" s="259"/>
      <c r="BB97" s="259"/>
      <c r="BC97" s="259"/>
      <c r="BD97" s="259"/>
      <c r="BE97" s="259"/>
      <c r="BF97" s="259"/>
      <c r="BG97" s="259"/>
      <c r="BH97" s="259"/>
      <c r="BI97" s="259"/>
      <c r="BJ97" s="259"/>
      <c r="BK97" s="259"/>
      <c r="BL97" s="259"/>
      <c r="BM97" s="198"/>
      <c r="BN97" s="198"/>
      <c r="BO97" s="260" t="s">
        <v>16</v>
      </c>
      <c r="BP97" s="260"/>
      <c r="BQ97" s="260"/>
      <c r="BR97" s="260"/>
      <c r="BS97" s="260"/>
      <c r="BT97" s="260"/>
      <c r="BU97" s="260"/>
      <c r="BV97" s="260"/>
      <c r="BW97" s="260"/>
      <c r="BX97" s="260"/>
      <c r="BY97" s="260"/>
      <c r="BZ97" s="198"/>
      <c r="CA97" s="198"/>
      <c r="CB97" s="260" t="s">
        <v>106</v>
      </c>
      <c r="CC97" s="260"/>
      <c r="CD97" s="260"/>
      <c r="CE97" s="260"/>
      <c r="CF97" s="260"/>
      <c r="CG97" s="260"/>
      <c r="CH97" s="260"/>
      <c r="CI97" s="260"/>
      <c r="CJ97" s="260"/>
      <c r="CK97" s="260"/>
      <c r="CL97" s="260"/>
      <c r="CM97" s="260"/>
      <c r="CN97" s="260"/>
      <c r="CO97" s="260"/>
      <c r="CP97" s="260"/>
      <c r="CQ97" s="260"/>
      <c r="CR97" s="260"/>
      <c r="CS97" s="260"/>
      <c r="CT97" s="260"/>
      <c r="CU97" s="260"/>
      <c r="CV97" s="260"/>
      <c r="CW97" s="260"/>
      <c r="CX97" s="260"/>
      <c r="CY97" s="260"/>
      <c r="CZ97" s="260"/>
      <c r="DA97" s="260"/>
      <c r="DB97" s="260"/>
    </row>
    <row r="98" spans="1:106" x14ac:dyDescent="0.25">
      <c r="A98" s="188"/>
      <c r="B98" s="188"/>
      <c r="C98" s="188"/>
      <c r="D98" s="188"/>
      <c r="E98" s="188"/>
      <c r="F98" s="188"/>
      <c r="G98" s="188"/>
      <c r="H98" s="188"/>
      <c r="I98" s="188"/>
      <c r="J98" s="188"/>
      <c r="K98" s="188"/>
      <c r="L98" s="188"/>
      <c r="M98" s="188"/>
      <c r="N98" s="188"/>
      <c r="O98" s="188"/>
      <c r="P98" s="188"/>
      <c r="Q98" s="188"/>
      <c r="R98" s="188"/>
      <c r="S98" s="188"/>
      <c r="T98" s="188"/>
      <c r="U98" s="188"/>
      <c r="V98" s="188"/>
      <c r="W98" s="188"/>
      <c r="X98" s="188"/>
      <c r="Y98" s="188"/>
      <c r="Z98" s="188"/>
      <c r="AA98" s="257" t="str">
        <f>AA23</f>
        <v>Инженер по АСУП</v>
      </c>
      <c r="AB98" s="257"/>
      <c r="AC98" s="257"/>
      <c r="AD98" s="257"/>
      <c r="AE98" s="257"/>
      <c r="AF98" s="257"/>
      <c r="AG98" s="257"/>
      <c r="AH98" s="257"/>
      <c r="AI98" s="257"/>
      <c r="AJ98" s="257"/>
      <c r="AK98" s="257"/>
      <c r="AL98" s="257"/>
      <c r="AM98" s="257"/>
      <c r="AN98" s="257"/>
      <c r="AO98" s="257"/>
      <c r="AP98" s="257"/>
      <c r="AQ98" s="257"/>
      <c r="AR98" s="257"/>
      <c r="AS98" s="257"/>
      <c r="AT98" s="257"/>
      <c r="AU98" s="257"/>
      <c r="AV98" s="257"/>
      <c r="AW98" s="257"/>
      <c r="AX98" s="257"/>
      <c r="AY98" s="257"/>
      <c r="AZ98" s="257"/>
      <c r="BA98" s="257"/>
      <c r="BB98" s="257"/>
      <c r="BC98" s="257"/>
      <c r="BD98" s="257"/>
      <c r="BE98" s="257"/>
      <c r="BF98" s="257"/>
      <c r="BG98" s="257"/>
      <c r="BH98" s="257"/>
      <c r="BI98" s="257"/>
      <c r="BJ98" s="257"/>
      <c r="BK98" s="257"/>
      <c r="BL98" s="257"/>
      <c r="BM98" s="159"/>
      <c r="BN98" s="159"/>
      <c r="BO98" s="246"/>
      <c r="BP98" s="246"/>
      <c r="BQ98" s="246"/>
      <c r="BR98" s="246"/>
      <c r="BS98" s="246"/>
      <c r="BT98" s="246"/>
      <c r="BU98" s="246"/>
      <c r="BV98" s="246"/>
      <c r="BW98" s="246"/>
      <c r="BX98" s="246"/>
      <c r="BY98" s="246"/>
      <c r="BZ98" s="159"/>
      <c r="CA98" s="159"/>
      <c r="CB98" s="258" t="str">
        <f>CB23</f>
        <v>Ульянов П.А.</v>
      </c>
      <c r="CC98" s="258"/>
      <c r="CD98" s="258"/>
      <c r="CE98" s="258"/>
      <c r="CF98" s="258"/>
      <c r="CG98" s="258"/>
      <c r="CH98" s="258"/>
      <c r="CI98" s="258"/>
      <c r="CJ98" s="258"/>
      <c r="CK98" s="258"/>
      <c r="CL98" s="258"/>
      <c r="CM98" s="258"/>
      <c r="CN98" s="258"/>
      <c r="CO98" s="258"/>
      <c r="CP98" s="258"/>
      <c r="CQ98" s="258"/>
      <c r="CR98" s="258"/>
      <c r="CS98" s="258"/>
      <c r="CT98" s="258"/>
      <c r="CU98" s="258"/>
      <c r="CV98" s="258"/>
      <c r="CW98" s="258"/>
      <c r="CX98" s="258"/>
      <c r="CY98" s="258"/>
      <c r="CZ98" s="258"/>
      <c r="DA98" s="258"/>
      <c r="DB98" s="258"/>
    </row>
    <row r="99" spans="1:106" s="169" customFormat="1" ht="11.25" x14ac:dyDescent="0.25">
      <c r="A99" s="197"/>
      <c r="B99" s="197"/>
      <c r="C99" s="197"/>
      <c r="D99" s="197"/>
      <c r="E99" s="197"/>
      <c r="F99" s="197"/>
      <c r="G99" s="197"/>
      <c r="H99" s="197"/>
      <c r="I99" s="197"/>
      <c r="J99" s="197"/>
      <c r="K99" s="197"/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248" t="s">
        <v>0</v>
      </c>
      <c r="AB99" s="248"/>
      <c r="AC99" s="248"/>
      <c r="AD99" s="248"/>
      <c r="AE99" s="248"/>
      <c r="AF99" s="248"/>
      <c r="AG99" s="248"/>
      <c r="AH99" s="248"/>
      <c r="AI99" s="248"/>
      <c r="AJ99" s="248"/>
      <c r="AK99" s="248"/>
      <c r="AL99" s="248"/>
      <c r="AM99" s="248"/>
      <c r="AN99" s="248"/>
      <c r="AO99" s="248"/>
      <c r="AP99" s="248"/>
      <c r="AQ99" s="248"/>
      <c r="AR99" s="248"/>
      <c r="AS99" s="248"/>
      <c r="AT99" s="248"/>
      <c r="AU99" s="248"/>
      <c r="AV99" s="248"/>
      <c r="AW99" s="248"/>
      <c r="AX99" s="248"/>
      <c r="AY99" s="248"/>
      <c r="AZ99" s="248"/>
      <c r="BA99" s="248"/>
      <c r="BB99" s="248"/>
      <c r="BC99" s="248"/>
      <c r="BD99" s="248"/>
      <c r="BE99" s="248"/>
      <c r="BF99" s="248"/>
      <c r="BG99" s="248"/>
      <c r="BH99" s="248"/>
      <c r="BI99" s="248"/>
      <c r="BJ99" s="248"/>
      <c r="BK99" s="248"/>
      <c r="BL99" s="248"/>
      <c r="BM99" s="197"/>
      <c r="BN99" s="197"/>
      <c r="BO99" s="249" t="s">
        <v>16</v>
      </c>
      <c r="BP99" s="249"/>
      <c r="BQ99" s="249"/>
      <c r="BR99" s="249"/>
      <c r="BS99" s="249"/>
      <c r="BT99" s="249"/>
      <c r="BU99" s="249"/>
      <c r="BV99" s="249"/>
      <c r="BW99" s="249"/>
      <c r="BX99" s="249"/>
      <c r="BY99" s="249"/>
      <c r="BZ99" s="197"/>
      <c r="CA99" s="197"/>
      <c r="CB99" s="249" t="s">
        <v>106</v>
      </c>
      <c r="CC99" s="249"/>
      <c r="CD99" s="249"/>
      <c r="CE99" s="249"/>
      <c r="CF99" s="249"/>
      <c r="CG99" s="249"/>
      <c r="CH99" s="249"/>
      <c r="CI99" s="249"/>
      <c r="CJ99" s="249"/>
      <c r="CK99" s="249"/>
      <c r="CL99" s="249"/>
      <c r="CM99" s="249"/>
      <c r="CN99" s="249"/>
      <c r="CO99" s="249"/>
      <c r="CP99" s="249"/>
      <c r="CQ99" s="249"/>
      <c r="CR99" s="249"/>
      <c r="CS99" s="249"/>
      <c r="CT99" s="249"/>
      <c r="CU99" s="249"/>
      <c r="CV99" s="249"/>
      <c r="CW99" s="249"/>
      <c r="CX99" s="249"/>
      <c r="CY99" s="249"/>
      <c r="CZ99" s="249"/>
      <c r="DA99" s="249"/>
      <c r="DB99" s="249"/>
    </row>
    <row r="100" spans="1:106" s="170" customFormat="1" ht="11.25" x14ac:dyDescent="0.2">
      <c r="A100" s="199"/>
      <c r="B100" s="199"/>
      <c r="C100" s="199"/>
      <c r="D100" s="199"/>
      <c r="E100" s="199"/>
      <c r="F100" s="199"/>
      <c r="G100" s="199"/>
      <c r="H100" s="199"/>
      <c r="I100" s="199"/>
      <c r="J100" s="199"/>
      <c r="K100" s="199"/>
      <c r="L100" s="199"/>
      <c r="M100" s="199"/>
      <c r="N100" s="199"/>
      <c r="O100" s="199"/>
      <c r="P100" s="199"/>
      <c r="Q100" s="199"/>
      <c r="R100" s="199"/>
      <c r="S100" s="199"/>
      <c r="T100" s="199"/>
      <c r="U100" s="199"/>
      <c r="V100" s="199"/>
      <c r="W100" s="199"/>
      <c r="X100" s="199"/>
      <c r="Y100" s="199"/>
      <c r="Z100" s="199"/>
      <c r="AA100" s="199"/>
      <c r="AB100" s="199"/>
      <c r="AC100" s="199"/>
      <c r="AD100" s="199"/>
      <c r="AE100" s="199"/>
      <c r="AF100" s="199"/>
      <c r="AG100" s="199"/>
      <c r="AH100" s="199"/>
      <c r="AI100" s="199"/>
      <c r="AJ100" s="199"/>
      <c r="AK100" s="199"/>
      <c r="AL100" s="199"/>
      <c r="AM100" s="199"/>
      <c r="AN100" s="199"/>
      <c r="AO100" s="199"/>
      <c r="AP100" s="199"/>
      <c r="AQ100" s="199"/>
      <c r="AR100" s="199"/>
      <c r="AS100" s="199"/>
      <c r="AT100" s="199"/>
      <c r="AU100" s="199"/>
      <c r="AV100" s="199"/>
      <c r="AW100" s="199"/>
      <c r="AX100" s="199"/>
      <c r="AY100" s="199"/>
      <c r="AZ100" s="199"/>
      <c r="BA100" s="199"/>
      <c r="BB100" s="199"/>
      <c r="BC100" s="199"/>
      <c r="BD100" s="199"/>
      <c r="BE100" s="199"/>
      <c r="BF100" s="199"/>
      <c r="BG100" s="199"/>
      <c r="BH100" s="199"/>
      <c r="BI100" s="199"/>
      <c r="BJ100" s="199"/>
      <c r="BK100" s="199"/>
      <c r="BL100" s="199"/>
      <c r="BM100" s="199"/>
      <c r="BN100" s="199"/>
      <c r="BO100" s="199"/>
      <c r="BP100" s="199"/>
      <c r="BQ100" s="199"/>
      <c r="BR100" s="199"/>
      <c r="BS100" s="199"/>
      <c r="BT100" s="199"/>
      <c r="BU100" s="199"/>
      <c r="BV100" s="199"/>
      <c r="BW100" s="199"/>
      <c r="BX100" s="199"/>
      <c r="BY100" s="199"/>
      <c r="BZ100" s="199"/>
      <c r="CA100" s="199"/>
      <c r="CB100" s="199"/>
      <c r="CC100" s="199"/>
      <c r="CD100" s="199"/>
      <c r="CE100" s="199"/>
      <c r="CF100" s="199"/>
      <c r="CG100" s="199"/>
      <c r="CH100" s="199"/>
      <c r="CI100" s="199"/>
      <c r="CJ100" s="199"/>
      <c r="CK100" s="199"/>
      <c r="CL100" s="199"/>
      <c r="CM100" s="199"/>
      <c r="CN100" s="199"/>
      <c r="CO100" s="199"/>
      <c r="CP100" s="199"/>
      <c r="CQ100" s="199"/>
      <c r="CR100" s="199"/>
      <c r="CS100" s="199"/>
      <c r="CT100" s="199"/>
      <c r="CU100" s="199"/>
      <c r="CV100" s="199"/>
      <c r="CW100" s="199"/>
      <c r="CX100" s="199"/>
      <c r="CY100" s="199"/>
      <c r="CZ100" s="199"/>
      <c r="DA100" s="199"/>
      <c r="DB100" s="199"/>
    </row>
    <row r="101" spans="1:106" ht="15" customHeight="1" x14ac:dyDescent="0.25">
      <c r="A101" s="188"/>
      <c r="B101" s="244" t="s">
        <v>706</v>
      </c>
      <c r="C101" s="244"/>
      <c r="D101" s="244"/>
      <c r="E101" s="244"/>
      <c r="F101" s="244"/>
      <c r="G101" s="244"/>
      <c r="H101" s="244"/>
      <c r="I101" s="244"/>
      <c r="J101" s="244"/>
      <c r="K101" s="244"/>
      <c r="L101" s="244"/>
      <c r="M101" s="188"/>
      <c r="N101" s="245" t="str">
        <f>AA19</f>
        <v>Начальник участка АСУ ТП</v>
      </c>
      <c r="O101" s="245"/>
      <c r="P101" s="245"/>
      <c r="Q101" s="245"/>
      <c r="R101" s="245"/>
      <c r="S101" s="245"/>
      <c r="T101" s="245"/>
      <c r="U101" s="245"/>
      <c r="V101" s="245"/>
      <c r="W101" s="245"/>
      <c r="X101" s="245"/>
      <c r="Y101" s="245"/>
      <c r="Z101" s="245"/>
      <c r="AA101" s="245"/>
      <c r="AB101" s="245"/>
      <c r="AC101" s="245"/>
      <c r="AD101" s="245"/>
      <c r="AE101" s="245"/>
      <c r="AF101" s="245"/>
      <c r="AG101" s="245"/>
      <c r="AH101" s="245"/>
      <c r="AI101" s="245"/>
      <c r="AJ101" s="245"/>
      <c r="AK101" s="245"/>
      <c r="AL101" s="245"/>
      <c r="AM101" s="245"/>
      <c r="AN101" s="245"/>
      <c r="AO101" s="245"/>
      <c r="AP101" s="245"/>
      <c r="AQ101" s="245"/>
      <c r="AR101" s="245"/>
      <c r="AS101" s="245"/>
      <c r="AT101" s="245"/>
      <c r="AU101" s="159"/>
      <c r="AV101" s="159"/>
      <c r="AW101" s="246"/>
      <c r="AX101" s="246"/>
      <c r="AY101" s="246"/>
      <c r="AZ101" s="246"/>
      <c r="BA101" s="246"/>
      <c r="BB101" s="246"/>
      <c r="BC101" s="246"/>
      <c r="BD101" s="246"/>
      <c r="BE101" s="246"/>
      <c r="BF101" s="246"/>
      <c r="BG101" s="246"/>
      <c r="BH101" s="159"/>
      <c r="BI101" s="159"/>
      <c r="BJ101" s="246" t="str">
        <f>CB19</f>
        <v>Осмоловский А.В.</v>
      </c>
      <c r="BK101" s="246"/>
      <c r="BL101" s="246"/>
      <c r="BM101" s="246"/>
      <c r="BN101" s="246"/>
      <c r="BO101" s="246"/>
      <c r="BP101" s="246"/>
      <c r="BQ101" s="246"/>
      <c r="BR101" s="246"/>
      <c r="BS101" s="246"/>
      <c r="BT101" s="246"/>
      <c r="BU101" s="246"/>
      <c r="BV101" s="246"/>
      <c r="BW101" s="246"/>
      <c r="BX101" s="246"/>
      <c r="BY101" s="246"/>
      <c r="BZ101" s="246"/>
      <c r="CA101" s="246"/>
      <c r="CB101" s="246"/>
      <c r="CC101" s="246"/>
      <c r="CD101" s="246"/>
      <c r="CE101" s="188"/>
      <c r="CF101" s="188"/>
      <c r="CG101" s="247">
        <f>Сводная!C6</f>
        <v>0</v>
      </c>
      <c r="CH101" s="247"/>
      <c r="CI101" s="247"/>
      <c r="CJ101" s="247"/>
      <c r="CK101" s="247"/>
      <c r="CL101" s="247"/>
      <c r="CM101" s="247"/>
      <c r="CN101" s="247"/>
      <c r="CO101" s="247"/>
      <c r="CP101" s="247"/>
      <c r="CQ101" s="247"/>
      <c r="CR101" s="247"/>
      <c r="CS101" s="247"/>
      <c r="CT101" s="247"/>
      <c r="CU101" s="247"/>
      <c r="CV101" s="247"/>
      <c r="CW101" s="247"/>
      <c r="CX101" s="247"/>
      <c r="CY101" s="247"/>
      <c r="CZ101" s="247"/>
      <c r="DA101" s="247"/>
      <c r="DB101" s="247"/>
    </row>
    <row r="102" spans="1:106" s="166" customFormat="1" ht="11.25" x14ac:dyDescent="0.25">
      <c r="A102" s="189"/>
      <c r="B102" s="189"/>
      <c r="C102" s="189"/>
      <c r="D102" s="189"/>
      <c r="E102" s="189"/>
      <c r="F102" s="189"/>
      <c r="G102" s="189"/>
      <c r="H102" s="189"/>
      <c r="I102" s="189"/>
      <c r="J102" s="189"/>
      <c r="K102" s="189"/>
      <c r="L102" s="189"/>
      <c r="M102" s="189"/>
      <c r="N102" s="248" t="s">
        <v>0</v>
      </c>
      <c r="O102" s="248"/>
      <c r="P102" s="248"/>
      <c r="Q102" s="248"/>
      <c r="R102" s="248"/>
      <c r="S102" s="248"/>
      <c r="T102" s="248"/>
      <c r="U102" s="248"/>
      <c r="V102" s="248"/>
      <c r="W102" s="248"/>
      <c r="X102" s="248"/>
      <c r="Y102" s="248"/>
      <c r="Z102" s="248"/>
      <c r="AA102" s="248"/>
      <c r="AB102" s="248"/>
      <c r="AC102" s="248"/>
      <c r="AD102" s="248"/>
      <c r="AE102" s="248"/>
      <c r="AF102" s="248"/>
      <c r="AG102" s="248"/>
      <c r="AH102" s="248"/>
      <c r="AI102" s="248"/>
      <c r="AJ102" s="248"/>
      <c r="AK102" s="248"/>
      <c r="AL102" s="248"/>
      <c r="AM102" s="248"/>
      <c r="AN102" s="248"/>
      <c r="AO102" s="248"/>
      <c r="AP102" s="248"/>
      <c r="AQ102" s="248"/>
      <c r="AR102" s="248"/>
      <c r="AS102" s="248"/>
      <c r="AT102" s="248"/>
      <c r="AU102" s="189"/>
      <c r="AV102" s="189"/>
      <c r="AW102" s="249" t="s">
        <v>16</v>
      </c>
      <c r="AX102" s="249"/>
      <c r="AY102" s="249"/>
      <c r="AZ102" s="249"/>
      <c r="BA102" s="249"/>
      <c r="BB102" s="249"/>
      <c r="BC102" s="249"/>
      <c r="BD102" s="249"/>
      <c r="BE102" s="249"/>
      <c r="BF102" s="249"/>
      <c r="BG102" s="249"/>
      <c r="BH102" s="189"/>
      <c r="BI102" s="189"/>
      <c r="BJ102" s="248" t="s">
        <v>106</v>
      </c>
      <c r="BK102" s="248"/>
      <c r="BL102" s="248"/>
      <c r="BM102" s="248"/>
      <c r="BN102" s="248"/>
      <c r="BO102" s="248"/>
      <c r="BP102" s="248"/>
      <c r="BQ102" s="248"/>
      <c r="BR102" s="248"/>
      <c r="BS102" s="248"/>
      <c r="BT102" s="248"/>
      <c r="BU102" s="248"/>
      <c r="BV102" s="248"/>
      <c r="BW102" s="248"/>
      <c r="BX102" s="248"/>
      <c r="BY102" s="248"/>
      <c r="BZ102" s="248"/>
      <c r="CA102" s="248"/>
      <c r="CB102" s="248"/>
      <c r="CC102" s="248"/>
      <c r="CD102" s="248"/>
      <c r="CE102" s="189"/>
      <c r="CF102" s="189"/>
      <c r="CG102" s="189"/>
      <c r="CH102" s="189"/>
      <c r="CI102" s="189"/>
      <c r="CJ102" s="189"/>
      <c r="CK102" s="189"/>
      <c r="CL102" s="189"/>
      <c r="CM102" s="189"/>
      <c r="CN102" s="189"/>
      <c r="CO102" s="189"/>
      <c r="CP102" s="189"/>
      <c r="CQ102" s="189"/>
      <c r="CR102" s="189"/>
      <c r="CS102" s="189"/>
      <c r="CT102" s="189"/>
      <c r="CU102" s="189"/>
      <c r="CV102" s="189"/>
      <c r="CW102" s="189"/>
      <c r="CX102" s="189"/>
      <c r="CY102" s="189"/>
      <c r="CZ102" s="189"/>
      <c r="DA102" s="189"/>
      <c r="DB102" s="189"/>
    </row>
  </sheetData>
  <mergeCells count="350">
    <mergeCell ref="BQ4:DB4"/>
    <mergeCell ref="B5:AZ5"/>
    <mergeCell ref="BQ5:DB5"/>
    <mergeCell ref="BR9:BV9"/>
    <mergeCell ref="BX9:CS9"/>
    <mergeCell ref="CT9:DB9"/>
    <mergeCell ref="BQ1:DB1"/>
    <mergeCell ref="BQ2:DB2"/>
    <mergeCell ref="BQ3:DB3"/>
    <mergeCell ref="AD11:BJ11"/>
    <mergeCell ref="BK11:BV11"/>
    <mergeCell ref="B12:DB12"/>
    <mergeCell ref="B6:AZ6"/>
    <mergeCell ref="BQ6:DB6"/>
    <mergeCell ref="BQ7:CA7"/>
    <mergeCell ref="CB7:DB7"/>
    <mergeCell ref="BQ8:CA8"/>
    <mergeCell ref="CB8:DB8"/>
    <mergeCell ref="AA16:BL16"/>
    <mergeCell ref="CB16:DB16"/>
    <mergeCell ref="AA17:BL17"/>
    <mergeCell ref="CB17:DB17"/>
    <mergeCell ref="AA18:BL18"/>
    <mergeCell ref="CB18:DB18"/>
    <mergeCell ref="B13:BO13"/>
    <mergeCell ref="BP13:CJ13"/>
    <mergeCell ref="CK13:DB13"/>
    <mergeCell ref="AA15:BL15"/>
    <mergeCell ref="CB15:DB15"/>
    <mergeCell ref="B15:Z15"/>
    <mergeCell ref="B17:Z17"/>
    <mergeCell ref="AA22:BL22"/>
    <mergeCell ref="CB22:DB22"/>
    <mergeCell ref="AA23:BL23"/>
    <mergeCell ref="CB23:DB23"/>
    <mergeCell ref="AA24:BL24"/>
    <mergeCell ref="CB24:DB24"/>
    <mergeCell ref="AA19:BL19"/>
    <mergeCell ref="CB19:DB19"/>
    <mergeCell ref="AA20:BL20"/>
    <mergeCell ref="CB20:DB20"/>
    <mergeCell ref="AA21:BL21"/>
    <mergeCell ref="CB21:DB21"/>
    <mergeCell ref="U31:CC31"/>
    <mergeCell ref="B32:DB32"/>
    <mergeCell ref="B33:DB33"/>
    <mergeCell ref="B35:F35"/>
    <mergeCell ref="G35:BP35"/>
    <mergeCell ref="BQ35:BX35"/>
    <mergeCell ref="BY35:CJ35"/>
    <mergeCell ref="CK35:DB35"/>
    <mergeCell ref="B25:DB25"/>
    <mergeCell ref="B27:DB27"/>
    <mergeCell ref="B28:BP28"/>
    <mergeCell ref="BQ28:DB28"/>
    <mergeCell ref="B29:DB29"/>
    <mergeCell ref="B30:T30"/>
    <mergeCell ref="U30:CC30"/>
    <mergeCell ref="B36:F36"/>
    <mergeCell ref="G36:BP36"/>
    <mergeCell ref="BQ36:BX36"/>
    <mergeCell ref="BY36:CJ36"/>
    <mergeCell ref="CK36:DB36"/>
    <mergeCell ref="B37:F37"/>
    <mergeCell ref="G37:BP37"/>
    <mergeCell ref="BQ37:BX37"/>
    <mergeCell ref="BY37:CJ37"/>
    <mergeCell ref="CK37:DB37"/>
    <mergeCell ref="B38:F38"/>
    <mergeCell ref="G38:BP38"/>
    <mergeCell ref="BQ38:BX38"/>
    <mergeCell ref="BY38:CJ38"/>
    <mergeCell ref="CK38:DB38"/>
    <mergeCell ref="B39:F39"/>
    <mergeCell ref="G39:BP39"/>
    <mergeCell ref="BQ39:BX39"/>
    <mergeCell ref="BY39:CJ39"/>
    <mergeCell ref="CK39:DB39"/>
    <mergeCell ref="B40:F40"/>
    <mergeCell ref="G40:BP40"/>
    <mergeCell ref="BQ40:BX40"/>
    <mergeCell ref="BY40:CJ40"/>
    <mergeCell ref="CK40:DB40"/>
    <mergeCell ref="B41:F41"/>
    <mergeCell ref="G41:BP41"/>
    <mergeCell ref="BQ41:BX41"/>
    <mergeCell ref="BY41:CJ41"/>
    <mergeCell ref="CK41:DB41"/>
    <mergeCell ref="B42:F42"/>
    <mergeCell ref="G42:BP42"/>
    <mergeCell ref="BQ42:BX42"/>
    <mergeCell ref="BY42:CJ42"/>
    <mergeCell ref="CK42:DB42"/>
    <mergeCell ref="B43:F43"/>
    <mergeCell ref="G43:BP43"/>
    <mergeCell ref="BQ43:BX43"/>
    <mergeCell ref="BY43:CJ43"/>
    <mergeCell ref="CK43:DB43"/>
    <mergeCell ref="B44:F44"/>
    <mergeCell ref="G44:BP44"/>
    <mergeCell ref="BQ44:BX44"/>
    <mergeCell ref="BY44:CJ44"/>
    <mergeCell ref="CK44:DB44"/>
    <mergeCell ref="B45:F45"/>
    <mergeCell ref="G45:BP45"/>
    <mergeCell ref="BQ45:BX45"/>
    <mergeCell ref="BY45:CJ45"/>
    <mergeCell ref="CK45:DB45"/>
    <mergeCell ref="B46:F46"/>
    <mergeCell ref="G46:BP46"/>
    <mergeCell ref="BQ46:BX46"/>
    <mergeCell ref="BY46:CJ46"/>
    <mergeCell ref="CK46:DB46"/>
    <mergeCell ref="B47:F47"/>
    <mergeCell ref="G47:BP47"/>
    <mergeCell ref="BQ47:BX47"/>
    <mergeCell ref="BY47:CJ47"/>
    <mergeCell ref="CK47:DB47"/>
    <mergeCell ref="B48:F48"/>
    <mergeCell ref="G48:BP48"/>
    <mergeCell ref="BQ48:BX48"/>
    <mergeCell ref="BY48:CJ48"/>
    <mergeCell ref="CK48:DB48"/>
    <mergeCell ref="B49:F49"/>
    <mergeCell ref="G49:BP49"/>
    <mergeCell ref="BQ49:BX49"/>
    <mergeCell ref="BY49:CJ49"/>
    <mergeCell ref="CK49:DB49"/>
    <mergeCell ref="B50:F50"/>
    <mergeCell ref="G50:BP50"/>
    <mergeCell ref="BQ50:BX50"/>
    <mergeCell ref="BY50:CJ50"/>
    <mergeCell ref="CK50:DB50"/>
    <mergeCell ref="B51:F51"/>
    <mergeCell ref="G51:BP51"/>
    <mergeCell ref="BQ51:BX51"/>
    <mergeCell ref="BY51:CJ51"/>
    <mergeCell ref="CK51:DB51"/>
    <mergeCell ref="B52:F52"/>
    <mergeCell ref="G52:BP52"/>
    <mergeCell ref="BQ52:BX52"/>
    <mergeCell ref="BY52:CJ52"/>
    <mergeCell ref="CK52:DB52"/>
    <mergeCell ref="B53:F53"/>
    <mergeCell ref="G53:BP53"/>
    <mergeCell ref="BQ53:BX53"/>
    <mergeCell ref="BY53:CJ53"/>
    <mergeCell ref="CK53:DB53"/>
    <mergeCell ref="B54:F54"/>
    <mergeCell ref="G54:BP54"/>
    <mergeCell ref="BQ54:BX54"/>
    <mergeCell ref="BY54:CJ54"/>
    <mergeCell ref="CK54:DB54"/>
    <mergeCell ref="B55:F55"/>
    <mergeCell ref="G55:BP55"/>
    <mergeCell ref="BQ55:BX55"/>
    <mergeCell ref="BY55:CJ55"/>
    <mergeCell ref="CK55:DB55"/>
    <mergeCell ref="B56:F56"/>
    <mergeCell ref="G56:BP56"/>
    <mergeCell ref="BQ56:BX56"/>
    <mergeCell ref="BY56:CJ56"/>
    <mergeCell ref="CK56:DB56"/>
    <mergeCell ref="B57:F57"/>
    <mergeCell ref="G57:BP57"/>
    <mergeCell ref="BQ57:BX57"/>
    <mergeCell ref="BY57:CJ57"/>
    <mergeCell ref="CK57:DB57"/>
    <mergeCell ref="B58:F58"/>
    <mergeCell ref="G58:BP58"/>
    <mergeCell ref="BQ58:BX58"/>
    <mergeCell ref="BY58:CJ58"/>
    <mergeCell ref="CK58:DB58"/>
    <mergeCell ref="B59:F59"/>
    <mergeCell ref="G59:BP59"/>
    <mergeCell ref="BQ59:BX59"/>
    <mergeCell ref="BY59:CJ59"/>
    <mergeCell ref="CK59:DB59"/>
    <mergeCell ref="B60:F60"/>
    <mergeCell ref="G60:BP60"/>
    <mergeCell ref="BQ60:BX60"/>
    <mergeCell ref="BY60:CJ60"/>
    <mergeCell ref="CK60:DB60"/>
    <mergeCell ref="B61:F61"/>
    <mergeCell ref="G61:BP61"/>
    <mergeCell ref="BQ61:BX61"/>
    <mergeCell ref="BY61:CJ61"/>
    <mergeCell ref="CK61:DB61"/>
    <mergeCell ref="B62:F62"/>
    <mergeCell ref="G62:BP62"/>
    <mergeCell ref="BQ62:BX62"/>
    <mergeCell ref="BY62:CJ62"/>
    <mergeCell ref="CK62:DB62"/>
    <mergeCell ref="B63:F63"/>
    <mergeCell ref="G63:BP63"/>
    <mergeCell ref="BQ63:BX63"/>
    <mergeCell ref="BY63:CJ63"/>
    <mergeCell ref="CK63:DB63"/>
    <mergeCell ref="B64:F64"/>
    <mergeCell ref="G64:BP64"/>
    <mergeCell ref="BQ64:BX64"/>
    <mergeCell ref="BY64:CJ64"/>
    <mergeCell ref="CK64:DB64"/>
    <mergeCell ref="B65:F65"/>
    <mergeCell ref="G65:BP65"/>
    <mergeCell ref="BQ65:BX65"/>
    <mergeCell ref="BY65:CJ65"/>
    <mergeCell ref="CK65:DB65"/>
    <mergeCell ref="B66:F66"/>
    <mergeCell ref="G66:BP66"/>
    <mergeCell ref="BQ66:BX66"/>
    <mergeCell ref="BY66:CJ66"/>
    <mergeCell ref="CK66:DB66"/>
    <mergeCell ref="B67:F67"/>
    <mergeCell ref="G67:BP67"/>
    <mergeCell ref="BQ67:BX67"/>
    <mergeCell ref="BY67:CJ67"/>
    <mergeCell ref="CK67:DB67"/>
    <mergeCell ref="B68:F68"/>
    <mergeCell ref="G68:BP68"/>
    <mergeCell ref="BQ68:BX68"/>
    <mergeCell ref="BY68:CJ68"/>
    <mergeCell ref="CK68:DB68"/>
    <mergeCell ref="B69:F69"/>
    <mergeCell ref="G69:BP69"/>
    <mergeCell ref="BQ69:BX69"/>
    <mergeCell ref="BY69:CJ69"/>
    <mergeCell ref="CK69:DB69"/>
    <mergeCell ref="B70:F70"/>
    <mergeCell ref="G70:BP70"/>
    <mergeCell ref="BQ70:BX70"/>
    <mergeCell ref="BY70:CJ70"/>
    <mergeCell ref="CK70:DB70"/>
    <mergeCell ref="B71:F71"/>
    <mergeCell ref="G71:BP71"/>
    <mergeCell ref="BQ71:BX71"/>
    <mergeCell ref="BY71:CJ71"/>
    <mergeCell ref="CK71:DB71"/>
    <mergeCell ref="B72:F72"/>
    <mergeCell ref="G72:BP72"/>
    <mergeCell ref="BQ72:BX72"/>
    <mergeCell ref="BY72:CJ72"/>
    <mergeCell ref="CK72:DB72"/>
    <mergeCell ref="B73:F73"/>
    <mergeCell ref="G73:BP73"/>
    <mergeCell ref="BQ73:BX73"/>
    <mergeCell ref="BY73:CJ73"/>
    <mergeCell ref="CK73:DB73"/>
    <mergeCell ref="B74:F74"/>
    <mergeCell ref="G74:BP74"/>
    <mergeCell ref="BQ74:BX74"/>
    <mergeCell ref="BY74:CJ74"/>
    <mergeCell ref="CK74:DB74"/>
    <mergeCell ref="B75:F75"/>
    <mergeCell ref="G75:BP75"/>
    <mergeCell ref="BQ75:BX75"/>
    <mergeCell ref="BY75:CJ75"/>
    <mergeCell ref="CK75:DB75"/>
    <mergeCell ref="B76:F76"/>
    <mergeCell ref="G76:BP76"/>
    <mergeCell ref="BQ76:BX76"/>
    <mergeCell ref="BY76:CJ76"/>
    <mergeCell ref="CK76:DB76"/>
    <mergeCell ref="B77:F77"/>
    <mergeCell ref="G77:BP77"/>
    <mergeCell ref="BQ77:BX77"/>
    <mergeCell ref="BY77:CJ77"/>
    <mergeCell ref="CK77:DB77"/>
    <mergeCell ref="B78:F78"/>
    <mergeCell ref="G78:BP78"/>
    <mergeCell ref="BQ78:BX78"/>
    <mergeCell ref="BY78:CJ78"/>
    <mergeCell ref="CK78:DB78"/>
    <mergeCell ref="B79:F79"/>
    <mergeCell ref="G79:BP79"/>
    <mergeCell ref="BQ79:BX79"/>
    <mergeCell ref="BY79:CJ79"/>
    <mergeCell ref="CK79:DB79"/>
    <mergeCell ref="B80:F80"/>
    <mergeCell ref="G80:BP80"/>
    <mergeCell ref="BQ80:BX80"/>
    <mergeCell ref="BY80:CJ80"/>
    <mergeCell ref="CK80:DB80"/>
    <mergeCell ref="B81:F81"/>
    <mergeCell ref="G81:BP81"/>
    <mergeCell ref="BQ81:BX81"/>
    <mergeCell ref="BY81:CJ81"/>
    <mergeCell ref="CK81:DB81"/>
    <mergeCell ref="B82:F82"/>
    <mergeCell ref="G82:BP82"/>
    <mergeCell ref="BQ82:BX82"/>
    <mergeCell ref="BY82:CJ82"/>
    <mergeCell ref="CK82:DB82"/>
    <mergeCell ref="B83:F83"/>
    <mergeCell ref="G83:BP83"/>
    <mergeCell ref="BQ83:BX83"/>
    <mergeCell ref="BY83:CJ83"/>
    <mergeCell ref="CK83:DB83"/>
    <mergeCell ref="B87:DB87"/>
    <mergeCell ref="B88:DB88"/>
    <mergeCell ref="AA90:BL90"/>
    <mergeCell ref="BO90:BY90"/>
    <mergeCell ref="CB90:DB90"/>
    <mergeCell ref="B90:Z90"/>
    <mergeCell ref="B92:Z92"/>
    <mergeCell ref="B84:F84"/>
    <mergeCell ref="G84:BP84"/>
    <mergeCell ref="BQ84:BX84"/>
    <mergeCell ref="BY84:CJ84"/>
    <mergeCell ref="CK84:DB84"/>
    <mergeCell ref="B85:F85"/>
    <mergeCell ref="G85:BP85"/>
    <mergeCell ref="BQ85:BX85"/>
    <mergeCell ref="BY85:CJ85"/>
    <mergeCell ref="CK85:DB85"/>
    <mergeCell ref="AA93:BL93"/>
    <mergeCell ref="BO93:BY93"/>
    <mergeCell ref="CB93:DB93"/>
    <mergeCell ref="AA94:BL94"/>
    <mergeCell ref="BO94:BY94"/>
    <mergeCell ref="CB94:DB94"/>
    <mergeCell ref="AA91:BL91"/>
    <mergeCell ref="BO91:BY91"/>
    <mergeCell ref="CB91:DB91"/>
    <mergeCell ref="AA92:BL92"/>
    <mergeCell ref="BO92:BY92"/>
    <mergeCell ref="CB92:DB92"/>
    <mergeCell ref="AA97:BL97"/>
    <mergeCell ref="BO97:BY97"/>
    <mergeCell ref="CB97:DB97"/>
    <mergeCell ref="AA98:BL98"/>
    <mergeCell ref="BO98:BY98"/>
    <mergeCell ref="CB98:DB98"/>
    <mergeCell ref="AA95:BL95"/>
    <mergeCell ref="BO95:BY95"/>
    <mergeCell ref="CB95:DB95"/>
    <mergeCell ref="AA96:BL96"/>
    <mergeCell ref="BO96:BY96"/>
    <mergeCell ref="CB96:DB96"/>
    <mergeCell ref="N102:AT102"/>
    <mergeCell ref="AW102:BG102"/>
    <mergeCell ref="BJ102:CD102"/>
    <mergeCell ref="AA99:BL99"/>
    <mergeCell ref="BO99:BY99"/>
    <mergeCell ref="CB99:DB99"/>
    <mergeCell ref="B101:L101"/>
    <mergeCell ref="N101:AT101"/>
    <mergeCell ref="AW101:BG101"/>
    <mergeCell ref="BJ101:CD101"/>
    <mergeCell ref="CG101:DB101"/>
  </mergeCells>
  <dataValidations count="4">
    <dataValidation type="list" allowBlank="1" showInputMessage="1" showErrorMessage="1" sqref="CB7:DB7" xr:uid="{E7949562-6533-42B0-8C94-F6BC64A23D7D}">
      <formula1>УТВЕРЖДАЮ</formula1>
    </dataValidation>
    <dataValidation type="list" allowBlank="1" showInputMessage="1" showErrorMessage="1" sqref="CB15:DB15" xr:uid="{BB78E993-B01C-47A5-BD4F-7B58DFE49C9F}">
      <formula1>УТВЕРЖДАЮ_Смета</formula1>
    </dataValidation>
    <dataValidation type="list" allowBlank="1" showInputMessage="1" showErrorMessage="1" sqref="CB19:DB19 CB23:DB23" xr:uid="{D4235061-94A7-4011-9B0F-6B1DF9102952}">
      <formula1>АСУТП_1</formula1>
    </dataValidation>
    <dataValidation type="list" allowBlank="1" showInputMessage="1" showErrorMessage="1" sqref="CB17:DB17" xr:uid="{5A998279-EE1B-4DF8-9612-EF46718CB90D}">
      <formula1>ЦТАИ_1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3B07-AD2A-4BF4-817D-F285AAF460BB}">
  <dimension ref="A1:FB75"/>
  <sheetViews>
    <sheetView view="pageBreakPreview" zoomScaleNormal="100" zoomScaleSheetLayoutView="100" workbookViewId="0"/>
  </sheetViews>
  <sheetFormatPr defaultColWidth="0.85546875" defaultRowHeight="15" x14ac:dyDescent="0.25"/>
  <cols>
    <col min="1" max="157" width="0.85546875" style="165"/>
    <col min="158" max="158" width="0.85546875" style="615"/>
    <col min="159" max="16384" width="0.85546875" style="165"/>
  </cols>
  <sheetData>
    <row r="1" spans="1:158" s="3" customFormat="1" x14ac:dyDescent="0.25">
      <c r="A1" s="187"/>
      <c r="B1" s="269" t="s">
        <v>631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184"/>
      <c r="BB1" s="184"/>
      <c r="BC1" s="184"/>
      <c r="BD1" s="184"/>
      <c r="BE1" s="184"/>
      <c r="BF1" s="184"/>
      <c r="BG1" s="184"/>
      <c r="BH1" s="184"/>
      <c r="BI1" s="184"/>
      <c r="BJ1" s="184"/>
      <c r="BK1" s="184"/>
      <c r="BL1" s="184"/>
      <c r="BM1" s="184"/>
      <c r="BN1" s="184"/>
      <c r="BO1" s="184"/>
      <c r="BP1" s="184"/>
      <c r="BQ1" s="184"/>
      <c r="BR1" s="184"/>
      <c r="BS1" s="184"/>
      <c r="BT1" s="184"/>
      <c r="BU1" s="184"/>
      <c r="BV1" s="184"/>
      <c r="BW1" s="184"/>
      <c r="BX1" s="184"/>
      <c r="BY1" s="184"/>
      <c r="BZ1" s="184"/>
      <c r="CA1" s="184"/>
      <c r="CB1" s="184"/>
      <c r="CC1" s="184"/>
      <c r="CD1" s="184"/>
      <c r="CE1" s="184"/>
      <c r="CF1" s="184"/>
      <c r="CG1" s="184"/>
      <c r="CH1" s="184"/>
      <c r="CI1" s="184"/>
      <c r="CJ1" s="184"/>
      <c r="CK1" s="184"/>
      <c r="CL1" s="184"/>
      <c r="CM1" s="184"/>
      <c r="CN1" s="184"/>
      <c r="CO1" s="184"/>
      <c r="CP1" s="184"/>
      <c r="CQ1" s="184"/>
      <c r="CR1" s="184"/>
      <c r="CS1" s="184"/>
      <c r="CT1" s="184"/>
      <c r="CU1" s="187"/>
      <c r="CV1" s="187"/>
      <c r="CW1" s="187"/>
      <c r="CX1" s="187"/>
      <c r="CY1" s="187"/>
      <c r="CZ1" s="187"/>
      <c r="DA1" s="187"/>
      <c r="DB1" s="187"/>
      <c r="DC1" s="187"/>
      <c r="DD1" s="187"/>
      <c r="DE1" s="187"/>
      <c r="DF1" s="187"/>
      <c r="DG1" s="187"/>
      <c r="DH1" s="187"/>
      <c r="DI1" s="187"/>
      <c r="DJ1" s="187"/>
      <c r="DK1" s="187"/>
      <c r="DL1" s="187"/>
      <c r="DM1" s="187"/>
      <c r="DN1" s="187"/>
      <c r="DO1" s="187"/>
      <c r="DP1" s="608"/>
      <c r="DQ1" s="608"/>
      <c r="DR1" s="608"/>
      <c r="DS1" s="608"/>
      <c r="DT1" s="608"/>
      <c r="DU1" s="608"/>
      <c r="DV1" s="305" t="s">
        <v>60</v>
      </c>
      <c r="DW1" s="305"/>
      <c r="DX1" s="305"/>
      <c r="DY1" s="305"/>
      <c r="DZ1" s="305"/>
      <c r="EA1" s="305"/>
      <c r="EB1" s="305"/>
      <c r="EC1" s="305"/>
      <c r="ED1" s="305"/>
      <c r="EE1" s="305"/>
      <c r="EF1" s="305"/>
      <c r="EG1" s="305"/>
      <c r="EH1" s="305"/>
      <c r="EI1" s="305"/>
      <c r="EJ1" s="305"/>
      <c r="EK1" s="305"/>
      <c r="EL1" s="305"/>
      <c r="EM1" s="305"/>
      <c r="EN1" s="305"/>
      <c r="EO1" s="305"/>
      <c r="EP1" s="305"/>
      <c r="EQ1" s="305"/>
      <c r="ER1" s="305"/>
      <c r="ES1" s="305"/>
      <c r="ET1" s="305"/>
      <c r="EU1" s="305"/>
      <c r="EV1" s="305"/>
      <c r="EW1" s="305"/>
      <c r="EX1" s="305"/>
      <c r="EY1" s="305"/>
      <c r="EZ1" s="305"/>
      <c r="FA1" s="305"/>
      <c r="FB1" s="609"/>
    </row>
    <row r="2" spans="1:158" s="3" customFormat="1" ht="12.75" x14ac:dyDescent="0.2">
      <c r="A2" s="187"/>
      <c r="B2" s="248" t="s">
        <v>624</v>
      </c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190"/>
      <c r="BB2" s="190"/>
      <c r="BC2" s="190"/>
      <c r="BD2" s="190"/>
      <c r="BE2" s="190"/>
      <c r="BF2" s="190"/>
      <c r="BG2" s="190"/>
      <c r="BH2" s="190"/>
      <c r="BI2" s="190"/>
      <c r="BJ2" s="190"/>
      <c r="BK2" s="190"/>
      <c r="BL2" s="190"/>
      <c r="BM2" s="190"/>
      <c r="BN2" s="190"/>
      <c r="BO2" s="190"/>
      <c r="BP2" s="190"/>
      <c r="BQ2" s="190"/>
      <c r="BR2" s="190"/>
      <c r="BS2" s="190"/>
      <c r="BT2" s="190"/>
      <c r="BU2" s="190"/>
      <c r="BV2" s="190"/>
      <c r="BW2" s="190"/>
      <c r="BX2" s="190"/>
      <c r="BY2" s="190"/>
      <c r="BZ2" s="190"/>
      <c r="CA2" s="190"/>
      <c r="CB2" s="190"/>
      <c r="CC2" s="190"/>
      <c r="CD2" s="190"/>
      <c r="CE2" s="190"/>
      <c r="CF2" s="190"/>
      <c r="CG2" s="190"/>
      <c r="CH2" s="190"/>
      <c r="CI2" s="190"/>
      <c r="CJ2" s="190"/>
      <c r="CK2" s="190"/>
      <c r="CL2" s="190"/>
      <c r="CM2" s="190"/>
      <c r="CN2" s="190"/>
      <c r="CO2" s="190"/>
      <c r="CP2" s="190"/>
      <c r="CQ2" s="190"/>
      <c r="CR2" s="190"/>
      <c r="CS2" s="190"/>
      <c r="CT2" s="190"/>
      <c r="CU2" s="187"/>
      <c r="CV2" s="187"/>
      <c r="CW2" s="187"/>
      <c r="CX2" s="187"/>
      <c r="CY2" s="187"/>
      <c r="CZ2" s="187"/>
      <c r="DA2" s="187"/>
      <c r="DB2" s="187"/>
      <c r="DC2" s="187"/>
      <c r="DD2" s="187"/>
      <c r="DE2" s="187"/>
      <c r="DF2" s="187"/>
      <c r="DG2" s="187"/>
      <c r="DH2" s="187"/>
      <c r="DI2" s="187"/>
      <c r="DJ2" s="187"/>
      <c r="DK2" s="187"/>
      <c r="DL2" s="187"/>
      <c r="DM2" s="187"/>
      <c r="DN2" s="187"/>
      <c r="DO2" s="187"/>
      <c r="DP2" s="608"/>
      <c r="DQ2" s="608"/>
      <c r="DR2" s="608"/>
      <c r="DS2" s="608"/>
      <c r="DT2" s="608"/>
      <c r="DU2" s="608"/>
      <c r="DV2" s="305" t="s">
        <v>17</v>
      </c>
      <c r="DW2" s="305"/>
      <c r="DX2" s="305"/>
      <c r="DY2" s="305"/>
      <c r="DZ2" s="305"/>
      <c r="EA2" s="305"/>
      <c r="EB2" s="305"/>
      <c r="EC2" s="305"/>
      <c r="ED2" s="305"/>
      <c r="EE2" s="305"/>
      <c r="EF2" s="305"/>
      <c r="EG2" s="305"/>
      <c r="EH2" s="305"/>
      <c r="EI2" s="305"/>
      <c r="EJ2" s="305"/>
      <c r="EK2" s="305"/>
      <c r="EL2" s="305"/>
      <c r="EM2" s="305"/>
      <c r="EN2" s="305"/>
      <c r="EO2" s="305"/>
      <c r="EP2" s="305"/>
      <c r="EQ2" s="305"/>
      <c r="ER2" s="305"/>
      <c r="ES2" s="305"/>
      <c r="ET2" s="305"/>
      <c r="EU2" s="305"/>
      <c r="EV2" s="305"/>
      <c r="EW2" s="305"/>
      <c r="EX2" s="305"/>
      <c r="EY2" s="305"/>
      <c r="EZ2" s="305"/>
      <c r="FA2" s="305"/>
      <c r="FB2" s="610"/>
    </row>
    <row r="3" spans="1:158" s="3" customFormat="1" ht="12.75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187"/>
      <c r="BR3" s="187"/>
      <c r="BS3" s="187"/>
      <c r="BT3" s="187"/>
      <c r="BU3" s="187"/>
      <c r="BV3" s="187"/>
      <c r="BW3" s="187"/>
      <c r="BX3" s="187"/>
      <c r="BY3" s="187"/>
      <c r="BZ3" s="187"/>
      <c r="CA3" s="187"/>
      <c r="CB3" s="187"/>
      <c r="CC3" s="187"/>
      <c r="CD3" s="187"/>
      <c r="CE3" s="187"/>
      <c r="CF3" s="187"/>
      <c r="CG3" s="187"/>
      <c r="CH3" s="187"/>
      <c r="CI3" s="187"/>
      <c r="CJ3" s="187"/>
      <c r="CK3" s="187"/>
      <c r="CL3" s="187"/>
      <c r="CM3" s="187"/>
      <c r="CN3" s="187"/>
      <c r="CO3" s="187"/>
      <c r="CP3" s="187"/>
      <c r="CQ3" s="187"/>
      <c r="CR3" s="187"/>
      <c r="CS3" s="187"/>
      <c r="CT3" s="187"/>
      <c r="CU3" s="187"/>
      <c r="CV3" s="608"/>
      <c r="CW3" s="608"/>
      <c r="CX3" s="608"/>
      <c r="CY3" s="608"/>
      <c r="CZ3" s="608"/>
      <c r="DA3" s="608"/>
      <c r="DB3" s="608"/>
      <c r="DC3" s="608"/>
      <c r="DD3" s="608"/>
      <c r="DE3" s="608"/>
      <c r="DF3" s="608"/>
      <c r="DG3" s="608"/>
      <c r="DH3" s="608"/>
      <c r="DI3" s="608"/>
      <c r="DJ3" s="608"/>
      <c r="DK3" s="608"/>
      <c r="DL3" s="608"/>
      <c r="DM3" s="608"/>
      <c r="DN3" s="608"/>
      <c r="DO3" s="608"/>
      <c r="DP3" s="608"/>
      <c r="DQ3" s="608"/>
      <c r="DR3" s="608"/>
      <c r="DS3" s="608"/>
      <c r="DT3" s="608"/>
      <c r="DU3" s="608"/>
      <c r="DV3" s="305" t="s">
        <v>737</v>
      </c>
      <c r="DW3" s="305"/>
      <c r="DX3" s="305"/>
      <c r="DY3" s="305"/>
      <c r="DZ3" s="305"/>
      <c r="EA3" s="305"/>
      <c r="EB3" s="305"/>
      <c r="EC3" s="305"/>
      <c r="ED3" s="305"/>
      <c r="EE3" s="305"/>
      <c r="EF3" s="305"/>
      <c r="EG3" s="305"/>
      <c r="EH3" s="305"/>
      <c r="EI3" s="305"/>
      <c r="EJ3" s="305"/>
      <c r="EK3" s="305"/>
      <c r="EL3" s="305"/>
      <c r="EM3" s="305"/>
      <c r="EN3" s="305"/>
      <c r="EO3" s="305"/>
      <c r="EP3" s="305"/>
      <c r="EQ3" s="305"/>
      <c r="ER3" s="305"/>
      <c r="ES3" s="305"/>
      <c r="ET3" s="305"/>
      <c r="EU3" s="305"/>
      <c r="EV3" s="305"/>
      <c r="EW3" s="305"/>
      <c r="EX3" s="305"/>
      <c r="EY3" s="305"/>
      <c r="EZ3" s="305"/>
      <c r="FA3" s="305"/>
      <c r="FB3" s="609"/>
    </row>
    <row r="4" spans="1:158" s="170" customFormat="1" ht="11.25" x14ac:dyDescent="0.2">
      <c r="A4" s="199"/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199"/>
      <c r="CH4" s="199"/>
      <c r="CI4" s="199"/>
      <c r="CJ4" s="199"/>
      <c r="CK4" s="199"/>
      <c r="CL4" s="199"/>
      <c r="CM4" s="199"/>
      <c r="CN4" s="199"/>
      <c r="CO4" s="199"/>
      <c r="CP4" s="199"/>
      <c r="CQ4" s="199"/>
      <c r="CR4" s="199"/>
      <c r="CS4" s="199"/>
      <c r="CT4" s="199"/>
      <c r="CU4" s="199"/>
      <c r="CV4" s="199"/>
      <c r="CW4" s="199"/>
      <c r="CX4" s="199"/>
      <c r="CY4" s="199"/>
      <c r="CZ4" s="199"/>
      <c r="DA4" s="199"/>
      <c r="DB4" s="199"/>
      <c r="DC4" s="199"/>
      <c r="DD4" s="199"/>
      <c r="DE4" s="199"/>
      <c r="DF4" s="199"/>
      <c r="DG4" s="199"/>
      <c r="DH4" s="199"/>
      <c r="DI4" s="199"/>
      <c r="DJ4" s="199"/>
      <c r="DK4" s="199"/>
      <c r="DL4" s="199"/>
      <c r="DM4" s="199"/>
      <c r="DN4" s="199"/>
      <c r="DO4" s="199"/>
      <c r="DP4" s="199"/>
      <c r="DQ4" s="199"/>
      <c r="DR4" s="199"/>
      <c r="DS4" s="199"/>
      <c r="DT4" s="199"/>
      <c r="DU4" s="199"/>
      <c r="DV4" s="199"/>
      <c r="DW4" s="199"/>
      <c r="DX4" s="199"/>
      <c r="DY4" s="199"/>
      <c r="DZ4" s="199"/>
      <c r="EA4" s="199"/>
      <c r="EB4" s="199"/>
      <c r="EC4" s="199"/>
      <c r="ED4" s="199"/>
      <c r="EE4" s="199"/>
      <c r="EF4" s="199"/>
      <c r="EG4" s="199"/>
      <c r="EH4" s="199"/>
      <c r="EI4" s="199"/>
      <c r="EJ4" s="199"/>
      <c r="EK4" s="199"/>
      <c r="EL4" s="199"/>
      <c r="EM4" s="199"/>
      <c r="EN4" s="199"/>
      <c r="EO4" s="199"/>
      <c r="EP4" s="199"/>
      <c r="EQ4" s="199"/>
      <c r="ER4" s="199"/>
      <c r="ES4" s="199"/>
      <c r="ET4" s="199"/>
      <c r="EU4" s="199"/>
      <c r="EV4" s="199"/>
      <c r="EW4" s="199"/>
      <c r="EX4" s="199"/>
      <c r="EY4" s="199"/>
      <c r="EZ4" s="199"/>
      <c r="FA4" s="199"/>
      <c r="FB4" s="611"/>
    </row>
    <row r="5" spans="1:158" s="181" customFormat="1" ht="15.75" x14ac:dyDescent="0.25">
      <c r="A5" s="209"/>
      <c r="B5" s="286" t="s">
        <v>44</v>
      </c>
      <c r="C5" s="286"/>
      <c r="D5" s="286"/>
      <c r="E5" s="286"/>
      <c r="F5" s="286"/>
      <c r="G5" s="286"/>
      <c r="H5" s="286"/>
      <c r="I5" s="286"/>
      <c r="J5" s="286"/>
      <c r="K5" s="286"/>
      <c r="L5" s="286"/>
      <c r="M5" s="286"/>
      <c r="N5" s="286"/>
      <c r="O5" s="286"/>
      <c r="P5" s="286"/>
      <c r="Q5" s="286"/>
      <c r="R5" s="286"/>
      <c r="S5" s="286"/>
      <c r="T5" s="286"/>
      <c r="U5" s="286"/>
      <c r="V5" s="286"/>
      <c r="W5" s="286"/>
      <c r="X5" s="286"/>
      <c r="Y5" s="286"/>
      <c r="Z5" s="286"/>
      <c r="AA5" s="286"/>
      <c r="AB5" s="286"/>
      <c r="AC5" s="286"/>
      <c r="AD5" s="286"/>
      <c r="AE5" s="286"/>
      <c r="AF5" s="286"/>
      <c r="AG5" s="286"/>
      <c r="AH5" s="286"/>
      <c r="AI5" s="286"/>
      <c r="AJ5" s="286"/>
      <c r="AK5" s="286"/>
      <c r="AL5" s="286"/>
      <c r="AM5" s="286"/>
      <c r="AN5" s="286"/>
      <c r="AO5" s="286"/>
      <c r="AP5" s="286"/>
      <c r="AQ5" s="286"/>
      <c r="AR5" s="286"/>
      <c r="AS5" s="286"/>
      <c r="AT5" s="286"/>
      <c r="AU5" s="286"/>
      <c r="AV5" s="286"/>
      <c r="AW5" s="286"/>
      <c r="AX5" s="286"/>
      <c r="AY5" s="286"/>
      <c r="AZ5" s="286"/>
      <c r="BA5" s="286"/>
      <c r="BB5" s="286"/>
      <c r="BC5" s="286"/>
      <c r="BD5" s="286"/>
      <c r="BE5" s="286"/>
      <c r="BF5" s="286"/>
      <c r="BG5" s="286"/>
      <c r="BH5" s="286"/>
      <c r="BI5" s="286"/>
      <c r="BJ5" s="286"/>
      <c r="BK5" s="286"/>
      <c r="BL5" s="286"/>
      <c r="BM5" s="286"/>
      <c r="BN5" s="286"/>
      <c r="BO5" s="286"/>
      <c r="BP5" s="286"/>
      <c r="BQ5" s="286"/>
      <c r="BR5" s="286"/>
      <c r="BS5" s="286"/>
      <c r="BT5" s="286"/>
      <c r="BU5" s="286"/>
      <c r="BV5" s="286"/>
      <c r="BW5" s="286"/>
      <c r="BX5" s="286"/>
      <c r="BY5" s="286"/>
      <c r="BZ5" s="286"/>
      <c r="CA5" s="286"/>
      <c r="CB5" s="286"/>
      <c r="CC5" s="286"/>
      <c r="CD5" s="286"/>
      <c r="CE5" s="286"/>
      <c r="CF5" s="286"/>
      <c r="CG5" s="286"/>
      <c r="CH5" s="286"/>
      <c r="CI5" s="286"/>
      <c r="CJ5" s="286"/>
      <c r="CK5" s="286"/>
      <c r="CL5" s="286"/>
      <c r="CM5" s="286"/>
      <c r="CN5" s="286"/>
      <c r="CO5" s="286"/>
      <c r="CP5" s="286"/>
      <c r="CQ5" s="286"/>
      <c r="CR5" s="286"/>
      <c r="CS5" s="286"/>
      <c r="CT5" s="286"/>
      <c r="CU5" s="286"/>
      <c r="CV5" s="286"/>
      <c r="CW5" s="286"/>
      <c r="CX5" s="286"/>
      <c r="CY5" s="286"/>
      <c r="CZ5" s="286"/>
      <c r="DA5" s="286"/>
      <c r="DB5" s="286"/>
      <c r="DC5" s="286"/>
      <c r="DD5" s="286"/>
      <c r="DE5" s="286"/>
      <c r="DF5" s="286"/>
      <c r="DG5" s="286"/>
      <c r="DH5" s="286"/>
      <c r="DI5" s="286"/>
      <c r="DJ5" s="286"/>
      <c r="DK5" s="286"/>
      <c r="DL5" s="286"/>
      <c r="DM5" s="286"/>
      <c r="DN5" s="286"/>
      <c r="DO5" s="286"/>
      <c r="DP5" s="286"/>
      <c r="DQ5" s="286"/>
      <c r="DR5" s="286"/>
      <c r="DS5" s="286"/>
      <c r="DT5" s="286"/>
      <c r="DU5" s="286"/>
      <c r="DV5" s="286"/>
      <c r="DW5" s="286"/>
      <c r="DX5" s="286"/>
      <c r="DY5" s="286"/>
      <c r="DZ5" s="286"/>
      <c r="EA5" s="286"/>
      <c r="EB5" s="286"/>
      <c r="EC5" s="286"/>
      <c r="ED5" s="286"/>
      <c r="EE5" s="286"/>
      <c r="EF5" s="286"/>
      <c r="EG5" s="286"/>
      <c r="EH5" s="286"/>
      <c r="EI5" s="286"/>
      <c r="EJ5" s="286"/>
      <c r="EK5" s="286"/>
      <c r="EL5" s="286"/>
      <c r="EM5" s="286"/>
      <c r="EN5" s="286"/>
      <c r="EO5" s="286"/>
      <c r="EP5" s="286"/>
      <c r="EQ5" s="286"/>
      <c r="ER5" s="286"/>
      <c r="ES5" s="286"/>
      <c r="ET5" s="286"/>
      <c r="EU5" s="286"/>
      <c r="EV5" s="286"/>
      <c r="EW5" s="286"/>
      <c r="EX5" s="286"/>
      <c r="EY5" s="286"/>
      <c r="EZ5" s="286"/>
      <c r="FA5" s="286"/>
      <c r="FB5" s="612"/>
    </row>
    <row r="6" spans="1:158" s="181" customFormat="1" ht="15.75" x14ac:dyDescent="0.25">
      <c r="A6" s="209"/>
      <c r="B6" s="279" t="s">
        <v>729</v>
      </c>
      <c r="C6" s="279"/>
      <c r="D6" s="279"/>
      <c r="E6" s="279"/>
      <c r="F6" s="279"/>
      <c r="G6" s="279"/>
      <c r="H6" s="279"/>
      <c r="I6" s="279"/>
      <c r="J6" s="279"/>
      <c r="K6" s="279"/>
      <c r="L6" s="279"/>
      <c r="M6" s="279"/>
      <c r="N6" s="279"/>
      <c r="O6" s="279"/>
      <c r="P6" s="279"/>
      <c r="Q6" s="279"/>
      <c r="R6" s="279"/>
      <c r="S6" s="279"/>
      <c r="T6" s="279"/>
      <c r="U6" s="279"/>
      <c r="V6" s="279"/>
      <c r="W6" s="279"/>
      <c r="X6" s="279"/>
      <c r="Y6" s="279"/>
      <c r="Z6" s="279"/>
      <c r="AA6" s="279"/>
      <c r="AB6" s="279"/>
      <c r="AC6" s="279"/>
      <c r="AD6" s="279"/>
      <c r="AE6" s="279"/>
      <c r="AF6" s="279"/>
      <c r="AG6" s="279"/>
      <c r="AH6" s="279"/>
      <c r="AI6" s="279"/>
      <c r="AJ6" s="279"/>
      <c r="AK6" s="279"/>
      <c r="AL6" s="279"/>
      <c r="AM6" s="279"/>
      <c r="AN6" s="279"/>
      <c r="AO6" s="279"/>
      <c r="AP6" s="279"/>
      <c r="AQ6" s="279"/>
      <c r="AR6" s="279"/>
      <c r="AS6" s="279"/>
      <c r="AT6" s="279"/>
      <c r="AU6" s="279"/>
      <c r="AV6" s="279"/>
      <c r="AW6" s="279"/>
      <c r="AX6" s="279"/>
      <c r="AY6" s="279"/>
      <c r="AZ6" s="279"/>
      <c r="BA6" s="279"/>
      <c r="BB6" s="279"/>
      <c r="BC6" s="279"/>
      <c r="BD6" s="279"/>
      <c r="BE6" s="279"/>
      <c r="BF6" s="279"/>
      <c r="BG6" s="279"/>
      <c r="BH6" s="279"/>
      <c r="BI6" s="279"/>
      <c r="BJ6" s="279"/>
      <c r="BK6" s="279"/>
      <c r="BL6" s="279"/>
      <c r="BM6" s="279"/>
      <c r="BN6" s="279"/>
      <c r="BO6" s="279"/>
      <c r="BP6" s="279"/>
      <c r="BQ6" s="279"/>
      <c r="BR6" s="279"/>
      <c r="BS6" s="279"/>
      <c r="BT6" s="279"/>
      <c r="BU6" s="279"/>
      <c r="BV6" s="279"/>
      <c r="BW6" s="279"/>
      <c r="BX6" s="279"/>
      <c r="BY6" s="279"/>
      <c r="BZ6" s="279"/>
      <c r="CA6" s="279"/>
      <c r="CB6" s="279"/>
      <c r="CC6" s="279"/>
      <c r="CD6" s="279"/>
      <c r="CE6" s="279"/>
      <c r="CF6" s="279"/>
      <c r="CG6" s="279"/>
      <c r="CH6" s="279"/>
      <c r="CI6" s="279"/>
      <c r="CJ6" s="279"/>
      <c r="CK6" s="280">
        <f>Сводная!C5</f>
        <v>0</v>
      </c>
      <c r="CL6" s="280"/>
      <c r="CM6" s="280"/>
      <c r="CN6" s="280"/>
      <c r="CO6" s="280"/>
      <c r="CP6" s="280"/>
      <c r="CQ6" s="280"/>
      <c r="CR6" s="280"/>
      <c r="CS6" s="280"/>
      <c r="CT6" s="280"/>
      <c r="CU6" s="280"/>
      <c r="CV6" s="280"/>
      <c r="CW6" s="280"/>
      <c r="CX6" s="280"/>
      <c r="CY6" s="280"/>
      <c r="CZ6" s="280"/>
      <c r="DA6" s="280"/>
      <c r="DB6" s="280"/>
      <c r="DC6" s="280"/>
      <c r="DD6" s="280"/>
      <c r="DE6" s="280"/>
      <c r="DF6" s="280"/>
      <c r="DG6" s="280"/>
      <c r="DH6" s="280"/>
      <c r="DI6" s="280"/>
      <c r="DJ6" s="280"/>
      <c r="DK6" s="280"/>
      <c r="DL6" s="280"/>
      <c r="DM6" s="280"/>
      <c r="DN6" s="280"/>
      <c r="DO6" s="280"/>
      <c r="DP6" s="280"/>
      <c r="DQ6" s="280"/>
      <c r="DR6" s="280"/>
      <c r="DS6" s="280"/>
      <c r="DT6" s="280"/>
      <c r="DU6" s="280"/>
      <c r="DV6" s="280"/>
      <c r="DW6" s="280"/>
      <c r="DX6" s="280"/>
      <c r="DY6" s="280"/>
      <c r="DZ6" s="280"/>
      <c r="EA6" s="280"/>
      <c r="EB6" s="280"/>
      <c r="EC6" s="280"/>
      <c r="ED6" s="280"/>
      <c r="EE6" s="280"/>
      <c r="EF6" s="280"/>
      <c r="EG6" s="280"/>
      <c r="EH6" s="280"/>
      <c r="EI6" s="280"/>
      <c r="EJ6" s="280"/>
      <c r="EK6" s="280"/>
      <c r="EL6" s="280"/>
      <c r="EM6" s="280"/>
      <c r="EN6" s="280"/>
      <c r="EO6" s="280"/>
      <c r="EP6" s="280"/>
      <c r="EQ6" s="280"/>
      <c r="ER6" s="280"/>
      <c r="ES6" s="280"/>
      <c r="ET6" s="280"/>
      <c r="EU6" s="280"/>
      <c r="EV6" s="280"/>
      <c r="EW6" s="280"/>
      <c r="EX6" s="280"/>
      <c r="EY6" s="280"/>
      <c r="EZ6" s="280"/>
      <c r="FA6" s="280"/>
      <c r="FB6" s="612"/>
    </row>
    <row r="7" spans="1:158" s="181" customFormat="1" ht="15.75" x14ac:dyDescent="0.25">
      <c r="A7" s="209"/>
      <c r="B7" s="160"/>
      <c r="C7" s="160"/>
      <c r="D7" s="160"/>
      <c r="E7" s="160"/>
      <c r="F7" s="160"/>
      <c r="G7" s="160"/>
      <c r="H7" s="160"/>
      <c r="I7" s="160"/>
      <c r="J7" s="160"/>
      <c r="K7" s="160"/>
      <c r="L7" s="160"/>
      <c r="M7" s="160"/>
      <c r="N7" s="160"/>
      <c r="O7" s="160"/>
      <c r="P7" s="160"/>
      <c r="Q7" s="160"/>
      <c r="R7" s="160"/>
      <c r="S7" s="160"/>
      <c r="T7" s="160"/>
      <c r="U7" s="160"/>
      <c r="V7" s="160"/>
      <c r="W7" s="160"/>
      <c r="X7" s="160"/>
      <c r="Y7" s="160"/>
      <c r="Z7" s="160"/>
      <c r="AA7" s="160"/>
      <c r="AB7" s="160"/>
      <c r="AC7" s="160"/>
      <c r="AD7" s="160"/>
      <c r="AE7" s="160"/>
      <c r="AF7" s="160"/>
      <c r="AG7" s="160"/>
      <c r="AH7" s="160"/>
      <c r="AI7" s="160"/>
      <c r="AJ7" s="160"/>
      <c r="AK7" s="160"/>
      <c r="AL7" s="160"/>
      <c r="AM7" s="160"/>
      <c r="AN7" s="160"/>
      <c r="AO7" s="160"/>
      <c r="AP7" s="160"/>
      <c r="AQ7" s="160"/>
      <c r="AR7" s="160"/>
      <c r="AS7" s="160"/>
      <c r="AT7" s="160"/>
      <c r="AU7" s="160"/>
      <c r="AV7" s="160"/>
      <c r="AW7" s="160"/>
      <c r="AX7" s="281" t="s">
        <v>45</v>
      </c>
      <c r="AY7" s="281"/>
      <c r="AZ7" s="281"/>
      <c r="BA7" s="281"/>
      <c r="BB7" s="281"/>
      <c r="BC7" s="281"/>
      <c r="BD7" s="281"/>
      <c r="BE7" s="281"/>
      <c r="BF7" s="281"/>
      <c r="BG7" s="281"/>
      <c r="BH7" s="281"/>
      <c r="BI7" s="281"/>
      <c r="BJ7" s="281"/>
      <c r="BK7" s="281"/>
      <c r="BL7" s="281"/>
      <c r="BM7" s="281"/>
      <c r="BN7" s="281"/>
      <c r="BO7" s="281"/>
      <c r="BP7" s="282">
        <f>Сводная!C14</f>
        <v>0</v>
      </c>
      <c r="BQ7" s="283"/>
      <c r="BR7" s="283"/>
      <c r="BS7" s="283"/>
      <c r="BT7" s="283"/>
      <c r="BU7" s="283"/>
      <c r="BV7" s="283"/>
      <c r="BW7" s="283"/>
      <c r="BX7" s="283"/>
      <c r="BY7" s="283"/>
      <c r="BZ7" s="284">
        <f>Сводная!C13</f>
        <v>0</v>
      </c>
      <c r="CA7" s="285"/>
      <c r="CB7" s="285"/>
      <c r="CC7" s="285"/>
      <c r="CD7" s="285"/>
      <c r="CE7" s="285"/>
      <c r="CF7" s="285"/>
      <c r="CG7" s="285"/>
      <c r="CH7" s="285"/>
      <c r="CI7" s="285"/>
      <c r="CJ7" s="285"/>
      <c r="CK7" s="285"/>
      <c r="CL7" s="285"/>
      <c r="CM7" s="285"/>
      <c r="CN7" s="285"/>
      <c r="CO7" s="285"/>
      <c r="CP7" s="285"/>
      <c r="CQ7" s="285"/>
      <c r="CR7" s="285"/>
      <c r="CS7" s="285"/>
      <c r="CT7" s="285"/>
      <c r="CU7" s="285"/>
      <c r="CV7" s="285"/>
      <c r="CW7" s="285"/>
      <c r="CX7" s="285"/>
      <c r="CY7" s="285"/>
      <c r="CZ7" s="285"/>
      <c r="DA7" s="285"/>
      <c r="DB7" s="285"/>
      <c r="DC7" s="285"/>
      <c r="DD7" s="285"/>
      <c r="DE7" s="285"/>
      <c r="DF7" s="285"/>
      <c r="DG7" s="285"/>
      <c r="DH7" s="285"/>
      <c r="DI7" s="285"/>
      <c r="DJ7" s="285"/>
      <c r="DK7" s="285"/>
      <c r="DL7" s="285"/>
      <c r="DM7" s="285"/>
      <c r="DN7" s="285"/>
      <c r="DO7" s="285"/>
      <c r="DP7" s="285"/>
      <c r="DQ7" s="285"/>
      <c r="DR7" s="285"/>
      <c r="DS7" s="285"/>
      <c r="DT7" s="285"/>
      <c r="DU7" s="285"/>
      <c r="DV7" s="285"/>
      <c r="DW7" s="285"/>
      <c r="DX7" s="285"/>
      <c r="DY7" s="285"/>
      <c r="DZ7" s="285"/>
      <c r="EA7" s="285"/>
      <c r="EB7" s="285"/>
      <c r="EC7" s="285"/>
      <c r="ED7" s="285"/>
      <c r="EE7" s="285"/>
      <c r="EF7" s="285"/>
      <c r="EG7" s="160"/>
      <c r="EH7" s="160"/>
      <c r="EI7" s="160"/>
      <c r="EJ7" s="160"/>
      <c r="EK7" s="160"/>
      <c r="EL7" s="160"/>
      <c r="EM7" s="160"/>
      <c r="EN7" s="160"/>
      <c r="EO7" s="160"/>
      <c r="EP7" s="160"/>
      <c r="EQ7" s="160"/>
      <c r="ER7" s="160"/>
      <c r="ES7" s="160"/>
      <c r="ET7" s="160"/>
      <c r="EU7" s="160"/>
      <c r="EV7" s="160"/>
      <c r="EW7" s="160"/>
      <c r="EX7" s="160"/>
      <c r="EY7" s="160"/>
      <c r="EZ7" s="160"/>
      <c r="FA7" s="160"/>
      <c r="FB7" s="612"/>
    </row>
    <row r="8" spans="1:158" s="170" customFormat="1" ht="11.25" x14ac:dyDescent="0.2">
      <c r="A8" s="199"/>
      <c r="B8" s="199"/>
      <c r="C8" s="199"/>
      <c r="D8" s="199"/>
      <c r="E8" s="199"/>
      <c r="F8" s="199"/>
      <c r="G8" s="199"/>
      <c r="H8" s="199"/>
      <c r="I8" s="199"/>
      <c r="J8" s="199"/>
      <c r="K8" s="199"/>
      <c r="L8" s="199"/>
      <c r="M8" s="199"/>
      <c r="N8" s="199"/>
      <c r="O8" s="199"/>
      <c r="P8" s="199"/>
      <c r="Q8" s="199"/>
      <c r="R8" s="199"/>
      <c r="S8" s="199"/>
      <c r="T8" s="199"/>
      <c r="U8" s="199"/>
      <c r="V8" s="199"/>
      <c r="W8" s="199"/>
      <c r="X8" s="199"/>
      <c r="Y8" s="199"/>
      <c r="Z8" s="199"/>
      <c r="AA8" s="199"/>
      <c r="AB8" s="199"/>
      <c r="AC8" s="199"/>
      <c r="AD8" s="199"/>
      <c r="AE8" s="199"/>
      <c r="AF8" s="199"/>
      <c r="AG8" s="199"/>
      <c r="AH8" s="199"/>
      <c r="AI8" s="199"/>
      <c r="AJ8" s="199"/>
      <c r="AK8" s="199"/>
      <c r="AL8" s="199"/>
      <c r="AM8" s="199"/>
      <c r="AN8" s="199"/>
      <c r="AO8" s="199"/>
      <c r="AP8" s="199"/>
      <c r="AQ8" s="199"/>
      <c r="AR8" s="199"/>
      <c r="AS8" s="199"/>
      <c r="AT8" s="199"/>
      <c r="AU8" s="199"/>
      <c r="AV8" s="199"/>
      <c r="AW8" s="199"/>
      <c r="AX8" s="199"/>
      <c r="AY8" s="199"/>
      <c r="AZ8" s="199"/>
      <c r="BA8" s="199"/>
      <c r="BB8" s="199"/>
      <c r="BC8" s="199"/>
      <c r="BD8" s="199"/>
      <c r="BE8" s="199"/>
      <c r="BF8" s="199"/>
      <c r="BG8" s="199"/>
      <c r="BH8" s="199"/>
      <c r="BI8" s="199"/>
      <c r="BJ8" s="199"/>
      <c r="BK8" s="199"/>
      <c r="BL8" s="199"/>
      <c r="BM8" s="199"/>
      <c r="BN8" s="199"/>
      <c r="BO8" s="199"/>
      <c r="BP8" s="277" t="s">
        <v>46</v>
      </c>
      <c r="BQ8" s="277"/>
      <c r="BR8" s="277"/>
      <c r="BS8" s="277"/>
      <c r="BT8" s="277"/>
      <c r="BU8" s="277"/>
      <c r="BV8" s="277"/>
      <c r="BW8" s="277"/>
      <c r="BX8" s="277"/>
      <c r="BY8" s="277"/>
      <c r="BZ8" s="277"/>
      <c r="CA8" s="277"/>
      <c r="CB8" s="277"/>
      <c r="CC8" s="277"/>
      <c r="CD8" s="277"/>
      <c r="CE8" s="277"/>
      <c r="CF8" s="277"/>
      <c r="CG8" s="277"/>
      <c r="CH8" s="277"/>
      <c r="CI8" s="277"/>
      <c r="CJ8" s="277"/>
      <c r="CK8" s="277"/>
      <c r="CL8" s="277"/>
      <c r="CM8" s="277"/>
      <c r="CN8" s="277"/>
      <c r="CO8" s="277"/>
      <c r="CP8" s="277"/>
      <c r="CQ8" s="277"/>
      <c r="CR8" s="277"/>
      <c r="CS8" s="277"/>
      <c r="CT8" s="277"/>
      <c r="CU8" s="277"/>
      <c r="CV8" s="277"/>
      <c r="CW8" s="277"/>
      <c r="CX8" s="277"/>
      <c r="CY8" s="277"/>
      <c r="CZ8" s="277"/>
      <c r="DA8" s="277"/>
      <c r="DB8" s="277"/>
      <c r="DC8" s="277"/>
      <c r="DD8" s="277"/>
      <c r="DE8" s="277"/>
      <c r="DF8" s="277"/>
      <c r="DG8" s="277"/>
      <c r="DH8" s="277"/>
      <c r="DI8" s="277"/>
      <c r="DJ8" s="277"/>
      <c r="DK8" s="277"/>
      <c r="DL8" s="277"/>
      <c r="DM8" s="277"/>
      <c r="DN8" s="277"/>
      <c r="DO8" s="277"/>
      <c r="DP8" s="277"/>
      <c r="DQ8" s="277"/>
      <c r="DR8" s="277"/>
      <c r="DS8" s="277"/>
      <c r="DT8" s="277"/>
      <c r="DU8" s="277"/>
      <c r="DV8" s="277"/>
      <c r="DW8" s="277"/>
      <c r="DX8" s="277"/>
      <c r="DY8" s="277"/>
      <c r="DZ8" s="277"/>
      <c r="EA8" s="277"/>
      <c r="EB8" s="277"/>
      <c r="EC8" s="277"/>
      <c r="ED8" s="277"/>
      <c r="EE8" s="277"/>
      <c r="EF8" s="277"/>
      <c r="EG8" s="199"/>
      <c r="EH8" s="199"/>
      <c r="EI8" s="199"/>
      <c r="EJ8" s="199"/>
      <c r="EK8" s="199"/>
      <c r="EL8" s="199"/>
      <c r="EM8" s="199"/>
      <c r="EN8" s="199"/>
      <c r="EO8" s="199"/>
      <c r="EP8" s="199"/>
      <c r="EQ8" s="199"/>
      <c r="ER8" s="199"/>
      <c r="ES8" s="199"/>
      <c r="ET8" s="199"/>
      <c r="EU8" s="199"/>
      <c r="EV8" s="199"/>
      <c r="EW8" s="199"/>
      <c r="EX8" s="199"/>
      <c r="EY8" s="199"/>
      <c r="EZ8" s="199"/>
      <c r="FA8" s="199"/>
      <c r="FB8" s="611"/>
    </row>
    <row r="9" spans="1:158" s="167" customFormat="1" ht="6.75" x14ac:dyDescent="0.15">
      <c r="A9" s="192"/>
      <c r="B9" s="192"/>
      <c r="C9" s="192"/>
      <c r="D9" s="192"/>
      <c r="E9" s="192"/>
      <c r="F9" s="192"/>
      <c r="G9" s="192"/>
      <c r="H9" s="192"/>
      <c r="I9" s="192"/>
      <c r="J9" s="192"/>
      <c r="K9" s="192"/>
      <c r="L9" s="192"/>
      <c r="M9" s="192"/>
      <c r="N9" s="192"/>
      <c r="O9" s="192"/>
      <c r="P9" s="192"/>
      <c r="Q9" s="192"/>
      <c r="R9" s="192"/>
      <c r="S9" s="192"/>
      <c r="T9" s="192"/>
      <c r="U9" s="192"/>
      <c r="V9" s="192"/>
      <c r="W9" s="192"/>
      <c r="X9" s="192"/>
      <c r="Y9" s="192"/>
      <c r="Z9" s="192"/>
      <c r="AA9" s="192"/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2"/>
      <c r="BQ9" s="192"/>
      <c r="BR9" s="192"/>
      <c r="BS9" s="192"/>
      <c r="BT9" s="192"/>
      <c r="BU9" s="192"/>
      <c r="BV9" s="192"/>
      <c r="BW9" s="192"/>
      <c r="BX9" s="192"/>
      <c r="BY9" s="192"/>
      <c r="BZ9" s="192"/>
      <c r="CA9" s="192"/>
      <c r="CB9" s="192"/>
      <c r="CC9" s="192"/>
      <c r="CD9" s="192"/>
      <c r="CE9" s="192"/>
      <c r="CF9" s="192"/>
      <c r="CG9" s="192"/>
      <c r="CH9" s="192"/>
      <c r="CI9" s="192"/>
      <c r="CJ9" s="192"/>
      <c r="CK9" s="192"/>
      <c r="CL9" s="192"/>
      <c r="CM9" s="192"/>
      <c r="CN9" s="192"/>
      <c r="CO9" s="192"/>
      <c r="CP9" s="192"/>
      <c r="CQ9" s="192"/>
      <c r="CR9" s="192"/>
      <c r="CS9" s="192"/>
      <c r="CT9" s="192"/>
      <c r="CU9" s="192"/>
      <c r="CV9" s="192"/>
      <c r="CW9" s="192"/>
      <c r="CX9" s="192"/>
      <c r="CY9" s="192"/>
      <c r="CZ9" s="192"/>
      <c r="DA9" s="192"/>
      <c r="DB9" s="192"/>
      <c r="DC9" s="192"/>
      <c r="DD9" s="192"/>
      <c r="DE9" s="192"/>
      <c r="DF9" s="192"/>
      <c r="DG9" s="192"/>
      <c r="DH9" s="192"/>
      <c r="DI9" s="192"/>
      <c r="DJ9" s="192"/>
      <c r="DK9" s="192"/>
      <c r="DL9" s="192"/>
      <c r="DM9" s="192"/>
      <c r="DN9" s="192"/>
      <c r="DO9" s="192"/>
      <c r="DP9" s="192"/>
      <c r="DQ9" s="192"/>
      <c r="DR9" s="192"/>
      <c r="DS9" s="192"/>
      <c r="DT9" s="192"/>
      <c r="DU9" s="192"/>
      <c r="DV9" s="192"/>
      <c r="DW9" s="192"/>
      <c r="DX9" s="192"/>
      <c r="DY9" s="192"/>
      <c r="DZ9" s="192"/>
      <c r="EA9" s="192"/>
      <c r="EB9" s="192"/>
      <c r="EC9" s="192"/>
      <c r="ED9" s="192"/>
      <c r="EE9" s="192"/>
      <c r="EF9" s="192"/>
      <c r="EG9" s="192"/>
      <c r="EH9" s="192"/>
      <c r="EI9" s="192"/>
      <c r="EJ9" s="192"/>
      <c r="EK9" s="192"/>
      <c r="EL9" s="192"/>
      <c r="EM9" s="192"/>
      <c r="EN9" s="192"/>
      <c r="EO9" s="192"/>
      <c r="EP9" s="192"/>
      <c r="EQ9" s="192"/>
      <c r="ER9" s="192"/>
      <c r="ES9" s="192"/>
      <c r="ET9" s="192"/>
      <c r="EU9" s="192"/>
      <c r="EV9" s="192"/>
      <c r="EW9" s="192"/>
      <c r="EX9" s="192"/>
      <c r="EY9" s="192"/>
      <c r="EZ9" s="192"/>
      <c r="FA9" s="192"/>
      <c r="FB9" s="613"/>
    </row>
    <row r="10" spans="1:158" s="227" customFormat="1" x14ac:dyDescent="0.25">
      <c r="A10" s="232"/>
      <c r="B10" s="292" t="s">
        <v>72</v>
      </c>
      <c r="C10" s="292"/>
      <c r="D10" s="292"/>
      <c r="E10" s="292"/>
      <c r="F10" s="292"/>
      <c r="G10" s="292" t="s">
        <v>640</v>
      </c>
      <c r="H10" s="292"/>
      <c r="I10" s="292"/>
      <c r="J10" s="292"/>
      <c r="K10" s="292"/>
      <c r="L10" s="292"/>
      <c r="M10" s="292"/>
      <c r="N10" s="292"/>
      <c r="O10" s="292"/>
      <c r="P10" s="292"/>
      <c r="Q10" s="292"/>
      <c r="R10" s="292"/>
      <c r="S10" s="292"/>
      <c r="T10" s="292"/>
      <c r="U10" s="292"/>
      <c r="V10" s="292"/>
      <c r="W10" s="292"/>
      <c r="X10" s="292"/>
      <c r="Y10" s="292"/>
      <c r="Z10" s="292"/>
      <c r="AA10" s="292"/>
      <c r="AB10" s="292"/>
      <c r="AC10" s="292"/>
      <c r="AD10" s="292"/>
      <c r="AE10" s="292"/>
      <c r="AF10" s="292"/>
      <c r="AG10" s="292"/>
      <c r="AH10" s="292"/>
      <c r="AI10" s="292"/>
      <c r="AJ10" s="292"/>
      <c r="AK10" s="292"/>
      <c r="AL10" s="292"/>
      <c r="AM10" s="292"/>
      <c r="AN10" s="292"/>
      <c r="AO10" s="292"/>
      <c r="AP10" s="292"/>
      <c r="AQ10" s="287" t="s">
        <v>47</v>
      </c>
      <c r="AR10" s="287"/>
      <c r="AS10" s="287"/>
      <c r="AT10" s="287"/>
      <c r="AU10" s="287"/>
      <c r="AV10" s="287"/>
      <c r="AW10" s="287"/>
      <c r="AX10" s="287"/>
      <c r="AY10" s="287"/>
      <c r="AZ10" s="287" t="s">
        <v>48</v>
      </c>
      <c r="BA10" s="287"/>
      <c r="BB10" s="287"/>
      <c r="BC10" s="287"/>
      <c r="BD10" s="287"/>
      <c r="BE10" s="287"/>
      <c r="BF10" s="287"/>
      <c r="BG10" s="287"/>
      <c r="BH10" s="287"/>
      <c r="BI10" s="287"/>
      <c r="BJ10" s="287" t="s">
        <v>49</v>
      </c>
      <c r="BK10" s="287"/>
      <c r="BL10" s="287"/>
      <c r="BM10" s="287"/>
      <c r="BN10" s="287"/>
      <c r="BO10" s="287"/>
      <c r="BP10" s="287"/>
      <c r="BQ10" s="287"/>
      <c r="BR10" s="287"/>
      <c r="BS10" s="287"/>
      <c r="BT10" s="287"/>
      <c r="BU10" s="287"/>
      <c r="BV10" s="287"/>
      <c r="BW10" s="287"/>
      <c r="BX10" s="287"/>
      <c r="BY10" s="287"/>
      <c r="BZ10" s="287"/>
      <c r="CA10" s="287"/>
      <c r="CB10" s="287"/>
      <c r="CC10" s="287"/>
      <c r="CD10" s="287"/>
      <c r="CE10" s="287"/>
      <c r="CF10" s="287"/>
      <c r="CG10" s="287"/>
      <c r="CH10" s="287"/>
      <c r="CI10" s="287"/>
      <c r="CJ10" s="287"/>
      <c r="CK10" s="287"/>
      <c r="CL10" s="287"/>
      <c r="CM10" s="287"/>
      <c r="CN10" s="287"/>
      <c r="CO10" s="287"/>
      <c r="CP10" s="287"/>
      <c r="CQ10" s="287"/>
      <c r="CR10" s="287"/>
      <c r="CS10" s="287"/>
      <c r="CT10" s="287"/>
      <c r="CU10" s="287"/>
      <c r="CV10" s="287"/>
      <c r="CW10" s="287"/>
      <c r="CX10" s="287"/>
      <c r="CY10" s="287"/>
      <c r="CZ10" s="287"/>
      <c r="DA10" s="287"/>
      <c r="DB10" s="287"/>
      <c r="DC10" s="287"/>
      <c r="DD10" s="287"/>
      <c r="DE10" s="287"/>
      <c r="DF10" s="287"/>
      <c r="DG10" s="287"/>
      <c r="DH10" s="287"/>
      <c r="DI10" s="287"/>
      <c r="DJ10" s="287"/>
      <c r="DK10" s="287"/>
      <c r="DL10" s="287"/>
      <c r="DM10" s="287"/>
      <c r="DN10" s="287"/>
      <c r="DO10" s="287"/>
      <c r="DP10" s="287"/>
      <c r="DQ10" s="287"/>
      <c r="DR10" s="287"/>
      <c r="DS10" s="287"/>
      <c r="DT10" s="287"/>
      <c r="DU10" s="287"/>
      <c r="DV10" s="287"/>
      <c r="DW10" s="287"/>
      <c r="DX10" s="287"/>
      <c r="DY10" s="287"/>
      <c r="DZ10" s="287"/>
      <c r="EA10" s="287"/>
      <c r="EB10" s="287"/>
      <c r="EC10" s="287"/>
      <c r="ED10" s="287"/>
      <c r="EE10" s="287"/>
      <c r="EF10" s="287"/>
      <c r="EG10" s="287"/>
      <c r="EH10" s="287"/>
      <c r="EI10" s="287"/>
      <c r="EJ10" s="287"/>
      <c r="EK10" s="287"/>
      <c r="EL10" s="287"/>
      <c r="EM10" s="287"/>
      <c r="EN10" s="287"/>
      <c r="EO10" s="287"/>
      <c r="EP10" s="287"/>
      <c r="EQ10" s="287"/>
      <c r="ER10" s="287"/>
      <c r="ES10" s="287"/>
      <c r="ET10" s="287"/>
      <c r="EU10" s="287"/>
      <c r="EV10" s="287"/>
      <c r="EW10" s="287"/>
      <c r="EX10" s="287"/>
      <c r="EY10" s="287"/>
      <c r="EZ10" s="287"/>
      <c r="FA10" s="287"/>
      <c r="FB10" s="614"/>
    </row>
    <row r="11" spans="1:158" s="227" customFormat="1" ht="45" customHeight="1" x14ac:dyDescent="0.25">
      <c r="A11" s="232"/>
      <c r="B11" s="292"/>
      <c r="C11" s="292"/>
      <c r="D11" s="292"/>
      <c r="E11" s="292"/>
      <c r="F11" s="292"/>
      <c r="G11" s="292"/>
      <c r="H11" s="292"/>
      <c r="I11" s="292"/>
      <c r="J11" s="292"/>
      <c r="K11" s="292"/>
      <c r="L11" s="292"/>
      <c r="M11" s="292"/>
      <c r="N11" s="292"/>
      <c r="O11" s="292"/>
      <c r="P11" s="292"/>
      <c r="Q11" s="292"/>
      <c r="R11" s="292"/>
      <c r="S11" s="292"/>
      <c r="T11" s="292"/>
      <c r="U11" s="292"/>
      <c r="V11" s="292"/>
      <c r="W11" s="292"/>
      <c r="X11" s="292"/>
      <c r="Y11" s="292"/>
      <c r="Z11" s="292"/>
      <c r="AA11" s="292"/>
      <c r="AB11" s="292"/>
      <c r="AC11" s="292"/>
      <c r="AD11" s="292"/>
      <c r="AE11" s="292"/>
      <c r="AF11" s="292"/>
      <c r="AG11" s="292"/>
      <c r="AH11" s="292"/>
      <c r="AI11" s="292"/>
      <c r="AJ11" s="292"/>
      <c r="AK11" s="292"/>
      <c r="AL11" s="292"/>
      <c r="AM11" s="292"/>
      <c r="AN11" s="292"/>
      <c r="AO11" s="292"/>
      <c r="AP11" s="292"/>
      <c r="AQ11" s="287"/>
      <c r="AR11" s="287"/>
      <c r="AS11" s="287"/>
      <c r="AT11" s="287"/>
      <c r="AU11" s="287"/>
      <c r="AV11" s="287"/>
      <c r="AW11" s="287"/>
      <c r="AX11" s="287"/>
      <c r="AY11" s="287"/>
      <c r="AZ11" s="287"/>
      <c r="BA11" s="287"/>
      <c r="BB11" s="287"/>
      <c r="BC11" s="287"/>
      <c r="BD11" s="287"/>
      <c r="BE11" s="287"/>
      <c r="BF11" s="287"/>
      <c r="BG11" s="287"/>
      <c r="BH11" s="287"/>
      <c r="BI11" s="287"/>
      <c r="BJ11" s="287" t="s">
        <v>50</v>
      </c>
      <c r="BK11" s="287"/>
      <c r="BL11" s="287"/>
      <c r="BM11" s="287"/>
      <c r="BN11" s="287"/>
      <c r="BO11" s="287"/>
      <c r="BP11" s="287"/>
      <c r="BQ11" s="287"/>
      <c r="BR11" s="287"/>
      <c r="BS11" s="287"/>
      <c r="BT11" s="287"/>
      <c r="BU11" s="287"/>
      <c r="BV11" s="287"/>
      <c r="BW11" s="287"/>
      <c r="BX11" s="287"/>
      <c r="BY11" s="287"/>
      <c r="BZ11" s="287"/>
      <c r="CA11" s="287"/>
      <c r="CB11" s="287" t="s">
        <v>51</v>
      </c>
      <c r="CC11" s="287"/>
      <c r="CD11" s="287"/>
      <c r="CE11" s="287"/>
      <c r="CF11" s="287"/>
      <c r="CG11" s="287"/>
      <c r="CH11" s="287"/>
      <c r="CI11" s="287"/>
      <c r="CJ11" s="287"/>
      <c r="CK11" s="287"/>
      <c r="CL11" s="287"/>
      <c r="CM11" s="287"/>
      <c r="CN11" s="287"/>
      <c r="CO11" s="287"/>
      <c r="CP11" s="287"/>
      <c r="CQ11" s="287"/>
      <c r="CR11" s="287"/>
      <c r="CS11" s="287"/>
      <c r="CT11" s="287"/>
      <c r="CU11" s="287"/>
      <c r="CV11" s="287"/>
      <c r="CW11" s="287"/>
      <c r="CX11" s="287"/>
      <c r="CY11" s="287"/>
      <c r="CZ11" s="287"/>
      <c r="DA11" s="287"/>
      <c r="DB11" s="287"/>
      <c r="DC11" s="287"/>
      <c r="DD11" s="287"/>
      <c r="DE11" s="287"/>
      <c r="DF11" s="287"/>
      <c r="DG11" s="287"/>
      <c r="DH11" s="287"/>
      <c r="DI11" s="287"/>
      <c r="DJ11" s="287"/>
      <c r="DK11" s="287"/>
      <c r="DL11" s="287"/>
      <c r="DM11" s="287"/>
      <c r="DN11" s="292" t="s">
        <v>47</v>
      </c>
      <c r="DO11" s="292"/>
      <c r="DP11" s="292"/>
      <c r="DQ11" s="292"/>
      <c r="DR11" s="292"/>
      <c r="DS11" s="292"/>
      <c r="DT11" s="292"/>
      <c r="DU11" s="292"/>
      <c r="DV11" s="287" t="s">
        <v>730</v>
      </c>
      <c r="DW11" s="287"/>
      <c r="DX11" s="287"/>
      <c r="DY11" s="287"/>
      <c r="DZ11" s="287"/>
      <c r="EA11" s="287"/>
      <c r="EB11" s="287"/>
      <c r="EC11" s="287"/>
      <c r="ED11" s="287" t="s">
        <v>39</v>
      </c>
      <c r="EE11" s="287"/>
      <c r="EF11" s="287"/>
      <c r="EG11" s="287"/>
      <c r="EH11" s="287"/>
      <c r="EI11" s="287"/>
      <c r="EJ11" s="287"/>
      <c r="EK11" s="287"/>
      <c r="EL11" s="287"/>
      <c r="EM11" s="287"/>
      <c r="EN11" s="287"/>
      <c r="EO11" s="287"/>
      <c r="EP11" s="287" t="s">
        <v>53</v>
      </c>
      <c r="EQ11" s="287"/>
      <c r="ER11" s="287"/>
      <c r="ES11" s="287"/>
      <c r="ET11" s="287"/>
      <c r="EU11" s="287"/>
      <c r="EV11" s="287"/>
      <c r="EW11" s="287"/>
      <c r="EX11" s="287"/>
      <c r="EY11" s="287"/>
      <c r="EZ11" s="287"/>
      <c r="FA11" s="287"/>
      <c r="FB11" s="614"/>
    </row>
    <row r="12" spans="1:158" x14ac:dyDescent="0.25">
      <c r="A12" s="188"/>
      <c r="B12" s="288">
        <v>1</v>
      </c>
      <c r="C12" s="288"/>
      <c r="D12" s="288"/>
      <c r="E12" s="288"/>
      <c r="F12" s="288"/>
      <c r="G12" s="289" t="str">
        <f>IF(Сводная!H23=0,"",Сводная!C23)</f>
        <v/>
      </c>
      <c r="H12" s="289"/>
      <c r="I12" s="289"/>
      <c r="J12" s="289"/>
      <c r="K12" s="289"/>
      <c r="L12" s="289"/>
      <c r="M12" s="289"/>
      <c r="N12" s="289"/>
      <c r="O12" s="289"/>
      <c r="P12" s="289"/>
      <c r="Q12" s="289"/>
      <c r="R12" s="289"/>
      <c r="S12" s="289"/>
      <c r="T12" s="289"/>
      <c r="U12" s="289"/>
      <c r="V12" s="289"/>
      <c r="W12" s="289"/>
      <c r="X12" s="289"/>
      <c r="Y12" s="289"/>
      <c r="Z12" s="289"/>
      <c r="AA12" s="289"/>
      <c r="AB12" s="289"/>
      <c r="AC12" s="289"/>
      <c r="AD12" s="289"/>
      <c r="AE12" s="289"/>
      <c r="AF12" s="289"/>
      <c r="AG12" s="289"/>
      <c r="AH12" s="289"/>
      <c r="AI12" s="289"/>
      <c r="AJ12" s="289"/>
      <c r="AK12" s="289"/>
      <c r="AL12" s="289"/>
      <c r="AM12" s="289"/>
      <c r="AN12" s="289"/>
      <c r="AO12" s="289"/>
      <c r="AP12" s="289"/>
      <c r="AQ12" s="290" t="str">
        <f>IF(Сводная!H23=0,"",Сводная!E23)</f>
        <v/>
      </c>
      <c r="AR12" s="290"/>
      <c r="AS12" s="290"/>
      <c r="AT12" s="290"/>
      <c r="AU12" s="290"/>
      <c r="AV12" s="290"/>
      <c r="AW12" s="290"/>
      <c r="AX12" s="290"/>
      <c r="AY12" s="290"/>
      <c r="AZ12" s="290" t="str">
        <f>IF(Сводная!H23=0,"",Сводная!D23)</f>
        <v/>
      </c>
      <c r="BA12" s="290"/>
      <c r="BB12" s="290"/>
      <c r="BC12" s="290"/>
      <c r="BD12" s="290"/>
      <c r="BE12" s="290"/>
      <c r="BF12" s="290"/>
      <c r="BG12" s="290"/>
      <c r="BH12" s="290"/>
      <c r="BI12" s="290"/>
      <c r="BJ12" s="290" t="str">
        <f>IF(Сводная!H23=0,"",Сводная!L23)</f>
        <v/>
      </c>
      <c r="BK12" s="290"/>
      <c r="BL12" s="290"/>
      <c r="BM12" s="290"/>
      <c r="BN12" s="290"/>
      <c r="BO12" s="290"/>
      <c r="BP12" s="290"/>
      <c r="BQ12" s="290"/>
      <c r="BR12" s="290"/>
      <c r="BS12" s="290"/>
      <c r="BT12" s="290"/>
      <c r="BU12" s="290"/>
      <c r="BV12" s="290"/>
      <c r="BW12" s="290"/>
      <c r="BX12" s="290"/>
      <c r="BY12" s="290"/>
      <c r="BZ12" s="290"/>
      <c r="CA12" s="290"/>
      <c r="CB12" s="289" t="str">
        <f>IF(Сводная!H23=0,"",Сводная!H23)</f>
        <v/>
      </c>
      <c r="CC12" s="289"/>
      <c r="CD12" s="289"/>
      <c r="CE12" s="289"/>
      <c r="CF12" s="289"/>
      <c r="CG12" s="289"/>
      <c r="CH12" s="289"/>
      <c r="CI12" s="289"/>
      <c r="CJ12" s="289"/>
      <c r="CK12" s="289"/>
      <c r="CL12" s="289"/>
      <c r="CM12" s="289"/>
      <c r="CN12" s="289"/>
      <c r="CO12" s="289"/>
      <c r="CP12" s="289"/>
      <c r="CQ12" s="289"/>
      <c r="CR12" s="289"/>
      <c r="CS12" s="289"/>
      <c r="CT12" s="289"/>
      <c r="CU12" s="289"/>
      <c r="CV12" s="289"/>
      <c r="CW12" s="289"/>
      <c r="CX12" s="289"/>
      <c r="CY12" s="289"/>
      <c r="CZ12" s="289"/>
      <c r="DA12" s="289"/>
      <c r="DB12" s="289"/>
      <c r="DC12" s="289"/>
      <c r="DD12" s="289"/>
      <c r="DE12" s="289"/>
      <c r="DF12" s="289"/>
      <c r="DG12" s="289"/>
      <c r="DH12" s="289"/>
      <c r="DI12" s="289"/>
      <c r="DJ12" s="289"/>
      <c r="DK12" s="289"/>
      <c r="DL12" s="289"/>
      <c r="DM12" s="289"/>
      <c r="DN12" s="290" t="str">
        <f>IF(Сводная!H23=0,"",Сводная!E23)</f>
        <v/>
      </c>
      <c r="DO12" s="290"/>
      <c r="DP12" s="290"/>
      <c r="DQ12" s="290"/>
      <c r="DR12" s="290"/>
      <c r="DS12" s="290"/>
      <c r="DT12" s="290"/>
      <c r="DU12" s="290"/>
      <c r="DV12" s="290" t="str">
        <f>IF(Сводная!H23=0,"",Сводная!D23)</f>
        <v/>
      </c>
      <c r="DW12" s="290"/>
      <c r="DX12" s="290"/>
      <c r="DY12" s="290"/>
      <c r="DZ12" s="290"/>
      <c r="EA12" s="290"/>
      <c r="EB12" s="290"/>
      <c r="EC12" s="290"/>
      <c r="ED12" s="291" t="str">
        <f>IF(Сводная!M23=0,"",Сводная!M23)</f>
        <v/>
      </c>
      <c r="EE12" s="291"/>
      <c r="EF12" s="291"/>
      <c r="EG12" s="291"/>
      <c r="EH12" s="291"/>
      <c r="EI12" s="291"/>
      <c r="EJ12" s="291"/>
      <c r="EK12" s="291"/>
      <c r="EL12" s="291"/>
      <c r="EM12" s="291"/>
      <c r="EN12" s="291"/>
      <c r="EO12" s="291"/>
      <c r="EP12" s="291" t="str">
        <f>IF(Сводная!M23=0,"",ROUND(AO13*AS13,2))</f>
        <v/>
      </c>
      <c r="EQ12" s="291"/>
      <c r="ER12" s="291"/>
      <c r="ES12" s="291"/>
      <c r="ET12" s="291"/>
      <c r="EU12" s="291"/>
      <c r="EV12" s="291"/>
      <c r="EW12" s="291"/>
      <c r="EX12" s="291"/>
      <c r="EY12" s="291"/>
      <c r="EZ12" s="291"/>
      <c r="FA12" s="291"/>
    </row>
    <row r="13" spans="1:158" x14ac:dyDescent="0.25">
      <c r="A13" s="188"/>
      <c r="B13" s="288">
        <v>2</v>
      </c>
      <c r="C13" s="288"/>
      <c r="D13" s="288"/>
      <c r="E13" s="288"/>
      <c r="F13" s="288"/>
      <c r="G13" s="289" t="str">
        <f>IF(Сводная!H24=0,"",Сводная!C24)</f>
        <v/>
      </c>
      <c r="H13" s="289"/>
      <c r="I13" s="289"/>
      <c r="J13" s="289"/>
      <c r="K13" s="289"/>
      <c r="L13" s="289"/>
      <c r="M13" s="289"/>
      <c r="N13" s="289"/>
      <c r="O13" s="289"/>
      <c r="P13" s="289"/>
      <c r="Q13" s="289"/>
      <c r="R13" s="289"/>
      <c r="S13" s="289"/>
      <c r="T13" s="289"/>
      <c r="U13" s="289"/>
      <c r="V13" s="289"/>
      <c r="W13" s="289"/>
      <c r="X13" s="289"/>
      <c r="Y13" s="289"/>
      <c r="Z13" s="289"/>
      <c r="AA13" s="289"/>
      <c r="AB13" s="289"/>
      <c r="AC13" s="289"/>
      <c r="AD13" s="289"/>
      <c r="AE13" s="289"/>
      <c r="AF13" s="289"/>
      <c r="AG13" s="289"/>
      <c r="AH13" s="289"/>
      <c r="AI13" s="289"/>
      <c r="AJ13" s="289"/>
      <c r="AK13" s="289"/>
      <c r="AL13" s="289"/>
      <c r="AM13" s="289"/>
      <c r="AN13" s="289"/>
      <c r="AO13" s="289"/>
      <c r="AP13" s="289"/>
      <c r="AQ13" s="290" t="str">
        <f>IF(Сводная!H24=0,"",Сводная!E24)</f>
        <v/>
      </c>
      <c r="AR13" s="290"/>
      <c r="AS13" s="290"/>
      <c r="AT13" s="290"/>
      <c r="AU13" s="290"/>
      <c r="AV13" s="290"/>
      <c r="AW13" s="290"/>
      <c r="AX13" s="290"/>
      <c r="AY13" s="290"/>
      <c r="AZ13" s="290" t="str">
        <f>IF(Сводная!H24=0,"",Сводная!D24)</f>
        <v/>
      </c>
      <c r="BA13" s="290"/>
      <c r="BB13" s="290"/>
      <c r="BC13" s="290"/>
      <c r="BD13" s="290"/>
      <c r="BE13" s="290"/>
      <c r="BF13" s="290"/>
      <c r="BG13" s="290"/>
      <c r="BH13" s="290"/>
      <c r="BI13" s="290"/>
      <c r="BJ13" s="290" t="str">
        <f>IF(Сводная!H24=0,"",Сводная!L24)</f>
        <v/>
      </c>
      <c r="BK13" s="290"/>
      <c r="BL13" s="290"/>
      <c r="BM13" s="290"/>
      <c r="BN13" s="290"/>
      <c r="BO13" s="290"/>
      <c r="BP13" s="290"/>
      <c r="BQ13" s="290"/>
      <c r="BR13" s="290"/>
      <c r="BS13" s="290"/>
      <c r="BT13" s="290"/>
      <c r="BU13" s="290"/>
      <c r="BV13" s="290"/>
      <c r="BW13" s="290"/>
      <c r="BX13" s="290"/>
      <c r="BY13" s="290"/>
      <c r="BZ13" s="290"/>
      <c r="CA13" s="290"/>
      <c r="CB13" s="289" t="str">
        <f>IF(Сводная!H24=0,"",Сводная!H24)</f>
        <v/>
      </c>
      <c r="CC13" s="289"/>
      <c r="CD13" s="289"/>
      <c r="CE13" s="289"/>
      <c r="CF13" s="289"/>
      <c r="CG13" s="289"/>
      <c r="CH13" s="289"/>
      <c r="CI13" s="289"/>
      <c r="CJ13" s="289"/>
      <c r="CK13" s="289"/>
      <c r="CL13" s="289"/>
      <c r="CM13" s="289"/>
      <c r="CN13" s="289"/>
      <c r="CO13" s="289"/>
      <c r="CP13" s="289"/>
      <c r="CQ13" s="289"/>
      <c r="CR13" s="289"/>
      <c r="CS13" s="289"/>
      <c r="CT13" s="289"/>
      <c r="CU13" s="289"/>
      <c r="CV13" s="289"/>
      <c r="CW13" s="289"/>
      <c r="CX13" s="289"/>
      <c r="CY13" s="289"/>
      <c r="CZ13" s="289"/>
      <c r="DA13" s="289"/>
      <c r="DB13" s="289"/>
      <c r="DC13" s="289"/>
      <c r="DD13" s="289"/>
      <c r="DE13" s="289"/>
      <c r="DF13" s="289"/>
      <c r="DG13" s="289"/>
      <c r="DH13" s="289"/>
      <c r="DI13" s="289"/>
      <c r="DJ13" s="289"/>
      <c r="DK13" s="289"/>
      <c r="DL13" s="289"/>
      <c r="DM13" s="289"/>
      <c r="DN13" s="290" t="str">
        <f>IF(Сводная!H24=0,"",Сводная!E24)</f>
        <v/>
      </c>
      <c r="DO13" s="290"/>
      <c r="DP13" s="290"/>
      <c r="DQ13" s="290"/>
      <c r="DR13" s="290"/>
      <c r="DS13" s="290"/>
      <c r="DT13" s="290"/>
      <c r="DU13" s="290"/>
      <c r="DV13" s="290" t="str">
        <f>IF(Сводная!H24=0,"",Сводная!D24)</f>
        <v/>
      </c>
      <c r="DW13" s="290"/>
      <c r="DX13" s="290"/>
      <c r="DY13" s="290"/>
      <c r="DZ13" s="290"/>
      <c r="EA13" s="290"/>
      <c r="EB13" s="290"/>
      <c r="EC13" s="290"/>
      <c r="ED13" s="291" t="str">
        <f>IF(Сводная!M24=0,"",Сводная!M24)</f>
        <v/>
      </c>
      <c r="EE13" s="291"/>
      <c r="EF13" s="291"/>
      <c r="EG13" s="291"/>
      <c r="EH13" s="291"/>
      <c r="EI13" s="291"/>
      <c r="EJ13" s="291"/>
      <c r="EK13" s="291"/>
      <c r="EL13" s="291"/>
      <c r="EM13" s="291"/>
      <c r="EN13" s="291"/>
      <c r="EO13" s="291"/>
      <c r="EP13" s="291" t="str">
        <f>IF(Сводная!M24=0,"",ROUND(AO14*AS14,2))</f>
        <v/>
      </c>
      <c r="EQ13" s="291"/>
      <c r="ER13" s="291"/>
      <c r="ES13" s="291"/>
      <c r="ET13" s="291"/>
      <c r="EU13" s="291"/>
      <c r="EV13" s="291"/>
      <c r="EW13" s="291"/>
      <c r="EX13" s="291"/>
      <c r="EY13" s="291"/>
      <c r="EZ13" s="291"/>
      <c r="FA13" s="291"/>
    </row>
    <row r="14" spans="1:158" x14ac:dyDescent="0.25">
      <c r="A14" s="188"/>
      <c r="B14" s="288">
        <v>3</v>
      </c>
      <c r="C14" s="288"/>
      <c r="D14" s="288"/>
      <c r="E14" s="288"/>
      <c r="F14" s="288"/>
      <c r="G14" s="289" t="str">
        <f>IF(Сводная!H25=0,"",Сводная!C25)</f>
        <v/>
      </c>
      <c r="H14" s="289"/>
      <c r="I14" s="289"/>
      <c r="J14" s="289"/>
      <c r="K14" s="289"/>
      <c r="L14" s="289"/>
      <c r="M14" s="289"/>
      <c r="N14" s="289"/>
      <c r="O14" s="289"/>
      <c r="P14" s="289"/>
      <c r="Q14" s="289"/>
      <c r="R14" s="289"/>
      <c r="S14" s="289"/>
      <c r="T14" s="289"/>
      <c r="U14" s="289"/>
      <c r="V14" s="289"/>
      <c r="W14" s="289"/>
      <c r="X14" s="289"/>
      <c r="Y14" s="289"/>
      <c r="Z14" s="289"/>
      <c r="AA14" s="289"/>
      <c r="AB14" s="289"/>
      <c r="AC14" s="289"/>
      <c r="AD14" s="289"/>
      <c r="AE14" s="289"/>
      <c r="AF14" s="289"/>
      <c r="AG14" s="289"/>
      <c r="AH14" s="289"/>
      <c r="AI14" s="289"/>
      <c r="AJ14" s="289"/>
      <c r="AK14" s="289"/>
      <c r="AL14" s="289"/>
      <c r="AM14" s="289"/>
      <c r="AN14" s="289"/>
      <c r="AO14" s="289"/>
      <c r="AP14" s="289"/>
      <c r="AQ14" s="290" t="str">
        <f>IF(Сводная!H25=0,"",Сводная!E25)</f>
        <v/>
      </c>
      <c r="AR14" s="290"/>
      <c r="AS14" s="290"/>
      <c r="AT14" s="290"/>
      <c r="AU14" s="290"/>
      <c r="AV14" s="290"/>
      <c r="AW14" s="290"/>
      <c r="AX14" s="290"/>
      <c r="AY14" s="290"/>
      <c r="AZ14" s="290" t="str">
        <f>IF(Сводная!H25=0,"",Сводная!D25)</f>
        <v/>
      </c>
      <c r="BA14" s="290"/>
      <c r="BB14" s="290"/>
      <c r="BC14" s="290"/>
      <c r="BD14" s="290"/>
      <c r="BE14" s="290"/>
      <c r="BF14" s="290"/>
      <c r="BG14" s="290"/>
      <c r="BH14" s="290"/>
      <c r="BI14" s="290"/>
      <c r="BJ14" s="290" t="str">
        <f>IF(Сводная!H25=0,"",Сводная!L25)</f>
        <v/>
      </c>
      <c r="BK14" s="290"/>
      <c r="BL14" s="290"/>
      <c r="BM14" s="290"/>
      <c r="BN14" s="290"/>
      <c r="BO14" s="290"/>
      <c r="BP14" s="290"/>
      <c r="BQ14" s="290"/>
      <c r="BR14" s="290"/>
      <c r="BS14" s="290"/>
      <c r="BT14" s="290"/>
      <c r="BU14" s="290"/>
      <c r="BV14" s="290"/>
      <c r="BW14" s="290"/>
      <c r="BX14" s="290"/>
      <c r="BY14" s="290"/>
      <c r="BZ14" s="290"/>
      <c r="CA14" s="290"/>
      <c r="CB14" s="289" t="str">
        <f>IF(Сводная!H25=0,"",Сводная!H25)</f>
        <v/>
      </c>
      <c r="CC14" s="289"/>
      <c r="CD14" s="289"/>
      <c r="CE14" s="289"/>
      <c r="CF14" s="289"/>
      <c r="CG14" s="289"/>
      <c r="CH14" s="289"/>
      <c r="CI14" s="289"/>
      <c r="CJ14" s="289"/>
      <c r="CK14" s="289"/>
      <c r="CL14" s="289"/>
      <c r="CM14" s="289"/>
      <c r="CN14" s="289"/>
      <c r="CO14" s="289"/>
      <c r="CP14" s="289"/>
      <c r="CQ14" s="289"/>
      <c r="CR14" s="289"/>
      <c r="CS14" s="289"/>
      <c r="CT14" s="289"/>
      <c r="CU14" s="289"/>
      <c r="CV14" s="289"/>
      <c r="CW14" s="289"/>
      <c r="CX14" s="289"/>
      <c r="CY14" s="289"/>
      <c r="CZ14" s="289"/>
      <c r="DA14" s="289"/>
      <c r="DB14" s="289"/>
      <c r="DC14" s="289"/>
      <c r="DD14" s="289"/>
      <c r="DE14" s="289"/>
      <c r="DF14" s="289"/>
      <c r="DG14" s="289"/>
      <c r="DH14" s="289"/>
      <c r="DI14" s="289"/>
      <c r="DJ14" s="289"/>
      <c r="DK14" s="289"/>
      <c r="DL14" s="289"/>
      <c r="DM14" s="289"/>
      <c r="DN14" s="290" t="str">
        <f>IF(Сводная!H25=0,"",Сводная!E25)</f>
        <v/>
      </c>
      <c r="DO14" s="290"/>
      <c r="DP14" s="290"/>
      <c r="DQ14" s="290"/>
      <c r="DR14" s="290"/>
      <c r="DS14" s="290"/>
      <c r="DT14" s="290"/>
      <c r="DU14" s="290"/>
      <c r="DV14" s="290" t="str">
        <f>IF(Сводная!H25=0,"",Сводная!D25)</f>
        <v/>
      </c>
      <c r="DW14" s="290"/>
      <c r="DX14" s="290"/>
      <c r="DY14" s="290"/>
      <c r="DZ14" s="290"/>
      <c r="EA14" s="290"/>
      <c r="EB14" s="290"/>
      <c r="EC14" s="290"/>
      <c r="ED14" s="291" t="str">
        <f>IF(Сводная!M25=0,"",Сводная!M25)</f>
        <v/>
      </c>
      <c r="EE14" s="291"/>
      <c r="EF14" s="291"/>
      <c r="EG14" s="291"/>
      <c r="EH14" s="291"/>
      <c r="EI14" s="291"/>
      <c r="EJ14" s="291"/>
      <c r="EK14" s="291"/>
      <c r="EL14" s="291"/>
      <c r="EM14" s="291"/>
      <c r="EN14" s="291"/>
      <c r="EO14" s="291"/>
      <c r="EP14" s="291" t="str">
        <f>IF(Сводная!M25=0,"",ROUND(AO15*AS15,2))</f>
        <v/>
      </c>
      <c r="EQ14" s="291"/>
      <c r="ER14" s="291"/>
      <c r="ES14" s="291"/>
      <c r="ET14" s="291"/>
      <c r="EU14" s="291"/>
      <c r="EV14" s="291"/>
      <c r="EW14" s="291"/>
      <c r="EX14" s="291"/>
      <c r="EY14" s="291"/>
      <c r="EZ14" s="291"/>
      <c r="FA14" s="291"/>
    </row>
    <row r="15" spans="1:158" x14ac:dyDescent="0.25">
      <c r="A15" s="188"/>
      <c r="B15" s="288">
        <v>4</v>
      </c>
      <c r="C15" s="288"/>
      <c r="D15" s="288"/>
      <c r="E15" s="288"/>
      <c r="F15" s="288"/>
      <c r="G15" s="289" t="str">
        <f>IF(Сводная!H26=0,"",Сводная!C26)</f>
        <v/>
      </c>
      <c r="H15" s="289"/>
      <c r="I15" s="289"/>
      <c r="J15" s="289"/>
      <c r="K15" s="289"/>
      <c r="L15" s="289"/>
      <c r="M15" s="289"/>
      <c r="N15" s="289"/>
      <c r="O15" s="289"/>
      <c r="P15" s="289"/>
      <c r="Q15" s="289"/>
      <c r="R15" s="289"/>
      <c r="S15" s="289"/>
      <c r="T15" s="289"/>
      <c r="U15" s="289"/>
      <c r="V15" s="289"/>
      <c r="W15" s="289"/>
      <c r="X15" s="289"/>
      <c r="Y15" s="289"/>
      <c r="Z15" s="289"/>
      <c r="AA15" s="289"/>
      <c r="AB15" s="289"/>
      <c r="AC15" s="289"/>
      <c r="AD15" s="289"/>
      <c r="AE15" s="289"/>
      <c r="AF15" s="289"/>
      <c r="AG15" s="289"/>
      <c r="AH15" s="289"/>
      <c r="AI15" s="289"/>
      <c r="AJ15" s="289"/>
      <c r="AK15" s="289"/>
      <c r="AL15" s="289"/>
      <c r="AM15" s="289"/>
      <c r="AN15" s="289"/>
      <c r="AO15" s="289"/>
      <c r="AP15" s="289"/>
      <c r="AQ15" s="290" t="str">
        <f>IF(Сводная!H26=0,"",Сводная!E26)</f>
        <v/>
      </c>
      <c r="AR15" s="290"/>
      <c r="AS15" s="290"/>
      <c r="AT15" s="290"/>
      <c r="AU15" s="290"/>
      <c r="AV15" s="290"/>
      <c r="AW15" s="290"/>
      <c r="AX15" s="290"/>
      <c r="AY15" s="290"/>
      <c r="AZ15" s="290" t="str">
        <f>IF(Сводная!H26=0,"",Сводная!D26)</f>
        <v/>
      </c>
      <c r="BA15" s="290"/>
      <c r="BB15" s="290"/>
      <c r="BC15" s="290"/>
      <c r="BD15" s="290"/>
      <c r="BE15" s="290"/>
      <c r="BF15" s="290"/>
      <c r="BG15" s="290"/>
      <c r="BH15" s="290"/>
      <c r="BI15" s="290"/>
      <c r="BJ15" s="290" t="str">
        <f>IF(Сводная!H26=0,"",Сводная!L26)</f>
        <v/>
      </c>
      <c r="BK15" s="290"/>
      <c r="BL15" s="290"/>
      <c r="BM15" s="290"/>
      <c r="BN15" s="290"/>
      <c r="BO15" s="290"/>
      <c r="BP15" s="290"/>
      <c r="BQ15" s="290"/>
      <c r="BR15" s="290"/>
      <c r="BS15" s="290"/>
      <c r="BT15" s="290"/>
      <c r="BU15" s="290"/>
      <c r="BV15" s="290"/>
      <c r="BW15" s="290"/>
      <c r="BX15" s="290"/>
      <c r="BY15" s="290"/>
      <c r="BZ15" s="290"/>
      <c r="CA15" s="290"/>
      <c r="CB15" s="289" t="str">
        <f>IF(Сводная!H26=0,"",Сводная!H26)</f>
        <v/>
      </c>
      <c r="CC15" s="289"/>
      <c r="CD15" s="289"/>
      <c r="CE15" s="289"/>
      <c r="CF15" s="289"/>
      <c r="CG15" s="289"/>
      <c r="CH15" s="289"/>
      <c r="CI15" s="289"/>
      <c r="CJ15" s="289"/>
      <c r="CK15" s="289"/>
      <c r="CL15" s="289"/>
      <c r="CM15" s="289"/>
      <c r="CN15" s="289"/>
      <c r="CO15" s="289"/>
      <c r="CP15" s="289"/>
      <c r="CQ15" s="289"/>
      <c r="CR15" s="289"/>
      <c r="CS15" s="289"/>
      <c r="CT15" s="289"/>
      <c r="CU15" s="289"/>
      <c r="CV15" s="289"/>
      <c r="CW15" s="289"/>
      <c r="CX15" s="289"/>
      <c r="CY15" s="289"/>
      <c r="CZ15" s="289"/>
      <c r="DA15" s="289"/>
      <c r="DB15" s="289"/>
      <c r="DC15" s="289"/>
      <c r="DD15" s="289"/>
      <c r="DE15" s="289"/>
      <c r="DF15" s="289"/>
      <c r="DG15" s="289"/>
      <c r="DH15" s="289"/>
      <c r="DI15" s="289"/>
      <c r="DJ15" s="289"/>
      <c r="DK15" s="289"/>
      <c r="DL15" s="289"/>
      <c r="DM15" s="289"/>
      <c r="DN15" s="290" t="str">
        <f>IF(Сводная!H26=0,"",Сводная!E26)</f>
        <v/>
      </c>
      <c r="DO15" s="290"/>
      <c r="DP15" s="290"/>
      <c r="DQ15" s="290"/>
      <c r="DR15" s="290"/>
      <c r="DS15" s="290"/>
      <c r="DT15" s="290"/>
      <c r="DU15" s="290"/>
      <c r="DV15" s="290" t="str">
        <f>IF(Сводная!H26=0,"",Сводная!D26)</f>
        <v/>
      </c>
      <c r="DW15" s="290"/>
      <c r="DX15" s="290"/>
      <c r="DY15" s="290"/>
      <c r="DZ15" s="290"/>
      <c r="EA15" s="290"/>
      <c r="EB15" s="290"/>
      <c r="EC15" s="290"/>
      <c r="ED15" s="291" t="str">
        <f>IF(Сводная!M26=0,"",Сводная!M26)</f>
        <v/>
      </c>
      <c r="EE15" s="291"/>
      <c r="EF15" s="291"/>
      <c r="EG15" s="291"/>
      <c r="EH15" s="291"/>
      <c r="EI15" s="291"/>
      <c r="EJ15" s="291"/>
      <c r="EK15" s="291"/>
      <c r="EL15" s="291"/>
      <c r="EM15" s="291"/>
      <c r="EN15" s="291"/>
      <c r="EO15" s="291"/>
      <c r="EP15" s="291" t="str">
        <f>IF(Сводная!M26=0,"",ROUND(AO16*AS16,2))</f>
        <v/>
      </c>
      <c r="EQ15" s="291"/>
      <c r="ER15" s="291"/>
      <c r="ES15" s="291"/>
      <c r="ET15" s="291"/>
      <c r="EU15" s="291"/>
      <c r="EV15" s="291"/>
      <c r="EW15" s="291"/>
      <c r="EX15" s="291"/>
      <c r="EY15" s="291"/>
      <c r="EZ15" s="291"/>
      <c r="FA15" s="291"/>
    </row>
    <row r="16" spans="1:158" x14ac:dyDescent="0.25">
      <c r="A16" s="188"/>
      <c r="B16" s="288">
        <v>5</v>
      </c>
      <c r="C16" s="288"/>
      <c r="D16" s="288"/>
      <c r="E16" s="288"/>
      <c r="F16" s="288"/>
      <c r="G16" s="289" t="str">
        <f>IF(Сводная!H27=0,"",Сводная!C27)</f>
        <v/>
      </c>
      <c r="H16" s="289"/>
      <c r="I16" s="289"/>
      <c r="J16" s="289"/>
      <c r="K16" s="289"/>
      <c r="L16" s="289"/>
      <c r="M16" s="289"/>
      <c r="N16" s="289"/>
      <c r="O16" s="289"/>
      <c r="P16" s="289"/>
      <c r="Q16" s="289"/>
      <c r="R16" s="289"/>
      <c r="S16" s="289"/>
      <c r="T16" s="289"/>
      <c r="U16" s="289"/>
      <c r="V16" s="289"/>
      <c r="W16" s="289"/>
      <c r="X16" s="289"/>
      <c r="Y16" s="289"/>
      <c r="Z16" s="289"/>
      <c r="AA16" s="289"/>
      <c r="AB16" s="289"/>
      <c r="AC16" s="289"/>
      <c r="AD16" s="289"/>
      <c r="AE16" s="289"/>
      <c r="AF16" s="289"/>
      <c r="AG16" s="289"/>
      <c r="AH16" s="289"/>
      <c r="AI16" s="289"/>
      <c r="AJ16" s="289"/>
      <c r="AK16" s="289"/>
      <c r="AL16" s="289"/>
      <c r="AM16" s="289"/>
      <c r="AN16" s="289"/>
      <c r="AO16" s="289"/>
      <c r="AP16" s="289"/>
      <c r="AQ16" s="290" t="str">
        <f>IF(Сводная!H27=0,"",Сводная!E27)</f>
        <v/>
      </c>
      <c r="AR16" s="290"/>
      <c r="AS16" s="290"/>
      <c r="AT16" s="290"/>
      <c r="AU16" s="290"/>
      <c r="AV16" s="290"/>
      <c r="AW16" s="290"/>
      <c r="AX16" s="290"/>
      <c r="AY16" s="290"/>
      <c r="AZ16" s="290" t="str">
        <f>IF(Сводная!H27=0,"",Сводная!D27)</f>
        <v/>
      </c>
      <c r="BA16" s="290"/>
      <c r="BB16" s="290"/>
      <c r="BC16" s="290"/>
      <c r="BD16" s="290"/>
      <c r="BE16" s="290"/>
      <c r="BF16" s="290"/>
      <c r="BG16" s="290"/>
      <c r="BH16" s="290"/>
      <c r="BI16" s="290"/>
      <c r="BJ16" s="290" t="str">
        <f>IF(Сводная!H27=0,"",Сводная!L27)</f>
        <v/>
      </c>
      <c r="BK16" s="290"/>
      <c r="BL16" s="290"/>
      <c r="BM16" s="290"/>
      <c r="BN16" s="290"/>
      <c r="BO16" s="290"/>
      <c r="BP16" s="290"/>
      <c r="BQ16" s="290"/>
      <c r="BR16" s="290"/>
      <c r="BS16" s="290"/>
      <c r="BT16" s="290"/>
      <c r="BU16" s="290"/>
      <c r="BV16" s="290"/>
      <c r="BW16" s="290"/>
      <c r="BX16" s="290"/>
      <c r="BY16" s="290"/>
      <c r="BZ16" s="290"/>
      <c r="CA16" s="290"/>
      <c r="CB16" s="289" t="str">
        <f>IF(Сводная!H27=0,"",Сводная!H27)</f>
        <v/>
      </c>
      <c r="CC16" s="289"/>
      <c r="CD16" s="289"/>
      <c r="CE16" s="289"/>
      <c r="CF16" s="289"/>
      <c r="CG16" s="289"/>
      <c r="CH16" s="289"/>
      <c r="CI16" s="289"/>
      <c r="CJ16" s="289"/>
      <c r="CK16" s="289"/>
      <c r="CL16" s="289"/>
      <c r="CM16" s="289"/>
      <c r="CN16" s="289"/>
      <c r="CO16" s="289"/>
      <c r="CP16" s="289"/>
      <c r="CQ16" s="289"/>
      <c r="CR16" s="289"/>
      <c r="CS16" s="289"/>
      <c r="CT16" s="289"/>
      <c r="CU16" s="289"/>
      <c r="CV16" s="289"/>
      <c r="CW16" s="289"/>
      <c r="CX16" s="289"/>
      <c r="CY16" s="289"/>
      <c r="CZ16" s="289"/>
      <c r="DA16" s="289"/>
      <c r="DB16" s="289"/>
      <c r="DC16" s="289"/>
      <c r="DD16" s="289"/>
      <c r="DE16" s="289"/>
      <c r="DF16" s="289"/>
      <c r="DG16" s="289"/>
      <c r="DH16" s="289"/>
      <c r="DI16" s="289"/>
      <c r="DJ16" s="289"/>
      <c r="DK16" s="289"/>
      <c r="DL16" s="289"/>
      <c r="DM16" s="289"/>
      <c r="DN16" s="290" t="str">
        <f>IF(Сводная!H27=0,"",Сводная!E27)</f>
        <v/>
      </c>
      <c r="DO16" s="290"/>
      <c r="DP16" s="290"/>
      <c r="DQ16" s="290"/>
      <c r="DR16" s="290"/>
      <c r="DS16" s="290"/>
      <c r="DT16" s="290"/>
      <c r="DU16" s="290"/>
      <c r="DV16" s="290" t="str">
        <f>IF(Сводная!H27=0,"",Сводная!D27)</f>
        <v/>
      </c>
      <c r="DW16" s="290"/>
      <c r="DX16" s="290"/>
      <c r="DY16" s="290"/>
      <c r="DZ16" s="290"/>
      <c r="EA16" s="290"/>
      <c r="EB16" s="290"/>
      <c r="EC16" s="290"/>
      <c r="ED16" s="291" t="str">
        <f>IF(Сводная!M27=0,"",Сводная!M27)</f>
        <v/>
      </c>
      <c r="EE16" s="291"/>
      <c r="EF16" s="291"/>
      <c r="EG16" s="291"/>
      <c r="EH16" s="291"/>
      <c r="EI16" s="291"/>
      <c r="EJ16" s="291"/>
      <c r="EK16" s="291"/>
      <c r="EL16" s="291"/>
      <c r="EM16" s="291"/>
      <c r="EN16" s="291"/>
      <c r="EO16" s="291"/>
      <c r="EP16" s="291" t="str">
        <f>IF(Сводная!M27=0,"",ROUND(AO17*AS17,2))</f>
        <v/>
      </c>
      <c r="EQ16" s="291"/>
      <c r="ER16" s="291"/>
      <c r="ES16" s="291"/>
      <c r="ET16" s="291"/>
      <c r="EU16" s="291"/>
      <c r="EV16" s="291"/>
      <c r="EW16" s="291"/>
      <c r="EX16" s="291"/>
      <c r="EY16" s="291"/>
      <c r="EZ16" s="291"/>
      <c r="FA16" s="291"/>
    </row>
    <row r="17" spans="1:157" x14ac:dyDescent="0.25">
      <c r="A17" s="188"/>
      <c r="B17" s="288">
        <v>6</v>
      </c>
      <c r="C17" s="288"/>
      <c r="D17" s="288"/>
      <c r="E17" s="288"/>
      <c r="F17" s="288"/>
      <c r="G17" s="289" t="str">
        <f>IF(Сводная!H28=0,"",Сводная!C28)</f>
        <v/>
      </c>
      <c r="H17" s="289"/>
      <c r="I17" s="289"/>
      <c r="J17" s="289"/>
      <c r="K17" s="289"/>
      <c r="L17" s="289"/>
      <c r="M17" s="289"/>
      <c r="N17" s="289"/>
      <c r="O17" s="289"/>
      <c r="P17" s="289"/>
      <c r="Q17" s="289"/>
      <c r="R17" s="289"/>
      <c r="S17" s="289"/>
      <c r="T17" s="289"/>
      <c r="U17" s="289"/>
      <c r="V17" s="289"/>
      <c r="W17" s="289"/>
      <c r="X17" s="289"/>
      <c r="Y17" s="289"/>
      <c r="Z17" s="289"/>
      <c r="AA17" s="289"/>
      <c r="AB17" s="289"/>
      <c r="AC17" s="289"/>
      <c r="AD17" s="289"/>
      <c r="AE17" s="289"/>
      <c r="AF17" s="289"/>
      <c r="AG17" s="289"/>
      <c r="AH17" s="289"/>
      <c r="AI17" s="289"/>
      <c r="AJ17" s="289"/>
      <c r="AK17" s="289"/>
      <c r="AL17" s="289"/>
      <c r="AM17" s="289"/>
      <c r="AN17" s="289"/>
      <c r="AO17" s="289"/>
      <c r="AP17" s="289"/>
      <c r="AQ17" s="290" t="str">
        <f>IF(Сводная!H28=0,"",Сводная!E28)</f>
        <v/>
      </c>
      <c r="AR17" s="290"/>
      <c r="AS17" s="290"/>
      <c r="AT17" s="290"/>
      <c r="AU17" s="290"/>
      <c r="AV17" s="290"/>
      <c r="AW17" s="290"/>
      <c r="AX17" s="290"/>
      <c r="AY17" s="290"/>
      <c r="AZ17" s="290" t="str">
        <f>IF(Сводная!H28=0,"",Сводная!D28)</f>
        <v/>
      </c>
      <c r="BA17" s="290"/>
      <c r="BB17" s="290"/>
      <c r="BC17" s="290"/>
      <c r="BD17" s="290"/>
      <c r="BE17" s="290"/>
      <c r="BF17" s="290"/>
      <c r="BG17" s="290"/>
      <c r="BH17" s="290"/>
      <c r="BI17" s="290"/>
      <c r="BJ17" s="290" t="str">
        <f>IF(Сводная!H28=0,"",Сводная!L28)</f>
        <v/>
      </c>
      <c r="BK17" s="290"/>
      <c r="BL17" s="290"/>
      <c r="BM17" s="290"/>
      <c r="BN17" s="290"/>
      <c r="BO17" s="290"/>
      <c r="BP17" s="290"/>
      <c r="BQ17" s="290"/>
      <c r="BR17" s="290"/>
      <c r="BS17" s="290"/>
      <c r="BT17" s="290"/>
      <c r="BU17" s="290"/>
      <c r="BV17" s="290"/>
      <c r="BW17" s="290"/>
      <c r="BX17" s="290"/>
      <c r="BY17" s="290"/>
      <c r="BZ17" s="290"/>
      <c r="CA17" s="290"/>
      <c r="CB17" s="289" t="str">
        <f>IF(Сводная!H28=0,"",Сводная!H28)</f>
        <v/>
      </c>
      <c r="CC17" s="289"/>
      <c r="CD17" s="289"/>
      <c r="CE17" s="289"/>
      <c r="CF17" s="289"/>
      <c r="CG17" s="289"/>
      <c r="CH17" s="289"/>
      <c r="CI17" s="289"/>
      <c r="CJ17" s="289"/>
      <c r="CK17" s="289"/>
      <c r="CL17" s="289"/>
      <c r="CM17" s="289"/>
      <c r="CN17" s="289"/>
      <c r="CO17" s="289"/>
      <c r="CP17" s="289"/>
      <c r="CQ17" s="289"/>
      <c r="CR17" s="289"/>
      <c r="CS17" s="289"/>
      <c r="CT17" s="289"/>
      <c r="CU17" s="289"/>
      <c r="CV17" s="289"/>
      <c r="CW17" s="289"/>
      <c r="CX17" s="289"/>
      <c r="CY17" s="289"/>
      <c r="CZ17" s="289"/>
      <c r="DA17" s="289"/>
      <c r="DB17" s="289"/>
      <c r="DC17" s="289"/>
      <c r="DD17" s="289"/>
      <c r="DE17" s="289"/>
      <c r="DF17" s="289"/>
      <c r="DG17" s="289"/>
      <c r="DH17" s="289"/>
      <c r="DI17" s="289"/>
      <c r="DJ17" s="289"/>
      <c r="DK17" s="289"/>
      <c r="DL17" s="289"/>
      <c r="DM17" s="289"/>
      <c r="DN17" s="290" t="str">
        <f>IF(Сводная!H28=0,"",Сводная!E28)</f>
        <v/>
      </c>
      <c r="DO17" s="290"/>
      <c r="DP17" s="290"/>
      <c r="DQ17" s="290"/>
      <c r="DR17" s="290"/>
      <c r="DS17" s="290"/>
      <c r="DT17" s="290"/>
      <c r="DU17" s="290"/>
      <c r="DV17" s="290" t="str">
        <f>IF(Сводная!H28=0,"",Сводная!D28)</f>
        <v/>
      </c>
      <c r="DW17" s="290"/>
      <c r="DX17" s="290"/>
      <c r="DY17" s="290"/>
      <c r="DZ17" s="290"/>
      <c r="EA17" s="290"/>
      <c r="EB17" s="290"/>
      <c r="EC17" s="290"/>
      <c r="ED17" s="291" t="str">
        <f>IF(Сводная!M28=0,"",Сводная!M28)</f>
        <v/>
      </c>
      <c r="EE17" s="291"/>
      <c r="EF17" s="291"/>
      <c r="EG17" s="291"/>
      <c r="EH17" s="291"/>
      <c r="EI17" s="291"/>
      <c r="EJ17" s="291"/>
      <c r="EK17" s="291"/>
      <c r="EL17" s="291"/>
      <c r="EM17" s="291"/>
      <c r="EN17" s="291"/>
      <c r="EO17" s="291"/>
      <c r="EP17" s="291" t="str">
        <f>IF(Сводная!M28=0,"",ROUND(AO18*AS18,2))</f>
        <v/>
      </c>
      <c r="EQ17" s="291"/>
      <c r="ER17" s="291"/>
      <c r="ES17" s="291"/>
      <c r="ET17" s="291"/>
      <c r="EU17" s="291"/>
      <c r="EV17" s="291"/>
      <c r="EW17" s="291"/>
      <c r="EX17" s="291"/>
      <c r="EY17" s="291"/>
      <c r="EZ17" s="291"/>
      <c r="FA17" s="291"/>
    </row>
    <row r="18" spans="1:157" x14ac:dyDescent="0.25">
      <c r="A18" s="188"/>
      <c r="B18" s="288">
        <v>7</v>
      </c>
      <c r="C18" s="288"/>
      <c r="D18" s="288"/>
      <c r="E18" s="288"/>
      <c r="F18" s="288"/>
      <c r="G18" s="289" t="str">
        <f>IF(Сводная!H29=0,"",Сводная!C29)</f>
        <v/>
      </c>
      <c r="H18" s="289"/>
      <c r="I18" s="289"/>
      <c r="J18" s="289"/>
      <c r="K18" s="289"/>
      <c r="L18" s="289"/>
      <c r="M18" s="289"/>
      <c r="N18" s="289"/>
      <c r="O18" s="289"/>
      <c r="P18" s="289"/>
      <c r="Q18" s="289"/>
      <c r="R18" s="289"/>
      <c r="S18" s="289"/>
      <c r="T18" s="289"/>
      <c r="U18" s="289"/>
      <c r="V18" s="289"/>
      <c r="W18" s="289"/>
      <c r="X18" s="289"/>
      <c r="Y18" s="289"/>
      <c r="Z18" s="289"/>
      <c r="AA18" s="289"/>
      <c r="AB18" s="289"/>
      <c r="AC18" s="289"/>
      <c r="AD18" s="289"/>
      <c r="AE18" s="289"/>
      <c r="AF18" s="289"/>
      <c r="AG18" s="289"/>
      <c r="AH18" s="289"/>
      <c r="AI18" s="289"/>
      <c r="AJ18" s="289"/>
      <c r="AK18" s="289"/>
      <c r="AL18" s="289"/>
      <c r="AM18" s="289"/>
      <c r="AN18" s="289"/>
      <c r="AO18" s="289"/>
      <c r="AP18" s="289"/>
      <c r="AQ18" s="290" t="str">
        <f>IF(Сводная!H29=0,"",Сводная!E29)</f>
        <v/>
      </c>
      <c r="AR18" s="290"/>
      <c r="AS18" s="290"/>
      <c r="AT18" s="290"/>
      <c r="AU18" s="290"/>
      <c r="AV18" s="290"/>
      <c r="AW18" s="290"/>
      <c r="AX18" s="290"/>
      <c r="AY18" s="290"/>
      <c r="AZ18" s="290" t="str">
        <f>IF(Сводная!H29=0,"",Сводная!D29)</f>
        <v/>
      </c>
      <c r="BA18" s="290"/>
      <c r="BB18" s="290"/>
      <c r="BC18" s="290"/>
      <c r="BD18" s="290"/>
      <c r="BE18" s="290"/>
      <c r="BF18" s="290"/>
      <c r="BG18" s="290"/>
      <c r="BH18" s="290"/>
      <c r="BI18" s="290"/>
      <c r="BJ18" s="290" t="str">
        <f>IF(Сводная!H29=0,"",Сводная!L29)</f>
        <v/>
      </c>
      <c r="BK18" s="290"/>
      <c r="BL18" s="290"/>
      <c r="BM18" s="290"/>
      <c r="BN18" s="290"/>
      <c r="BO18" s="290"/>
      <c r="BP18" s="290"/>
      <c r="BQ18" s="290"/>
      <c r="BR18" s="290"/>
      <c r="BS18" s="290"/>
      <c r="BT18" s="290"/>
      <c r="BU18" s="290"/>
      <c r="BV18" s="290"/>
      <c r="BW18" s="290"/>
      <c r="BX18" s="290"/>
      <c r="BY18" s="290"/>
      <c r="BZ18" s="290"/>
      <c r="CA18" s="290"/>
      <c r="CB18" s="289" t="str">
        <f>IF(Сводная!H29=0,"",Сводная!H29)</f>
        <v/>
      </c>
      <c r="CC18" s="289"/>
      <c r="CD18" s="289"/>
      <c r="CE18" s="289"/>
      <c r="CF18" s="289"/>
      <c r="CG18" s="289"/>
      <c r="CH18" s="289"/>
      <c r="CI18" s="289"/>
      <c r="CJ18" s="289"/>
      <c r="CK18" s="289"/>
      <c r="CL18" s="289"/>
      <c r="CM18" s="289"/>
      <c r="CN18" s="289"/>
      <c r="CO18" s="289"/>
      <c r="CP18" s="289"/>
      <c r="CQ18" s="289"/>
      <c r="CR18" s="289"/>
      <c r="CS18" s="289"/>
      <c r="CT18" s="289"/>
      <c r="CU18" s="289"/>
      <c r="CV18" s="289"/>
      <c r="CW18" s="289"/>
      <c r="CX18" s="289"/>
      <c r="CY18" s="289"/>
      <c r="CZ18" s="289"/>
      <c r="DA18" s="289"/>
      <c r="DB18" s="289"/>
      <c r="DC18" s="289"/>
      <c r="DD18" s="289"/>
      <c r="DE18" s="289"/>
      <c r="DF18" s="289"/>
      <c r="DG18" s="289"/>
      <c r="DH18" s="289"/>
      <c r="DI18" s="289"/>
      <c r="DJ18" s="289"/>
      <c r="DK18" s="289"/>
      <c r="DL18" s="289"/>
      <c r="DM18" s="289"/>
      <c r="DN18" s="290" t="str">
        <f>IF(Сводная!H29=0,"",Сводная!E29)</f>
        <v/>
      </c>
      <c r="DO18" s="290"/>
      <c r="DP18" s="290"/>
      <c r="DQ18" s="290"/>
      <c r="DR18" s="290"/>
      <c r="DS18" s="290"/>
      <c r="DT18" s="290"/>
      <c r="DU18" s="290"/>
      <c r="DV18" s="290" t="str">
        <f>IF(Сводная!H29=0,"",Сводная!D29)</f>
        <v/>
      </c>
      <c r="DW18" s="290"/>
      <c r="DX18" s="290"/>
      <c r="DY18" s="290"/>
      <c r="DZ18" s="290"/>
      <c r="EA18" s="290"/>
      <c r="EB18" s="290"/>
      <c r="EC18" s="290"/>
      <c r="ED18" s="291" t="str">
        <f>IF(Сводная!M29=0,"",Сводная!M29)</f>
        <v/>
      </c>
      <c r="EE18" s="291"/>
      <c r="EF18" s="291"/>
      <c r="EG18" s="291"/>
      <c r="EH18" s="291"/>
      <c r="EI18" s="291"/>
      <c r="EJ18" s="291"/>
      <c r="EK18" s="291"/>
      <c r="EL18" s="291"/>
      <c r="EM18" s="291"/>
      <c r="EN18" s="291"/>
      <c r="EO18" s="291"/>
      <c r="EP18" s="291" t="str">
        <f>IF(Сводная!M29=0,"",ROUND(AO19*AS19,2))</f>
        <v/>
      </c>
      <c r="EQ18" s="291"/>
      <c r="ER18" s="291"/>
      <c r="ES18" s="291"/>
      <c r="ET18" s="291"/>
      <c r="EU18" s="291"/>
      <c r="EV18" s="291"/>
      <c r="EW18" s="291"/>
      <c r="EX18" s="291"/>
      <c r="EY18" s="291"/>
      <c r="EZ18" s="291"/>
      <c r="FA18" s="291"/>
    </row>
    <row r="19" spans="1:157" x14ac:dyDescent="0.25">
      <c r="A19" s="188"/>
      <c r="B19" s="288">
        <v>8</v>
      </c>
      <c r="C19" s="288"/>
      <c r="D19" s="288"/>
      <c r="E19" s="288"/>
      <c r="F19" s="288"/>
      <c r="G19" s="289" t="str">
        <f>IF(Сводная!H30=0,"",Сводная!C30)</f>
        <v/>
      </c>
      <c r="H19" s="289"/>
      <c r="I19" s="289"/>
      <c r="J19" s="289"/>
      <c r="K19" s="289"/>
      <c r="L19" s="289"/>
      <c r="M19" s="289"/>
      <c r="N19" s="289"/>
      <c r="O19" s="289"/>
      <c r="P19" s="289"/>
      <c r="Q19" s="289"/>
      <c r="R19" s="289"/>
      <c r="S19" s="289"/>
      <c r="T19" s="289"/>
      <c r="U19" s="289"/>
      <c r="V19" s="289"/>
      <c r="W19" s="289"/>
      <c r="X19" s="289"/>
      <c r="Y19" s="289"/>
      <c r="Z19" s="289"/>
      <c r="AA19" s="289"/>
      <c r="AB19" s="289"/>
      <c r="AC19" s="289"/>
      <c r="AD19" s="289"/>
      <c r="AE19" s="289"/>
      <c r="AF19" s="289"/>
      <c r="AG19" s="289"/>
      <c r="AH19" s="289"/>
      <c r="AI19" s="289"/>
      <c r="AJ19" s="289"/>
      <c r="AK19" s="289"/>
      <c r="AL19" s="289"/>
      <c r="AM19" s="289"/>
      <c r="AN19" s="289"/>
      <c r="AO19" s="289"/>
      <c r="AP19" s="289"/>
      <c r="AQ19" s="290" t="str">
        <f>IF(Сводная!H30=0,"",Сводная!E30)</f>
        <v/>
      </c>
      <c r="AR19" s="290"/>
      <c r="AS19" s="290"/>
      <c r="AT19" s="290"/>
      <c r="AU19" s="290"/>
      <c r="AV19" s="290"/>
      <c r="AW19" s="290"/>
      <c r="AX19" s="290"/>
      <c r="AY19" s="290"/>
      <c r="AZ19" s="290" t="str">
        <f>IF(Сводная!H30=0,"",Сводная!D30)</f>
        <v/>
      </c>
      <c r="BA19" s="290"/>
      <c r="BB19" s="290"/>
      <c r="BC19" s="290"/>
      <c r="BD19" s="290"/>
      <c r="BE19" s="290"/>
      <c r="BF19" s="290"/>
      <c r="BG19" s="290"/>
      <c r="BH19" s="290"/>
      <c r="BI19" s="290"/>
      <c r="BJ19" s="290" t="str">
        <f>IF(Сводная!H30=0,"",Сводная!L30)</f>
        <v/>
      </c>
      <c r="BK19" s="290"/>
      <c r="BL19" s="290"/>
      <c r="BM19" s="290"/>
      <c r="BN19" s="290"/>
      <c r="BO19" s="290"/>
      <c r="BP19" s="290"/>
      <c r="BQ19" s="290"/>
      <c r="BR19" s="290"/>
      <c r="BS19" s="290"/>
      <c r="BT19" s="290"/>
      <c r="BU19" s="290"/>
      <c r="BV19" s="290"/>
      <c r="BW19" s="290"/>
      <c r="BX19" s="290"/>
      <c r="BY19" s="290"/>
      <c r="BZ19" s="290"/>
      <c r="CA19" s="290"/>
      <c r="CB19" s="289" t="str">
        <f>IF(Сводная!H30=0,"",Сводная!H30)</f>
        <v/>
      </c>
      <c r="CC19" s="289"/>
      <c r="CD19" s="289"/>
      <c r="CE19" s="289"/>
      <c r="CF19" s="289"/>
      <c r="CG19" s="289"/>
      <c r="CH19" s="289"/>
      <c r="CI19" s="289"/>
      <c r="CJ19" s="289"/>
      <c r="CK19" s="289"/>
      <c r="CL19" s="289"/>
      <c r="CM19" s="289"/>
      <c r="CN19" s="289"/>
      <c r="CO19" s="289"/>
      <c r="CP19" s="289"/>
      <c r="CQ19" s="289"/>
      <c r="CR19" s="289"/>
      <c r="CS19" s="289"/>
      <c r="CT19" s="289"/>
      <c r="CU19" s="289"/>
      <c r="CV19" s="289"/>
      <c r="CW19" s="289"/>
      <c r="CX19" s="289"/>
      <c r="CY19" s="289"/>
      <c r="CZ19" s="289"/>
      <c r="DA19" s="289"/>
      <c r="DB19" s="289"/>
      <c r="DC19" s="289"/>
      <c r="DD19" s="289"/>
      <c r="DE19" s="289"/>
      <c r="DF19" s="289"/>
      <c r="DG19" s="289"/>
      <c r="DH19" s="289"/>
      <c r="DI19" s="289"/>
      <c r="DJ19" s="289"/>
      <c r="DK19" s="289"/>
      <c r="DL19" s="289"/>
      <c r="DM19" s="289"/>
      <c r="DN19" s="290" t="str">
        <f>IF(Сводная!H30=0,"",Сводная!E30)</f>
        <v/>
      </c>
      <c r="DO19" s="290"/>
      <c r="DP19" s="290"/>
      <c r="DQ19" s="290"/>
      <c r="DR19" s="290"/>
      <c r="DS19" s="290"/>
      <c r="DT19" s="290"/>
      <c r="DU19" s="290"/>
      <c r="DV19" s="290" t="str">
        <f>IF(Сводная!H30=0,"",Сводная!D30)</f>
        <v/>
      </c>
      <c r="DW19" s="290"/>
      <c r="DX19" s="290"/>
      <c r="DY19" s="290"/>
      <c r="DZ19" s="290"/>
      <c r="EA19" s="290"/>
      <c r="EB19" s="290"/>
      <c r="EC19" s="290"/>
      <c r="ED19" s="291" t="str">
        <f>IF(Сводная!M30=0,"",Сводная!M30)</f>
        <v/>
      </c>
      <c r="EE19" s="291"/>
      <c r="EF19" s="291"/>
      <c r="EG19" s="291"/>
      <c r="EH19" s="291"/>
      <c r="EI19" s="291"/>
      <c r="EJ19" s="291"/>
      <c r="EK19" s="291"/>
      <c r="EL19" s="291"/>
      <c r="EM19" s="291"/>
      <c r="EN19" s="291"/>
      <c r="EO19" s="291"/>
      <c r="EP19" s="291" t="str">
        <f>IF(Сводная!M30=0,"",ROUND(AO20*AS20,2))</f>
        <v/>
      </c>
      <c r="EQ19" s="291"/>
      <c r="ER19" s="291"/>
      <c r="ES19" s="291"/>
      <c r="ET19" s="291"/>
      <c r="EU19" s="291"/>
      <c r="EV19" s="291"/>
      <c r="EW19" s="291"/>
      <c r="EX19" s="291"/>
      <c r="EY19" s="291"/>
      <c r="EZ19" s="291"/>
      <c r="FA19" s="291"/>
    </row>
    <row r="20" spans="1:157" x14ac:dyDescent="0.25">
      <c r="A20" s="188"/>
      <c r="B20" s="288">
        <v>9</v>
      </c>
      <c r="C20" s="288"/>
      <c r="D20" s="288"/>
      <c r="E20" s="288"/>
      <c r="F20" s="288"/>
      <c r="G20" s="289" t="str">
        <f>IF(Сводная!H31=0,"",Сводная!C31)</f>
        <v/>
      </c>
      <c r="H20" s="289"/>
      <c r="I20" s="289"/>
      <c r="J20" s="289"/>
      <c r="K20" s="289"/>
      <c r="L20" s="289"/>
      <c r="M20" s="289"/>
      <c r="N20" s="289"/>
      <c r="O20" s="289"/>
      <c r="P20" s="289"/>
      <c r="Q20" s="289"/>
      <c r="R20" s="289"/>
      <c r="S20" s="289"/>
      <c r="T20" s="289"/>
      <c r="U20" s="289"/>
      <c r="V20" s="289"/>
      <c r="W20" s="289"/>
      <c r="X20" s="289"/>
      <c r="Y20" s="289"/>
      <c r="Z20" s="289"/>
      <c r="AA20" s="289"/>
      <c r="AB20" s="289"/>
      <c r="AC20" s="289"/>
      <c r="AD20" s="289"/>
      <c r="AE20" s="289"/>
      <c r="AF20" s="289"/>
      <c r="AG20" s="289"/>
      <c r="AH20" s="289"/>
      <c r="AI20" s="289"/>
      <c r="AJ20" s="289"/>
      <c r="AK20" s="289"/>
      <c r="AL20" s="289"/>
      <c r="AM20" s="289"/>
      <c r="AN20" s="289"/>
      <c r="AO20" s="289"/>
      <c r="AP20" s="289"/>
      <c r="AQ20" s="290" t="str">
        <f>IF(Сводная!H31=0,"",Сводная!E31)</f>
        <v/>
      </c>
      <c r="AR20" s="290"/>
      <c r="AS20" s="290"/>
      <c r="AT20" s="290"/>
      <c r="AU20" s="290"/>
      <c r="AV20" s="290"/>
      <c r="AW20" s="290"/>
      <c r="AX20" s="290"/>
      <c r="AY20" s="290"/>
      <c r="AZ20" s="290" t="str">
        <f>IF(Сводная!H31=0,"",Сводная!D31)</f>
        <v/>
      </c>
      <c r="BA20" s="290"/>
      <c r="BB20" s="290"/>
      <c r="BC20" s="290"/>
      <c r="BD20" s="290"/>
      <c r="BE20" s="290"/>
      <c r="BF20" s="290"/>
      <c r="BG20" s="290"/>
      <c r="BH20" s="290"/>
      <c r="BI20" s="290"/>
      <c r="BJ20" s="290" t="str">
        <f>IF(Сводная!H31=0,"",Сводная!L31)</f>
        <v/>
      </c>
      <c r="BK20" s="290"/>
      <c r="BL20" s="290"/>
      <c r="BM20" s="290"/>
      <c r="BN20" s="290"/>
      <c r="BO20" s="290"/>
      <c r="BP20" s="290"/>
      <c r="BQ20" s="290"/>
      <c r="BR20" s="290"/>
      <c r="BS20" s="290"/>
      <c r="BT20" s="290"/>
      <c r="BU20" s="290"/>
      <c r="BV20" s="290"/>
      <c r="BW20" s="290"/>
      <c r="BX20" s="290"/>
      <c r="BY20" s="290"/>
      <c r="BZ20" s="290"/>
      <c r="CA20" s="290"/>
      <c r="CB20" s="289" t="str">
        <f>IF(Сводная!H31=0,"",Сводная!H31)</f>
        <v/>
      </c>
      <c r="CC20" s="289"/>
      <c r="CD20" s="289"/>
      <c r="CE20" s="289"/>
      <c r="CF20" s="289"/>
      <c r="CG20" s="289"/>
      <c r="CH20" s="289"/>
      <c r="CI20" s="289"/>
      <c r="CJ20" s="289"/>
      <c r="CK20" s="289"/>
      <c r="CL20" s="289"/>
      <c r="CM20" s="289"/>
      <c r="CN20" s="289"/>
      <c r="CO20" s="289"/>
      <c r="CP20" s="289"/>
      <c r="CQ20" s="289"/>
      <c r="CR20" s="289"/>
      <c r="CS20" s="289"/>
      <c r="CT20" s="289"/>
      <c r="CU20" s="289"/>
      <c r="CV20" s="289"/>
      <c r="CW20" s="289"/>
      <c r="CX20" s="289"/>
      <c r="CY20" s="289"/>
      <c r="CZ20" s="289"/>
      <c r="DA20" s="289"/>
      <c r="DB20" s="289"/>
      <c r="DC20" s="289"/>
      <c r="DD20" s="289"/>
      <c r="DE20" s="289"/>
      <c r="DF20" s="289"/>
      <c r="DG20" s="289"/>
      <c r="DH20" s="289"/>
      <c r="DI20" s="289"/>
      <c r="DJ20" s="289"/>
      <c r="DK20" s="289"/>
      <c r="DL20" s="289"/>
      <c r="DM20" s="289"/>
      <c r="DN20" s="290" t="str">
        <f>IF(Сводная!H31=0,"",Сводная!E31)</f>
        <v/>
      </c>
      <c r="DO20" s="290"/>
      <c r="DP20" s="290"/>
      <c r="DQ20" s="290"/>
      <c r="DR20" s="290"/>
      <c r="DS20" s="290"/>
      <c r="DT20" s="290"/>
      <c r="DU20" s="290"/>
      <c r="DV20" s="290" t="str">
        <f>IF(Сводная!H31=0,"",Сводная!D31)</f>
        <v/>
      </c>
      <c r="DW20" s="290"/>
      <c r="DX20" s="290"/>
      <c r="DY20" s="290"/>
      <c r="DZ20" s="290"/>
      <c r="EA20" s="290"/>
      <c r="EB20" s="290"/>
      <c r="EC20" s="290"/>
      <c r="ED20" s="291" t="str">
        <f>IF(Сводная!M31=0,"",Сводная!M31)</f>
        <v/>
      </c>
      <c r="EE20" s="291"/>
      <c r="EF20" s="291"/>
      <c r="EG20" s="291"/>
      <c r="EH20" s="291"/>
      <c r="EI20" s="291"/>
      <c r="EJ20" s="291"/>
      <c r="EK20" s="291"/>
      <c r="EL20" s="291"/>
      <c r="EM20" s="291"/>
      <c r="EN20" s="291"/>
      <c r="EO20" s="291"/>
      <c r="EP20" s="291" t="str">
        <f>IF(Сводная!M31=0,"",ROUND(AO21*AS21,2))</f>
        <v/>
      </c>
      <c r="EQ20" s="291"/>
      <c r="ER20" s="291"/>
      <c r="ES20" s="291"/>
      <c r="ET20" s="291"/>
      <c r="EU20" s="291"/>
      <c r="EV20" s="291"/>
      <c r="EW20" s="291"/>
      <c r="EX20" s="291"/>
      <c r="EY20" s="291"/>
      <c r="EZ20" s="291"/>
      <c r="FA20" s="291"/>
    </row>
    <row r="21" spans="1:157" x14ac:dyDescent="0.25">
      <c r="A21" s="188"/>
      <c r="B21" s="288">
        <v>10</v>
      </c>
      <c r="C21" s="288"/>
      <c r="D21" s="288"/>
      <c r="E21" s="288"/>
      <c r="F21" s="288"/>
      <c r="G21" s="289" t="str">
        <f>IF(Сводная!H32=0,"",Сводная!C32)</f>
        <v/>
      </c>
      <c r="H21" s="289"/>
      <c r="I21" s="289"/>
      <c r="J21" s="289"/>
      <c r="K21" s="289"/>
      <c r="L21" s="289"/>
      <c r="M21" s="289"/>
      <c r="N21" s="289"/>
      <c r="O21" s="289"/>
      <c r="P21" s="289"/>
      <c r="Q21" s="289"/>
      <c r="R21" s="289"/>
      <c r="S21" s="289"/>
      <c r="T21" s="289"/>
      <c r="U21" s="289"/>
      <c r="V21" s="289"/>
      <c r="W21" s="289"/>
      <c r="X21" s="289"/>
      <c r="Y21" s="289"/>
      <c r="Z21" s="289"/>
      <c r="AA21" s="289"/>
      <c r="AB21" s="289"/>
      <c r="AC21" s="289"/>
      <c r="AD21" s="289"/>
      <c r="AE21" s="289"/>
      <c r="AF21" s="289"/>
      <c r="AG21" s="289"/>
      <c r="AH21" s="289"/>
      <c r="AI21" s="289"/>
      <c r="AJ21" s="289"/>
      <c r="AK21" s="289"/>
      <c r="AL21" s="289"/>
      <c r="AM21" s="289"/>
      <c r="AN21" s="289"/>
      <c r="AO21" s="289"/>
      <c r="AP21" s="289"/>
      <c r="AQ21" s="290" t="str">
        <f>IF(Сводная!H32=0,"",Сводная!E32)</f>
        <v/>
      </c>
      <c r="AR21" s="290"/>
      <c r="AS21" s="290"/>
      <c r="AT21" s="290"/>
      <c r="AU21" s="290"/>
      <c r="AV21" s="290"/>
      <c r="AW21" s="290"/>
      <c r="AX21" s="290"/>
      <c r="AY21" s="290"/>
      <c r="AZ21" s="290" t="str">
        <f>IF(Сводная!H32=0,"",Сводная!D32)</f>
        <v/>
      </c>
      <c r="BA21" s="290"/>
      <c r="BB21" s="290"/>
      <c r="BC21" s="290"/>
      <c r="BD21" s="290"/>
      <c r="BE21" s="290"/>
      <c r="BF21" s="290"/>
      <c r="BG21" s="290"/>
      <c r="BH21" s="290"/>
      <c r="BI21" s="290"/>
      <c r="BJ21" s="290" t="str">
        <f>IF(Сводная!H32=0,"",Сводная!L32)</f>
        <v/>
      </c>
      <c r="BK21" s="290"/>
      <c r="BL21" s="290"/>
      <c r="BM21" s="290"/>
      <c r="BN21" s="290"/>
      <c r="BO21" s="290"/>
      <c r="BP21" s="290"/>
      <c r="BQ21" s="290"/>
      <c r="BR21" s="290"/>
      <c r="BS21" s="290"/>
      <c r="BT21" s="290"/>
      <c r="BU21" s="290"/>
      <c r="BV21" s="290"/>
      <c r="BW21" s="290"/>
      <c r="BX21" s="290"/>
      <c r="BY21" s="290"/>
      <c r="BZ21" s="290"/>
      <c r="CA21" s="290"/>
      <c r="CB21" s="289" t="str">
        <f>IF(Сводная!H32=0,"",Сводная!H32)</f>
        <v/>
      </c>
      <c r="CC21" s="289"/>
      <c r="CD21" s="289"/>
      <c r="CE21" s="289"/>
      <c r="CF21" s="289"/>
      <c r="CG21" s="289"/>
      <c r="CH21" s="289"/>
      <c r="CI21" s="289"/>
      <c r="CJ21" s="289"/>
      <c r="CK21" s="289"/>
      <c r="CL21" s="289"/>
      <c r="CM21" s="289"/>
      <c r="CN21" s="289"/>
      <c r="CO21" s="289"/>
      <c r="CP21" s="289"/>
      <c r="CQ21" s="289"/>
      <c r="CR21" s="289"/>
      <c r="CS21" s="289"/>
      <c r="CT21" s="289"/>
      <c r="CU21" s="289"/>
      <c r="CV21" s="289"/>
      <c r="CW21" s="289"/>
      <c r="CX21" s="289"/>
      <c r="CY21" s="289"/>
      <c r="CZ21" s="289"/>
      <c r="DA21" s="289"/>
      <c r="DB21" s="289"/>
      <c r="DC21" s="289"/>
      <c r="DD21" s="289"/>
      <c r="DE21" s="289"/>
      <c r="DF21" s="289"/>
      <c r="DG21" s="289"/>
      <c r="DH21" s="289"/>
      <c r="DI21" s="289"/>
      <c r="DJ21" s="289"/>
      <c r="DK21" s="289"/>
      <c r="DL21" s="289"/>
      <c r="DM21" s="289"/>
      <c r="DN21" s="290" t="str">
        <f>IF(Сводная!H32=0,"",Сводная!E32)</f>
        <v/>
      </c>
      <c r="DO21" s="290"/>
      <c r="DP21" s="290"/>
      <c r="DQ21" s="290"/>
      <c r="DR21" s="290"/>
      <c r="DS21" s="290"/>
      <c r="DT21" s="290"/>
      <c r="DU21" s="290"/>
      <c r="DV21" s="290" t="str">
        <f>IF(Сводная!H32=0,"",Сводная!D32)</f>
        <v/>
      </c>
      <c r="DW21" s="290"/>
      <c r="DX21" s="290"/>
      <c r="DY21" s="290"/>
      <c r="DZ21" s="290"/>
      <c r="EA21" s="290"/>
      <c r="EB21" s="290"/>
      <c r="EC21" s="290"/>
      <c r="ED21" s="291" t="str">
        <f>IF(Сводная!M32=0,"",Сводная!M32)</f>
        <v/>
      </c>
      <c r="EE21" s="291"/>
      <c r="EF21" s="291"/>
      <c r="EG21" s="291"/>
      <c r="EH21" s="291"/>
      <c r="EI21" s="291"/>
      <c r="EJ21" s="291"/>
      <c r="EK21" s="291"/>
      <c r="EL21" s="291"/>
      <c r="EM21" s="291"/>
      <c r="EN21" s="291"/>
      <c r="EO21" s="291"/>
      <c r="EP21" s="291" t="str">
        <f>IF(Сводная!M32=0,"",ROUND(AO22*AS22,2))</f>
        <v/>
      </c>
      <c r="EQ21" s="291"/>
      <c r="ER21" s="291"/>
      <c r="ES21" s="291"/>
      <c r="ET21" s="291"/>
      <c r="EU21" s="291"/>
      <c r="EV21" s="291"/>
      <c r="EW21" s="291"/>
      <c r="EX21" s="291"/>
      <c r="EY21" s="291"/>
      <c r="EZ21" s="291"/>
      <c r="FA21" s="291"/>
    </row>
    <row r="22" spans="1:157" x14ac:dyDescent="0.25">
      <c r="A22" s="188"/>
      <c r="B22" s="288">
        <v>11</v>
      </c>
      <c r="C22" s="288"/>
      <c r="D22" s="288"/>
      <c r="E22" s="288"/>
      <c r="F22" s="288"/>
      <c r="G22" s="289" t="str">
        <f>IF(Сводная!H33=0,"",Сводная!C33)</f>
        <v/>
      </c>
      <c r="H22" s="289"/>
      <c r="I22" s="289"/>
      <c r="J22" s="289"/>
      <c r="K22" s="289"/>
      <c r="L22" s="289"/>
      <c r="M22" s="289"/>
      <c r="N22" s="289"/>
      <c r="O22" s="289"/>
      <c r="P22" s="289"/>
      <c r="Q22" s="289"/>
      <c r="R22" s="289"/>
      <c r="S22" s="289"/>
      <c r="T22" s="289"/>
      <c r="U22" s="289"/>
      <c r="V22" s="289"/>
      <c r="W22" s="289"/>
      <c r="X22" s="289"/>
      <c r="Y22" s="289"/>
      <c r="Z22" s="289"/>
      <c r="AA22" s="289"/>
      <c r="AB22" s="289"/>
      <c r="AC22" s="289"/>
      <c r="AD22" s="289"/>
      <c r="AE22" s="289"/>
      <c r="AF22" s="289"/>
      <c r="AG22" s="289"/>
      <c r="AH22" s="289"/>
      <c r="AI22" s="289"/>
      <c r="AJ22" s="289"/>
      <c r="AK22" s="289"/>
      <c r="AL22" s="289"/>
      <c r="AM22" s="289"/>
      <c r="AN22" s="289"/>
      <c r="AO22" s="289"/>
      <c r="AP22" s="289"/>
      <c r="AQ22" s="290" t="str">
        <f>IF(Сводная!H33=0,"",Сводная!E33)</f>
        <v/>
      </c>
      <c r="AR22" s="290"/>
      <c r="AS22" s="290"/>
      <c r="AT22" s="290"/>
      <c r="AU22" s="290"/>
      <c r="AV22" s="290"/>
      <c r="AW22" s="290"/>
      <c r="AX22" s="290"/>
      <c r="AY22" s="290"/>
      <c r="AZ22" s="290" t="str">
        <f>IF(Сводная!H33=0,"",Сводная!D33)</f>
        <v/>
      </c>
      <c r="BA22" s="290"/>
      <c r="BB22" s="290"/>
      <c r="BC22" s="290"/>
      <c r="BD22" s="290"/>
      <c r="BE22" s="290"/>
      <c r="BF22" s="290"/>
      <c r="BG22" s="290"/>
      <c r="BH22" s="290"/>
      <c r="BI22" s="290"/>
      <c r="BJ22" s="290" t="str">
        <f>IF(Сводная!H33=0,"",Сводная!L33)</f>
        <v/>
      </c>
      <c r="BK22" s="290"/>
      <c r="BL22" s="290"/>
      <c r="BM22" s="290"/>
      <c r="BN22" s="290"/>
      <c r="BO22" s="290"/>
      <c r="BP22" s="290"/>
      <c r="BQ22" s="290"/>
      <c r="BR22" s="290"/>
      <c r="BS22" s="290"/>
      <c r="BT22" s="290"/>
      <c r="BU22" s="290"/>
      <c r="BV22" s="290"/>
      <c r="BW22" s="290"/>
      <c r="BX22" s="290"/>
      <c r="BY22" s="290"/>
      <c r="BZ22" s="290"/>
      <c r="CA22" s="290"/>
      <c r="CB22" s="289" t="str">
        <f>IF(Сводная!H33=0,"",Сводная!H33)</f>
        <v/>
      </c>
      <c r="CC22" s="289"/>
      <c r="CD22" s="289"/>
      <c r="CE22" s="289"/>
      <c r="CF22" s="289"/>
      <c r="CG22" s="289"/>
      <c r="CH22" s="289"/>
      <c r="CI22" s="289"/>
      <c r="CJ22" s="289"/>
      <c r="CK22" s="289"/>
      <c r="CL22" s="289"/>
      <c r="CM22" s="289"/>
      <c r="CN22" s="289"/>
      <c r="CO22" s="289"/>
      <c r="CP22" s="289"/>
      <c r="CQ22" s="289"/>
      <c r="CR22" s="289"/>
      <c r="CS22" s="289"/>
      <c r="CT22" s="289"/>
      <c r="CU22" s="289"/>
      <c r="CV22" s="289"/>
      <c r="CW22" s="289"/>
      <c r="CX22" s="289"/>
      <c r="CY22" s="289"/>
      <c r="CZ22" s="289"/>
      <c r="DA22" s="289"/>
      <c r="DB22" s="289"/>
      <c r="DC22" s="289"/>
      <c r="DD22" s="289"/>
      <c r="DE22" s="289"/>
      <c r="DF22" s="289"/>
      <c r="DG22" s="289"/>
      <c r="DH22" s="289"/>
      <c r="DI22" s="289"/>
      <c r="DJ22" s="289"/>
      <c r="DK22" s="289"/>
      <c r="DL22" s="289"/>
      <c r="DM22" s="289"/>
      <c r="DN22" s="290" t="str">
        <f>IF(Сводная!H33=0,"",Сводная!E33)</f>
        <v/>
      </c>
      <c r="DO22" s="290"/>
      <c r="DP22" s="290"/>
      <c r="DQ22" s="290"/>
      <c r="DR22" s="290"/>
      <c r="DS22" s="290"/>
      <c r="DT22" s="290"/>
      <c r="DU22" s="290"/>
      <c r="DV22" s="290" t="str">
        <f>IF(Сводная!H33=0,"",Сводная!D33)</f>
        <v/>
      </c>
      <c r="DW22" s="290"/>
      <c r="DX22" s="290"/>
      <c r="DY22" s="290"/>
      <c r="DZ22" s="290"/>
      <c r="EA22" s="290"/>
      <c r="EB22" s="290"/>
      <c r="EC22" s="290"/>
      <c r="ED22" s="291" t="str">
        <f>IF(Сводная!M33=0,"",Сводная!M33)</f>
        <v/>
      </c>
      <c r="EE22" s="291"/>
      <c r="EF22" s="291"/>
      <c r="EG22" s="291"/>
      <c r="EH22" s="291"/>
      <c r="EI22" s="291"/>
      <c r="EJ22" s="291"/>
      <c r="EK22" s="291"/>
      <c r="EL22" s="291"/>
      <c r="EM22" s="291"/>
      <c r="EN22" s="291"/>
      <c r="EO22" s="291"/>
      <c r="EP22" s="291" t="str">
        <f>IF(Сводная!M33=0,"",ROUND(AO23*AS23,2))</f>
        <v/>
      </c>
      <c r="EQ22" s="291"/>
      <c r="ER22" s="291"/>
      <c r="ES22" s="291"/>
      <c r="ET22" s="291"/>
      <c r="EU22" s="291"/>
      <c r="EV22" s="291"/>
      <c r="EW22" s="291"/>
      <c r="EX22" s="291"/>
      <c r="EY22" s="291"/>
      <c r="EZ22" s="291"/>
      <c r="FA22" s="291"/>
    </row>
    <row r="23" spans="1:157" x14ac:dyDescent="0.25">
      <c r="A23" s="188"/>
      <c r="B23" s="288">
        <v>12</v>
      </c>
      <c r="C23" s="288"/>
      <c r="D23" s="288"/>
      <c r="E23" s="288"/>
      <c r="F23" s="288"/>
      <c r="G23" s="289" t="str">
        <f>IF(Сводная!H34=0,"",Сводная!C34)</f>
        <v/>
      </c>
      <c r="H23" s="289"/>
      <c r="I23" s="289"/>
      <c r="J23" s="289"/>
      <c r="K23" s="289"/>
      <c r="L23" s="289"/>
      <c r="M23" s="289"/>
      <c r="N23" s="289"/>
      <c r="O23" s="289"/>
      <c r="P23" s="289"/>
      <c r="Q23" s="289"/>
      <c r="R23" s="289"/>
      <c r="S23" s="289"/>
      <c r="T23" s="289"/>
      <c r="U23" s="289"/>
      <c r="V23" s="289"/>
      <c r="W23" s="289"/>
      <c r="X23" s="289"/>
      <c r="Y23" s="289"/>
      <c r="Z23" s="289"/>
      <c r="AA23" s="289"/>
      <c r="AB23" s="289"/>
      <c r="AC23" s="289"/>
      <c r="AD23" s="289"/>
      <c r="AE23" s="289"/>
      <c r="AF23" s="289"/>
      <c r="AG23" s="289"/>
      <c r="AH23" s="289"/>
      <c r="AI23" s="289"/>
      <c r="AJ23" s="289"/>
      <c r="AK23" s="289"/>
      <c r="AL23" s="289"/>
      <c r="AM23" s="289"/>
      <c r="AN23" s="289"/>
      <c r="AO23" s="289"/>
      <c r="AP23" s="289"/>
      <c r="AQ23" s="290" t="str">
        <f>IF(Сводная!H34=0,"",Сводная!E34)</f>
        <v/>
      </c>
      <c r="AR23" s="290"/>
      <c r="AS23" s="290"/>
      <c r="AT23" s="290"/>
      <c r="AU23" s="290"/>
      <c r="AV23" s="290"/>
      <c r="AW23" s="290"/>
      <c r="AX23" s="290"/>
      <c r="AY23" s="290"/>
      <c r="AZ23" s="290" t="str">
        <f>IF(Сводная!H34=0,"",Сводная!D34)</f>
        <v/>
      </c>
      <c r="BA23" s="290"/>
      <c r="BB23" s="290"/>
      <c r="BC23" s="290"/>
      <c r="BD23" s="290"/>
      <c r="BE23" s="290"/>
      <c r="BF23" s="290"/>
      <c r="BG23" s="290"/>
      <c r="BH23" s="290"/>
      <c r="BI23" s="290"/>
      <c r="BJ23" s="290" t="str">
        <f>IF(Сводная!H34=0,"",Сводная!L34)</f>
        <v/>
      </c>
      <c r="BK23" s="290"/>
      <c r="BL23" s="290"/>
      <c r="BM23" s="290"/>
      <c r="BN23" s="290"/>
      <c r="BO23" s="290"/>
      <c r="BP23" s="290"/>
      <c r="BQ23" s="290"/>
      <c r="BR23" s="290"/>
      <c r="BS23" s="290"/>
      <c r="BT23" s="290"/>
      <c r="BU23" s="290"/>
      <c r="BV23" s="290"/>
      <c r="BW23" s="290"/>
      <c r="BX23" s="290"/>
      <c r="BY23" s="290"/>
      <c r="BZ23" s="290"/>
      <c r="CA23" s="290"/>
      <c r="CB23" s="289" t="str">
        <f>IF(Сводная!H34=0,"",Сводная!H34)</f>
        <v/>
      </c>
      <c r="CC23" s="289"/>
      <c r="CD23" s="289"/>
      <c r="CE23" s="289"/>
      <c r="CF23" s="289"/>
      <c r="CG23" s="289"/>
      <c r="CH23" s="289"/>
      <c r="CI23" s="289"/>
      <c r="CJ23" s="289"/>
      <c r="CK23" s="289"/>
      <c r="CL23" s="289"/>
      <c r="CM23" s="289"/>
      <c r="CN23" s="289"/>
      <c r="CO23" s="289"/>
      <c r="CP23" s="289"/>
      <c r="CQ23" s="289"/>
      <c r="CR23" s="289"/>
      <c r="CS23" s="289"/>
      <c r="CT23" s="289"/>
      <c r="CU23" s="289"/>
      <c r="CV23" s="289"/>
      <c r="CW23" s="289"/>
      <c r="CX23" s="289"/>
      <c r="CY23" s="289"/>
      <c r="CZ23" s="289"/>
      <c r="DA23" s="289"/>
      <c r="DB23" s="289"/>
      <c r="DC23" s="289"/>
      <c r="DD23" s="289"/>
      <c r="DE23" s="289"/>
      <c r="DF23" s="289"/>
      <c r="DG23" s="289"/>
      <c r="DH23" s="289"/>
      <c r="DI23" s="289"/>
      <c r="DJ23" s="289"/>
      <c r="DK23" s="289"/>
      <c r="DL23" s="289"/>
      <c r="DM23" s="289"/>
      <c r="DN23" s="290" t="str">
        <f>IF(Сводная!H34=0,"",Сводная!E34)</f>
        <v/>
      </c>
      <c r="DO23" s="290"/>
      <c r="DP23" s="290"/>
      <c r="DQ23" s="290"/>
      <c r="DR23" s="290"/>
      <c r="DS23" s="290"/>
      <c r="DT23" s="290"/>
      <c r="DU23" s="290"/>
      <c r="DV23" s="290" t="str">
        <f>IF(Сводная!H34=0,"",Сводная!D34)</f>
        <v/>
      </c>
      <c r="DW23" s="290"/>
      <c r="DX23" s="290"/>
      <c r="DY23" s="290"/>
      <c r="DZ23" s="290"/>
      <c r="EA23" s="290"/>
      <c r="EB23" s="290"/>
      <c r="EC23" s="290"/>
      <c r="ED23" s="291" t="str">
        <f>IF(Сводная!M34=0,"",Сводная!M34)</f>
        <v/>
      </c>
      <c r="EE23" s="291"/>
      <c r="EF23" s="291"/>
      <c r="EG23" s="291"/>
      <c r="EH23" s="291"/>
      <c r="EI23" s="291"/>
      <c r="EJ23" s="291"/>
      <c r="EK23" s="291"/>
      <c r="EL23" s="291"/>
      <c r="EM23" s="291"/>
      <c r="EN23" s="291"/>
      <c r="EO23" s="291"/>
      <c r="EP23" s="291" t="str">
        <f>IF(Сводная!M34=0,"",ROUND(AO24*AS24,2))</f>
        <v/>
      </c>
      <c r="EQ23" s="291"/>
      <c r="ER23" s="291"/>
      <c r="ES23" s="291"/>
      <c r="ET23" s="291"/>
      <c r="EU23" s="291"/>
      <c r="EV23" s="291"/>
      <c r="EW23" s="291"/>
      <c r="EX23" s="291"/>
      <c r="EY23" s="291"/>
      <c r="EZ23" s="291"/>
      <c r="FA23" s="291"/>
    </row>
    <row r="24" spans="1:157" x14ac:dyDescent="0.25">
      <c r="A24" s="188"/>
      <c r="B24" s="288">
        <v>13</v>
      </c>
      <c r="C24" s="288"/>
      <c r="D24" s="288"/>
      <c r="E24" s="288"/>
      <c r="F24" s="288"/>
      <c r="G24" s="289" t="str">
        <f>IF(Сводная!H35=0,"",Сводная!C35)</f>
        <v/>
      </c>
      <c r="H24" s="289"/>
      <c r="I24" s="289"/>
      <c r="J24" s="289"/>
      <c r="K24" s="289"/>
      <c r="L24" s="289"/>
      <c r="M24" s="289"/>
      <c r="N24" s="289"/>
      <c r="O24" s="289"/>
      <c r="P24" s="289"/>
      <c r="Q24" s="289"/>
      <c r="R24" s="289"/>
      <c r="S24" s="289"/>
      <c r="T24" s="289"/>
      <c r="U24" s="289"/>
      <c r="V24" s="289"/>
      <c r="W24" s="289"/>
      <c r="X24" s="289"/>
      <c r="Y24" s="289"/>
      <c r="Z24" s="289"/>
      <c r="AA24" s="289"/>
      <c r="AB24" s="289"/>
      <c r="AC24" s="289"/>
      <c r="AD24" s="289"/>
      <c r="AE24" s="289"/>
      <c r="AF24" s="289"/>
      <c r="AG24" s="289"/>
      <c r="AH24" s="289"/>
      <c r="AI24" s="289"/>
      <c r="AJ24" s="289"/>
      <c r="AK24" s="289"/>
      <c r="AL24" s="289"/>
      <c r="AM24" s="289"/>
      <c r="AN24" s="289"/>
      <c r="AO24" s="289"/>
      <c r="AP24" s="289"/>
      <c r="AQ24" s="290" t="str">
        <f>IF(Сводная!H35=0,"",Сводная!E35)</f>
        <v/>
      </c>
      <c r="AR24" s="290"/>
      <c r="AS24" s="290"/>
      <c r="AT24" s="290"/>
      <c r="AU24" s="290"/>
      <c r="AV24" s="290"/>
      <c r="AW24" s="290"/>
      <c r="AX24" s="290"/>
      <c r="AY24" s="290"/>
      <c r="AZ24" s="290" t="str">
        <f>IF(Сводная!H35=0,"",Сводная!D35)</f>
        <v/>
      </c>
      <c r="BA24" s="290"/>
      <c r="BB24" s="290"/>
      <c r="BC24" s="290"/>
      <c r="BD24" s="290"/>
      <c r="BE24" s="290"/>
      <c r="BF24" s="290"/>
      <c r="BG24" s="290"/>
      <c r="BH24" s="290"/>
      <c r="BI24" s="290"/>
      <c r="BJ24" s="290" t="str">
        <f>IF(Сводная!H35=0,"",Сводная!L35)</f>
        <v/>
      </c>
      <c r="BK24" s="290"/>
      <c r="BL24" s="290"/>
      <c r="BM24" s="290"/>
      <c r="BN24" s="290"/>
      <c r="BO24" s="290"/>
      <c r="BP24" s="290"/>
      <c r="BQ24" s="290"/>
      <c r="BR24" s="290"/>
      <c r="BS24" s="290"/>
      <c r="BT24" s="290"/>
      <c r="BU24" s="290"/>
      <c r="BV24" s="290"/>
      <c r="BW24" s="290"/>
      <c r="BX24" s="290"/>
      <c r="BY24" s="290"/>
      <c r="BZ24" s="290"/>
      <c r="CA24" s="290"/>
      <c r="CB24" s="289" t="str">
        <f>IF(Сводная!H35=0,"",Сводная!H35)</f>
        <v/>
      </c>
      <c r="CC24" s="289"/>
      <c r="CD24" s="289"/>
      <c r="CE24" s="289"/>
      <c r="CF24" s="289"/>
      <c r="CG24" s="289"/>
      <c r="CH24" s="289"/>
      <c r="CI24" s="289"/>
      <c r="CJ24" s="289"/>
      <c r="CK24" s="289"/>
      <c r="CL24" s="289"/>
      <c r="CM24" s="289"/>
      <c r="CN24" s="289"/>
      <c r="CO24" s="289"/>
      <c r="CP24" s="289"/>
      <c r="CQ24" s="289"/>
      <c r="CR24" s="289"/>
      <c r="CS24" s="289"/>
      <c r="CT24" s="289"/>
      <c r="CU24" s="289"/>
      <c r="CV24" s="289"/>
      <c r="CW24" s="289"/>
      <c r="CX24" s="289"/>
      <c r="CY24" s="289"/>
      <c r="CZ24" s="289"/>
      <c r="DA24" s="289"/>
      <c r="DB24" s="289"/>
      <c r="DC24" s="289"/>
      <c r="DD24" s="289"/>
      <c r="DE24" s="289"/>
      <c r="DF24" s="289"/>
      <c r="DG24" s="289"/>
      <c r="DH24" s="289"/>
      <c r="DI24" s="289"/>
      <c r="DJ24" s="289"/>
      <c r="DK24" s="289"/>
      <c r="DL24" s="289"/>
      <c r="DM24" s="289"/>
      <c r="DN24" s="290" t="str">
        <f>IF(Сводная!H35=0,"",Сводная!E35)</f>
        <v/>
      </c>
      <c r="DO24" s="290"/>
      <c r="DP24" s="290"/>
      <c r="DQ24" s="290"/>
      <c r="DR24" s="290"/>
      <c r="DS24" s="290"/>
      <c r="DT24" s="290"/>
      <c r="DU24" s="290"/>
      <c r="DV24" s="290" t="str">
        <f>IF(Сводная!H35=0,"",Сводная!D35)</f>
        <v/>
      </c>
      <c r="DW24" s="290"/>
      <c r="DX24" s="290"/>
      <c r="DY24" s="290"/>
      <c r="DZ24" s="290"/>
      <c r="EA24" s="290"/>
      <c r="EB24" s="290"/>
      <c r="EC24" s="290"/>
      <c r="ED24" s="291" t="str">
        <f>IF(Сводная!M35=0,"",Сводная!M35)</f>
        <v/>
      </c>
      <c r="EE24" s="291"/>
      <c r="EF24" s="291"/>
      <c r="EG24" s="291"/>
      <c r="EH24" s="291"/>
      <c r="EI24" s="291"/>
      <c r="EJ24" s="291"/>
      <c r="EK24" s="291"/>
      <c r="EL24" s="291"/>
      <c r="EM24" s="291"/>
      <c r="EN24" s="291"/>
      <c r="EO24" s="291"/>
      <c r="EP24" s="291" t="str">
        <f>IF(Сводная!M35=0,"",ROUND(AO25*AS25,2))</f>
        <v/>
      </c>
      <c r="EQ24" s="291"/>
      <c r="ER24" s="291"/>
      <c r="ES24" s="291"/>
      <c r="ET24" s="291"/>
      <c r="EU24" s="291"/>
      <c r="EV24" s="291"/>
      <c r="EW24" s="291"/>
      <c r="EX24" s="291"/>
      <c r="EY24" s="291"/>
      <c r="EZ24" s="291"/>
      <c r="FA24" s="291"/>
    </row>
    <row r="25" spans="1:157" x14ac:dyDescent="0.25">
      <c r="A25" s="188"/>
      <c r="B25" s="288">
        <v>14</v>
      </c>
      <c r="C25" s="288"/>
      <c r="D25" s="288"/>
      <c r="E25" s="288"/>
      <c r="F25" s="288"/>
      <c r="G25" s="289" t="str">
        <f>IF(Сводная!H36=0,"",Сводная!C36)</f>
        <v/>
      </c>
      <c r="H25" s="289"/>
      <c r="I25" s="289"/>
      <c r="J25" s="289"/>
      <c r="K25" s="289"/>
      <c r="L25" s="289"/>
      <c r="M25" s="289"/>
      <c r="N25" s="289"/>
      <c r="O25" s="289"/>
      <c r="P25" s="289"/>
      <c r="Q25" s="289"/>
      <c r="R25" s="289"/>
      <c r="S25" s="289"/>
      <c r="T25" s="289"/>
      <c r="U25" s="289"/>
      <c r="V25" s="289"/>
      <c r="W25" s="289"/>
      <c r="X25" s="289"/>
      <c r="Y25" s="289"/>
      <c r="Z25" s="289"/>
      <c r="AA25" s="289"/>
      <c r="AB25" s="289"/>
      <c r="AC25" s="289"/>
      <c r="AD25" s="289"/>
      <c r="AE25" s="289"/>
      <c r="AF25" s="289"/>
      <c r="AG25" s="289"/>
      <c r="AH25" s="289"/>
      <c r="AI25" s="289"/>
      <c r="AJ25" s="289"/>
      <c r="AK25" s="289"/>
      <c r="AL25" s="289"/>
      <c r="AM25" s="289"/>
      <c r="AN25" s="289"/>
      <c r="AO25" s="289"/>
      <c r="AP25" s="289"/>
      <c r="AQ25" s="290" t="str">
        <f>IF(Сводная!H36=0,"",Сводная!E36)</f>
        <v/>
      </c>
      <c r="AR25" s="290"/>
      <c r="AS25" s="290"/>
      <c r="AT25" s="290"/>
      <c r="AU25" s="290"/>
      <c r="AV25" s="290"/>
      <c r="AW25" s="290"/>
      <c r="AX25" s="290"/>
      <c r="AY25" s="290"/>
      <c r="AZ25" s="290" t="str">
        <f>IF(Сводная!H36=0,"",Сводная!D36)</f>
        <v/>
      </c>
      <c r="BA25" s="290"/>
      <c r="BB25" s="290"/>
      <c r="BC25" s="290"/>
      <c r="BD25" s="290"/>
      <c r="BE25" s="290"/>
      <c r="BF25" s="290"/>
      <c r="BG25" s="290"/>
      <c r="BH25" s="290"/>
      <c r="BI25" s="290"/>
      <c r="BJ25" s="290" t="str">
        <f>IF(Сводная!H36=0,"",Сводная!L36)</f>
        <v/>
      </c>
      <c r="BK25" s="290"/>
      <c r="BL25" s="290"/>
      <c r="BM25" s="290"/>
      <c r="BN25" s="290"/>
      <c r="BO25" s="290"/>
      <c r="BP25" s="290"/>
      <c r="BQ25" s="290"/>
      <c r="BR25" s="290"/>
      <c r="BS25" s="290"/>
      <c r="BT25" s="290"/>
      <c r="BU25" s="290"/>
      <c r="BV25" s="290"/>
      <c r="BW25" s="290"/>
      <c r="BX25" s="290"/>
      <c r="BY25" s="290"/>
      <c r="BZ25" s="290"/>
      <c r="CA25" s="290"/>
      <c r="CB25" s="289" t="str">
        <f>IF(Сводная!H36=0,"",Сводная!H36)</f>
        <v/>
      </c>
      <c r="CC25" s="289"/>
      <c r="CD25" s="289"/>
      <c r="CE25" s="289"/>
      <c r="CF25" s="289"/>
      <c r="CG25" s="289"/>
      <c r="CH25" s="289"/>
      <c r="CI25" s="289"/>
      <c r="CJ25" s="289"/>
      <c r="CK25" s="289"/>
      <c r="CL25" s="289"/>
      <c r="CM25" s="289"/>
      <c r="CN25" s="289"/>
      <c r="CO25" s="289"/>
      <c r="CP25" s="289"/>
      <c r="CQ25" s="289"/>
      <c r="CR25" s="289"/>
      <c r="CS25" s="289"/>
      <c r="CT25" s="289"/>
      <c r="CU25" s="289"/>
      <c r="CV25" s="289"/>
      <c r="CW25" s="289"/>
      <c r="CX25" s="289"/>
      <c r="CY25" s="289"/>
      <c r="CZ25" s="289"/>
      <c r="DA25" s="289"/>
      <c r="DB25" s="289"/>
      <c r="DC25" s="289"/>
      <c r="DD25" s="289"/>
      <c r="DE25" s="289"/>
      <c r="DF25" s="289"/>
      <c r="DG25" s="289"/>
      <c r="DH25" s="289"/>
      <c r="DI25" s="289"/>
      <c r="DJ25" s="289"/>
      <c r="DK25" s="289"/>
      <c r="DL25" s="289"/>
      <c r="DM25" s="289"/>
      <c r="DN25" s="290" t="str">
        <f>IF(Сводная!H36=0,"",Сводная!E36)</f>
        <v/>
      </c>
      <c r="DO25" s="290"/>
      <c r="DP25" s="290"/>
      <c r="DQ25" s="290"/>
      <c r="DR25" s="290"/>
      <c r="DS25" s="290"/>
      <c r="DT25" s="290"/>
      <c r="DU25" s="290"/>
      <c r="DV25" s="290" t="str">
        <f>IF(Сводная!H36=0,"",Сводная!D36)</f>
        <v/>
      </c>
      <c r="DW25" s="290"/>
      <c r="DX25" s="290"/>
      <c r="DY25" s="290"/>
      <c r="DZ25" s="290"/>
      <c r="EA25" s="290"/>
      <c r="EB25" s="290"/>
      <c r="EC25" s="290"/>
      <c r="ED25" s="291" t="str">
        <f>IF(Сводная!M36=0,"",Сводная!M36)</f>
        <v/>
      </c>
      <c r="EE25" s="291"/>
      <c r="EF25" s="291"/>
      <c r="EG25" s="291"/>
      <c r="EH25" s="291"/>
      <c r="EI25" s="291"/>
      <c r="EJ25" s="291"/>
      <c r="EK25" s="291"/>
      <c r="EL25" s="291"/>
      <c r="EM25" s="291"/>
      <c r="EN25" s="291"/>
      <c r="EO25" s="291"/>
      <c r="EP25" s="291" t="str">
        <f>IF(Сводная!M36=0,"",ROUND(AO26*AS26,2))</f>
        <v/>
      </c>
      <c r="EQ25" s="291"/>
      <c r="ER25" s="291"/>
      <c r="ES25" s="291"/>
      <c r="ET25" s="291"/>
      <c r="EU25" s="291"/>
      <c r="EV25" s="291"/>
      <c r="EW25" s="291"/>
      <c r="EX25" s="291"/>
      <c r="EY25" s="291"/>
      <c r="EZ25" s="291"/>
      <c r="FA25" s="291"/>
    </row>
    <row r="26" spans="1:157" x14ac:dyDescent="0.25">
      <c r="A26" s="188"/>
      <c r="B26" s="288">
        <v>15</v>
      </c>
      <c r="C26" s="288"/>
      <c r="D26" s="288"/>
      <c r="E26" s="288"/>
      <c r="F26" s="288"/>
      <c r="G26" s="289" t="str">
        <f>IF(Сводная!H37=0,"",Сводная!C37)</f>
        <v/>
      </c>
      <c r="H26" s="289"/>
      <c r="I26" s="289"/>
      <c r="J26" s="289"/>
      <c r="K26" s="289"/>
      <c r="L26" s="289"/>
      <c r="M26" s="289"/>
      <c r="N26" s="289"/>
      <c r="O26" s="289"/>
      <c r="P26" s="289"/>
      <c r="Q26" s="289"/>
      <c r="R26" s="289"/>
      <c r="S26" s="289"/>
      <c r="T26" s="289"/>
      <c r="U26" s="289"/>
      <c r="V26" s="289"/>
      <c r="W26" s="289"/>
      <c r="X26" s="289"/>
      <c r="Y26" s="289"/>
      <c r="Z26" s="289"/>
      <c r="AA26" s="289"/>
      <c r="AB26" s="289"/>
      <c r="AC26" s="289"/>
      <c r="AD26" s="289"/>
      <c r="AE26" s="289"/>
      <c r="AF26" s="289"/>
      <c r="AG26" s="289"/>
      <c r="AH26" s="289"/>
      <c r="AI26" s="289"/>
      <c r="AJ26" s="289"/>
      <c r="AK26" s="289"/>
      <c r="AL26" s="289"/>
      <c r="AM26" s="289"/>
      <c r="AN26" s="289"/>
      <c r="AO26" s="289"/>
      <c r="AP26" s="289"/>
      <c r="AQ26" s="290" t="str">
        <f>IF(Сводная!H37=0,"",Сводная!E37)</f>
        <v/>
      </c>
      <c r="AR26" s="290"/>
      <c r="AS26" s="290"/>
      <c r="AT26" s="290"/>
      <c r="AU26" s="290"/>
      <c r="AV26" s="290"/>
      <c r="AW26" s="290"/>
      <c r="AX26" s="290"/>
      <c r="AY26" s="290"/>
      <c r="AZ26" s="290" t="str">
        <f>IF(Сводная!H37=0,"",Сводная!D37)</f>
        <v/>
      </c>
      <c r="BA26" s="290"/>
      <c r="BB26" s="290"/>
      <c r="BC26" s="290"/>
      <c r="BD26" s="290"/>
      <c r="BE26" s="290"/>
      <c r="BF26" s="290"/>
      <c r="BG26" s="290"/>
      <c r="BH26" s="290"/>
      <c r="BI26" s="290"/>
      <c r="BJ26" s="290" t="str">
        <f>IF(Сводная!H37=0,"",Сводная!L37)</f>
        <v/>
      </c>
      <c r="BK26" s="290"/>
      <c r="BL26" s="290"/>
      <c r="BM26" s="290"/>
      <c r="BN26" s="290"/>
      <c r="BO26" s="290"/>
      <c r="BP26" s="290"/>
      <c r="BQ26" s="290"/>
      <c r="BR26" s="290"/>
      <c r="BS26" s="290"/>
      <c r="BT26" s="290"/>
      <c r="BU26" s="290"/>
      <c r="BV26" s="290"/>
      <c r="BW26" s="290"/>
      <c r="BX26" s="290"/>
      <c r="BY26" s="290"/>
      <c r="BZ26" s="290"/>
      <c r="CA26" s="290"/>
      <c r="CB26" s="289" t="str">
        <f>IF(Сводная!H37=0,"",Сводная!H37)</f>
        <v/>
      </c>
      <c r="CC26" s="289"/>
      <c r="CD26" s="289"/>
      <c r="CE26" s="289"/>
      <c r="CF26" s="289"/>
      <c r="CG26" s="289"/>
      <c r="CH26" s="289"/>
      <c r="CI26" s="289"/>
      <c r="CJ26" s="289"/>
      <c r="CK26" s="289"/>
      <c r="CL26" s="289"/>
      <c r="CM26" s="289"/>
      <c r="CN26" s="289"/>
      <c r="CO26" s="289"/>
      <c r="CP26" s="289"/>
      <c r="CQ26" s="289"/>
      <c r="CR26" s="289"/>
      <c r="CS26" s="289"/>
      <c r="CT26" s="289"/>
      <c r="CU26" s="289"/>
      <c r="CV26" s="289"/>
      <c r="CW26" s="289"/>
      <c r="CX26" s="289"/>
      <c r="CY26" s="289"/>
      <c r="CZ26" s="289"/>
      <c r="DA26" s="289"/>
      <c r="DB26" s="289"/>
      <c r="DC26" s="289"/>
      <c r="DD26" s="289"/>
      <c r="DE26" s="289"/>
      <c r="DF26" s="289"/>
      <c r="DG26" s="289"/>
      <c r="DH26" s="289"/>
      <c r="DI26" s="289"/>
      <c r="DJ26" s="289"/>
      <c r="DK26" s="289"/>
      <c r="DL26" s="289"/>
      <c r="DM26" s="289"/>
      <c r="DN26" s="290" t="str">
        <f>IF(Сводная!H37=0,"",Сводная!E37)</f>
        <v/>
      </c>
      <c r="DO26" s="290"/>
      <c r="DP26" s="290"/>
      <c r="DQ26" s="290"/>
      <c r="DR26" s="290"/>
      <c r="DS26" s="290"/>
      <c r="DT26" s="290"/>
      <c r="DU26" s="290"/>
      <c r="DV26" s="290" t="str">
        <f>IF(Сводная!H37=0,"",Сводная!D37)</f>
        <v/>
      </c>
      <c r="DW26" s="290"/>
      <c r="DX26" s="290"/>
      <c r="DY26" s="290"/>
      <c r="DZ26" s="290"/>
      <c r="EA26" s="290"/>
      <c r="EB26" s="290"/>
      <c r="EC26" s="290"/>
      <c r="ED26" s="291" t="str">
        <f>IF(Сводная!M37=0,"",Сводная!M37)</f>
        <v/>
      </c>
      <c r="EE26" s="291"/>
      <c r="EF26" s="291"/>
      <c r="EG26" s="291"/>
      <c r="EH26" s="291"/>
      <c r="EI26" s="291"/>
      <c r="EJ26" s="291"/>
      <c r="EK26" s="291"/>
      <c r="EL26" s="291"/>
      <c r="EM26" s="291"/>
      <c r="EN26" s="291"/>
      <c r="EO26" s="291"/>
      <c r="EP26" s="291" t="str">
        <f>IF(Сводная!M37=0,"",ROUND(AO27*AS27,2))</f>
        <v/>
      </c>
      <c r="EQ26" s="291"/>
      <c r="ER26" s="291"/>
      <c r="ES26" s="291"/>
      <c r="ET26" s="291"/>
      <c r="EU26" s="291"/>
      <c r="EV26" s="291"/>
      <c r="EW26" s="291"/>
      <c r="EX26" s="291"/>
      <c r="EY26" s="291"/>
      <c r="EZ26" s="291"/>
      <c r="FA26" s="291"/>
    </row>
    <row r="27" spans="1:157" x14ac:dyDescent="0.25">
      <c r="A27" s="188"/>
      <c r="B27" s="288">
        <v>16</v>
      </c>
      <c r="C27" s="288"/>
      <c r="D27" s="288"/>
      <c r="E27" s="288"/>
      <c r="F27" s="288"/>
      <c r="G27" s="289" t="str">
        <f>IF(Сводная!H38=0,"",Сводная!C38)</f>
        <v/>
      </c>
      <c r="H27" s="289"/>
      <c r="I27" s="289"/>
      <c r="J27" s="289"/>
      <c r="K27" s="289"/>
      <c r="L27" s="289"/>
      <c r="M27" s="289"/>
      <c r="N27" s="289"/>
      <c r="O27" s="289"/>
      <c r="P27" s="289"/>
      <c r="Q27" s="289"/>
      <c r="R27" s="289"/>
      <c r="S27" s="289"/>
      <c r="T27" s="289"/>
      <c r="U27" s="289"/>
      <c r="V27" s="289"/>
      <c r="W27" s="289"/>
      <c r="X27" s="289"/>
      <c r="Y27" s="289"/>
      <c r="Z27" s="289"/>
      <c r="AA27" s="289"/>
      <c r="AB27" s="289"/>
      <c r="AC27" s="289"/>
      <c r="AD27" s="289"/>
      <c r="AE27" s="289"/>
      <c r="AF27" s="289"/>
      <c r="AG27" s="289"/>
      <c r="AH27" s="289"/>
      <c r="AI27" s="289"/>
      <c r="AJ27" s="289"/>
      <c r="AK27" s="289"/>
      <c r="AL27" s="289"/>
      <c r="AM27" s="289"/>
      <c r="AN27" s="289"/>
      <c r="AO27" s="289"/>
      <c r="AP27" s="289"/>
      <c r="AQ27" s="290" t="str">
        <f>IF(Сводная!H38=0,"",Сводная!E38)</f>
        <v/>
      </c>
      <c r="AR27" s="290"/>
      <c r="AS27" s="290"/>
      <c r="AT27" s="290"/>
      <c r="AU27" s="290"/>
      <c r="AV27" s="290"/>
      <c r="AW27" s="290"/>
      <c r="AX27" s="290"/>
      <c r="AY27" s="290"/>
      <c r="AZ27" s="290" t="str">
        <f>IF(Сводная!H38=0,"",Сводная!D38)</f>
        <v/>
      </c>
      <c r="BA27" s="290"/>
      <c r="BB27" s="290"/>
      <c r="BC27" s="290"/>
      <c r="BD27" s="290"/>
      <c r="BE27" s="290"/>
      <c r="BF27" s="290"/>
      <c r="BG27" s="290"/>
      <c r="BH27" s="290"/>
      <c r="BI27" s="290"/>
      <c r="BJ27" s="290" t="str">
        <f>IF(Сводная!H38=0,"",Сводная!L38)</f>
        <v/>
      </c>
      <c r="BK27" s="290"/>
      <c r="BL27" s="290"/>
      <c r="BM27" s="290"/>
      <c r="BN27" s="290"/>
      <c r="BO27" s="290"/>
      <c r="BP27" s="290"/>
      <c r="BQ27" s="290"/>
      <c r="BR27" s="290"/>
      <c r="BS27" s="290"/>
      <c r="BT27" s="290"/>
      <c r="BU27" s="290"/>
      <c r="BV27" s="290"/>
      <c r="BW27" s="290"/>
      <c r="BX27" s="290"/>
      <c r="BY27" s="290"/>
      <c r="BZ27" s="290"/>
      <c r="CA27" s="290"/>
      <c r="CB27" s="289" t="str">
        <f>IF(Сводная!H38=0,"",Сводная!H38)</f>
        <v/>
      </c>
      <c r="CC27" s="289"/>
      <c r="CD27" s="289"/>
      <c r="CE27" s="289"/>
      <c r="CF27" s="289"/>
      <c r="CG27" s="289"/>
      <c r="CH27" s="289"/>
      <c r="CI27" s="289"/>
      <c r="CJ27" s="289"/>
      <c r="CK27" s="289"/>
      <c r="CL27" s="289"/>
      <c r="CM27" s="289"/>
      <c r="CN27" s="289"/>
      <c r="CO27" s="289"/>
      <c r="CP27" s="289"/>
      <c r="CQ27" s="289"/>
      <c r="CR27" s="289"/>
      <c r="CS27" s="289"/>
      <c r="CT27" s="289"/>
      <c r="CU27" s="289"/>
      <c r="CV27" s="289"/>
      <c r="CW27" s="289"/>
      <c r="CX27" s="289"/>
      <c r="CY27" s="289"/>
      <c r="CZ27" s="289"/>
      <c r="DA27" s="289"/>
      <c r="DB27" s="289"/>
      <c r="DC27" s="289"/>
      <c r="DD27" s="289"/>
      <c r="DE27" s="289"/>
      <c r="DF27" s="289"/>
      <c r="DG27" s="289"/>
      <c r="DH27" s="289"/>
      <c r="DI27" s="289"/>
      <c r="DJ27" s="289"/>
      <c r="DK27" s="289"/>
      <c r="DL27" s="289"/>
      <c r="DM27" s="289"/>
      <c r="DN27" s="290" t="str">
        <f>IF(Сводная!H38=0,"",Сводная!E38)</f>
        <v/>
      </c>
      <c r="DO27" s="290"/>
      <c r="DP27" s="290"/>
      <c r="DQ27" s="290"/>
      <c r="DR27" s="290"/>
      <c r="DS27" s="290"/>
      <c r="DT27" s="290"/>
      <c r="DU27" s="290"/>
      <c r="DV27" s="290" t="str">
        <f>IF(Сводная!H38=0,"",Сводная!D38)</f>
        <v/>
      </c>
      <c r="DW27" s="290"/>
      <c r="DX27" s="290"/>
      <c r="DY27" s="290"/>
      <c r="DZ27" s="290"/>
      <c r="EA27" s="290"/>
      <c r="EB27" s="290"/>
      <c r="EC27" s="290"/>
      <c r="ED27" s="291" t="str">
        <f>IF(Сводная!M38=0,"",Сводная!M38)</f>
        <v/>
      </c>
      <c r="EE27" s="291"/>
      <c r="EF27" s="291"/>
      <c r="EG27" s="291"/>
      <c r="EH27" s="291"/>
      <c r="EI27" s="291"/>
      <c r="EJ27" s="291"/>
      <c r="EK27" s="291"/>
      <c r="EL27" s="291"/>
      <c r="EM27" s="291"/>
      <c r="EN27" s="291"/>
      <c r="EO27" s="291"/>
      <c r="EP27" s="291" t="str">
        <f>IF(Сводная!M38=0,"",ROUND(AO28*AS28,2))</f>
        <v/>
      </c>
      <c r="EQ27" s="291"/>
      <c r="ER27" s="291"/>
      <c r="ES27" s="291"/>
      <c r="ET27" s="291"/>
      <c r="EU27" s="291"/>
      <c r="EV27" s="291"/>
      <c r="EW27" s="291"/>
      <c r="EX27" s="291"/>
      <c r="EY27" s="291"/>
      <c r="EZ27" s="291"/>
      <c r="FA27" s="291"/>
    </row>
    <row r="28" spans="1:157" x14ac:dyDescent="0.25">
      <c r="A28" s="188"/>
      <c r="B28" s="288">
        <v>17</v>
      </c>
      <c r="C28" s="288"/>
      <c r="D28" s="288"/>
      <c r="E28" s="288"/>
      <c r="F28" s="288"/>
      <c r="G28" s="289" t="str">
        <f>IF(Сводная!H39=0,"",Сводная!C39)</f>
        <v/>
      </c>
      <c r="H28" s="289"/>
      <c r="I28" s="289"/>
      <c r="J28" s="289"/>
      <c r="K28" s="289"/>
      <c r="L28" s="289"/>
      <c r="M28" s="289"/>
      <c r="N28" s="289"/>
      <c r="O28" s="289"/>
      <c r="P28" s="289"/>
      <c r="Q28" s="289"/>
      <c r="R28" s="289"/>
      <c r="S28" s="289"/>
      <c r="T28" s="289"/>
      <c r="U28" s="289"/>
      <c r="V28" s="289"/>
      <c r="W28" s="289"/>
      <c r="X28" s="289"/>
      <c r="Y28" s="289"/>
      <c r="Z28" s="289"/>
      <c r="AA28" s="289"/>
      <c r="AB28" s="289"/>
      <c r="AC28" s="289"/>
      <c r="AD28" s="289"/>
      <c r="AE28" s="289"/>
      <c r="AF28" s="289"/>
      <c r="AG28" s="289"/>
      <c r="AH28" s="289"/>
      <c r="AI28" s="289"/>
      <c r="AJ28" s="289"/>
      <c r="AK28" s="289"/>
      <c r="AL28" s="289"/>
      <c r="AM28" s="289"/>
      <c r="AN28" s="289"/>
      <c r="AO28" s="289"/>
      <c r="AP28" s="289"/>
      <c r="AQ28" s="290" t="str">
        <f>IF(Сводная!H39=0,"",Сводная!E39)</f>
        <v/>
      </c>
      <c r="AR28" s="290"/>
      <c r="AS28" s="290"/>
      <c r="AT28" s="290"/>
      <c r="AU28" s="290"/>
      <c r="AV28" s="290"/>
      <c r="AW28" s="290"/>
      <c r="AX28" s="290"/>
      <c r="AY28" s="290"/>
      <c r="AZ28" s="290" t="str">
        <f>IF(Сводная!H39=0,"",Сводная!D39)</f>
        <v/>
      </c>
      <c r="BA28" s="290"/>
      <c r="BB28" s="290"/>
      <c r="BC28" s="290"/>
      <c r="BD28" s="290"/>
      <c r="BE28" s="290"/>
      <c r="BF28" s="290"/>
      <c r="BG28" s="290"/>
      <c r="BH28" s="290"/>
      <c r="BI28" s="290"/>
      <c r="BJ28" s="290" t="str">
        <f>IF(Сводная!H39=0,"",Сводная!L39)</f>
        <v/>
      </c>
      <c r="BK28" s="290"/>
      <c r="BL28" s="290"/>
      <c r="BM28" s="290"/>
      <c r="BN28" s="290"/>
      <c r="BO28" s="290"/>
      <c r="BP28" s="290"/>
      <c r="BQ28" s="290"/>
      <c r="BR28" s="290"/>
      <c r="BS28" s="290"/>
      <c r="BT28" s="290"/>
      <c r="BU28" s="290"/>
      <c r="BV28" s="290"/>
      <c r="BW28" s="290"/>
      <c r="BX28" s="290"/>
      <c r="BY28" s="290"/>
      <c r="BZ28" s="290"/>
      <c r="CA28" s="290"/>
      <c r="CB28" s="289" t="str">
        <f>IF(Сводная!H39=0,"",Сводная!H39)</f>
        <v/>
      </c>
      <c r="CC28" s="289"/>
      <c r="CD28" s="289"/>
      <c r="CE28" s="289"/>
      <c r="CF28" s="289"/>
      <c r="CG28" s="289"/>
      <c r="CH28" s="289"/>
      <c r="CI28" s="289"/>
      <c r="CJ28" s="289"/>
      <c r="CK28" s="289"/>
      <c r="CL28" s="289"/>
      <c r="CM28" s="289"/>
      <c r="CN28" s="289"/>
      <c r="CO28" s="289"/>
      <c r="CP28" s="289"/>
      <c r="CQ28" s="289"/>
      <c r="CR28" s="289"/>
      <c r="CS28" s="289"/>
      <c r="CT28" s="289"/>
      <c r="CU28" s="289"/>
      <c r="CV28" s="289"/>
      <c r="CW28" s="289"/>
      <c r="CX28" s="289"/>
      <c r="CY28" s="289"/>
      <c r="CZ28" s="289"/>
      <c r="DA28" s="289"/>
      <c r="DB28" s="289"/>
      <c r="DC28" s="289"/>
      <c r="DD28" s="289"/>
      <c r="DE28" s="289"/>
      <c r="DF28" s="289"/>
      <c r="DG28" s="289"/>
      <c r="DH28" s="289"/>
      <c r="DI28" s="289"/>
      <c r="DJ28" s="289"/>
      <c r="DK28" s="289"/>
      <c r="DL28" s="289"/>
      <c r="DM28" s="289"/>
      <c r="DN28" s="290" t="str">
        <f>IF(Сводная!H39=0,"",Сводная!E39)</f>
        <v/>
      </c>
      <c r="DO28" s="290"/>
      <c r="DP28" s="290"/>
      <c r="DQ28" s="290"/>
      <c r="DR28" s="290"/>
      <c r="DS28" s="290"/>
      <c r="DT28" s="290"/>
      <c r="DU28" s="290"/>
      <c r="DV28" s="290" t="str">
        <f>IF(Сводная!H39=0,"",Сводная!D39)</f>
        <v/>
      </c>
      <c r="DW28" s="290"/>
      <c r="DX28" s="290"/>
      <c r="DY28" s="290"/>
      <c r="DZ28" s="290"/>
      <c r="EA28" s="290"/>
      <c r="EB28" s="290"/>
      <c r="EC28" s="290"/>
      <c r="ED28" s="291" t="str">
        <f>IF(Сводная!M39=0,"",Сводная!M39)</f>
        <v/>
      </c>
      <c r="EE28" s="291"/>
      <c r="EF28" s="291"/>
      <c r="EG28" s="291"/>
      <c r="EH28" s="291"/>
      <c r="EI28" s="291"/>
      <c r="EJ28" s="291"/>
      <c r="EK28" s="291"/>
      <c r="EL28" s="291"/>
      <c r="EM28" s="291"/>
      <c r="EN28" s="291"/>
      <c r="EO28" s="291"/>
      <c r="EP28" s="291" t="str">
        <f>IF(Сводная!M39=0,"",ROUND(AO29*AS29,2))</f>
        <v/>
      </c>
      <c r="EQ28" s="291"/>
      <c r="ER28" s="291"/>
      <c r="ES28" s="291"/>
      <c r="ET28" s="291"/>
      <c r="EU28" s="291"/>
      <c r="EV28" s="291"/>
      <c r="EW28" s="291"/>
      <c r="EX28" s="291"/>
      <c r="EY28" s="291"/>
      <c r="EZ28" s="291"/>
      <c r="FA28" s="291"/>
    </row>
    <row r="29" spans="1:157" x14ac:dyDescent="0.25">
      <c r="A29" s="188"/>
      <c r="B29" s="288">
        <v>18</v>
      </c>
      <c r="C29" s="288"/>
      <c r="D29" s="288"/>
      <c r="E29" s="288"/>
      <c r="F29" s="288"/>
      <c r="G29" s="289" t="str">
        <f>IF(Сводная!H40=0,"",Сводная!C40)</f>
        <v/>
      </c>
      <c r="H29" s="289"/>
      <c r="I29" s="289"/>
      <c r="J29" s="289"/>
      <c r="K29" s="289"/>
      <c r="L29" s="289"/>
      <c r="M29" s="289"/>
      <c r="N29" s="289"/>
      <c r="O29" s="289"/>
      <c r="P29" s="289"/>
      <c r="Q29" s="289"/>
      <c r="R29" s="289"/>
      <c r="S29" s="289"/>
      <c r="T29" s="289"/>
      <c r="U29" s="289"/>
      <c r="V29" s="289"/>
      <c r="W29" s="289"/>
      <c r="X29" s="289"/>
      <c r="Y29" s="289"/>
      <c r="Z29" s="289"/>
      <c r="AA29" s="289"/>
      <c r="AB29" s="289"/>
      <c r="AC29" s="289"/>
      <c r="AD29" s="289"/>
      <c r="AE29" s="289"/>
      <c r="AF29" s="289"/>
      <c r="AG29" s="289"/>
      <c r="AH29" s="289"/>
      <c r="AI29" s="289"/>
      <c r="AJ29" s="289"/>
      <c r="AK29" s="289"/>
      <c r="AL29" s="289"/>
      <c r="AM29" s="289"/>
      <c r="AN29" s="289"/>
      <c r="AO29" s="289"/>
      <c r="AP29" s="289"/>
      <c r="AQ29" s="290" t="str">
        <f>IF(Сводная!H40=0,"",Сводная!E40)</f>
        <v/>
      </c>
      <c r="AR29" s="290"/>
      <c r="AS29" s="290"/>
      <c r="AT29" s="290"/>
      <c r="AU29" s="290"/>
      <c r="AV29" s="290"/>
      <c r="AW29" s="290"/>
      <c r="AX29" s="290"/>
      <c r="AY29" s="290"/>
      <c r="AZ29" s="290" t="str">
        <f>IF(Сводная!H40=0,"",Сводная!D40)</f>
        <v/>
      </c>
      <c r="BA29" s="290"/>
      <c r="BB29" s="290"/>
      <c r="BC29" s="290"/>
      <c r="BD29" s="290"/>
      <c r="BE29" s="290"/>
      <c r="BF29" s="290"/>
      <c r="BG29" s="290"/>
      <c r="BH29" s="290"/>
      <c r="BI29" s="290"/>
      <c r="BJ29" s="290" t="str">
        <f>IF(Сводная!H40=0,"",Сводная!L40)</f>
        <v/>
      </c>
      <c r="BK29" s="290"/>
      <c r="BL29" s="290"/>
      <c r="BM29" s="290"/>
      <c r="BN29" s="290"/>
      <c r="BO29" s="290"/>
      <c r="BP29" s="290"/>
      <c r="BQ29" s="290"/>
      <c r="BR29" s="290"/>
      <c r="BS29" s="290"/>
      <c r="BT29" s="290"/>
      <c r="BU29" s="290"/>
      <c r="BV29" s="290"/>
      <c r="BW29" s="290"/>
      <c r="BX29" s="290"/>
      <c r="BY29" s="290"/>
      <c r="BZ29" s="290"/>
      <c r="CA29" s="290"/>
      <c r="CB29" s="289" t="str">
        <f>IF(Сводная!H40=0,"",Сводная!H40)</f>
        <v/>
      </c>
      <c r="CC29" s="289"/>
      <c r="CD29" s="289"/>
      <c r="CE29" s="289"/>
      <c r="CF29" s="289"/>
      <c r="CG29" s="289"/>
      <c r="CH29" s="289"/>
      <c r="CI29" s="289"/>
      <c r="CJ29" s="289"/>
      <c r="CK29" s="289"/>
      <c r="CL29" s="289"/>
      <c r="CM29" s="289"/>
      <c r="CN29" s="289"/>
      <c r="CO29" s="289"/>
      <c r="CP29" s="289"/>
      <c r="CQ29" s="289"/>
      <c r="CR29" s="289"/>
      <c r="CS29" s="289"/>
      <c r="CT29" s="289"/>
      <c r="CU29" s="289"/>
      <c r="CV29" s="289"/>
      <c r="CW29" s="289"/>
      <c r="CX29" s="289"/>
      <c r="CY29" s="289"/>
      <c r="CZ29" s="289"/>
      <c r="DA29" s="289"/>
      <c r="DB29" s="289"/>
      <c r="DC29" s="289"/>
      <c r="DD29" s="289"/>
      <c r="DE29" s="289"/>
      <c r="DF29" s="289"/>
      <c r="DG29" s="289"/>
      <c r="DH29" s="289"/>
      <c r="DI29" s="289"/>
      <c r="DJ29" s="289"/>
      <c r="DK29" s="289"/>
      <c r="DL29" s="289"/>
      <c r="DM29" s="289"/>
      <c r="DN29" s="290" t="str">
        <f>IF(Сводная!H40=0,"",Сводная!E40)</f>
        <v/>
      </c>
      <c r="DO29" s="290"/>
      <c r="DP29" s="290"/>
      <c r="DQ29" s="290"/>
      <c r="DR29" s="290"/>
      <c r="DS29" s="290"/>
      <c r="DT29" s="290"/>
      <c r="DU29" s="290"/>
      <c r="DV29" s="290" t="str">
        <f>IF(Сводная!H40=0,"",Сводная!D40)</f>
        <v/>
      </c>
      <c r="DW29" s="290"/>
      <c r="DX29" s="290"/>
      <c r="DY29" s="290"/>
      <c r="DZ29" s="290"/>
      <c r="EA29" s="290"/>
      <c r="EB29" s="290"/>
      <c r="EC29" s="290"/>
      <c r="ED29" s="291" t="str">
        <f>IF(Сводная!M40=0,"",Сводная!M40)</f>
        <v/>
      </c>
      <c r="EE29" s="291"/>
      <c r="EF29" s="291"/>
      <c r="EG29" s="291"/>
      <c r="EH29" s="291"/>
      <c r="EI29" s="291"/>
      <c r="EJ29" s="291"/>
      <c r="EK29" s="291"/>
      <c r="EL29" s="291"/>
      <c r="EM29" s="291"/>
      <c r="EN29" s="291"/>
      <c r="EO29" s="291"/>
      <c r="EP29" s="291" t="str">
        <f>IF(Сводная!M40=0,"",ROUND(AO30*AS30,2))</f>
        <v/>
      </c>
      <c r="EQ29" s="291"/>
      <c r="ER29" s="291"/>
      <c r="ES29" s="291"/>
      <c r="ET29" s="291"/>
      <c r="EU29" s="291"/>
      <c r="EV29" s="291"/>
      <c r="EW29" s="291"/>
      <c r="EX29" s="291"/>
      <c r="EY29" s="291"/>
      <c r="EZ29" s="291"/>
      <c r="FA29" s="291"/>
    </row>
    <row r="30" spans="1:157" x14ac:dyDescent="0.25">
      <c r="A30" s="188"/>
      <c r="B30" s="288">
        <v>19</v>
      </c>
      <c r="C30" s="288"/>
      <c r="D30" s="288"/>
      <c r="E30" s="288"/>
      <c r="F30" s="288"/>
      <c r="G30" s="289" t="str">
        <f>IF(Сводная!H41=0,"",Сводная!C41)</f>
        <v/>
      </c>
      <c r="H30" s="289"/>
      <c r="I30" s="289"/>
      <c r="J30" s="289"/>
      <c r="K30" s="289"/>
      <c r="L30" s="289"/>
      <c r="M30" s="289"/>
      <c r="N30" s="289"/>
      <c r="O30" s="289"/>
      <c r="P30" s="289"/>
      <c r="Q30" s="289"/>
      <c r="R30" s="289"/>
      <c r="S30" s="289"/>
      <c r="T30" s="289"/>
      <c r="U30" s="289"/>
      <c r="V30" s="289"/>
      <c r="W30" s="289"/>
      <c r="X30" s="289"/>
      <c r="Y30" s="289"/>
      <c r="Z30" s="289"/>
      <c r="AA30" s="289"/>
      <c r="AB30" s="289"/>
      <c r="AC30" s="289"/>
      <c r="AD30" s="289"/>
      <c r="AE30" s="289"/>
      <c r="AF30" s="289"/>
      <c r="AG30" s="289"/>
      <c r="AH30" s="289"/>
      <c r="AI30" s="289"/>
      <c r="AJ30" s="289"/>
      <c r="AK30" s="289"/>
      <c r="AL30" s="289"/>
      <c r="AM30" s="289"/>
      <c r="AN30" s="289"/>
      <c r="AO30" s="289"/>
      <c r="AP30" s="289"/>
      <c r="AQ30" s="290" t="str">
        <f>IF(Сводная!H41=0,"",Сводная!E41)</f>
        <v/>
      </c>
      <c r="AR30" s="290"/>
      <c r="AS30" s="290"/>
      <c r="AT30" s="290"/>
      <c r="AU30" s="290"/>
      <c r="AV30" s="290"/>
      <c r="AW30" s="290"/>
      <c r="AX30" s="290"/>
      <c r="AY30" s="290"/>
      <c r="AZ30" s="290" t="str">
        <f>IF(Сводная!H41=0,"",Сводная!D41)</f>
        <v/>
      </c>
      <c r="BA30" s="290"/>
      <c r="BB30" s="290"/>
      <c r="BC30" s="290"/>
      <c r="BD30" s="290"/>
      <c r="BE30" s="290"/>
      <c r="BF30" s="290"/>
      <c r="BG30" s="290"/>
      <c r="BH30" s="290"/>
      <c r="BI30" s="290"/>
      <c r="BJ30" s="290" t="str">
        <f>IF(Сводная!H41=0,"",Сводная!L41)</f>
        <v/>
      </c>
      <c r="BK30" s="290"/>
      <c r="BL30" s="290"/>
      <c r="BM30" s="290"/>
      <c r="BN30" s="290"/>
      <c r="BO30" s="290"/>
      <c r="BP30" s="290"/>
      <c r="BQ30" s="290"/>
      <c r="BR30" s="290"/>
      <c r="BS30" s="290"/>
      <c r="BT30" s="290"/>
      <c r="BU30" s="290"/>
      <c r="BV30" s="290"/>
      <c r="BW30" s="290"/>
      <c r="BX30" s="290"/>
      <c r="BY30" s="290"/>
      <c r="BZ30" s="290"/>
      <c r="CA30" s="290"/>
      <c r="CB30" s="289" t="str">
        <f>IF(Сводная!H41=0,"",Сводная!H41)</f>
        <v/>
      </c>
      <c r="CC30" s="289"/>
      <c r="CD30" s="289"/>
      <c r="CE30" s="289"/>
      <c r="CF30" s="289"/>
      <c r="CG30" s="289"/>
      <c r="CH30" s="289"/>
      <c r="CI30" s="289"/>
      <c r="CJ30" s="289"/>
      <c r="CK30" s="289"/>
      <c r="CL30" s="289"/>
      <c r="CM30" s="289"/>
      <c r="CN30" s="289"/>
      <c r="CO30" s="289"/>
      <c r="CP30" s="289"/>
      <c r="CQ30" s="289"/>
      <c r="CR30" s="289"/>
      <c r="CS30" s="289"/>
      <c r="CT30" s="289"/>
      <c r="CU30" s="289"/>
      <c r="CV30" s="289"/>
      <c r="CW30" s="289"/>
      <c r="CX30" s="289"/>
      <c r="CY30" s="289"/>
      <c r="CZ30" s="289"/>
      <c r="DA30" s="289"/>
      <c r="DB30" s="289"/>
      <c r="DC30" s="289"/>
      <c r="DD30" s="289"/>
      <c r="DE30" s="289"/>
      <c r="DF30" s="289"/>
      <c r="DG30" s="289"/>
      <c r="DH30" s="289"/>
      <c r="DI30" s="289"/>
      <c r="DJ30" s="289"/>
      <c r="DK30" s="289"/>
      <c r="DL30" s="289"/>
      <c r="DM30" s="289"/>
      <c r="DN30" s="290" t="str">
        <f>IF(Сводная!H41=0,"",Сводная!E41)</f>
        <v/>
      </c>
      <c r="DO30" s="290"/>
      <c r="DP30" s="290"/>
      <c r="DQ30" s="290"/>
      <c r="DR30" s="290"/>
      <c r="DS30" s="290"/>
      <c r="DT30" s="290"/>
      <c r="DU30" s="290"/>
      <c r="DV30" s="290" t="str">
        <f>IF(Сводная!H41=0,"",Сводная!D41)</f>
        <v/>
      </c>
      <c r="DW30" s="290"/>
      <c r="DX30" s="290"/>
      <c r="DY30" s="290"/>
      <c r="DZ30" s="290"/>
      <c r="EA30" s="290"/>
      <c r="EB30" s="290"/>
      <c r="EC30" s="290"/>
      <c r="ED30" s="291" t="str">
        <f>IF(Сводная!M41=0,"",Сводная!M41)</f>
        <v/>
      </c>
      <c r="EE30" s="291"/>
      <c r="EF30" s="291"/>
      <c r="EG30" s="291"/>
      <c r="EH30" s="291"/>
      <c r="EI30" s="291"/>
      <c r="EJ30" s="291"/>
      <c r="EK30" s="291"/>
      <c r="EL30" s="291"/>
      <c r="EM30" s="291"/>
      <c r="EN30" s="291"/>
      <c r="EO30" s="291"/>
      <c r="EP30" s="291" t="str">
        <f>IF(Сводная!M41=0,"",ROUND(AO31*AS31,2))</f>
        <v/>
      </c>
      <c r="EQ30" s="291"/>
      <c r="ER30" s="291"/>
      <c r="ES30" s="291"/>
      <c r="ET30" s="291"/>
      <c r="EU30" s="291"/>
      <c r="EV30" s="291"/>
      <c r="EW30" s="291"/>
      <c r="EX30" s="291"/>
      <c r="EY30" s="291"/>
      <c r="EZ30" s="291"/>
      <c r="FA30" s="291"/>
    </row>
    <row r="31" spans="1:157" x14ac:dyDescent="0.25">
      <c r="A31" s="188"/>
      <c r="B31" s="288">
        <v>20</v>
      </c>
      <c r="C31" s="288"/>
      <c r="D31" s="288"/>
      <c r="E31" s="288"/>
      <c r="F31" s="288"/>
      <c r="G31" s="289" t="str">
        <f>IF(Сводная!H42=0,"",Сводная!C42)</f>
        <v/>
      </c>
      <c r="H31" s="289"/>
      <c r="I31" s="289"/>
      <c r="J31" s="289"/>
      <c r="K31" s="289"/>
      <c r="L31" s="289"/>
      <c r="M31" s="289"/>
      <c r="N31" s="289"/>
      <c r="O31" s="289"/>
      <c r="P31" s="289"/>
      <c r="Q31" s="289"/>
      <c r="R31" s="289"/>
      <c r="S31" s="289"/>
      <c r="T31" s="289"/>
      <c r="U31" s="289"/>
      <c r="V31" s="289"/>
      <c r="W31" s="289"/>
      <c r="X31" s="289"/>
      <c r="Y31" s="289"/>
      <c r="Z31" s="289"/>
      <c r="AA31" s="289"/>
      <c r="AB31" s="289"/>
      <c r="AC31" s="289"/>
      <c r="AD31" s="289"/>
      <c r="AE31" s="289"/>
      <c r="AF31" s="289"/>
      <c r="AG31" s="289"/>
      <c r="AH31" s="289"/>
      <c r="AI31" s="289"/>
      <c r="AJ31" s="289"/>
      <c r="AK31" s="289"/>
      <c r="AL31" s="289"/>
      <c r="AM31" s="289"/>
      <c r="AN31" s="289"/>
      <c r="AO31" s="289"/>
      <c r="AP31" s="289"/>
      <c r="AQ31" s="290" t="str">
        <f>IF(Сводная!H42=0,"",Сводная!E42)</f>
        <v/>
      </c>
      <c r="AR31" s="290"/>
      <c r="AS31" s="290"/>
      <c r="AT31" s="290"/>
      <c r="AU31" s="290"/>
      <c r="AV31" s="290"/>
      <c r="AW31" s="290"/>
      <c r="AX31" s="290"/>
      <c r="AY31" s="290"/>
      <c r="AZ31" s="290" t="str">
        <f>IF(Сводная!H42=0,"",Сводная!D42)</f>
        <v/>
      </c>
      <c r="BA31" s="290"/>
      <c r="BB31" s="290"/>
      <c r="BC31" s="290"/>
      <c r="BD31" s="290"/>
      <c r="BE31" s="290"/>
      <c r="BF31" s="290"/>
      <c r="BG31" s="290"/>
      <c r="BH31" s="290"/>
      <c r="BI31" s="290"/>
      <c r="BJ31" s="290" t="str">
        <f>IF(Сводная!H42=0,"",Сводная!L42)</f>
        <v/>
      </c>
      <c r="BK31" s="290"/>
      <c r="BL31" s="290"/>
      <c r="BM31" s="290"/>
      <c r="BN31" s="290"/>
      <c r="BO31" s="290"/>
      <c r="BP31" s="290"/>
      <c r="BQ31" s="290"/>
      <c r="BR31" s="290"/>
      <c r="BS31" s="290"/>
      <c r="BT31" s="290"/>
      <c r="BU31" s="290"/>
      <c r="BV31" s="290"/>
      <c r="BW31" s="290"/>
      <c r="BX31" s="290"/>
      <c r="BY31" s="290"/>
      <c r="BZ31" s="290"/>
      <c r="CA31" s="290"/>
      <c r="CB31" s="289" t="str">
        <f>IF(Сводная!H42=0,"",Сводная!H42)</f>
        <v/>
      </c>
      <c r="CC31" s="289"/>
      <c r="CD31" s="289"/>
      <c r="CE31" s="289"/>
      <c r="CF31" s="289"/>
      <c r="CG31" s="289"/>
      <c r="CH31" s="289"/>
      <c r="CI31" s="289"/>
      <c r="CJ31" s="289"/>
      <c r="CK31" s="289"/>
      <c r="CL31" s="289"/>
      <c r="CM31" s="289"/>
      <c r="CN31" s="289"/>
      <c r="CO31" s="289"/>
      <c r="CP31" s="289"/>
      <c r="CQ31" s="289"/>
      <c r="CR31" s="289"/>
      <c r="CS31" s="289"/>
      <c r="CT31" s="289"/>
      <c r="CU31" s="289"/>
      <c r="CV31" s="289"/>
      <c r="CW31" s="289"/>
      <c r="CX31" s="289"/>
      <c r="CY31" s="289"/>
      <c r="CZ31" s="289"/>
      <c r="DA31" s="289"/>
      <c r="DB31" s="289"/>
      <c r="DC31" s="289"/>
      <c r="DD31" s="289"/>
      <c r="DE31" s="289"/>
      <c r="DF31" s="289"/>
      <c r="DG31" s="289"/>
      <c r="DH31" s="289"/>
      <c r="DI31" s="289"/>
      <c r="DJ31" s="289"/>
      <c r="DK31" s="289"/>
      <c r="DL31" s="289"/>
      <c r="DM31" s="289"/>
      <c r="DN31" s="290" t="str">
        <f>IF(Сводная!H42=0,"",Сводная!E42)</f>
        <v/>
      </c>
      <c r="DO31" s="290"/>
      <c r="DP31" s="290"/>
      <c r="DQ31" s="290"/>
      <c r="DR31" s="290"/>
      <c r="DS31" s="290"/>
      <c r="DT31" s="290"/>
      <c r="DU31" s="290"/>
      <c r="DV31" s="290" t="str">
        <f>IF(Сводная!H42=0,"",Сводная!D42)</f>
        <v/>
      </c>
      <c r="DW31" s="290"/>
      <c r="DX31" s="290"/>
      <c r="DY31" s="290"/>
      <c r="DZ31" s="290"/>
      <c r="EA31" s="290"/>
      <c r="EB31" s="290"/>
      <c r="EC31" s="290"/>
      <c r="ED31" s="291" t="str">
        <f>IF(Сводная!M42=0,"",Сводная!M42)</f>
        <v/>
      </c>
      <c r="EE31" s="291"/>
      <c r="EF31" s="291"/>
      <c r="EG31" s="291"/>
      <c r="EH31" s="291"/>
      <c r="EI31" s="291"/>
      <c r="EJ31" s="291"/>
      <c r="EK31" s="291"/>
      <c r="EL31" s="291"/>
      <c r="EM31" s="291"/>
      <c r="EN31" s="291"/>
      <c r="EO31" s="291"/>
      <c r="EP31" s="291" t="str">
        <f>IF(Сводная!M42=0,"",ROUND(AO32*AS32,2))</f>
        <v/>
      </c>
      <c r="EQ31" s="291"/>
      <c r="ER31" s="291"/>
      <c r="ES31" s="291"/>
      <c r="ET31" s="291"/>
      <c r="EU31" s="291"/>
      <c r="EV31" s="291"/>
      <c r="EW31" s="291"/>
      <c r="EX31" s="291"/>
      <c r="EY31" s="291"/>
      <c r="EZ31" s="291"/>
      <c r="FA31" s="291"/>
    </row>
    <row r="32" spans="1:157" x14ac:dyDescent="0.25">
      <c r="A32" s="188"/>
      <c r="B32" s="288">
        <v>21</v>
      </c>
      <c r="C32" s="288"/>
      <c r="D32" s="288"/>
      <c r="E32" s="288"/>
      <c r="F32" s="288"/>
      <c r="G32" s="289" t="str">
        <f>IF(Сводная!H43=0,"",Сводная!C43)</f>
        <v/>
      </c>
      <c r="H32" s="289"/>
      <c r="I32" s="289"/>
      <c r="J32" s="289"/>
      <c r="K32" s="289"/>
      <c r="L32" s="289"/>
      <c r="M32" s="289"/>
      <c r="N32" s="289"/>
      <c r="O32" s="289"/>
      <c r="P32" s="289"/>
      <c r="Q32" s="289"/>
      <c r="R32" s="289"/>
      <c r="S32" s="289"/>
      <c r="T32" s="289"/>
      <c r="U32" s="289"/>
      <c r="V32" s="289"/>
      <c r="W32" s="289"/>
      <c r="X32" s="289"/>
      <c r="Y32" s="289"/>
      <c r="Z32" s="289"/>
      <c r="AA32" s="289"/>
      <c r="AB32" s="289"/>
      <c r="AC32" s="289"/>
      <c r="AD32" s="289"/>
      <c r="AE32" s="289"/>
      <c r="AF32" s="289"/>
      <c r="AG32" s="289"/>
      <c r="AH32" s="289"/>
      <c r="AI32" s="289"/>
      <c r="AJ32" s="289"/>
      <c r="AK32" s="289"/>
      <c r="AL32" s="289"/>
      <c r="AM32" s="289"/>
      <c r="AN32" s="289"/>
      <c r="AO32" s="289"/>
      <c r="AP32" s="289"/>
      <c r="AQ32" s="290" t="str">
        <f>IF(Сводная!H43=0,"",Сводная!E43)</f>
        <v/>
      </c>
      <c r="AR32" s="290"/>
      <c r="AS32" s="290"/>
      <c r="AT32" s="290"/>
      <c r="AU32" s="290"/>
      <c r="AV32" s="290"/>
      <c r="AW32" s="290"/>
      <c r="AX32" s="290"/>
      <c r="AY32" s="290"/>
      <c r="AZ32" s="290" t="str">
        <f>IF(Сводная!H43=0,"",Сводная!D43)</f>
        <v/>
      </c>
      <c r="BA32" s="290"/>
      <c r="BB32" s="290"/>
      <c r="BC32" s="290"/>
      <c r="BD32" s="290"/>
      <c r="BE32" s="290"/>
      <c r="BF32" s="290"/>
      <c r="BG32" s="290"/>
      <c r="BH32" s="290"/>
      <c r="BI32" s="290"/>
      <c r="BJ32" s="290" t="str">
        <f>IF(Сводная!H43=0,"",Сводная!L43)</f>
        <v/>
      </c>
      <c r="BK32" s="290"/>
      <c r="BL32" s="290"/>
      <c r="BM32" s="290"/>
      <c r="BN32" s="290"/>
      <c r="BO32" s="290"/>
      <c r="BP32" s="290"/>
      <c r="BQ32" s="290"/>
      <c r="BR32" s="290"/>
      <c r="BS32" s="290"/>
      <c r="BT32" s="290"/>
      <c r="BU32" s="290"/>
      <c r="BV32" s="290"/>
      <c r="BW32" s="290"/>
      <c r="BX32" s="290"/>
      <c r="BY32" s="290"/>
      <c r="BZ32" s="290"/>
      <c r="CA32" s="290"/>
      <c r="CB32" s="289" t="str">
        <f>IF(Сводная!H43=0,"",Сводная!H43)</f>
        <v/>
      </c>
      <c r="CC32" s="289"/>
      <c r="CD32" s="289"/>
      <c r="CE32" s="289"/>
      <c r="CF32" s="289"/>
      <c r="CG32" s="289"/>
      <c r="CH32" s="289"/>
      <c r="CI32" s="289"/>
      <c r="CJ32" s="289"/>
      <c r="CK32" s="289"/>
      <c r="CL32" s="289"/>
      <c r="CM32" s="289"/>
      <c r="CN32" s="289"/>
      <c r="CO32" s="289"/>
      <c r="CP32" s="289"/>
      <c r="CQ32" s="289"/>
      <c r="CR32" s="289"/>
      <c r="CS32" s="289"/>
      <c r="CT32" s="289"/>
      <c r="CU32" s="289"/>
      <c r="CV32" s="289"/>
      <c r="CW32" s="289"/>
      <c r="CX32" s="289"/>
      <c r="CY32" s="289"/>
      <c r="CZ32" s="289"/>
      <c r="DA32" s="289"/>
      <c r="DB32" s="289"/>
      <c r="DC32" s="289"/>
      <c r="DD32" s="289"/>
      <c r="DE32" s="289"/>
      <c r="DF32" s="289"/>
      <c r="DG32" s="289"/>
      <c r="DH32" s="289"/>
      <c r="DI32" s="289"/>
      <c r="DJ32" s="289"/>
      <c r="DK32" s="289"/>
      <c r="DL32" s="289"/>
      <c r="DM32" s="289"/>
      <c r="DN32" s="290" t="str">
        <f>IF(Сводная!H43=0,"",Сводная!E43)</f>
        <v/>
      </c>
      <c r="DO32" s="290"/>
      <c r="DP32" s="290"/>
      <c r="DQ32" s="290"/>
      <c r="DR32" s="290"/>
      <c r="DS32" s="290"/>
      <c r="DT32" s="290"/>
      <c r="DU32" s="290"/>
      <c r="DV32" s="290" t="str">
        <f>IF(Сводная!H43=0,"",Сводная!D43)</f>
        <v/>
      </c>
      <c r="DW32" s="290"/>
      <c r="DX32" s="290"/>
      <c r="DY32" s="290"/>
      <c r="DZ32" s="290"/>
      <c r="EA32" s="290"/>
      <c r="EB32" s="290"/>
      <c r="EC32" s="290"/>
      <c r="ED32" s="291" t="str">
        <f>IF(Сводная!M43=0,"",Сводная!M43)</f>
        <v/>
      </c>
      <c r="EE32" s="291"/>
      <c r="EF32" s="291"/>
      <c r="EG32" s="291"/>
      <c r="EH32" s="291"/>
      <c r="EI32" s="291"/>
      <c r="EJ32" s="291"/>
      <c r="EK32" s="291"/>
      <c r="EL32" s="291"/>
      <c r="EM32" s="291"/>
      <c r="EN32" s="291"/>
      <c r="EO32" s="291"/>
      <c r="EP32" s="291" t="str">
        <f>IF(Сводная!M43=0,"",ROUND(AO33*AS33,2))</f>
        <v/>
      </c>
      <c r="EQ32" s="291"/>
      <c r="ER32" s="291"/>
      <c r="ES32" s="291"/>
      <c r="ET32" s="291"/>
      <c r="EU32" s="291"/>
      <c r="EV32" s="291"/>
      <c r="EW32" s="291"/>
      <c r="EX32" s="291"/>
      <c r="EY32" s="291"/>
      <c r="EZ32" s="291"/>
      <c r="FA32" s="291"/>
    </row>
    <row r="33" spans="1:157" x14ac:dyDescent="0.25">
      <c r="A33" s="188"/>
      <c r="B33" s="288">
        <v>22</v>
      </c>
      <c r="C33" s="288"/>
      <c r="D33" s="288"/>
      <c r="E33" s="288"/>
      <c r="F33" s="288"/>
      <c r="G33" s="289" t="str">
        <f>IF(Сводная!H44=0,"",Сводная!C44)</f>
        <v/>
      </c>
      <c r="H33" s="289"/>
      <c r="I33" s="289"/>
      <c r="J33" s="289"/>
      <c r="K33" s="289"/>
      <c r="L33" s="289"/>
      <c r="M33" s="289"/>
      <c r="N33" s="289"/>
      <c r="O33" s="289"/>
      <c r="P33" s="289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89"/>
      <c r="AH33" s="289"/>
      <c r="AI33" s="289"/>
      <c r="AJ33" s="289"/>
      <c r="AK33" s="289"/>
      <c r="AL33" s="289"/>
      <c r="AM33" s="289"/>
      <c r="AN33" s="289"/>
      <c r="AO33" s="289"/>
      <c r="AP33" s="289"/>
      <c r="AQ33" s="290" t="str">
        <f>IF(Сводная!H44=0,"",Сводная!E44)</f>
        <v/>
      </c>
      <c r="AR33" s="290"/>
      <c r="AS33" s="290"/>
      <c r="AT33" s="290"/>
      <c r="AU33" s="290"/>
      <c r="AV33" s="290"/>
      <c r="AW33" s="290"/>
      <c r="AX33" s="290"/>
      <c r="AY33" s="290"/>
      <c r="AZ33" s="290" t="str">
        <f>IF(Сводная!H44=0,"",Сводная!D44)</f>
        <v/>
      </c>
      <c r="BA33" s="290"/>
      <c r="BB33" s="290"/>
      <c r="BC33" s="290"/>
      <c r="BD33" s="290"/>
      <c r="BE33" s="290"/>
      <c r="BF33" s="290"/>
      <c r="BG33" s="290"/>
      <c r="BH33" s="290"/>
      <c r="BI33" s="290"/>
      <c r="BJ33" s="290" t="str">
        <f>IF(Сводная!H44=0,"",Сводная!L44)</f>
        <v/>
      </c>
      <c r="BK33" s="290"/>
      <c r="BL33" s="290"/>
      <c r="BM33" s="290"/>
      <c r="BN33" s="290"/>
      <c r="BO33" s="290"/>
      <c r="BP33" s="290"/>
      <c r="BQ33" s="290"/>
      <c r="BR33" s="290"/>
      <c r="BS33" s="290"/>
      <c r="BT33" s="290"/>
      <c r="BU33" s="290"/>
      <c r="BV33" s="290"/>
      <c r="BW33" s="290"/>
      <c r="BX33" s="290"/>
      <c r="BY33" s="290"/>
      <c r="BZ33" s="290"/>
      <c r="CA33" s="290"/>
      <c r="CB33" s="289" t="str">
        <f>IF(Сводная!H44=0,"",Сводная!H44)</f>
        <v/>
      </c>
      <c r="CC33" s="289"/>
      <c r="CD33" s="289"/>
      <c r="CE33" s="289"/>
      <c r="CF33" s="289"/>
      <c r="CG33" s="289"/>
      <c r="CH33" s="289"/>
      <c r="CI33" s="289"/>
      <c r="CJ33" s="289"/>
      <c r="CK33" s="289"/>
      <c r="CL33" s="289"/>
      <c r="CM33" s="289"/>
      <c r="CN33" s="289"/>
      <c r="CO33" s="289"/>
      <c r="CP33" s="289"/>
      <c r="CQ33" s="289"/>
      <c r="CR33" s="289"/>
      <c r="CS33" s="289"/>
      <c r="CT33" s="289"/>
      <c r="CU33" s="289"/>
      <c r="CV33" s="289"/>
      <c r="CW33" s="289"/>
      <c r="CX33" s="289"/>
      <c r="CY33" s="289"/>
      <c r="CZ33" s="289"/>
      <c r="DA33" s="289"/>
      <c r="DB33" s="289"/>
      <c r="DC33" s="289"/>
      <c r="DD33" s="289"/>
      <c r="DE33" s="289"/>
      <c r="DF33" s="289"/>
      <c r="DG33" s="289"/>
      <c r="DH33" s="289"/>
      <c r="DI33" s="289"/>
      <c r="DJ33" s="289"/>
      <c r="DK33" s="289"/>
      <c r="DL33" s="289"/>
      <c r="DM33" s="289"/>
      <c r="DN33" s="290" t="str">
        <f>IF(Сводная!H44=0,"",Сводная!E44)</f>
        <v/>
      </c>
      <c r="DO33" s="290"/>
      <c r="DP33" s="290"/>
      <c r="DQ33" s="290"/>
      <c r="DR33" s="290"/>
      <c r="DS33" s="290"/>
      <c r="DT33" s="290"/>
      <c r="DU33" s="290"/>
      <c r="DV33" s="290" t="str">
        <f>IF(Сводная!H44=0,"",Сводная!D44)</f>
        <v/>
      </c>
      <c r="DW33" s="290"/>
      <c r="DX33" s="290"/>
      <c r="DY33" s="290"/>
      <c r="DZ33" s="290"/>
      <c r="EA33" s="290"/>
      <c r="EB33" s="290"/>
      <c r="EC33" s="290"/>
      <c r="ED33" s="291" t="str">
        <f>IF(Сводная!M44=0,"",Сводная!M44)</f>
        <v/>
      </c>
      <c r="EE33" s="291"/>
      <c r="EF33" s="291"/>
      <c r="EG33" s="291"/>
      <c r="EH33" s="291"/>
      <c r="EI33" s="291"/>
      <c r="EJ33" s="291"/>
      <c r="EK33" s="291"/>
      <c r="EL33" s="291"/>
      <c r="EM33" s="291"/>
      <c r="EN33" s="291"/>
      <c r="EO33" s="291"/>
      <c r="EP33" s="291" t="str">
        <f>IF(Сводная!M44=0,"",ROUND(AO34*AS34,2))</f>
        <v/>
      </c>
      <c r="EQ33" s="291"/>
      <c r="ER33" s="291"/>
      <c r="ES33" s="291"/>
      <c r="ET33" s="291"/>
      <c r="EU33" s="291"/>
      <c r="EV33" s="291"/>
      <c r="EW33" s="291"/>
      <c r="EX33" s="291"/>
      <c r="EY33" s="291"/>
      <c r="EZ33" s="291"/>
      <c r="FA33" s="291"/>
    </row>
    <row r="34" spans="1:157" x14ac:dyDescent="0.25">
      <c r="A34" s="188"/>
      <c r="B34" s="288">
        <v>23</v>
      </c>
      <c r="C34" s="288"/>
      <c r="D34" s="288"/>
      <c r="E34" s="288"/>
      <c r="F34" s="288"/>
      <c r="G34" s="289" t="str">
        <f>IF(Сводная!H45=0,"",Сводная!C45)</f>
        <v/>
      </c>
      <c r="H34" s="289"/>
      <c r="I34" s="289"/>
      <c r="J34" s="289"/>
      <c r="K34" s="289"/>
      <c r="L34" s="289"/>
      <c r="M34" s="289"/>
      <c r="N34" s="289"/>
      <c r="O34" s="289"/>
      <c r="P34" s="289"/>
      <c r="Q34" s="289"/>
      <c r="R34" s="289"/>
      <c r="S34" s="289"/>
      <c r="T34" s="289"/>
      <c r="U34" s="289"/>
      <c r="V34" s="289"/>
      <c r="W34" s="289"/>
      <c r="X34" s="289"/>
      <c r="Y34" s="289"/>
      <c r="Z34" s="289"/>
      <c r="AA34" s="289"/>
      <c r="AB34" s="289"/>
      <c r="AC34" s="289"/>
      <c r="AD34" s="289"/>
      <c r="AE34" s="289"/>
      <c r="AF34" s="289"/>
      <c r="AG34" s="289"/>
      <c r="AH34" s="289"/>
      <c r="AI34" s="289"/>
      <c r="AJ34" s="289"/>
      <c r="AK34" s="289"/>
      <c r="AL34" s="289"/>
      <c r="AM34" s="289"/>
      <c r="AN34" s="289"/>
      <c r="AO34" s="289"/>
      <c r="AP34" s="289"/>
      <c r="AQ34" s="290" t="str">
        <f>IF(Сводная!H45=0,"",Сводная!E45)</f>
        <v/>
      </c>
      <c r="AR34" s="290"/>
      <c r="AS34" s="290"/>
      <c r="AT34" s="290"/>
      <c r="AU34" s="290"/>
      <c r="AV34" s="290"/>
      <c r="AW34" s="290"/>
      <c r="AX34" s="290"/>
      <c r="AY34" s="290"/>
      <c r="AZ34" s="290" t="str">
        <f>IF(Сводная!H45=0,"",Сводная!D45)</f>
        <v/>
      </c>
      <c r="BA34" s="290"/>
      <c r="BB34" s="290"/>
      <c r="BC34" s="290"/>
      <c r="BD34" s="290"/>
      <c r="BE34" s="290"/>
      <c r="BF34" s="290"/>
      <c r="BG34" s="290"/>
      <c r="BH34" s="290"/>
      <c r="BI34" s="290"/>
      <c r="BJ34" s="290" t="str">
        <f>IF(Сводная!H45=0,"",Сводная!L45)</f>
        <v/>
      </c>
      <c r="BK34" s="290"/>
      <c r="BL34" s="290"/>
      <c r="BM34" s="290"/>
      <c r="BN34" s="290"/>
      <c r="BO34" s="290"/>
      <c r="BP34" s="290"/>
      <c r="BQ34" s="290"/>
      <c r="BR34" s="290"/>
      <c r="BS34" s="290"/>
      <c r="BT34" s="290"/>
      <c r="BU34" s="290"/>
      <c r="BV34" s="290"/>
      <c r="BW34" s="290"/>
      <c r="BX34" s="290"/>
      <c r="BY34" s="290"/>
      <c r="BZ34" s="290"/>
      <c r="CA34" s="290"/>
      <c r="CB34" s="289" t="str">
        <f>IF(Сводная!H45=0,"",Сводная!H45)</f>
        <v/>
      </c>
      <c r="CC34" s="289"/>
      <c r="CD34" s="289"/>
      <c r="CE34" s="289"/>
      <c r="CF34" s="289"/>
      <c r="CG34" s="289"/>
      <c r="CH34" s="289"/>
      <c r="CI34" s="289"/>
      <c r="CJ34" s="289"/>
      <c r="CK34" s="289"/>
      <c r="CL34" s="289"/>
      <c r="CM34" s="289"/>
      <c r="CN34" s="289"/>
      <c r="CO34" s="289"/>
      <c r="CP34" s="289"/>
      <c r="CQ34" s="289"/>
      <c r="CR34" s="289"/>
      <c r="CS34" s="289"/>
      <c r="CT34" s="289"/>
      <c r="CU34" s="289"/>
      <c r="CV34" s="289"/>
      <c r="CW34" s="289"/>
      <c r="CX34" s="289"/>
      <c r="CY34" s="289"/>
      <c r="CZ34" s="289"/>
      <c r="DA34" s="289"/>
      <c r="DB34" s="289"/>
      <c r="DC34" s="289"/>
      <c r="DD34" s="289"/>
      <c r="DE34" s="289"/>
      <c r="DF34" s="289"/>
      <c r="DG34" s="289"/>
      <c r="DH34" s="289"/>
      <c r="DI34" s="289"/>
      <c r="DJ34" s="289"/>
      <c r="DK34" s="289"/>
      <c r="DL34" s="289"/>
      <c r="DM34" s="289"/>
      <c r="DN34" s="290" t="str">
        <f>IF(Сводная!H45=0,"",Сводная!E45)</f>
        <v/>
      </c>
      <c r="DO34" s="290"/>
      <c r="DP34" s="290"/>
      <c r="DQ34" s="290"/>
      <c r="DR34" s="290"/>
      <c r="DS34" s="290"/>
      <c r="DT34" s="290"/>
      <c r="DU34" s="290"/>
      <c r="DV34" s="290" t="str">
        <f>IF(Сводная!H45=0,"",Сводная!D45)</f>
        <v/>
      </c>
      <c r="DW34" s="290"/>
      <c r="DX34" s="290"/>
      <c r="DY34" s="290"/>
      <c r="DZ34" s="290"/>
      <c r="EA34" s="290"/>
      <c r="EB34" s="290"/>
      <c r="EC34" s="290"/>
      <c r="ED34" s="291" t="str">
        <f>IF(Сводная!M45=0,"",Сводная!M45)</f>
        <v/>
      </c>
      <c r="EE34" s="291"/>
      <c r="EF34" s="291"/>
      <c r="EG34" s="291"/>
      <c r="EH34" s="291"/>
      <c r="EI34" s="291"/>
      <c r="EJ34" s="291"/>
      <c r="EK34" s="291"/>
      <c r="EL34" s="291"/>
      <c r="EM34" s="291"/>
      <c r="EN34" s="291"/>
      <c r="EO34" s="291"/>
      <c r="EP34" s="291" t="str">
        <f>IF(Сводная!M45=0,"",ROUND(AO35*AS35,2))</f>
        <v/>
      </c>
      <c r="EQ34" s="291"/>
      <c r="ER34" s="291"/>
      <c r="ES34" s="291"/>
      <c r="ET34" s="291"/>
      <c r="EU34" s="291"/>
      <c r="EV34" s="291"/>
      <c r="EW34" s="291"/>
      <c r="EX34" s="291"/>
      <c r="EY34" s="291"/>
      <c r="EZ34" s="291"/>
      <c r="FA34" s="291"/>
    </row>
    <row r="35" spans="1:157" x14ac:dyDescent="0.25">
      <c r="A35" s="188"/>
      <c r="B35" s="288">
        <v>24</v>
      </c>
      <c r="C35" s="288"/>
      <c r="D35" s="288"/>
      <c r="E35" s="288"/>
      <c r="F35" s="288"/>
      <c r="G35" s="289" t="str">
        <f>IF(Сводная!H46=0,"",Сводная!C46)</f>
        <v/>
      </c>
      <c r="H35" s="289"/>
      <c r="I35" s="289"/>
      <c r="J35" s="289"/>
      <c r="K35" s="289"/>
      <c r="L35" s="289"/>
      <c r="M35" s="289"/>
      <c r="N35" s="289"/>
      <c r="O35" s="289"/>
      <c r="P35" s="289"/>
      <c r="Q35" s="289"/>
      <c r="R35" s="289"/>
      <c r="S35" s="289"/>
      <c r="T35" s="289"/>
      <c r="U35" s="289"/>
      <c r="V35" s="289"/>
      <c r="W35" s="289"/>
      <c r="X35" s="289"/>
      <c r="Y35" s="289"/>
      <c r="Z35" s="289"/>
      <c r="AA35" s="289"/>
      <c r="AB35" s="289"/>
      <c r="AC35" s="289"/>
      <c r="AD35" s="289"/>
      <c r="AE35" s="289"/>
      <c r="AF35" s="289"/>
      <c r="AG35" s="289"/>
      <c r="AH35" s="289"/>
      <c r="AI35" s="289"/>
      <c r="AJ35" s="289"/>
      <c r="AK35" s="289"/>
      <c r="AL35" s="289"/>
      <c r="AM35" s="289"/>
      <c r="AN35" s="289"/>
      <c r="AO35" s="289"/>
      <c r="AP35" s="289"/>
      <c r="AQ35" s="290" t="str">
        <f>IF(Сводная!H46=0,"",Сводная!E46)</f>
        <v/>
      </c>
      <c r="AR35" s="290"/>
      <c r="AS35" s="290"/>
      <c r="AT35" s="290"/>
      <c r="AU35" s="290"/>
      <c r="AV35" s="290"/>
      <c r="AW35" s="290"/>
      <c r="AX35" s="290"/>
      <c r="AY35" s="290"/>
      <c r="AZ35" s="290" t="str">
        <f>IF(Сводная!H46=0,"",Сводная!D46)</f>
        <v/>
      </c>
      <c r="BA35" s="290"/>
      <c r="BB35" s="290"/>
      <c r="BC35" s="290"/>
      <c r="BD35" s="290"/>
      <c r="BE35" s="290"/>
      <c r="BF35" s="290"/>
      <c r="BG35" s="290"/>
      <c r="BH35" s="290"/>
      <c r="BI35" s="290"/>
      <c r="BJ35" s="290" t="str">
        <f>IF(Сводная!H46=0,"",Сводная!L46)</f>
        <v/>
      </c>
      <c r="BK35" s="290"/>
      <c r="BL35" s="290"/>
      <c r="BM35" s="290"/>
      <c r="BN35" s="290"/>
      <c r="BO35" s="290"/>
      <c r="BP35" s="290"/>
      <c r="BQ35" s="290"/>
      <c r="BR35" s="290"/>
      <c r="BS35" s="290"/>
      <c r="BT35" s="290"/>
      <c r="BU35" s="290"/>
      <c r="BV35" s="290"/>
      <c r="BW35" s="290"/>
      <c r="BX35" s="290"/>
      <c r="BY35" s="290"/>
      <c r="BZ35" s="290"/>
      <c r="CA35" s="290"/>
      <c r="CB35" s="289" t="str">
        <f>IF(Сводная!H46=0,"",Сводная!H46)</f>
        <v/>
      </c>
      <c r="CC35" s="289"/>
      <c r="CD35" s="289"/>
      <c r="CE35" s="289"/>
      <c r="CF35" s="289"/>
      <c r="CG35" s="289"/>
      <c r="CH35" s="289"/>
      <c r="CI35" s="289"/>
      <c r="CJ35" s="289"/>
      <c r="CK35" s="289"/>
      <c r="CL35" s="289"/>
      <c r="CM35" s="289"/>
      <c r="CN35" s="289"/>
      <c r="CO35" s="289"/>
      <c r="CP35" s="289"/>
      <c r="CQ35" s="289"/>
      <c r="CR35" s="289"/>
      <c r="CS35" s="289"/>
      <c r="CT35" s="289"/>
      <c r="CU35" s="289"/>
      <c r="CV35" s="289"/>
      <c r="CW35" s="289"/>
      <c r="CX35" s="289"/>
      <c r="CY35" s="289"/>
      <c r="CZ35" s="289"/>
      <c r="DA35" s="289"/>
      <c r="DB35" s="289"/>
      <c r="DC35" s="289"/>
      <c r="DD35" s="289"/>
      <c r="DE35" s="289"/>
      <c r="DF35" s="289"/>
      <c r="DG35" s="289"/>
      <c r="DH35" s="289"/>
      <c r="DI35" s="289"/>
      <c r="DJ35" s="289"/>
      <c r="DK35" s="289"/>
      <c r="DL35" s="289"/>
      <c r="DM35" s="289"/>
      <c r="DN35" s="290" t="str">
        <f>IF(Сводная!H46=0,"",Сводная!E46)</f>
        <v/>
      </c>
      <c r="DO35" s="290"/>
      <c r="DP35" s="290"/>
      <c r="DQ35" s="290"/>
      <c r="DR35" s="290"/>
      <c r="DS35" s="290"/>
      <c r="DT35" s="290"/>
      <c r="DU35" s="290"/>
      <c r="DV35" s="290" t="str">
        <f>IF(Сводная!H46=0,"",Сводная!D46)</f>
        <v/>
      </c>
      <c r="DW35" s="290"/>
      <c r="DX35" s="290"/>
      <c r="DY35" s="290"/>
      <c r="DZ35" s="290"/>
      <c r="EA35" s="290"/>
      <c r="EB35" s="290"/>
      <c r="EC35" s="290"/>
      <c r="ED35" s="291" t="str">
        <f>IF(Сводная!M46=0,"",Сводная!M46)</f>
        <v/>
      </c>
      <c r="EE35" s="291"/>
      <c r="EF35" s="291"/>
      <c r="EG35" s="291"/>
      <c r="EH35" s="291"/>
      <c r="EI35" s="291"/>
      <c r="EJ35" s="291"/>
      <c r="EK35" s="291"/>
      <c r="EL35" s="291"/>
      <c r="EM35" s="291"/>
      <c r="EN35" s="291"/>
      <c r="EO35" s="291"/>
      <c r="EP35" s="291" t="str">
        <f>IF(Сводная!M46=0,"",ROUND(AO36*AS36,2))</f>
        <v/>
      </c>
      <c r="EQ35" s="291"/>
      <c r="ER35" s="291"/>
      <c r="ES35" s="291"/>
      <c r="ET35" s="291"/>
      <c r="EU35" s="291"/>
      <c r="EV35" s="291"/>
      <c r="EW35" s="291"/>
      <c r="EX35" s="291"/>
      <c r="EY35" s="291"/>
      <c r="EZ35" s="291"/>
      <c r="FA35" s="291"/>
    </row>
    <row r="36" spans="1:157" x14ac:dyDescent="0.25">
      <c r="A36" s="188"/>
      <c r="B36" s="288">
        <v>25</v>
      </c>
      <c r="C36" s="288"/>
      <c r="D36" s="288"/>
      <c r="E36" s="288"/>
      <c r="F36" s="288"/>
      <c r="G36" s="289" t="str">
        <f>IF(Сводная!H47=0,"",Сводная!C47)</f>
        <v/>
      </c>
      <c r="H36" s="289"/>
      <c r="I36" s="289"/>
      <c r="J36" s="289"/>
      <c r="K36" s="289"/>
      <c r="L36" s="289"/>
      <c r="M36" s="289"/>
      <c r="N36" s="289"/>
      <c r="O36" s="289"/>
      <c r="P36" s="289"/>
      <c r="Q36" s="289"/>
      <c r="R36" s="289"/>
      <c r="S36" s="289"/>
      <c r="T36" s="289"/>
      <c r="U36" s="289"/>
      <c r="V36" s="289"/>
      <c r="W36" s="289"/>
      <c r="X36" s="289"/>
      <c r="Y36" s="289"/>
      <c r="Z36" s="289"/>
      <c r="AA36" s="289"/>
      <c r="AB36" s="289"/>
      <c r="AC36" s="289"/>
      <c r="AD36" s="289"/>
      <c r="AE36" s="289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89"/>
      <c r="AQ36" s="290" t="str">
        <f>IF(Сводная!H47=0,"",Сводная!E47)</f>
        <v/>
      </c>
      <c r="AR36" s="290"/>
      <c r="AS36" s="290"/>
      <c r="AT36" s="290"/>
      <c r="AU36" s="290"/>
      <c r="AV36" s="290"/>
      <c r="AW36" s="290"/>
      <c r="AX36" s="290"/>
      <c r="AY36" s="290"/>
      <c r="AZ36" s="290" t="str">
        <f>IF(Сводная!H47=0,"",Сводная!D47)</f>
        <v/>
      </c>
      <c r="BA36" s="290"/>
      <c r="BB36" s="290"/>
      <c r="BC36" s="290"/>
      <c r="BD36" s="290"/>
      <c r="BE36" s="290"/>
      <c r="BF36" s="290"/>
      <c r="BG36" s="290"/>
      <c r="BH36" s="290"/>
      <c r="BI36" s="290"/>
      <c r="BJ36" s="290" t="str">
        <f>IF(Сводная!H47=0,"",Сводная!L47)</f>
        <v/>
      </c>
      <c r="BK36" s="290"/>
      <c r="BL36" s="290"/>
      <c r="BM36" s="290"/>
      <c r="BN36" s="290"/>
      <c r="BO36" s="290"/>
      <c r="BP36" s="290"/>
      <c r="BQ36" s="290"/>
      <c r="BR36" s="290"/>
      <c r="BS36" s="290"/>
      <c r="BT36" s="290"/>
      <c r="BU36" s="290"/>
      <c r="BV36" s="290"/>
      <c r="BW36" s="290"/>
      <c r="BX36" s="290"/>
      <c r="BY36" s="290"/>
      <c r="BZ36" s="290"/>
      <c r="CA36" s="290"/>
      <c r="CB36" s="289" t="str">
        <f>IF(Сводная!H47=0,"",Сводная!H47)</f>
        <v/>
      </c>
      <c r="CC36" s="289"/>
      <c r="CD36" s="289"/>
      <c r="CE36" s="289"/>
      <c r="CF36" s="289"/>
      <c r="CG36" s="289"/>
      <c r="CH36" s="289"/>
      <c r="CI36" s="289"/>
      <c r="CJ36" s="289"/>
      <c r="CK36" s="289"/>
      <c r="CL36" s="289"/>
      <c r="CM36" s="289"/>
      <c r="CN36" s="289"/>
      <c r="CO36" s="289"/>
      <c r="CP36" s="289"/>
      <c r="CQ36" s="289"/>
      <c r="CR36" s="289"/>
      <c r="CS36" s="289"/>
      <c r="CT36" s="289"/>
      <c r="CU36" s="289"/>
      <c r="CV36" s="289"/>
      <c r="CW36" s="289"/>
      <c r="CX36" s="289"/>
      <c r="CY36" s="289"/>
      <c r="CZ36" s="289"/>
      <c r="DA36" s="289"/>
      <c r="DB36" s="289"/>
      <c r="DC36" s="289"/>
      <c r="DD36" s="289"/>
      <c r="DE36" s="289"/>
      <c r="DF36" s="289"/>
      <c r="DG36" s="289"/>
      <c r="DH36" s="289"/>
      <c r="DI36" s="289"/>
      <c r="DJ36" s="289"/>
      <c r="DK36" s="289"/>
      <c r="DL36" s="289"/>
      <c r="DM36" s="289"/>
      <c r="DN36" s="290" t="str">
        <f>IF(Сводная!H47=0,"",Сводная!E47)</f>
        <v/>
      </c>
      <c r="DO36" s="290"/>
      <c r="DP36" s="290"/>
      <c r="DQ36" s="290"/>
      <c r="DR36" s="290"/>
      <c r="DS36" s="290"/>
      <c r="DT36" s="290"/>
      <c r="DU36" s="290"/>
      <c r="DV36" s="290" t="str">
        <f>IF(Сводная!H47=0,"",Сводная!D47)</f>
        <v/>
      </c>
      <c r="DW36" s="290"/>
      <c r="DX36" s="290"/>
      <c r="DY36" s="290"/>
      <c r="DZ36" s="290"/>
      <c r="EA36" s="290"/>
      <c r="EB36" s="290"/>
      <c r="EC36" s="290"/>
      <c r="ED36" s="291" t="str">
        <f>IF(Сводная!M47=0,"",Сводная!M47)</f>
        <v/>
      </c>
      <c r="EE36" s="291"/>
      <c r="EF36" s="291"/>
      <c r="EG36" s="291"/>
      <c r="EH36" s="291"/>
      <c r="EI36" s="291"/>
      <c r="EJ36" s="291"/>
      <c r="EK36" s="291"/>
      <c r="EL36" s="291"/>
      <c r="EM36" s="291"/>
      <c r="EN36" s="291"/>
      <c r="EO36" s="291"/>
      <c r="EP36" s="291" t="str">
        <f>IF(Сводная!M47=0,"",ROUND(AO37*AS37,2))</f>
        <v/>
      </c>
      <c r="EQ36" s="291"/>
      <c r="ER36" s="291"/>
      <c r="ES36" s="291"/>
      <c r="ET36" s="291"/>
      <c r="EU36" s="291"/>
      <c r="EV36" s="291"/>
      <c r="EW36" s="291"/>
      <c r="EX36" s="291"/>
      <c r="EY36" s="291"/>
      <c r="EZ36" s="291"/>
      <c r="FA36" s="291"/>
    </row>
    <row r="37" spans="1:157" x14ac:dyDescent="0.25">
      <c r="A37" s="188"/>
      <c r="B37" s="288">
        <v>26</v>
      </c>
      <c r="C37" s="288"/>
      <c r="D37" s="288"/>
      <c r="E37" s="288"/>
      <c r="F37" s="288"/>
      <c r="G37" s="289" t="str">
        <f>IF(Сводная!H48=0,"",Сводная!C48)</f>
        <v/>
      </c>
      <c r="H37" s="289"/>
      <c r="I37" s="289"/>
      <c r="J37" s="289"/>
      <c r="K37" s="289"/>
      <c r="L37" s="289"/>
      <c r="M37" s="289"/>
      <c r="N37" s="289"/>
      <c r="O37" s="289"/>
      <c r="P37" s="289"/>
      <c r="Q37" s="289"/>
      <c r="R37" s="289"/>
      <c r="S37" s="289"/>
      <c r="T37" s="289"/>
      <c r="U37" s="289"/>
      <c r="V37" s="289"/>
      <c r="W37" s="289"/>
      <c r="X37" s="289"/>
      <c r="Y37" s="289"/>
      <c r="Z37" s="289"/>
      <c r="AA37" s="289"/>
      <c r="AB37" s="289"/>
      <c r="AC37" s="289"/>
      <c r="AD37" s="289"/>
      <c r="AE37" s="289"/>
      <c r="AF37" s="289"/>
      <c r="AG37" s="289"/>
      <c r="AH37" s="289"/>
      <c r="AI37" s="289"/>
      <c r="AJ37" s="289"/>
      <c r="AK37" s="289"/>
      <c r="AL37" s="289"/>
      <c r="AM37" s="289"/>
      <c r="AN37" s="289"/>
      <c r="AO37" s="289"/>
      <c r="AP37" s="289"/>
      <c r="AQ37" s="290" t="str">
        <f>IF(Сводная!H48=0,"",Сводная!E48)</f>
        <v/>
      </c>
      <c r="AR37" s="290"/>
      <c r="AS37" s="290"/>
      <c r="AT37" s="290"/>
      <c r="AU37" s="290"/>
      <c r="AV37" s="290"/>
      <c r="AW37" s="290"/>
      <c r="AX37" s="290"/>
      <c r="AY37" s="290"/>
      <c r="AZ37" s="290" t="str">
        <f>IF(Сводная!H48=0,"",Сводная!D48)</f>
        <v/>
      </c>
      <c r="BA37" s="290"/>
      <c r="BB37" s="290"/>
      <c r="BC37" s="290"/>
      <c r="BD37" s="290"/>
      <c r="BE37" s="290"/>
      <c r="BF37" s="290"/>
      <c r="BG37" s="290"/>
      <c r="BH37" s="290"/>
      <c r="BI37" s="290"/>
      <c r="BJ37" s="290" t="str">
        <f>IF(Сводная!H48=0,"",Сводная!L48)</f>
        <v/>
      </c>
      <c r="BK37" s="290"/>
      <c r="BL37" s="290"/>
      <c r="BM37" s="290"/>
      <c r="BN37" s="290"/>
      <c r="BO37" s="290"/>
      <c r="BP37" s="290"/>
      <c r="BQ37" s="290"/>
      <c r="BR37" s="290"/>
      <c r="BS37" s="290"/>
      <c r="BT37" s="290"/>
      <c r="BU37" s="290"/>
      <c r="BV37" s="290"/>
      <c r="BW37" s="290"/>
      <c r="BX37" s="290"/>
      <c r="BY37" s="290"/>
      <c r="BZ37" s="290"/>
      <c r="CA37" s="290"/>
      <c r="CB37" s="289" t="str">
        <f>IF(Сводная!H48=0,"",Сводная!H48)</f>
        <v/>
      </c>
      <c r="CC37" s="289"/>
      <c r="CD37" s="289"/>
      <c r="CE37" s="289"/>
      <c r="CF37" s="289"/>
      <c r="CG37" s="289"/>
      <c r="CH37" s="289"/>
      <c r="CI37" s="289"/>
      <c r="CJ37" s="289"/>
      <c r="CK37" s="289"/>
      <c r="CL37" s="289"/>
      <c r="CM37" s="289"/>
      <c r="CN37" s="289"/>
      <c r="CO37" s="289"/>
      <c r="CP37" s="289"/>
      <c r="CQ37" s="289"/>
      <c r="CR37" s="289"/>
      <c r="CS37" s="289"/>
      <c r="CT37" s="289"/>
      <c r="CU37" s="289"/>
      <c r="CV37" s="289"/>
      <c r="CW37" s="289"/>
      <c r="CX37" s="289"/>
      <c r="CY37" s="289"/>
      <c r="CZ37" s="289"/>
      <c r="DA37" s="289"/>
      <c r="DB37" s="289"/>
      <c r="DC37" s="289"/>
      <c r="DD37" s="289"/>
      <c r="DE37" s="289"/>
      <c r="DF37" s="289"/>
      <c r="DG37" s="289"/>
      <c r="DH37" s="289"/>
      <c r="DI37" s="289"/>
      <c r="DJ37" s="289"/>
      <c r="DK37" s="289"/>
      <c r="DL37" s="289"/>
      <c r="DM37" s="289"/>
      <c r="DN37" s="290" t="str">
        <f>IF(Сводная!H48=0,"",Сводная!E48)</f>
        <v/>
      </c>
      <c r="DO37" s="290"/>
      <c r="DP37" s="290"/>
      <c r="DQ37" s="290"/>
      <c r="DR37" s="290"/>
      <c r="DS37" s="290"/>
      <c r="DT37" s="290"/>
      <c r="DU37" s="290"/>
      <c r="DV37" s="290" t="str">
        <f>IF(Сводная!H48=0,"",Сводная!D48)</f>
        <v/>
      </c>
      <c r="DW37" s="290"/>
      <c r="DX37" s="290"/>
      <c r="DY37" s="290"/>
      <c r="DZ37" s="290"/>
      <c r="EA37" s="290"/>
      <c r="EB37" s="290"/>
      <c r="EC37" s="290"/>
      <c r="ED37" s="291" t="str">
        <f>IF(Сводная!M48=0,"",Сводная!M48)</f>
        <v/>
      </c>
      <c r="EE37" s="291"/>
      <c r="EF37" s="291"/>
      <c r="EG37" s="291"/>
      <c r="EH37" s="291"/>
      <c r="EI37" s="291"/>
      <c r="EJ37" s="291"/>
      <c r="EK37" s="291"/>
      <c r="EL37" s="291"/>
      <c r="EM37" s="291"/>
      <c r="EN37" s="291"/>
      <c r="EO37" s="291"/>
      <c r="EP37" s="291" t="str">
        <f>IF(Сводная!M48=0,"",ROUND(AO38*AS38,2))</f>
        <v/>
      </c>
      <c r="EQ37" s="291"/>
      <c r="ER37" s="291"/>
      <c r="ES37" s="291"/>
      <c r="ET37" s="291"/>
      <c r="EU37" s="291"/>
      <c r="EV37" s="291"/>
      <c r="EW37" s="291"/>
      <c r="EX37" s="291"/>
      <c r="EY37" s="291"/>
      <c r="EZ37" s="291"/>
      <c r="FA37" s="291"/>
    </row>
    <row r="38" spans="1:157" x14ac:dyDescent="0.25">
      <c r="A38" s="188"/>
      <c r="B38" s="288">
        <v>27</v>
      </c>
      <c r="C38" s="288"/>
      <c r="D38" s="288"/>
      <c r="E38" s="288"/>
      <c r="F38" s="288"/>
      <c r="G38" s="289" t="str">
        <f>IF(Сводная!H49=0,"",Сводная!C49)</f>
        <v/>
      </c>
      <c r="H38" s="289"/>
      <c r="I38" s="289"/>
      <c r="J38" s="289"/>
      <c r="K38" s="289"/>
      <c r="L38" s="289"/>
      <c r="M38" s="289"/>
      <c r="N38" s="289"/>
      <c r="O38" s="289"/>
      <c r="P38" s="289"/>
      <c r="Q38" s="289"/>
      <c r="R38" s="289"/>
      <c r="S38" s="289"/>
      <c r="T38" s="289"/>
      <c r="U38" s="289"/>
      <c r="V38" s="289"/>
      <c r="W38" s="289"/>
      <c r="X38" s="289"/>
      <c r="Y38" s="289"/>
      <c r="Z38" s="289"/>
      <c r="AA38" s="289"/>
      <c r="AB38" s="289"/>
      <c r="AC38" s="289"/>
      <c r="AD38" s="289"/>
      <c r="AE38" s="289"/>
      <c r="AF38" s="289"/>
      <c r="AG38" s="289"/>
      <c r="AH38" s="289"/>
      <c r="AI38" s="289"/>
      <c r="AJ38" s="289"/>
      <c r="AK38" s="289"/>
      <c r="AL38" s="289"/>
      <c r="AM38" s="289"/>
      <c r="AN38" s="289"/>
      <c r="AO38" s="289"/>
      <c r="AP38" s="289"/>
      <c r="AQ38" s="290" t="str">
        <f>IF(Сводная!H49=0,"",Сводная!E49)</f>
        <v/>
      </c>
      <c r="AR38" s="290"/>
      <c r="AS38" s="290"/>
      <c r="AT38" s="290"/>
      <c r="AU38" s="290"/>
      <c r="AV38" s="290"/>
      <c r="AW38" s="290"/>
      <c r="AX38" s="290"/>
      <c r="AY38" s="290"/>
      <c r="AZ38" s="290" t="str">
        <f>IF(Сводная!H49=0,"",Сводная!D49)</f>
        <v/>
      </c>
      <c r="BA38" s="290"/>
      <c r="BB38" s="290"/>
      <c r="BC38" s="290"/>
      <c r="BD38" s="290"/>
      <c r="BE38" s="290"/>
      <c r="BF38" s="290"/>
      <c r="BG38" s="290"/>
      <c r="BH38" s="290"/>
      <c r="BI38" s="290"/>
      <c r="BJ38" s="290" t="str">
        <f>IF(Сводная!H49=0,"",Сводная!L49)</f>
        <v/>
      </c>
      <c r="BK38" s="290"/>
      <c r="BL38" s="290"/>
      <c r="BM38" s="290"/>
      <c r="BN38" s="290"/>
      <c r="BO38" s="290"/>
      <c r="BP38" s="290"/>
      <c r="BQ38" s="290"/>
      <c r="BR38" s="290"/>
      <c r="BS38" s="290"/>
      <c r="BT38" s="290"/>
      <c r="BU38" s="290"/>
      <c r="BV38" s="290"/>
      <c r="BW38" s="290"/>
      <c r="BX38" s="290"/>
      <c r="BY38" s="290"/>
      <c r="BZ38" s="290"/>
      <c r="CA38" s="290"/>
      <c r="CB38" s="289" t="str">
        <f>IF(Сводная!H49=0,"",Сводная!H49)</f>
        <v/>
      </c>
      <c r="CC38" s="289"/>
      <c r="CD38" s="289"/>
      <c r="CE38" s="289"/>
      <c r="CF38" s="289"/>
      <c r="CG38" s="289"/>
      <c r="CH38" s="289"/>
      <c r="CI38" s="289"/>
      <c r="CJ38" s="289"/>
      <c r="CK38" s="289"/>
      <c r="CL38" s="289"/>
      <c r="CM38" s="289"/>
      <c r="CN38" s="289"/>
      <c r="CO38" s="289"/>
      <c r="CP38" s="289"/>
      <c r="CQ38" s="289"/>
      <c r="CR38" s="289"/>
      <c r="CS38" s="289"/>
      <c r="CT38" s="289"/>
      <c r="CU38" s="289"/>
      <c r="CV38" s="289"/>
      <c r="CW38" s="289"/>
      <c r="CX38" s="289"/>
      <c r="CY38" s="289"/>
      <c r="CZ38" s="289"/>
      <c r="DA38" s="289"/>
      <c r="DB38" s="289"/>
      <c r="DC38" s="289"/>
      <c r="DD38" s="289"/>
      <c r="DE38" s="289"/>
      <c r="DF38" s="289"/>
      <c r="DG38" s="289"/>
      <c r="DH38" s="289"/>
      <c r="DI38" s="289"/>
      <c r="DJ38" s="289"/>
      <c r="DK38" s="289"/>
      <c r="DL38" s="289"/>
      <c r="DM38" s="289"/>
      <c r="DN38" s="290" t="str">
        <f>IF(Сводная!H49=0,"",Сводная!E49)</f>
        <v/>
      </c>
      <c r="DO38" s="290"/>
      <c r="DP38" s="290"/>
      <c r="DQ38" s="290"/>
      <c r="DR38" s="290"/>
      <c r="DS38" s="290"/>
      <c r="DT38" s="290"/>
      <c r="DU38" s="290"/>
      <c r="DV38" s="290" t="str">
        <f>IF(Сводная!H49=0,"",Сводная!D49)</f>
        <v/>
      </c>
      <c r="DW38" s="290"/>
      <c r="DX38" s="290"/>
      <c r="DY38" s="290"/>
      <c r="DZ38" s="290"/>
      <c r="EA38" s="290"/>
      <c r="EB38" s="290"/>
      <c r="EC38" s="290"/>
      <c r="ED38" s="291" t="str">
        <f>IF(Сводная!M49=0,"",Сводная!M49)</f>
        <v/>
      </c>
      <c r="EE38" s="291"/>
      <c r="EF38" s="291"/>
      <c r="EG38" s="291"/>
      <c r="EH38" s="291"/>
      <c r="EI38" s="291"/>
      <c r="EJ38" s="291"/>
      <c r="EK38" s="291"/>
      <c r="EL38" s="291"/>
      <c r="EM38" s="291"/>
      <c r="EN38" s="291"/>
      <c r="EO38" s="291"/>
      <c r="EP38" s="291" t="str">
        <f>IF(Сводная!M49=0,"",ROUND(AO39*AS39,2))</f>
        <v/>
      </c>
      <c r="EQ38" s="291"/>
      <c r="ER38" s="291"/>
      <c r="ES38" s="291"/>
      <c r="ET38" s="291"/>
      <c r="EU38" s="291"/>
      <c r="EV38" s="291"/>
      <c r="EW38" s="291"/>
      <c r="EX38" s="291"/>
      <c r="EY38" s="291"/>
      <c r="EZ38" s="291"/>
      <c r="FA38" s="291"/>
    </row>
    <row r="39" spans="1:157" x14ac:dyDescent="0.25">
      <c r="A39" s="188"/>
      <c r="B39" s="288">
        <v>28</v>
      </c>
      <c r="C39" s="288"/>
      <c r="D39" s="288"/>
      <c r="E39" s="288"/>
      <c r="F39" s="288"/>
      <c r="G39" s="289" t="str">
        <f>IF(Сводная!H50=0,"",Сводная!C50)</f>
        <v/>
      </c>
      <c r="H39" s="289"/>
      <c r="I39" s="289"/>
      <c r="J39" s="289"/>
      <c r="K39" s="289"/>
      <c r="L39" s="289"/>
      <c r="M39" s="289"/>
      <c r="N39" s="289"/>
      <c r="O39" s="289"/>
      <c r="P39" s="289"/>
      <c r="Q39" s="289"/>
      <c r="R39" s="289"/>
      <c r="S39" s="289"/>
      <c r="T39" s="289"/>
      <c r="U39" s="289"/>
      <c r="V39" s="289"/>
      <c r="W39" s="289"/>
      <c r="X39" s="289"/>
      <c r="Y39" s="289"/>
      <c r="Z39" s="289"/>
      <c r="AA39" s="289"/>
      <c r="AB39" s="289"/>
      <c r="AC39" s="289"/>
      <c r="AD39" s="289"/>
      <c r="AE39" s="289"/>
      <c r="AF39" s="289"/>
      <c r="AG39" s="289"/>
      <c r="AH39" s="289"/>
      <c r="AI39" s="289"/>
      <c r="AJ39" s="289"/>
      <c r="AK39" s="289"/>
      <c r="AL39" s="289"/>
      <c r="AM39" s="289"/>
      <c r="AN39" s="289"/>
      <c r="AO39" s="289"/>
      <c r="AP39" s="289"/>
      <c r="AQ39" s="290" t="str">
        <f>IF(Сводная!H50=0,"",Сводная!E50)</f>
        <v/>
      </c>
      <c r="AR39" s="290"/>
      <c r="AS39" s="290"/>
      <c r="AT39" s="290"/>
      <c r="AU39" s="290"/>
      <c r="AV39" s="290"/>
      <c r="AW39" s="290"/>
      <c r="AX39" s="290"/>
      <c r="AY39" s="290"/>
      <c r="AZ39" s="290" t="str">
        <f>IF(Сводная!H50=0,"",Сводная!D50)</f>
        <v/>
      </c>
      <c r="BA39" s="290"/>
      <c r="BB39" s="290"/>
      <c r="BC39" s="290"/>
      <c r="BD39" s="290"/>
      <c r="BE39" s="290"/>
      <c r="BF39" s="290"/>
      <c r="BG39" s="290"/>
      <c r="BH39" s="290"/>
      <c r="BI39" s="290"/>
      <c r="BJ39" s="290" t="str">
        <f>IF(Сводная!H50=0,"",Сводная!L50)</f>
        <v/>
      </c>
      <c r="BK39" s="290"/>
      <c r="BL39" s="290"/>
      <c r="BM39" s="290"/>
      <c r="BN39" s="290"/>
      <c r="BO39" s="290"/>
      <c r="BP39" s="290"/>
      <c r="BQ39" s="290"/>
      <c r="BR39" s="290"/>
      <c r="BS39" s="290"/>
      <c r="BT39" s="290"/>
      <c r="BU39" s="290"/>
      <c r="BV39" s="290"/>
      <c r="BW39" s="290"/>
      <c r="BX39" s="290"/>
      <c r="BY39" s="290"/>
      <c r="BZ39" s="290"/>
      <c r="CA39" s="290"/>
      <c r="CB39" s="289" t="str">
        <f>IF(Сводная!H50=0,"",Сводная!H50)</f>
        <v/>
      </c>
      <c r="CC39" s="289"/>
      <c r="CD39" s="289"/>
      <c r="CE39" s="289"/>
      <c r="CF39" s="289"/>
      <c r="CG39" s="289"/>
      <c r="CH39" s="289"/>
      <c r="CI39" s="289"/>
      <c r="CJ39" s="289"/>
      <c r="CK39" s="289"/>
      <c r="CL39" s="289"/>
      <c r="CM39" s="289"/>
      <c r="CN39" s="289"/>
      <c r="CO39" s="289"/>
      <c r="CP39" s="289"/>
      <c r="CQ39" s="289"/>
      <c r="CR39" s="289"/>
      <c r="CS39" s="289"/>
      <c r="CT39" s="289"/>
      <c r="CU39" s="289"/>
      <c r="CV39" s="289"/>
      <c r="CW39" s="289"/>
      <c r="CX39" s="289"/>
      <c r="CY39" s="289"/>
      <c r="CZ39" s="289"/>
      <c r="DA39" s="289"/>
      <c r="DB39" s="289"/>
      <c r="DC39" s="289"/>
      <c r="DD39" s="289"/>
      <c r="DE39" s="289"/>
      <c r="DF39" s="289"/>
      <c r="DG39" s="289"/>
      <c r="DH39" s="289"/>
      <c r="DI39" s="289"/>
      <c r="DJ39" s="289"/>
      <c r="DK39" s="289"/>
      <c r="DL39" s="289"/>
      <c r="DM39" s="289"/>
      <c r="DN39" s="290" t="str">
        <f>IF(Сводная!H50=0,"",Сводная!E50)</f>
        <v/>
      </c>
      <c r="DO39" s="290"/>
      <c r="DP39" s="290"/>
      <c r="DQ39" s="290"/>
      <c r="DR39" s="290"/>
      <c r="DS39" s="290"/>
      <c r="DT39" s="290"/>
      <c r="DU39" s="290"/>
      <c r="DV39" s="290" t="str">
        <f>IF(Сводная!H50=0,"",Сводная!D50)</f>
        <v/>
      </c>
      <c r="DW39" s="290"/>
      <c r="DX39" s="290"/>
      <c r="DY39" s="290"/>
      <c r="DZ39" s="290"/>
      <c r="EA39" s="290"/>
      <c r="EB39" s="290"/>
      <c r="EC39" s="290"/>
      <c r="ED39" s="291" t="str">
        <f>IF(Сводная!M50=0,"",Сводная!M50)</f>
        <v/>
      </c>
      <c r="EE39" s="291"/>
      <c r="EF39" s="291"/>
      <c r="EG39" s="291"/>
      <c r="EH39" s="291"/>
      <c r="EI39" s="291"/>
      <c r="EJ39" s="291"/>
      <c r="EK39" s="291"/>
      <c r="EL39" s="291"/>
      <c r="EM39" s="291"/>
      <c r="EN39" s="291"/>
      <c r="EO39" s="291"/>
      <c r="EP39" s="291" t="str">
        <f>IF(Сводная!M50=0,"",ROUND(AO40*AS40,2))</f>
        <v/>
      </c>
      <c r="EQ39" s="291"/>
      <c r="ER39" s="291"/>
      <c r="ES39" s="291"/>
      <c r="ET39" s="291"/>
      <c r="EU39" s="291"/>
      <c r="EV39" s="291"/>
      <c r="EW39" s="291"/>
      <c r="EX39" s="291"/>
      <c r="EY39" s="291"/>
      <c r="EZ39" s="291"/>
      <c r="FA39" s="291"/>
    </row>
    <row r="40" spans="1:157" x14ac:dyDescent="0.25">
      <c r="A40" s="188"/>
      <c r="B40" s="288">
        <v>29</v>
      </c>
      <c r="C40" s="288"/>
      <c r="D40" s="288"/>
      <c r="E40" s="288"/>
      <c r="F40" s="288"/>
      <c r="G40" s="289" t="str">
        <f>IF(Сводная!H51=0,"",Сводная!C51)</f>
        <v/>
      </c>
      <c r="H40" s="289"/>
      <c r="I40" s="289"/>
      <c r="J40" s="289"/>
      <c r="K40" s="289"/>
      <c r="L40" s="289"/>
      <c r="M40" s="289"/>
      <c r="N40" s="289"/>
      <c r="O40" s="289"/>
      <c r="P40" s="289"/>
      <c r="Q40" s="289"/>
      <c r="R40" s="289"/>
      <c r="S40" s="289"/>
      <c r="T40" s="289"/>
      <c r="U40" s="289"/>
      <c r="V40" s="289"/>
      <c r="W40" s="289"/>
      <c r="X40" s="289"/>
      <c r="Y40" s="289"/>
      <c r="Z40" s="289"/>
      <c r="AA40" s="289"/>
      <c r="AB40" s="289"/>
      <c r="AC40" s="289"/>
      <c r="AD40" s="289"/>
      <c r="AE40" s="289"/>
      <c r="AF40" s="289"/>
      <c r="AG40" s="289"/>
      <c r="AH40" s="289"/>
      <c r="AI40" s="289"/>
      <c r="AJ40" s="289"/>
      <c r="AK40" s="289"/>
      <c r="AL40" s="289"/>
      <c r="AM40" s="289"/>
      <c r="AN40" s="289"/>
      <c r="AO40" s="289"/>
      <c r="AP40" s="289"/>
      <c r="AQ40" s="290" t="str">
        <f>IF(Сводная!H51=0,"",Сводная!E51)</f>
        <v/>
      </c>
      <c r="AR40" s="290"/>
      <c r="AS40" s="290"/>
      <c r="AT40" s="290"/>
      <c r="AU40" s="290"/>
      <c r="AV40" s="290"/>
      <c r="AW40" s="290"/>
      <c r="AX40" s="290"/>
      <c r="AY40" s="290"/>
      <c r="AZ40" s="290" t="str">
        <f>IF(Сводная!H51=0,"",Сводная!D51)</f>
        <v/>
      </c>
      <c r="BA40" s="290"/>
      <c r="BB40" s="290"/>
      <c r="BC40" s="290"/>
      <c r="BD40" s="290"/>
      <c r="BE40" s="290"/>
      <c r="BF40" s="290"/>
      <c r="BG40" s="290"/>
      <c r="BH40" s="290"/>
      <c r="BI40" s="290"/>
      <c r="BJ40" s="290" t="str">
        <f>IF(Сводная!H51=0,"",Сводная!L51)</f>
        <v/>
      </c>
      <c r="BK40" s="290"/>
      <c r="BL40" s="290"/>
      <c r="BM40" s="290"/>
      <c r="BN40" s="290"/>
      <c r="BO40" s="290"/>
      <c r="BP40" s="290"/>
      <c r="BQ40" s="290"/>
      <c r="BR40" s="290"/>
      <c r="BS40" s="290"/>
      <c r="BT40" s="290"/>
      <c r="BU40" s="290"/>
      <c r="BV40" s="290"/>
      <c r="BW40" s="290"/>
      <c r="BX40" s="290"/>
      <c r="BY40" s="290"/>
      <c r="BZ40" s="290"/>
      <c r="CA40" s="290"/>
      <c r="CB40" s="289" t="str">
        <f>IF(Сводная!H51=0,"",Сводная!H51)</f>
        <v/>
      </c>
      <c r="CC40" s="289"/>
      <c r="CD40" s="289"/>
      <c r="CE40" s="289"/>
      <c r="CF40" s="289"/>
      <c r="CG40" s="289"/>
      <c r="CH40" s="289"/>
      <c r="CI40" s="289"/>
      <c r="CJ40" s="289"/>
      <c r="CK40" s="289"/>
      <c r="CL40" s="289"/>
      <c r="CM40" s="289"/>
      <c r="CN40" s="289"/>
      <c r="CO40" s="289"/>
      <c r="CP40" s="289"/>
      <c r="CQ40" s="289"/>
      <c r="CR40" s="289"/>
      <c r="CS40" s="289"/>
      <c r="CT40" s="289"/>
      <c r="CU40" s="289"/>
      <c r="CV40" s="289"/>
      <c r="CW40" s="289"/>
      <c r="CX40" s="289"/>
      <c r="CY40" s="289"/>
      <c r="CZ40" s="289"/>
      <c r="DA40" s="289"/>
      <c r="DB40" s="289"/>
      <c r="DC40" s="289"/>
      <c r="DD40" s="289"/>
      <c r="DE40" s="289"/>
      <c r="DF40" s="289"/>
      <c r="DG40" s="289"/>
      <c r="DH40" s="289"/>
      <c r="DI40" s="289"/>
      <c r="DJ40" s="289"/>
      <c r="DK40" s="289"/>
      <c r="DL40" s="289"/>
      <c r="DM40" s="289"/>
      <c r="DN40" s="290" t="str">
        <f>IF(Сводная!H51=0,"",Сводная!E51)</f>
        <v/>
      </c>
      <c r="DO40" s="290"/>
      <c r="DP40" s="290"/>
      <c r="DQ40" s="290"/>
      <c r="DR40" s="290"/>
      <c r="DS40" s="290"/>
      <c r="DT40" s="290"/>
      <c r="DU40" s="290"/>
      <c r="DV40" s="290" t="str">
        <f>IF(Сводная!H51=0,"",Сводная!D51)</f>
        <v/>
      </c>
      <c r="DW40" s="290"/>
      <c r="DX40" s="290"/>
      <c r="DY40" s="290"/>
      <c r="DZ40" s="290"/>
      <c r="EA40" s="290"/>
      <c r="EB40" s="290"/>
      <c r="EC40" s="290"/>
      <c r="ED40" s="291" t="str">
        <f>IF(Сводная!M51=0,"",Сводная!M51)</f>
        <v/>
      </c>
      <c r="EE40" s="291"/>
      <c r="EF40" s="291"/>
      <c r="EG40" s="291"/>
      <c r="EH40" s="291"/>
      <c r="EI40" s="291"/>
      <c r="EJ40" s="291"/>
      <c r="EK40" s="291"/>
      <c r="EL40" s="291"/>
      <c r="EM40" s="291"/>
      <c r="EN40" s="291"/>
      <c r="EO40" s="291"/>
      <c r="EP40" s="291" t="str">
        <f>IF(Сводная!M51=0,"",ROUND(AO41*AS41,2))</f>
        <v/>
      </c>
      <c r="EQ40" s="291"/>
      <c r="ER40" s="291"/>
      <c r="ES40" s="291"/>
      <c r="ET40" s="291"/>
      <c r="EU40" s="291"/>
      <c r="EV40" s="291"/>
      <c r="EW40" s="291"/>
      <c r="EX40" s="291"/>
      <c r="EY40" s="291"/>
      <c r="EZ40" s="291"/>
      <c r="FA40" s="291"/>
    </row>
    <row r="41" spans="1:157" x14ac:dyDescent="0.25">
      <c r="A41" s="188"/>
      <c r="B41" s="288">
        <v>30</v>
      </c>
      <c r="C41" s="288"/>
      <c r="D41" s="288"/>
      <c r="E41" s="288"/>
      <c r="F41" s="288"/>
      <c r="G41" s="289" t="str">
        <f>IF(Сводная!H52=0,"",Сводная!C52)</f>
        <v/>
      </c>
      <c r="H41" s="289"/>
      <c r="I41" s="289"/>
      <c r="J41" s="289"/>
      <c r="K41" s="289"/>
      <c r="L41" s="289"/>
      <c r="M41" s="289"/>
      <c r="N41" s="289"/>
      <c r="O41" s="289"/>
      <c r="P41" s="289"/>
      <c r="Q41" s="289"/>
      <c r="R41" s="289"/>
      <c r="S41" s="289"/>
      <c r="T41" s="289"/>
      <c r="U41" s="289"/>
      <c r="V41" s="289"/>
      <c r="W41" s="289"/>
      <c r="X41" s="289"/>
      <c r="Y41" s="289"/>
      <c r="Z41" s="289"/>
      <c r="AA41" s="289"/>
      <c r="AB41" s="289"/>
      <c r="AC41" s="289"/>
      <c r="AD41" s="289"/>
      <c r="AE41" s="289"/>
      <c r="AF41" s="289"/>
      <c r="AG41" s="289"/>
      <c r="AH41" s="289"/>
      <c r="AI41" s="289"/>
      <c r="AJ41" s="289"/>
      <c r="AK41" s="289"/>
      <c r="AL41" s="289"/>
      <c r="AM41" s="289"/>
      <c r="AN41" s="289"/>
      <c r="AO41" s="289"/>
      <c r="AP41" s="289"/>
      <c r="AQ41" s="290" t="str">
        <f>IF(Сводная!H52=0,"",Сводная!E52)</f>
        <v/>
      </c>
      <c r="AR41" s="290"/>
      <c r="AS41" s="290"/>
      <c r="AT41" s="290"/>
      <c r="AU41" s="290"/>
      <c r="AV41" s="290"/>
      <c r="AW41" s="290"/>
      <c r="AX41" s="290"/>
      <c r="AY41" s="290"/>
      <c r="AZ41" s="290" t="str">
        <f>IF(Сводная!H52=0,"",Сводная!D52)</f>
        <v/>
      </c>
      <c r="BA41" s="290"/>
      <c r="BB41" s="290"/>
      <c r="BC41" s="290"/>
      <c r="BD41" s="290"/>
      <c r="BE41" s="290"/>
      <c r="BF41" s="290"/>
      <c r="BG41" s="290"/>
      <c r="BH41" s="290"/>
      <c r="BI41" s="290"/>
      <c r="BJ41" s="290" t="str">
        <f>IF(Сводная!H52=0,"",Сводная!L52)</f>
        <v/>
      </c>
      <c r="BK41" s="290"/>
      <c r="BL41" s="290"/>
      <c r="BM41" s="290"/>
      <c r="BN41" s="290"/>
      <c r="BO41" s="290"/>
      <c r="BP41" s="290"/>
      <c r="BQ41" s="290"/>
      <c r="BR41" s="290"/>
      <c r="BS41" s="290"/>
      <c r="BT41" s="290"/>
      <c r="BU41" s="290"/>
      <c r="BV41" s="290"/>
      <c r="BW41" s="290"/>
      <c r="BX41" s="290"/>
      <c r="BY41" s="290"/>
      <c r="BZ41" s="290"/>
      <c r="CA41" s="290"/>
      <c r="CB41" s="289" t="str">
        <f>IF(Сводная!H52=0,"",Сводная!H52)</f>
        <v/>
      </c>
      <c r="CC41" s="289"/>
      <c r="CD41" s="289"/>
      <c r="CE41" s="289"/>
      <c r="CF41" s="289"/>
      <c r="CG41" s="289"/>
      <c r="CH41" s="289"/>
      <c r="CI41" s="289"/>
      <c r="CJ41" s="289"/>
      <c r="CK41" s="289"/>
      <c r="CL41" s="289"/>
      <c r="CM41" s="289"/>
      <c r="CN41" s="289"/>
      <c r="CO41" s="289"/>
      <c r="CP41" s="289"/>
      <c r="CQ41" s="289"/>
      <c r="CR41" s="289"/>
      <c r="CS41" s="289"/>
      <c r="CT41" s="289"/>
      <c r="CU41" s="289"/>
      <c r="CV41" s="289"/>
      <c r="CW41" s="289"/>
      <c r="CX41" s="289"/>
      <c r="CY41" s="289"/>
      <c r="CZ41" s="289"/>
      <c r="DA41" s="289"/>
      <c r="DB41" s="289"/>
      <c r="DC41" s="289"/>
      <c r="DD41" s="289"/>
      <c r="DE41" s="289"/>
      <c r="DF41" s="289"/>
      <c r="DG41" s="289"/>
      <c r="DH41" s="289"/>
      <c r="DI41" s="289"/>
      <c r="DJ41" s="289"/>
      <c r="DK41" s="289"/>
      <c r="DL41" s="289"/>
      <c r="DM41" s="289"/>
      <c r="DN41" s="290" t="str">
        <f>IF(Сводная!H52=0,"",Сводная!E52)</f>
        <v/>
      </c>
      <c r="DO41" s="290"/>
      <c r="DP41" s="290"/>
      <c r="DQ41" s="290"/>
      <c r="DR41" s="290"/>
      <c r="DS41" s="290"/>
      <c r="DT41" s="290"/>
      <c r="DU41" s="290"/>
      <c r="DV41" s="290" t="str">
        <f>IF(Сводная!H52=0,"",Сводная!D52)</f>
        <v/>
      </c>
      <c r="DW41" s="290"/>
      <c r="DX41" s="290"/>
      <c r="DY41" s="290"/>
      <c r="DZ41" s="290"/>
      <c r="EA41" s="290"/>
      <c r="EB41" s="290"/>
      <c r="EC41" s="290"/>
      <c r="ED41" s="291" t="str">
        <f>IF(Сводная!M52=0,"",Сводная!M52)</f>
        <v/>
      </c>
      <c r="EE41" s="291"/>
      <c r="EF41" s="291"/>
      <c r="EG41" s="291"/>
      <c r="EH41" s="291"/>
      <c r="EI41" s="291"/>
      <c r="EJ41" s="291"/>
      <c r="EK41" s="291"/>
      <c r="EL41" s="291"/>
      <c r="EM41" s="291"/>
      <c r="EN41" s="291"/>
      <c r="EO41" s="291"/>
      <c r="EP41" s="291" t="str">
        <f>IF(Сводная!M52=0,"",ROUND(AO42*AS42,2))</f>
        <v/>
      </c>
      <c r="EQ41" s="291"/>
      <c r="ER41" s="291"/>
      <c r="ES41" s="291"/>
      <c r="ET41" s="291"/>
      <c r="EU41" s="291"/>
      <c r="EV41" s="291"/>
      <c r="EW41" s="291"/>
      <c r="EX41" s="291"/>
      <c r="EY41" s="291"/>
      <c r="EZ41" s="291"/>
      <c r="FA41" s="291"/>
    </row>
    <row r="42" spans="1:157" x14ac:dyDescent="0.25">
      <c r="A42" s="188"/>
      <c r="B42" s="288">
        <v>31</v>
      </c>
      <c r="C42" s="288"/>
      <c r="D42" s="288"/>
      <c r="E42" s="288"/>
      <c r="F42" s="288"/>
      <c r="G42" s="289" t="str">
        <f>IF(Сводная!H53=0,"",Сводная!C53)</f>
        <v/>
      </c>
      <c r="H42" s="289"/>
      <c r="I42" s="289"/>
      <c r="J42" s="289"/>
      <c r="K42" s="289"/>
      <c r="L42" s="289"/>
      <c r="M42" s="289"/>
      <c r="N42" s="289"/>
      <c r="O42" s="289"/>
      <c r="P42" s="289"/>
      <c r="Q42" s="289"/>
      <c r="R42" s="289"/>
      <c r="S42" s="289"/>
      <c r="T42" s="289"/>
      <c r="U42" s="289"/>
      <c r="V42" s="289"/>
      <c r="W42" s="289"/>
      <c r="X42" s="289"/>
      <c r="Y42" s="289"/>
      <c r="Z42" s="289"/>
      <c r="AA42" s="289"/>
      <c r="AB42" s="289"/>
      <c r="AC42" s="289"/>
      <c r="AD42" s="289"/>
      <c r="AE42" s="289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89"/>
      <c r="AQ42" s="290" t="str">
        <f>IF(Сводная!H53=0,"",Сводная!E53)</f>
        <v/>
      </c>
      <c r="AR42" s="290"/>
      <c r="AS42" s="290"/>
      <c r="AT42" s="290"/>
      <c r="AU42" s="290"/>
      <c r="AV42" s="290"/>
      <c r="AW42" s="290"/>
      <c r="AX42" s="290"/>
      <c r="AY42" s="290"/>
      <c r="AZ42" s="290" t="str">
        <f>IF(Сводная!H53=0,"",Сводная!D53)</f>
        <v/>
      </c>
      <c r="BA42" s="290"/>
      <c r="BB42" s="290"/>
      <c r="BC42" s="290"/>
      <c r="BD42" s="290"/>
      <c r="BE42" s="290"/>
      <c r="BF42" s="290"/>
      <c r="BG42" s="290"/>
      <c r="BH42" s="290"/>
      <c r="BI42" s="290"/>
      <c r="BJ42" s="290" t="str">
        <f>IF(Сводная!H53=0,"",Сводная!L53)</f>
        <v/>
      </c>
      <c r="BK42" s="290"/>
      <c r="BL42" s="290"/>
      <c r="BM42" s="290"/>
      <c r="BN42" s="290"/>
      <c r="BO42" s="290"/>
      <c r="BP42" s="290"/>
      <c r="BQ42" s="290"/>
      <c r="BR42" s="290"/>
      <c r="BS42" s="290"/>
      <c r="BT42" s="290"/>
      <c r="BU42" s="290"/>
      <c r="BV42" s="290"/>
      <c r="BW42" s="290"/>
      <c r="BX42" s="290"/>
      <c r="BY42" s="290"/>
      <c r="BZ42" s="290"/>
      <c r="CA42" s="290"/>
      <c r="CB42" s="289" t="str">
        <f>IF(Сводная!H53=0,"",Сводная!H53)</f>
        <v/>
      </c>
      <c r="CC42" s="289"/>
      <c r="CD42" s="289"/>
      <c r="CE42" s="289"/>
      <c r="CF42" s="289"/>
      <c r="CG42" s="289"/>
      <c r="CH42" s="289"/>
      <c r="CI42" s="289"/>
      <c r="CJ42" s="289"/>
      <c r="CK42" s="289"/>
      <c r="CL42" s="289"/>
      <c r="CM42" s="289"/>
      <c r="CN42" s="289"/>
      <c r="CO42" s="289"/>
      <c r="CP42" s="289"/>
      <c r="CQ42" s="289"/>
      <c r="CR42" s="289"/>
      <c r="CS42" s="289"/>
      <c r="CT42" s="289"/>
      <c r="CU42" s="289"/>
      <c r="CV42" s="289"/>
      <c r="CW42" s="289"/>
      <c r="CX42" s="289"/>
      <c r="CY42" s="289"/>
      <c r="CZ42" s="289"/>
      <c r="DA42" s="289"/>
      <c r="DB42" s="289"/>
      <c r="DC42" s="289"/>
      <c r="DD42" s="289"/>
      <c r="DE42" s="289"/>
      <c r="DF42" s="289"/>
      <c r="DG42" s="289"/>
      <c r="DH42" s="289"/>
      <c r="DI42" s="289"/>
      <c r="DJ42" s="289"/>
      <c r="DK42" s="289"/>
      <c r="DL42" s="289"/>
      <c r="DM42" s="289"/>
      <c r="DN42" s="290" t="str">
        <f>IF(Сводная!H53=0,"",Сводная!E53)</f>
        <v/>
      </c>
      <c r="DO42" s="290"/>
      <c r="DP42" s="290"/>
      <c r="DQ42" s="290"/>
      <c r="DR42" s="290"/>
      <c r="DS42" s="290"/>
      <c r="DT42" s="290"/>
      <c r="DU42" s="290"/>
      <c r="DV42" s="290" t="str">
        <f>IF(Сводная!H53=0,"",Сводная!D53)</f>
        <v/>
      </c>
      <c r="DW42" s="290"/>
      <c r="DX42" s="290"/>
      <c r="DY42" s="290"/>
      <c r="DZ42" s="290"/>
      <c r="EA42" s="290"/>
      <c r="EB42" s="290"/>
      <c r="EC42" s="290"/>
      <c r="ED42" s="291" t="str">
        <f>IF(Сводная!M53=0,"",Сводная!M53)</f>
        <v/>
      </c>
      <c r="EE42" s="291"/>
      <c r="EF42" s="291"/>
      <c r="EG42" s="291"/>
      <c r="EH42" s="291"/>
      <c r="EI42" s="291"/>
      <c r="EJ42" s="291"/>
      <c r="EK42" s="291"/>
      <c r="EL42" s="291"/>
      <c r="EM42" s="291"/>
      <c r="EN42" s="291"/>
      <c r="EO42" s="291"/>
      <c r="EP42" s="291" t="str">
        <f>IF(Сводная!M53=0,"",ROUND(AO43*AS43,2))</f>
        <v/>
      </c>
      <c r="EQ42" s="291"/>
      <c r="ER42" s="291"/>
      <c r="ES42" s="291"/>
      <c r="ET42" s="291"/>
      <c r="EU42" s="291"/>
      <c r="EV42" s="291"/>
      <c r="EW42" s="291"/>
      <c r="EX42" s="291"/>
      <c r="EY42" s="291"/>
      <c r="EZ42" s="291"/>
      <c r="FA42" s="291"/>
    </row>
    <row r="43" spans="1:157" x14ac:dyDescent="0.25">
      <c r="A43" s="188"/>
      <c r="B43" s="288">
        <v>32</v>
      </c>
      <c r="C43" s="288"/>
      <c r="D43" s="288"/>
      <c r="E43" s="288"/>
      <c r="F43" s="288"/>
      <c r="G43" s="289" t="str">
        <f>IF(Сводная!H54=0,"",Сводная!C54)</f>
        <v/>
      </c>
      <c r="H43" s="289"/>
      <c r="I43" s="289"/>
      <c r="J43" s="289"/>
      <c r="K43" s="289"/>
      <c r="L43" s="289"/>
      <c r="M43" s="289"/>
      <c r="N43" s="289"/>
      <c r="O43" s="289"/>
      <c r="P43" s="289"/>
      <c r="Q43" s="289"/>
      <c r="R43" s="289"/>
      <c r="S43" s="289"/>
      <c r="T43" s="289"/>
      <c r="U43" s="289"/>
      <c r="V43" s="289"/>
      <c r="W43" s="289"/>
      <c r="X43" s="289"/>
      <c r="Y43" s="289"/>
      <c r="Z43" s="289"/>
      <c r="AA43" s="289"/>
      <c r="AB43" s="289"/>
      <c r="AC43" s="289"/>
      <c r="AD43" s="289"/>
      <c r="AE43" s="289"/>
      <c r="AF43" s="289"/>
      <c r="AG43" s="289"/>
      <c r="AH43" s="289"/>
      <c r="AI43" s="289"/>
      <c r="AJ43" s="289"/>
      <c r="AK43" s="289"/>
      <c r="AL43" s="289"/>
      <c r="AM43" s="289"/>
      <c r="AN43" s="289"/>
      <c r="AO43" s="289"/>
      <c r="AP43" s="289"/>
      <c r="AQ43" s="290" t="str">
        <f>IF(Сводная!H54=0,"",Сводная!E54)</f>
        <v/>
      </c>
      <c r="AR43" s="290"/>
      <c r="AS43" s="290"/>
      <c r="AT43" s="290"/>
      <c r="AU43" s="290"/>
      <c r="AV43" s="290"/>
      <c r="AW43" s="290"/>
      <c r="AX43" s="290"/>
      <c r="AY43" s="290"/>
      <c r="AZ43" s="290" t="str">
        <f>IF(Сводная!H54=0,"",Сводная!D54)</f>
        <v/>
      </c>
      <c r="BA43" s="290"/>
      <c r="BB43" s="290"/>
      <c r="BC43" s="290"/>
      <c r="BD43" s="290"/>
      <c r="BE43" s="290"/>
      <c r="BF43" s="290"/>
      <c r="BG43" s="290"/>
      <c r="BH43" s="290"/>
      <c r="BI43" s="290"/>
      <c r="BJ43" s="290" t="str">
        <f>IF(Сводная!H54=0,"",Сводная!L54)</f>
        <v/>
      </c>
      <c r="BK43" s="290"/>
      <c r="BL43" s="290"/>
      <c r="BM43" s="290"/>
      <c r="BN43" s="290"/>
      <c r="BO43" s="290"/>
      <c r="BP43" s="290"/>
      <c r="BQ43" s="290"/>
      <c r="BR43" s="290"/>
      <c r="BS43" s="290"/>
      <c r="BT43" s="290"/>
      <c r="BU43" s="290"/>
      <c r="BV43" s="290"/>
      <c r="BW43" s="290"/>
      <c r="BX43" s="290"/>
      <c r="BY43" s="290"/>
      <c r="BZ43" s="290"/>
      <c r="CA43" s="290"/>
      <c r="CB43" s="289" t="str">
        <f>IF(Сводная!H54=0,"",Сводная!H54)</f>
        <v/>
      </c>
      <c r="CC43" s="289"/>
      <c r="CD43" s="289"/>
      <c r="CE43" s="289"/>
      <c r="CF43" s="289"/>
      <c r="CG43" s="289"/>
      <c r="CH43" s="289"/>
      <c r="CI43" s="289"/>
      <c r="CJ43" s="289"/>
      <c r="CK43" s="289"/>
      <c r="CL43" s="289"/>
      <c r="CM43" s="289"/>
      <c r="CN43" s="289"/>
      <c r="CO43" s="289"/>
      <c r="CP43" s="289"/>
      <c r="CQ43" s="289"/>
      <c r="CR43" s="289"/>
      <c r="CS43" s="289"/>
      <c r="CT43" s="289"/>
      <c r="CU43" s="289"/>
      <c r="CV43" s="289"/>
      <c r="CW43" s="289"/>
      <c r="CX43" s="289"/>
      <c r="CY43" s="289"/>
      <c r="CZ43" s="289"/>
      <c r="DA43" s="289"/>
      <c r="DB43" s="289"/>
      <c r="DC43" s="289"/>
      <c r="DD43" s="289"/>
      <c r="DE43" s="289"/>
      <c r="DF43" s="289"/>
      <c r="DG43" s="289"/>
      <c r="DH43" s="289"/>
      <c r="DI43" s="289"/>
      <c r="DJ43" s="289"/>
      <c r="DK43" s="289"/>
      <c r="DL43" s="289"/>
      <c r="DM43" s="289"/>
      <c r="DN43" s="290" t="str">
        <f>IF(Сводная!H54=0,"",Сводная!E54)</f>
        <v/>
      </c>
      <c r="DO43" s="290"/>
      <c r="DP43" s="290"/>
      <c r="DQ43" s="290"/>
      <c r="DR43" s="290"/>
      <c r="DS43" s="290"/>
      <c r="DT43" s="290"/>
      <c r="DU43" s="290"/>
      <c r="DV43" s="290" t="str">
        <f>IF(Сводная!H54=0,"",Сводная!D54)</f>
        <v/>
      </c>
      <c r="DW43" s="290"/>
      <c r="DX43" s="290"/>
      <c r="DY43" s="290"/>
      <c r="DZ43" s="290"/>
      <c r="EA43" s="290"/>
      <c r="EB43" s="290"/>
      <c r="EC43" s="290"/>
      <c r="ED43" s="291" t="str">
        <f>IF(Сводная!M54=0,"",Сводная!M54)</f>
        <v/>
      </c>
      <c r="EE43" s="291"/>
      <c r="EF43" s="291"/>
      <c r="EG43" s="291"/>
      <c r="EH43" s="291"/>
      <c r="EI43" s="291"/>
      <c r="EJ43" s="291"/>
      <c r="EK43" s="291"/>
      <c r="EL43" s="291"/>
      <c r="EM43" s="291"/>
      <c r="EN43" s="291"/>
      <c r="EO43" s="291"/>
      <c r="EP43" s="291" t="str">
        <f>IF(Сводная!M54=0,"",ROUND(AO44*AS44,2))</f>
        <v/>
      </c>
      <c r="EQ43" s="291"/>
      <c r="ER43" s="291"/>
      <c r="ES43" s="291"/>
      <c r="ET43" s="291"/>
      <c r="EU43" s="291"/>
      <c r="EV43" s="291"/>
      <c r="EW43" s="291"/>
      <c r="EX43" s="291"/>
      <c r="EY43" s="291"/>
      <c r="EZ43" s="291"/>
      <c r="FA43" s="291"/>
    </row>
    <row r="44" spans="1:157" x14ac:dyDescent="0.25">
      <c r="A44" s="188"/>
      <c r="B44" s="288">
        <v>33</v>
      </c>
      <c r="C44" s="288"/>
      <c r="D44" s="288"/>
      <c r="E44" s="288"/>
      <c r="F44" s="288"/>
      <c r="G44" s="289" t="str">
        <f>IF(Сводная!H55=0,"",Сводная!C55)</f>
        <v/>
      </c>
      <c r="H44" s="289"/>
      <c r="I44" s="289"/>
      <c r="J44" s="289"/>
      <c r="K44" s="289"/>
      <c r="L44" s="289"/>
      <c r="M44" s="289"/>
      <c r="N44" s="289"/>
      <c r="O44" s="289"/>
      <c r="P44" s="289"/>
      <c r="Q44" s="289"/>
      <c r="R44" s="289"/>
      <c r="S44" s="289"/>
      <c r="T44" s="289"/>
      <c r="U44" s="289"/>
      <c r="V44" s="289"/>
      <c r="W44" s="289"/>
      <c r="X44" s="289"/>
      <c r="Y44" s="289"/>
      <c r="Z44" s="289"/>
      <c r="AA44" s="289"/>
      <c r="AB44" s="289"/>
      <c r="AC44" s="289"/>
      <c r="AD44" s="289"/>
      <c r="AE44" s="289"/>
      <c r="AF44" s="289"/>
      <c r="AG44" s="289"/>
      <c r="AH44" s="289"/>
      <c r="AI44" s="289"/>
      <c r="AJ44" s="289"/>
      <c r="AK44" s="289"/>
      <c r="AL44" s="289"/>
      <c r="AM44" s="289"/>
      <c r="AN44" s="289"/>
      <c r="AO44" s="289"/>
      <c r="AP44" s="289"/>
      <c r="AQ44" s="290" t="str">
        <f>IF(Сводная!H55=0,"",Сводная!E55)</f>
        <v/>
      </c>
      <c r="AR44" s="290"/>
      <c r="AS44" s="290"/>
      <c r="AT44" s="290"/>
      <c r="AU44" s="290"/>
      <c r="AV44" s="290"/>
      <c r="AW44" s="290"/>
      <c r="AX44" s="290"/>
      <c r="AY44" s="290"/>
      <c r="AZ44" s="290" t="str">
        <f>IF(Сводная!H55=0,"",Сводная!D55)</f>
        <v/>
      </c>
      <c r="BA44" s="290"/>
      <c r="BB44" s="290"/>
      <c r="BC44" s="290"/>
      <c r="BD44" s="290"/>
      <c r="BE44" s="290"/>
      <c r="BF44" s="290"/>
      <c r="BG44" s="290"/>
      <c r="BH44" s="290"/>
      <c r="BI44" s="290"/>
      <c r="BJ44" s="290" t="str">
        <f>IF(Сводная!H55=0,"",Сводная!L55)</f>
        <v/>
      </c>
      <c r="BK44" s="290"/>
      <c r="BL44" s="290"/>
      <c r="BM44" s="290"/>
      <c r="BN44" s="290"/>
      <c r="BO44" s="290"/>
      <c r="BP44" s="290"/>
      <c r="BQ44" s="290"/>
      <c r="BR44" s="290"/>
      <c r="BS44" s="290"/>
      <c r="BT44" s="290"/>
      <c r="BU44" s="290"/>
      <c r="BV44" s="290"/>
      <c r="BW44" s="290"/>
      <c r="BX44" s="290"/>
      <c r="BY44" s="290"/>
      <c r="BZ44" s="290"/>
      <c r="CA44" s="290"/>
      <c r="CB44" s="289" t="str">
        <f>IF(Сводная!H55=0,"",Сводная!H55)</f>
        <v/>
      </c>
      <c r="CC44" s="289"/>
      <c r="CD44" s="289"/>
      <c r="CE44" s="289"/>
      <c r="CF44" s="289"/>
      <c r="CG44" s="289"/>
      <c r="CH44" s="289"/>
      <c r="CI44" s="289"/>
      <c r="CJ44" s="289"/>
      <c r="CK44" s="289"/>
      <c r="CL44" s="289"/>
      <c r="CM44" s="289"/>
      <c r="CN44" s="289"/>
      <c r="CO44" s="289"/>
      <c r="CP44" s="289"/>
      <c r="CQ44" s="289"/>
      <c r="CR44" s="289"/>
      <c r="CS44" s="289"/>
      <c r="CT44" s="289"/>
      <c r="CU44" s="289"/>
      <c r="CV44" s="289"/>
      <c r="CW44" s="289"/>
      <c r="CX44" s="289"/>
      <c r="CY44" s="289"/>
      <c r="CZ44" s="289"/>
      <c r="DA44" s="289"/>
      <c r="DB44" s="289"/>
      <c r="DC44" s="289"/>
      <c r="DD44" s="289"/>
      <c r="DE44" s="289"/>
      <c r="DF44" s="289"/>
      <c r="DG44" s="289"/>
      <c r="DH44" s="289"/>
      <c r="DI44" s="289"/>
      <c r="DJ44" s="289"/>
      <c r="DK44" s="289"/>
      <c r="DL44" s="289"/>
      <c r="DM44" s="289"/>
      <c r="DN44" s="290" t="str">
        <f>IF(Сводная!H55=0,"",Сводная!E55)</f>
        <v/>
      </c>
      <c r="DO44" s="290"/>
      <c r="DP44" s="290"/>
      <c r="DQ44" s="290"/>
      <c r="DR44" s="290"/>
      <c r="DS44" s="290"/>
      <c r="DT44" s="290"/>
      <c r="DU44" s="290"/>
      <c r="DV44" s="290" t="str">
        <f>IF(Сводная!H55=0,"",Сводная!D55)</f>
        <v/>
      </c>
      <c r="DW44" s="290"/>
      <c r="DX44" s="290"/>
      <c r="DY44" s="290"/>
      <c r="DZ44" s="290"/>
      <c r="EA44" s="290"/>
      <c r="EB44" s="290"/>
      <c r="EC44" s="290"/>
      <c r="ED44" s="291" t="str">
        <f>IF(Сводная!M55=0,"",Сводная!M55)</f>
        <v/>
      </c>
      <c r="EE44" s="291"/>
      <c r="EF44" s="291"/>
      <c r="EG44" s="291"/>
      <c r="EH44" s="291"/>
      <c r="EI44" s="291"/>
      <c r="EJ44" s="291"/>
      <c r="EK44" s="291"/>
      <c r="EL44" s="291"/>
      <c r="EM44" s="291"/>
      <c r="EN44" s="291"/>
      <c r="EO44" s="291"/>
      <c r="EP44" s="291" t="str">
        <f>IF(Сводная!M55=0,"",ROUND(AO45*AS45,2))</f>
        <v/>
      </c>
      <c r="EQ44" s="291"/>
      <c r="ER44" s="291"/>
      <c r="ES44" s="291"/>
      <c r="ET44" s="291"/>
      <c r="EU44" s="291"/>
      <c r="EV44" s="291"/>
      <c r="EW44" s="291"/>
      <c r="EX44" s="291"/>
      <c r="EY44" s="291"/>
      <c r="EZ44" s="291"/>
      <c r="FA44" s="291"/>
    </row>
    <row r="45" spans="1:157" x14ac:dyDescent="0.25">
      <c r="A45" s="188"/>
      <c r="B45" s="288">
        <v>34</v>
      </c>
      <c r="C45" s="288"/>
      <c r="D45" s="288"/>
      <c r="E45" s="288"/>
      <c r="F45" s="288"/>
      <c r="G45" s="289" t="str">
        <f>IF(Сводная!H56=0,"",Сводная!C56)</f>
        <v/>
      </c>
      <c r="H45" s="289"/>
      <c r="I45" s="289"/>
      <c r="J45" s="289"/>
      <c r="K45" s="289"/>
      <c r="L45" s="289"/>
      <c r="M45" s="289"/>
      <c r="N45" s="289"/>
      <c r="O45" s="289"/>
      <c r="P45" s="289"/>
      <c r="Q45" s="289"/>
      <c r="R45" s="289"/>
      <c r="S45" s="289"/>
      <c r="T45" s="289"/>
      <c r="U45" s="289"/>
      <c r="V45" s="289"/>
      <c r="W45" s="289"/>
      <c r="X45" s="289"/>
      <c r="Y45" s="289"/>
      <c r="Z45" s="289"/>
      <c r="AA45" s="289"/>
      <c r="AB45" s="289"/>
      <c r="AC45" s="289"/>
      <c r="AD45" s="289"/>
      <c r="AE45" s="289"/>
      <c r="AF45" s="289"/>
      <c r="AG45" s="289"/>
      <c r="AH45" s="289"/>
      <c r="AI45" s="289"/>
      <c r="AJ45" s="289"/>
      <c r="AK45" s="289"/>
      <c r="AL45" s="289"/>
      <c r="AM45" s="289"/>
      <c r="AN45" s="289"/>
      <c r="AO45" s="289"/>
      <c r="AP45" s="289"/>
      <c r="AQ45" s="290" t="str">
        <f>IF(Сводная!H56=0,"",Сводная!E56)</f>
        <v/>
      </c>
      <c r="AR45" s="290"/>
      <c r="AS45" s="290"/>
      <c r="AT45" s="290"/>
      <c r="AU45" s="290"/>
      <c r="AV45" s="290"/>
      <c r="AW45" s="290"/>
      <c r="AX45" s="290"/>
      <c r="AY45" s="290"/>
      <c r="AZ45" s="290" t="str">
        <f>IF(Сводная!H56=0,"",Сводная!D56)</f>
        <v/>
      </c>
      <c r="BA45" s="290"/>
      <c r="BB45" s="290"/>
      <c r="BC45" s="290"/>
      <c r="BD45" s="290"/>
      <c r="BE45" s="290"/>
      <c r="BF45" s="290"/>
      <c r="BG45" s="290"/>
      <c r="BH45" s="290"/>
      <c r="BI45" s="290"/>
      <c r="BJ45" s="290" t="str">
        <f>IF(Сводная!H56=0,"",Сводная!L56)</f>
        <v/>
      </c>
      <c r="BK45" s="290"/>
      <c r="BL45" s="290"/>
      <c r="BM45" s="290"/>
      <c r="BN45" s="290"/>
      <c r="BO45" s="290"/>
      <c r="BP45" s="290"/>
      <c r="BQ45" s="290"/>
      <c r="BR45" s="290"/>
      <c r="BS45" s="290"/>
      <c r="BT45" s="290"/>
      <c r="BU45" s="290"/>
      <c r="BV45" s="290"/>
      <c r="BW45" s="290"/>
      <c r="BX45" s="290"/>
      <c r="BY45" s="290"/>
      <c r="BZ45" s="290"/>
      <c r="CA45" s="290"/>
      <c r="CB45" s="289" t="str">
        <f>IF(Сводная!H56=0,"",Сводная!H56)</f>
        <v/>
      </c>
      <c r="CC45" s="289"/>
      <c r="CD45" s="289"/>
      <c r="CE45" s="289"/>
      <c r="CF45" s="289"/>
      <c r="CG45" s="289"/>
      <c r="CH45" s="289"/>
      <c r="CI45" s="289"/>
      <c r="CJ45" s="289"/>
      <c r="CK45" s="289"/>
      <c r="CL45" s="289"/>
      <c r="CM45" s="289"/>
      <c r="CN45" s="289"/>
      <c r="CO45" s="289"/>
      <c r="CP45" s="289"/>
      <c r="CQ45" s="289"/>
      <c r="CR45" s="289"/>
      <c r="CS45" s="289"/>
      <c r="CT45" s="289"/>
      <c r="CU45" s="289"/>
      <c r="CV45" s="289"/>
      <c r="CW45" s="289"/>
      <c r="CX45" s="289"/>
      <c r="CY45" s="289"/>
      <c r="CZ45" s="289"/>
      <c r="DA45" s="289"/>
      <c r="DB45" s="289"/>
      <c r="DC45" s="289"/>
      <c r="DD45" s="289"/>
      <c r="DE45" s="289"/>
      <c r="DF45" s="289"/>
      <c r="DG45" s="289"/>
      <c r="DH45" s="289"/>
      <c r="DI45" s="289"/>
      <c r="DJ45" s="289"/>
      <c r="DK45" s="289"/>
      <c r="DL45" s="289"/>
      <c r="DM45" s="289"/>
      <c r="DN45" s="290" t="str">
        <f>IF(Сводная!H56=0,"",Сводная!E56)</f>
        <v/>
      </c>
      <c r="DO45" s="290"/>
      <c r="DP45" s="290"/>
      <c r="DQ45" s="290"/>
      <c r="DR45" s="290"/>
      <c r="DS45" s="290"/>
      <c r="DT45" s="290"/>
      <c r="DU45" s="290"/>
      <c r="DV45" s="290" t="str">
        <f>IF(Сводная!H56=0,"",Сводная!D56)</f>
        <v/>
      </c>
      <c r="DW45" s="290"/>
      <c r="DX45" s="290"/>
      <c r="DY45" s="290"/>
      <c r="DZ45" s="290"/>
      <c r="EA45" s="290"/>
      <c r="EB45" s="290"/>
      <c r="EC45" s="290"/>
      <c r="ED45" s="291" t="str">
        <f>IF(Сводная!M56=0,"",Сводная!M56)</f>
        <v/>
      </c>
      <c r="EE45" s="291"/>
      <c r="EF45" s="291"/>
      <c r="EG45" s="291"/>
      <c r="EH45" s="291"/>
      <c r="EI45" s="291"/>
      <c r="EJ45" s="291"/>
      <c r="EK45" s="291"/>
      <c r="EL45" s="291"/>
      <c r="EM45" s="291"/>
      <c r="EN45" s="291"/>
      <c r="EO45" s="291"/>
      <c r="EP45" s="291" t="str">
        <f>IF(Сводная!M56=0,"",ROUND(AO46*AS46,2))</f>
        <v/>
      </c>
      <c r="EQ45" s="291"/>
      <c r="ER45" s="291"/>
      <c r="ES45" s="291"/>
      <c r="ET45" s="291"/>
      <c r="EU45" s="291"/>
      <c r="EV45" s="291"/>
      <c r="EW45" s="291"/>
      <c r="EX45" s="291"/>
      <c r="EY45" s="291"/>
      <c r="EZ45" s="291"/>
      <c r="FA45" s="291"/>
    </row>
    <row r="46" spans="1:157" x14ac:dyDescent="0.25">
      <c r="A46" s="188"/>
      <c r="B46" s="288">
        <v>35</v>
      </c>
      <c r="C46" s="288"/>
      <c r="D46" s="288"/>
      <c r="E46" s="288"/>
      <c r="F46" s="288"/>
      <c r="G46" s="289" t="str">
        <f>IF(Сводная!H57=0,"",Сводная!C57)</f>
        <v/>
      </c>
      <c r="H46" s="289"/>
      <c r="I46" s="289"/>
      <c r="J46" s="289"/>
      <c r="K46" s="289"/>
      <c r="L46" s="289"/>
      <c r="M46" s="289"/>
      <c r="N46" s="289"/>
      <c r="O46" s="289"/>
      <c r="P46" s="289"/>
      <c r="Q46" s="289"/>
      <c r="R46" s="289"/>
      <c r="S46" s="289"/>
      <c r="T46" s="289"/>
      <c r="U46" s="289"/>
      <c r="V46" s="289"/>
      <c r="W46" s="289"/>
      <c r="X46" s="289"/>
      <c r="Y46" s="289"/>
      <c r="Z46" s="289"/>
      <c r="AA46" s="289"/>
      <c r="AB46" s="289"/>
      <c r="AC46" s="289"/>
      <c r="AD46" s="289"/>
      <c r="AE46" s="289"/>
      <c r="AF46" s="289"/>
      <c r="AG46" s="289"/>
      <c r="AH46" s="289"/>
      <c r="AI46" s="289"/>
      <c r="AJ46" s="289"/>
      <c r="AK46" s="289"/>
      <c r="AL46" s="289"/>
      <c r="AM46" s="289"/>
      <c r="AN46" s="289"/>
      <c r="AO46" s="289"/>
      <c r="AP46" s="289"/>
      <c r="AQ46" s="290" t="str">
        <f>IF(Сводная!H57=0,"",Сводная!E57)</f>
        <v/>
      </c>
      <c r="AR46" s="290"/>
      <c r="AS46" s="290"/>
      <c r="AT46" s="290"/>
      <c r="AU46" s="290"/>
      <c r="AV46" s="290"/>
      <c r="AW46" s="290"/>
      <c r="AX46" s="290"/>
      <c r="AY46" s="290"/>
      <c r="AZ46" s="290" t="str">
        <f>IF(Сводная!H57=0,"",Сводная!D57)</f>
        <v/>
      </c>
      <c r="BA46" s="290"/>
      <c r="BB46" s="290"/>
      <c r="BC46" s="290"/>
      <c r="BD46" s="290"/>
      <c r="BE46" s="290"/>
      <c r="BF46" s="290"/>
      <c r="BG46" s="290"/>
      <c r="BH46" s="290"/>
      <c r="BI46" s="290"/>
      <c r="BJ46" s="290" t="str">
        <f>IF(Сводная!H57=0,"",Сводная!L57)</f>
        <v/>
      </c>
      <c r="BK46" s="290"/>
      <c r="BL46" s="290"/>
      <c r="BM46" s="290"/>
      <c r="BN46" s="290"/>
      <c r="BO46" s="290"/>
      <c r="BP46" s="290"/>
      <c r="BQ46" s="290"/>
      <c r="BR46" s="290"/>
      <c r="BS46" s="290"/>
      <c r="BT46" s="290"/>
      <c r="BU46" s="290"/>
      <c r="BV46" s="290"/>
      <c r="BW46" s="290"/>
      <c r="BX46" s="290"/>
      <c r="BY46" s="290"/>
      <c r="BZ46" s="290"/>
      <c r="CA46" s="290"/>
      <c r="CB46" s="289" t="str">
        <f>IF(Сводная!H57=0,"",Сводная!H57)</f>
        <v/>
      </c>
      <c r="CC46" s="289"/>
      <c r="CD46" s="289"/>
      <c r="CE46" s="289"/>
      <c r="CF46" s="289"/>
      <c r="CG46" s="289"/>
      <c r="CH46" s="289"/>
      <c r="CI46" s="289"/>
      <c r="CJ46" s="289"/>
      <c r="CK46" s="289"/>
      <c r="CL46" s="289"/>
      <c r="CM46" s="289"/>
      <c r="CN46" s="289"/>
      <c r="CO46" s="289"/>
      <c r="CP46" s="289"/>
      <c r="CQ46" s="289"/>
      <c r="CR46" s="289"/>
      <c r="CS46" s="289"/>
      <c r="CT46" s="289"/>
      <c r="CU46" s="289"/>
      <c r="CV46" s="289"/>
      <c r="CW46" s="289"/>
      <c r="CX46" s="289"/>
      <c r="CY46" s="289"/>
      <c r="CZ46" s="289"/>
      <c r="DA46" s="289"/>
      <c r="DB46" s="289"/>
      <c r="DC46" s="289"/>
      <c r="DD46" s="289"/>
      <c r="DE46" s="289"/>
      <c r="DF46" s="289"/>
      <c r="DG46" s="289"/>
      <c r="DH46" s="289"/>
      <c r="DI46" s="289"/>
      <c r="DJ46" s="289"/>
      <c r="DK46" s="289"/>
      <c r="DL46" s="289"/>
      <c r="DM46" s="289"/>
      <c r="DN46" s="290" t="str">
        <f>IF(Сводная!H57=0,"",Сводная!E57)</f>
        <v/>
      </c>
      <c r="DO46" s="290"/>
      <c r="DP46" s="290"/>
      <c r="DQ46" s="290"/>
      <c r="DR46" s="290"/>
      <c r="DS46" s="290"/>
      <c r="DT46" s="290"/>
      <c r="DU46" s="290"/>
      <c r="DV46" s="290" t="str">
        <f>IF(Сводная!H57=0,"",Сводная!D57)</f>
        <v/>
      </c>
      <c r="DW46" s="290"/>
      <c r="DX46" s="290"/>
      <c r="DY46" s="290"/>
      <c r="DZ46" s="290"/>
      <c r="EA46" s="290"/>
      <c r="EB46" s="290"/>
      <c r="EC46" s="290"/>
      <c r="ED46" s="291" t="str">
        <f>IF(Сводная!M57=0,"",Сводная!M57)</f>
        <v/>
      </c>
      <c r="EE46" s="291"/>
      <c r="EF46" s="291"/>
      <c r="EG46" s="291"/>
      <c r="EH46" s="291"/>
      <c r="EI46" s="291"/>
      <c r="EJ46" s="291"/>
      <c r="EK46" s="291"/>
      <c r="EL46" s="291"/>
      <c r="EM46" s="291"/>
      <c r="EN46" s="291"/>
      <c r="EO46" s="291"/>
      <c r="EP46" s="291" t="str">
        <f>IF(Сводная!M57=0,"",ROUND(AO47*AS47,2))</f>
        <v/>
      </c>
      <c r="EQ46" s="291"/>
      <c r="ER46" s="291"/>
      <c r="ES46" s="291"/>
      <c r="ET46" s="291"/>
      <c r="EU46" s="291"/>
      <c r="EV46" s="291"/>
      <c r="EW46" s="291"/>
      <c r="EX46" s="291"/>
      <c r="EY46" s="291"/>
      <c r="EZ46" s="291"/>
      <c r="FA46" s="291"/>
    </row>
    <row r="47" spans="1:157" x14ac:dyDescent="0.25">
      <c r="A47" s="188"/>
      <c r="B47" s="288">
        <v>36</v>
      </c>
      <c r="C47" s="288"/>
      <c r="D47" s="288"/>
      <c r="E47" s="288"/>
      <c r="F47" s="288"/>
      <c r="G47" s="289" t="str">
        <f>IF(Сводная!H58=0,"",Сводная!C58)</f>
        <v/>
      </c>
      <c r="H47" s="289"/>
      <c r="I47" s="289"/>
      <c r="J47" s="289"/>
      <c r="K47" s="289"/>
      <c r="L47" s="289"/>
      <c r="M47" s="289"/>
      <c r="N47" s="289"/>
      <c r="O47" s="289"/>
      <c r="P47" s="289"/>
      <c r="Q47" s="289"/>
      <c r="R47" s="289"/>
      <c r="S47" s="289"/>
      <c r="T47" s="289"/>
      <c r="U47" s="289"/>
      <c r="V47" s="289"/>
      <c r="W47" s="289"/>
      <c r="X47" s="289"/>
      <c r="Y47" s="289"/>
      <c r="Z47" s="289"/>
      <c r="AA47" s="289"/>
      <c r="AB47" s="289"/>
      <c r="AC47" s="289"/>
      <c r="AD47" s="289"/>
      <c r="AE47" s="289"/>
      <c r="AF47" s="289"/>
      <c r="AG47" s="289"/>
      <c r="AH47" s="289"/>
      <c r="AI47" s="289"/>
      <c r="AJ47" s="289"/>
      <c r="AK47" s="289"/>
      <c r="AL47" s="289"/>
      <c r="AM47" s="289"/>
      <c r="AN47" s="289"/>
      <c r="AO47" s="289"/>
      <c r="AP47" s="289"/>
      <c r="AQ47" s="290" t="str">
        <f>IF(Сводная!H58=0,"",Сводная!E58)</f>
        <v/>
      </c>
      <c r="AR47" s="290"/>
      <c r="AS47" s="290"/>
      <c r="AT47" s="290"/>
      <c r="AU47" s="290"/>
      <c r="AV47" s="290"/>
      <c r="AW47" s="290"/>
      <c r="AX47" s="290"/>
      <c r="AY47" s="290"/>
      <c r="AZ47" s="290" t="str">
        <f>IF(Сводная!H58=0,"",Сводная!D58)</f>
        <v/>
      </c>
      <c r="BA47" s="290"/>
      <c r="BB47" s="290"/>
      <c r="BC47" s="290"/>
      <c r="BD47" s="290"/>
      <c r="BE47" s="290"/>
      <c r="BF47" s="290"/>
      <c r="BG47" s="290"/>
      <c r="BH47" s="290"/>
      <c r="BI47" s="290"/>
      <c r="BJ47" s="290" t="str">
        <f>IF(Сводная!H58=0,"",Сводная!L58)</f>
        <v/>
      </c>
      <c r="BK47" s="290"/>
      <c r="BL47" s="290"/>
      <c r="BM47" s="290"/>
      <c r="BN47" s="290"/>
      <c r="BO47" s="290"/>
      <c r="BP47" s="290"/>
      <c r="BQ47" s="290"/>
      <c r="BR47" s="290"/>
      <c r="BS47" s="290"/>
      <c r="BT47" s="290"/>
      <c r="BU47" s="290"/>
      <c r="BV47" s="290"/>
      <c r="BW47" s="290"/>
      <c r="BX47" s="290"/>
      <c r="BY47" s="290"/>
      <c r="BZ47" s="290"/>
      <c r="CA47" s="290"/>
      <c r="CB47" s="289" t="str">
        <f>IF(Сводная!H58=0,"",Сводная!H58)</f>
        <v/>
      </c>
      <c r="CC47" s="289"/>
      <c r="CD47" s="289"/>
      <c r="CE47" s="289"/>
      <c r="CF47" s="289"/>
      <c r="CG47" s="289"/>
      <c r="CH47" s="289"/>
      <c r="CI47" s="289"/>
      <c r="CJ47" s="289"/>
      <c r="CK47" s="289"/>
      <c r="CL47" s="289"/>
      <c r="CM47" s="289"/>
      <c r="CN47" s="289"/>
      <c r="CO47" s="289"/>
      <c r="CP47" s="289"/>
      <c r="CQ47" s="289"/>
      <c r="CR47" s="289"/>
      <c r="CS47" s="289"/>
      <c r="CT47" s="289"/>
      <c r="CU47" s="289"/>
      <c r="CV47" s="289"/>
      <c r="CW47" s="289"/>
      <c r="CX47" s="289"/>
      <c r="CY47" s="289"/>
      <c r="CZ47" s="289"/>
      <c r="DA47" s="289"/>
      <c r="DB47" s="289"/>
      <c r="DC47" s="289"/>
      <c r="DD47" s="289"/>
      <c r="DE47" s="289"/>
      <c r="DF47" s="289"/>
      <c r="DG47" s="289"/>
      <c r="DH47" s="289"/>
      <c r="DI47" s="289"/>
      <c r="DJ47" s="289"/>
      <c r="DK47" s="289"/>
      <c r="DL47" s="289"/>
      <c r="DM47" s="289"/>
      <c r="DN47" s="290" t="str">
        <f>IF(Сводная!H58=0,"",Сводная!E58)</f>
        <v/>
      </c>
      <c r="DO47" s="290"/>
      <c r="DP47" s="290"/>
      <c r="DQ47" s="290"/>
      <c r="DR47" s="290"/>
      <c r="DS47" s="290"/>
      <c r="DT47" s="290"/>
      <c r="DU47" s="290"/>
      <c r="DV47" s="290" t="str">
        <f>IF(Сводная!H58=0,"",Сводная!D58)</f>
        <v/>
      </c>
      <c r="DW47" s="290"/>
      <c r="DX47" s="290"/>
      <c r="DY47" s="290"/>
      <c r="DZ47" s="290"/>
      <c r="EA47" s="290"/>
      <c r="EB47" s="290"/>
      <c r="EC47" s="290"/>
      <c r="ED47" s="291" t="str">
        <f>IF(Сводная!M58=0,"",Сводная!M58)</f>
        <v/>
      </c>
      <c r="EE47" s="291"/>
      <c r="EF47" s="291"/>
      <c r="EG47" s="291"/>
      <c r="EH47" s="291"/>
      <c r="EI47" s="291"/>
      <c r="EJ47" s="291"/>
      <c r="EK47" s="291"/>
      <c r="EL47" s="291"/>
      <c r="EM47" s="291"/>
      <c r="EN47" s="291"/>
      <c r="EO47" s="291"/>
      <c r="EP47" s="291" t="str">
        <f>IF(Сводная!M58=0,"",ROUND(AO48*AS48,2))</f>
        <v/>
      </c>
      <c r="EQ47" s="291"/>
      <c r="ER47" s="291"/>
      <c r="ES47" s="291"/>
      <c r="ET47" s="291"/>
      <c r="EU47" s="291"/>
      <c r="EV47" s="291"/>
      <c r="EW47" s="291"/>
      <c r="EX47" s="291"/>
      <c r="EY47" s="291"/>
      <c r="EZ47" s="291"/>
      <c r="FA47" s="291"/>
    </row>
    <row r="48" spans="1:157" x14ac:dyDescent="0.25">
      <c r="A48" s="188"/>
      <c r="B48" s="288">
        <v>37</v>
      </c>
      <c r="C48" s="288"/>
      <c r="D48" s="288"/>
      <c r="E48" s="288"/>
      <c r="F48" s="288"/>
      <c r="G48" s="289" t="str">
        <f>IF(Сводная!H59=0,"",Сводная!C59)</f>
        <v/>
      </c>
      <c r="H48" s="289"/>
      <c r="I48" s="289"/>
      <c r="J48" s="289"/>
      <c r="K48" s="289"/>
      <c r="L48" s="289"/>
      <c r="M48" s="289"/>
      <c r="N48" s="289"/>
      <c r="O48" s="289"/>
      <c r="P48" s="289"/>
      <c r="Q48" s="289"/>
      <c r="R48" s="289"/>
      <c r="S48" s="289"/>
      <c r="T48" s="289"/>
      <c r="U48" s="289"/>
      <c r="V48" s="289"/>
      <c r="W48" s="289"/>
      <c r="X48" s="289"/>
      <c r="Y48" s="289"/>
      <c r="Z48" s="289"/>
      <c r="AA48" s="289"/>
      <c r="AB48" s="289"/>
      <c r="AC48" s="289"/>
      <c r="AD48" s="289"/>
      <c r="AE48" s="289"/>
      <c r="AF48" s="289"/>
      <c r="AG48" s="289"/>
      <c r="AH48" s="289"/>
      <c r="AI48" s="289"/>
      <c r="AJ48" s="289"/>
      <c r="AK48" s="289"/>
      <c r="AL48" s="289"/>
      <c r="AM48" s="289"/>
      <c r="AN48" s="289"/>
      <c r="AO48" s="289"/>
      <c r="AP48" s="289"/>
      <c r="AQ48" s="290" t="str">
        <f>IF(Сводная!H59=0,"",Сводная!E59)</f>
        <v/>
      </c>
      <c r="AR48" s="290"/>
      <c r="AS48" s="290"/>
      <c r="AT48" s="290"/>
      <c r="AU48" s="290"/>
      <c r="AV48" s="290"/>
      <c r="AW48" s="290"/>
      <c r="AX48" s="290"/>
      <c r="AY48" s="290"/>
      <c r="AZ48" s="290" t="str">
        <f>IF(Сводная!H59=0,"",Сводная!D59)</f>
        <v/>
      </c>
      <c r="BA48" s="290"/>
      <c r="BB48" s="290"/>
      <c r="BC48" s="290"/>
      <c r="BD48" s="290"/>
      <c r="BE48" s="290"/>
      <c r="BF48" s="290"/>
      <c r="BG48" s="290"/>
      <c r="BH48" s="290"/>
      <c r="BI48" s="290"/>
      <c r="BJ48" s="290" t="str">
        <f>IF(Сводная!H59=0,"",Сводная!L59)</f>
        <v/>
      </c>
      <c r="BK48" s="290"/>
      <c r="BL48" s="290"/>
      <c r="BM48" s="290"/>
      <c r="BN48" s="290"/>
      <c r="BO48" s="290"/>
      <c r="BP48" s="290"/>
      <c r="BQ48" s="290"/>
      <c r="BR48" s="290"/>
      <c r="BS48" s="290"/>
      <c r="BT48" s="290"/>
      <c r="BU48" s="290"/>
      <c r="BV48" s="290"/>
      <c r="BW48" s="290"/>
      <c r="BX48" s="290"/>
      <c r="BY48" s="290"/>
      <c r="BZ48" s="290"/>
      <c r="CA48" s="290"/>
      <c r="CB48" s="289" t="str">
        <f>IF(Сводная!H59=0,"",Сводная!H59)</f>
        <v/>
      </c>
      <c r="CC48" s="289"/>
      <c r="CD48" s="289"/>
      <c r="CE48" s="289"/>
      <c r="CF48" s="289"/>
      <c r="CG48" s="289"/>
      <c r="CH48" s="289"/>
      <c r="CI48" s="289"/>
      <c r="CJ48" s="289"/>
      <c r="CK48" s="289"/>
      <c r="CL48" s="289"/>
      <c r="CM48" s="289"/>
      <c r="CN48" s="289"/>
      <c r="CO48" s="289"/>
      <c r="CP48" s="289"/>
      <c r="CQ48" s="289"/>
      <c r="CR48" s="289"/>
      <c r="CS48" s="289"/>
      <c r="CT48" s="289"/>
      <c r="CU48" s="289"/>
      <c r="CV48" s="289"/>
      <c r="CW48" s="289"/>
      <c r="CX48" s="289"/>
      <c r="CY48" s="289"/>
      <c r="CZ48" s="289"/>
      <c r="DA48" s="289"/>
      <c r="DB48" s="289"/>
      <c r="DC48" s="289"/>
      <c r="DD48" s="289"/>
      <c r="DE48" s="289"/>
      <c r="DF48" s="289"/>
      <c r="DG48" s="289"/>
      <c r="DH48" s="289"/>
      <c r="DI48" s="289"/>
      <c r="DJ48" s="289"/>
      <c r="DK48" s="289"/>
      <c r="DL48" s="289"/>
      <c r="DM48" s="289"/>
      <c r="DN48" s="290" t="str">
        <f>IF(Сводная!H59=0,"",Сводная!E59)</f>
        <v/>
      </c>
      <c r="DO48" s="290"/>
      <c r="DP48" s="290"/>
      <c r="DQ48" s="290"/>
      <c r="DR48" s="290"/>
      <c r="DS48" s="290"/>
      <c r="DT48" s="290"/>
      <c r="DU48" s="290"/>
      <c r="DV48" s="290" t="str">
        <f>IF(Сводная!H59=0,"",Сводная!D59)</f>
        <v/>
      </c>
      <c r="DW48" s="290"/>
      <c r="DX48" s="290"/>
      <c r="DY48" s="290"/>
      <c r="DZ48" s="290"/>
      <c r="EA48" s="290"/>
      <c r="EB48" s="290"/>
      <c r="EC48" s="290"/>
      <c r="ED48" s="291" t="str">
        <f>IF(Сводная!M59=0,"",Сводная!M59)</f>
        <v/>
      </c>
      <c r="EE48" s="291"/>
      <c r="EF48" s="291"/>
      <c r="EG48" s="291"/>
      <c r="EH48" s="291"/>
      <c r="EI48" s="291"/>
      <c r="EJ48" s="291"/>
      <c r="EK48" s="291"/>
      <c r="EL48" s="291"/>
      <c r="EM48" s="291"/>
      <c r="EN48" s="291"/>
      <c r="EO48" s="291"/>
      <c r="EP48" s="291" t="str">
        <f>IF(Сводная!M59=0,"",ROUND(AO49*AS49,2))</f>
        <v/>
      </c>
      <c r="EQ48" s="291"/>
      <c r="ER48" s="291"/>
      <c r="ES48" s="291"/>
      <c r="ET48" s="291"/>
      <c r="EU48" s="291"/>
      <c r="EV48" s="291"/>
      <c r="EW48" s="291"/>
      <c r="EX48" s="291"/>
      <c r="EY48" s="291"/>
      <c r="EZ48" s="291"/>
      <c r="FA48" s="291"/>
    </row>
    <row r="49" spans="1:158" x14ac:dyDescent="0.25">
      <c r="A49" s="188"/>
      <c r="B49" s="288">
        <v>38</v>
      </c>
      <c r="C49" s="288"/>
      <c r="D49" s="288"/>
      <c r="E49" s="288"/>
      <c r="F49" s="288"/>
      <c r="G49" s="289" t="str">
        <f>IF(Сводная!H60=0,"",Сводная!C60)</f>
        <v/>
      </c>
      <c r="H49" s="289"/>
      <c r="I49" s="289"/>
      <c r="J49" s="289"/>
      <c r="K49" s="289"/>
      <c r="L49" s="289"/>
      <c r="M49" s="289"/>
      <c r="N49" s="289"/>
      <c r="O49" s="289"/>
      <c r="P49" s="289"/>
      <c r="Q49" s="289"/>
      <c r="R49" s="289"/>
      <c r="S49" s="289"/>
      <c r="T49" s="289"/>
      <c r="U49" s="289"/>
      <c r="V49" s="289"/>
      <c r="W49" s="289"/>
      <c r="X49" s="289"/>
      <c r="Y49" s="289"/>
      <c r="Z49" s="289"/>
      <c r="AA49" s="289"/>
      <c r="AB49" s="289"/>
      <c r="AC49" s="289"/>
      <c r="AD49" s="289"/>
      <c r="AE49" s="289"/>
      <c r="AF49" s="289"/>
      <c r="AG49" s="289"/>
      <c r="AH49" s="289"/>
      <c r="AI49" s="289"/>
      <c r="AJ49" s="289"/>
      <c r="AK49" s="289"/>
      <c r="AL49" s="289"/>
      <c r="AM49" s="289"/>
      <c r="AN49" s="289"/>
      <c r="AO49" s="289"/>
      <c r="AP49" s="289"/>
      <c r="AQ49" s="290" t="str">
        <f>IF(Сводная!H60=0,"",Сводная!E60)</f>
        <v/>
      </c>
      <c r="AR49" s="290"/>
      <c r="AS49" s="290"/>
      <c r="AT49" s="290"/>
      <c r="AU49" s="290"/>
      <c r="AV49" s="290"/>
      <c r="AW49" s="290"/>
      <c r="AX49" s="290"/>
      <c r="AY49" s="290"/>
      <c r="AZ49" s="290" t="str">
        <f>IF(Сводная!H60=0,"",Сводная!D60)</f>
        <v/>
      </c>
      <c r="BA49" s="290"/>
      <c r="BB49" s="290"/>
      <c r="BC49" s="290"/>
      <c r="BD49" s="290"/>
      <c r="BE49" s="290"/>
      <c r="BF49" s="290"/>
      <c r="BG49" s="290"/>
      <c r="BH49" s="290"/>
      <c r="BI49" s="290"/>
      <c r="BJ49" s="290" t="str">
        <f>IF(Сводная!H60=0,"",Сводная!L60)</f>
        <v/>
      </c>
      <c r="BK49" s="290"/>
      <c r="BL49" s="290"/>
      <c r="BM49" s="290"/>
      <c r="BN49" s="290"/>
      <c r="BO49" s="290"/>
      <c r="BP49" s="290"/>
      <c r="BQ49" s="290"/>
      <c r="BR49" s="290"/>
      <c r="BS49" s="290"/>
      <c r="BT49" s="290"/>
      <c r="BU49" s="290"/>
      <c r="BV49" s="290"/>
      <c r="BW49" s="290"/>
      <c r="BX49" s="290"/>
      <c r="BY49" s="290"/>
      <c r="BZ49" s="290"/>
      <c r="CA49" s="290"/>
      <c r="CB49" s="289" t="str">
        <f>IF(Сводная!H60=0,"",Сводная!H60)</f>
        <v/>
      </c>
      <c r="CC49" s="289"/>
      <c r="CD49" s="289"/>
      <c r="CE49" s="289"/>
      <c r="CF49" s="289"/>
      <c r="CG49" s="289"/>
      <c r="CH49" s="289"/>
      <c r="CI49" s="289"/>
      <c r="CJ49" s="289"/>
      <c r="CK49" s="289"/>
      <c r="CL49" s="289"/>
      <c r="CM49" s="289"/>
      <c r="CN49" s="289"/>
      <c r="CO49" s="289"/>
      <c r="CP49" s="289"/>
      <c r="CQ49" s="289"/>
      <c r="CR49" s="289"/>
      <c r="CS49" s="289"/>
      <c r="CT49" s="289"/>
      <c r="CU49" s="289"/>
      <c r="CV49" s="289"/>
      <c r="CW49" s="289"/>
      <c r="CX49" s="289"/>
      <c r="CY49" s="289"/>
      <c r="CZ49" s="289"/>
      <c r="DA49" s="289"/>
      <c r="DB49" s="289"/>
      <c r="DC49" s="289"/>
      <c r="DD49" s="289"/>
      <c r="DE49" s="289"/>
      <c r="DF49" s="289"/>
      <c r="DG49" s="289"/>
      <c r="DH49" s="289"/>
      <c r="DI49" s="289"/>
      <c r="DJ49" s="289"/>
      <c r="DK49" s="289"/>
      <c r="DL49" s="289"/>
      <c r="DM49" s="289"/>
      <c r="DN49" s="290" t="str">
        <f>IF(Сводная!H60=0,"",Сводная!E60)</f>
        <v/>
      </c>
      <c r="DO49" s="290"/>
      <c r="DP49" s="290"/>
      <c r="DQ49" s="290"/>
      <c r="DR49" s="290"/>
      <c r="DS49" s="290"/>
      <c r="DT49" s="290"/>
      <c r="DU49" s="290"/>
      <c r="DV49" s="290" t="str">
        <f>IF(Сводная!H60=0,"",Сводная!D60)</f>
        <v/>
      </c>
      <c r="DW49" s="290"/>
      <c r="DX49" s="290"/>
      <c r="DY49" s="290"/>
      <c r="DZ49" s="290"/>
      <c r="EA49" s="290"/>
      <c r="EB49" s="290"/>
      <c r="EC49" s="290"/>
      <c r="ED49" s="291" t="str">
        <f>IF(Сводная!M60=0,"",Сводная!M60)</f>
        <v/>
      </c>
      <c r="EE49" s="291"/>
      <c r="EF49" s="291"/>
      <c r="EG49" s="291"/>
      <c r="EH49" s="291"/>
      <c r="EI49" s="291"/>
      <c r="EJ49" s="291"/>
      <c r="EK49" s="291"/>
      <c r="EL49" s="291"/>
      <c r="EM49" s="291"/>
      <c r="EN49" s="291"/>
      <c r="EO49" s="291"/>
      <c r="EP49" s="291" t="str">
        <f>IF(Сводная!M60=0,"",ROUND(AO50*AS50,2))</f>
        <v/>
      </c>
      <c r="EQ49" s="291"/>
      <c r="ER49" s="291"/>
      <c r="ES49" s="291"/>
      <c r="ET49" s="291"/>
      <c r="EU49" s="291"/>
      <c r="EV49" s="291"/>
      <c r="EW49" s="291"/>
      <c r="EX49" s="291"/>
      <c r="EY49" s="291"/>
      <c r="EZ49" s="291"/>
      <c r="FA49" s="291"/>
    </row>
    <row r="50" spans="1:158" x14ac:dyDescent="0.25">
      <c r="A50" s="188"/>
      <c r="B50" s="288">
        <v>39</v>
      </c>
      <c r="C50" s="288"/>
      <c r="D50" s="288"/>
      <c r="E50" s="288"/>
      <c r="F50" s="288"/>
      <c r="G50" s="289" t="str">
        <f>IF(Сводная!H61=0,"",Сводная!C61)</f>
        <v/>
      </c>
      <c r="H50" s="289"/>
      <c r="I50" s="289"/>
      <c r="J50" s="289"/>
      <c r="K50" s="289"/>
      <c r="L50" s="289"/>
      <c r="M50" s="289"/>
      <c r="N50" s="289"/>
      <c r="O50" s="289"/>
      <c r="P50" s="289"/>
      <c r="Q50" s="289"/>
      <c r="R50" s="289"/>
      <c r="S50" s="289"/>
      <c r="T50" s="289"/>
      <c r="U50" s="289"/>
      <c r="V50" s="289"/>
      <c r="W50" s="289"/>
      <c r="X50" s="289"/>
      <c r="Y50" s="289"/>
      <c r="Z50" s="289"/>
      <c r="AA50" s="289"/>
      <c r="AB50" s="289"/>
      <c r="AC50" s="289"/>
      <c r="AD50" s="289"/>
      <c r="AE50" s="289"/>
      <c r="AF50" s="289"/>
      <c r="AG50" s="289"/>
      <c r="AH50" s="289"/>
      <c r="AI50" s="289"/>
      <c r="AJ50" s="289"/>
      <c r="AK50" s="289"/>
      <c r="AL50" s="289"/>
      <c r="AM50" s="289"/>
      <c r="AN50" s="289"/>
      <c r="AO50" s="289"/>
      <c r="AP50" s="289"/>
      <c r="AQ50" s="290" t="str">
        <f>IF(Сводная!H61=0,"",Сводная!E61)</f>
        <v/>
      </c>
      <c r="AR50" s="290"/>
      <c r="AS50" s="290"/>
      <c r="AT50" s="290"/>
      <c r="AU50" s="290"/>
      <c r="AV50" s="290"/>
      <c r="AW50" s="290"/>
      <c r="AX50" s="290"/>
      <c r="AY50" s="290"/>
      <c r="AZ50" s="290" t="str">
        <f>IF(Сводная!H61=0,"",Сводная!D61)</f>
        <v/>
      </c>
      <c r="BA50" s="290"/>
      <c r="BB50" s="290"/>
      <c r="BC50" s="290"/>
      <c r="BD50" s="290"/>
      <c r="BE50" s="290"/>
      <c r="BF50" s="290"/>
      <c r="BG50" s="290"/>
      <c r="BH50" s="290"/>
      <c r="BI50" s="290"/>
      <c r="BJ50" s="290" t="str">
        <f>IF(Сводная!H61=0,"",Сводная!L61)</f>
        <v/>
      </c>
      <c r="BK50" s="290"/>
      <c r="BL50" s="290"/>
      <c r="BM50" s="290"/>
      <c r="BN50" s="290"/>
      <c r="BO50" s="290"/>
      <c r="BP50" s="290"/>
      <c r="BQ50" s="290"/>
      <c r="BR50" s="290"/>
      <c r="BS50" s="290"/>
      <c r="BT50" s="290"/>
      <c r="BU50" s="290"/>
      <c r="BV50" s="290"/>
      <c r="BW50" s="290"/>
      <c r="BX50" s="290"/>
      <c r="BY50" s="290"/>
      <c r="BZ50" s="290"/>
      <c r="CA50" s="290"/>
      <c r="CB50" s="289" t="str">
        <f>IF(Сводная!H61=0,"",Сводная!H61)</f>
        <v/>
      </c>
      <c r="CC50" s="289"/>
      <c r="CD50" s="289"/>
      <c r="CE50" s="289"/>
      <c r="CF50" s="289"/>
      <c r="CG50" s="289"/>
      <c r="CH50" s="289"/>
      <c r="CI50" s="289"/>
      <c r="CJ50" s="289"/>
      <c r="CK50" s="289"/>
      <c r="CL50" s="289"/>
      <c r="CM50" s="289"/>
      <c r="CN50" s="289"/>
      <c r="CO50" s="289"/>
      <c r="CP50" s="289"/>
      <c r="CQ50" s="289"/>
      <c r="CR50" s="289"/>
      <c r="CS50" s="289"/>
      <c r="CT50" s="289"/>
      <c r="CU50" s="289"/>
      <c r="CV50" s="289"/>
      <c r="CW50" s="289"/>
      <c r="CX50" s="289"/>
      <c r="CY50" s="289"/>
      <c r="CZ50" s="289"/>
      <c r="DA50" s="289"/>
      <c r="DB50" s="289"/>
      <c r="DC50" s="289"/>
      <c r="DD50" s="289"/>
      <c r="DE50" s="289"/>
      <c r="DF50" s="289"/>
      <c r="DG50" s="289"/>
      <c r="DH50" s="289"/>
      <c r="DI50" s="289"/>
      <c r="DJ50" s="289"/>
      <c r="DK50" s="289"/>
      <c r="DL50" s="289"/>
      <c r="DM50" s="289"/>
      <c r="DN50" s="290" t="str">
        <f>IF(Сводная!H61=0,"",Сводная!E61)</f>
        <v/>
      </c>
      <c r="DO50" s="290"/>
      <c r="DP50" s="290"/>
      <c r="DQ50" s="290"/>
      <c r="DR50" s="290"/>
      <c r="DS50" s="290"/>
      <c r="DT50" s="290"/>
      <c r="DU50" s="290"/>
      <c r="DV50" s="290" t="str">
        <f>IF(Сводная!H61=0,"",Сводная!D61)</f>
        <v/>
      </c>
      <c r="DW50" s="290"/>
      <c r="DX50" s="290"/>
      <c r="DY50" s="290"/>
      <c r="DZ50" s="290"/>
      <c r="EA50" s="290"/>
      <c r="EB50" s="290"/>
      <c r="EC50" s="290"/>
      <c r="ED50" s="291" t="str">
        <f>IF(Сводная!M61=0,"",Сводная!M61)</f>
        <v/>
      </c>
      <c r="EE50" s="291"/>
      <c r="EF50" s="291"/>
      <c r="EG50" s="291"/>
      <c r="EH50" s="291"/>
      <c r="EI50" s="291"/>
      <c r="EJ50" s="291"/>
      <c r="EK50" s="291"/>
      <c r="EL50" s="291"/>
      <c r="EM50" s="291"/>
      <c r="EN50" s="291"/>
      <c r="EO50" s="291"/>
      <c r="EP50" s="291" t="str">
        <f>IF(Сводная!M61=0,"",ROUND(AO51*AS51,2))</f>
        <v/>
      </c>
      <c r="EQ50" s="291"/>
      <c r="ER50" s="291"/>
      <c r="ES50" s="291"/>
      <c r="ET50" s="291"/>
      <c r="EU50" s="291"/>
      <c r="EV50" s="291"/>
      <c r="EW50" s="291"/>
      <c r="EX50" s="291"/>
      <c r="EY50" s="291"/>
      <c r="EZ50" s="291"/>
      <c r="FA50" s="291"/>
    </row>
    <row r="51" spans="1:158" x14ac:dyDescent="0.25">
      <c r="A51" s="188"/>
      <c r="B51" s="288">
        <v>40</v>
      </c>
      <c r="C51" s="288"/>
      <c r="D51" s="288"/>
      <c r="E51" s="288"/>
      <c r="F51" s="288"/>
      <c r="G51" s="289" t="str">
        <f>IF(Сводная!H62=0,"",Сводная!C62)</f>
        <v/>
      </c>
      <c r="H51" s="289"/>
      <c r="I51" s="289"/>
      <c r="J51" s="289"/>
      <c r="K51" s="289"/>
      <c r="L51" s="289"/>
      <c r="M51" s="289"/>
      <c r="N51" s="289"/>
      <c r="O51" s="289"/>
      <c r="P51" s="289"/>
      <c r="Q51" s="289"/>
      <c r="R51" s="289"/>
      <c r="S51" s="289"/>
      <c r="T51" s="289"/>
      <c r="U51" s="289"/>
      <c r="V51" s="289"/>
      <c r="W51" s="289"/>
      <c r="X51" s="289"/>
      <c r="Y51" s="289"/>
      <c r="Z51" s="289"/>
      <c r="AA51" s="289"/>
      <c r="AB51" s="289"/>
      <c r="AC51" s="289"/>
      <c r="AD51" s="289"/>
      <c r="AE51" s="289"/>
      <c r="AF51" s="289"/>
      <c r="AG51" s="289"/>
      <c r="AH51" s="289"/>
      <c r="AI51" s="289"/>
      <c r="AJ51" s="289"/>
      <c r="AK51" s="289"/>
      <c r="AL51" s="289"/>
      <c r="AM51" s="289"/>
      <c r="AN51" s="289"/>
      <c r="AO51" s="289"/>
      <c r="AP51" s="289"/>
      <c r="AQ51" s="290" t="str">
        <f>IF(Сводная!H62=0,"",Сводная!E62)</f>
        <v/>
      </c>
      <c r="AR51" s="290"/>
      <c r="AS51" s="290"/>
      <c r="AT51" s="290"/>
      <c r="AU51" s="290"/>
      <c r="AV51" s="290"/>
      <c r="AW51" s="290"/>
      <c r="AX51" s="290"/>
      <c r="AY51" s="290"/>
      <c r="AZ51" s="290" t="str">
        <f>IF(Сводная!H62=0,"",Сводная!D62)</f>
        <v/>
      </c>
      <c r="BA51" s="290"/>
      <c r="BB51" s="290"/>
      <c r="BC51" s="290"/>
      <c r="BD51" s="290"/>
      <c r="BE51" s="290"/>
      <c r="BF51" s="290"/>
      <c r="BG51" s="290"/>
      <c r="BH51" s="290"/>
      <c r="BI51" s="290"/>
      <c r="BJ51" s="290" t="str">
        <f>IF(Сводная!H62=0,"",Сводная!L62)</f>
        <v/>
      </c>
      <c r="BK51" s="290"/>
      <c r="BL51" s="290"/>
      <c r="BM51" s="290"/>
      <c r="BN51" s="290"/>
      <c r="BO51" s="290"/>
      <c r="BP51" s="290"/>
      <c r="BQ51" s="290"/>
      <c r="BR51" s="290"/>
      <c r="BS51" s="290"/>
      <c r="BT51" s="290"/>
      <c r="BU51" s="290"/>
      <c r="BV51" s="290"/>
      <c r="BW51" s="290"/>
      <c r="BX51" s="290"/>
      <c r="BY51" s="290"/>
      <c r="BZ51" s="290"/>
      <c r="CA51" s="290"/>
      <c r="CB51" s="289" t="str">
        <f>IF(Сводная!H62=0,"",Сводная!H62)</f>
        <v/>
      </c>
      <c r="CC51" s="289"/>
      <c r="CD51" s="289"/>
      <c r="CE51" s="289"/>
      <c r="CF51" s="289"/>
      <c r="CG51" s="289"/>
      <c r="CH51" s="289"/>
      <c r="CI51" s="289"/>
      <c r="CJ51" s="289"/>
      <c r="CK51" s="289"/>
      <c r="CL51" s="289"/>
      <c r="CM51" s="289"/>
      <c r="CN51" s="289"/>
      <c r="CO51" s="289"/>
      <c r="CP51" s="289"/>
      <c r="CQ51" s="289"/>
      <c r="CR51" s="289"/>
      <c r="CS51" s="289"/>
      <c r="CT51" s="289"/>
      <c r="CU51" s="289"/>
      <c r="CV51" s="289"/>
      <c r="CW51" s="289"/>
      <c r="CX51" s="289"/>
      <c r="CY51" s="289"/>
      <c r="CZ51" s="289"/>
      <c r="DA51" s="289"/>
      <c r="DB51" s="289"/>
      <c r="DC51" s="289"/>
      <c r="DD51" s="289"/>
      <c r="DE51" s="289"/>
      <c r="DF51" s="289"/>
      <c r="DG51" s="289"/>
      <c r="DH51" s="289"/>
      <c r="DI51" s="289"/>
      <c r="DJ51" s="289"/>
      <c r="DK51" s="289"/>
      <c r="DL51" s="289"/>
      <c r="DM51" s="289"/>
      <c r="DN51" s="290" t="str">
        <f>IF(Сводная!H62=0,"",Сводная!E62)</f>
        <v/>
      </c>
      <c r="DO51" s="290"/>
      <c r="DP51" s="290"/>
      <c r="DQ51" s="290"/>
      <c r="DR51" s="290"/>
      <c r="DS51" s="290"/>
      <c r="DT51" s="290"/>
      <c r="DU51" s="290"/>
      <c r="DV51" s="290" t="str">
        <f>IF(Сводная!H62=0,"",Сводная!D62)</f>
        <v/>
      </c>
      <c r="DW51" s="290"/>
      <c r="DX51" s="290"/>
      <c r="DY51" s="290"/>
      <c r="DZ51" s="290"/>
      <c r="EA51" s="290"/>
      <c r="EB51" s="290"/>
      <c r="EC51" s="290"/>
      <c r="ED51" s="291" t="str">
        <f>IF(Сводная!M62=0,"",Сводная!M62)</f>
        <v/>
      </c>
      <c r="EE51" s="291"/>
      <c r="EF51" s="291"/>
      <c r="EG51" s="291"/>
      <c r="EH51" s="291"/>
      <c r="EI51" s="291"/>
      <c r="EJ51" s="291"/>
      <c r="EK51" s="291"/>
      <c r="EL51" s="291"/>
      <c r="EM51" s="291"/>
      <c r="EN51" s="291"/>
      <c r="EO51" s="291"/>
      <c r="EP51" s="291" t="str">
        <f>IF(Сводная!M62=0,"",ROUND(AO52*AS52,2))</f>
        <v/>
      </c>
      <c r="EQ51" s="291"/>
      <c r="ER51" s="291"/>
      <c r="ES51" s="291"/>
      <c r="ET51" s="291"/>
      <c r="EU51" s="291"/>
      <c r="EV51" s="291"/>
      <c r="EW51" s="291"/>
      <c r="EX51" s="291"/>
      <c r="EY51" s="291"/>
      <c r="EZ51" s="291"/>
      <c r="FA51" s="291"/>
    </row>
    <row r="52" spans="1:158" x14ac:dyDescent="0.25">
      <c r="A52" s="188"/>
      <c r="B52" s="288">
        <v>41</v>
      </c>
      <c r="C52" s="288"/>
      <c r="D52" s="288"/>
      <c r="E52" s="288"/>
      <c r="F52" s="288"/>
      <c r="G52" s="289" t="str">
        <f>IF(Сводная!H63=0,"",Сводная!C63)</f>
        <v/>
      </c>
      <c r="H52" s="289"/>
      <c r="I52" s="289"/>
      <c r="J52" s="289"/>
      <c r="K52" s="289"/>
      <c r="L52" s="289"/>
      <c r="M52" s="289"/>
      <c r="N52" s="289"/>
      <c r="O52" s="289"/>
      <c r="P52" s="289"/>
      <c r="Q52" s="289"/>
      <c r="R52" s="289"/>
      <c r="S52" s="289"/>
      <c r="T52" s="289"/>
      <c r="U52" s="289"/>
      <c r="V52" s="289"/>
      <c r="W52" s="289"/>
      <c r="X52" s="289"/>
      <c r="Y52" s="289"/>
      <c r="Z52" s="289"/>
      <c r="AA52" s="289"/>
      <c r="AB52" s="289"/>
      <c r="AC52" s="289"/>
      <c r="AD52" s="289"/>
      <c r="AE52" s="289"/>
      <c r="AF52" s="289"/>
      <c r="AG52" s="289"/>
      <c r="AH52" s="289"/>
      <c r="AI52" s="289"/>
      <c r="AJ52" s="289"/>
      <c r="AK52" s="289"/>
      <c r="AL52" s="289"/>
      <c r="AM52" s="289"/>
      <c r="AN52" s="289"/>
      <c r="AO52" s="289"/>
      <c r="AP52" s="289"/>
      <c r="AQ52" s="290" t="str">
        <f>IF(Сводная!H63=0,"",Сводная!E63)</f>
        <v/>
      </c>
      <c r="AR52" s="290"/>
      <c r="AS52" s="290"/>
      <c r="AT52" s="290"/>
      <c r="AU52" s="290"/>
      <c r="AV52" s="290"/>
      <c r="AW52" s="290"/>
      <c r="AX52" s="290"/>
      <c r="AY52" s="290"/>
      <c r="AZ52" s="290" t="str">
        <f>IF(Сводная!H63=0,"",Сводная!D63)</f>
        <v/>
      </c>
      <c r="BA52" s="290"/>
      <c r="BB52" s="290"/>
      <c r="BC52" s="290"/>
      <c r="BD52" s="290"/>
      <c r="BE52" s="290"/>
      <c r="BF52" s="290"/>
      <c r="BG52" s="290"/>
      <c r="BH52" s="290"/>
      <c r="BI52" s="290"/>
      <c r="BJ52" s="290" t="str">
        <f>IF(Сводная!H63=0,"",Сводная!L63)</f>
        <v/>
      </c>
      <c r="BK52" s="290"/>
      <c r="BL52" s="290"/>
      <c r="BM52" s="290"/>
      <c r="BN52" s="290"/>
      <c r="BO52" s="290"/>
      <c r="BP52" s="290"/>
      <c r="BQ52" s="290"/>
      <c r="BR52" s="290"/>
      <c r="BS52" s="290"/>
      <c r="BT52" s="290"/>
      <c r="BU52" s="290"/>
      <c r="BV52" s="290"/>
      <c r="BW52" s="290"/>
      <c r="BX52" s="290"/>
      <c r="BY52" s="290"/>
      <c r="BZ52" s="290"/>
      <c r="CA52" s="290"/>
      <c r="CB52" s="289" t="str">
        <f>IF(Сводная!H63=0,"",Сводная!H63)</f>
        <v/>
      </c>
      <c r="CC52" s="289"/>
      <c r="CD52" s="289"/>
      <c r="CE52" s="289"/>
      <c r="CF52" s="289"/>
      <c r="CG52" s="289"/>
      <c r="CH52" s="289"/>
      <c r="CI52" s="289"/>
      <c r="CJ52" s="289"/>
      <c r="CK52" s="289"/>
      <c r="CL52" s="289"/>
      <c r="CM52" s="289"/>
      <c r="CN52" s="289"/>
      <c r="CO52" s="289"/>
      <c r="CP52" s="289"/>
      <c r="CQ52" s="289"/>
      <c r="CR52" s="289"/>
      <c r="CS52" s="289"/>
      <c r="CT52" s="289"/>
      <c r="CU52" s="289"/>
      <c r="CV52" s="289"/>
      <c r="CW52" s="289"/>
      <c r="CX52" s="289"/>
      <c r="CY52" s="289"/>
      <c r="CZ52" s="289"/>
      <c r="DA52" s="289"/>
      <c r="DB52" s="289"/>
      <c r="DC52" s="289"/>
      <c r="DD52" s="289"/>
      <c r="DE52" s="289"/>
      <c r="DF52" s="289"/>
      <c r="DG52" s="289"/>
      <c r="DH52" s="289"/>
      <c r="DI52" s="289"/>
      <c r="DJ52" s="289"/>
      <c r="DK52" s="289"/>
      <c r="DL52" s="289"/>
      <c r="DM52" s="289"/>
      <c r="DN52" s="290" t="str">
        <f>IF(Сводная!H63=0,"",Сводная!E63)</f>
        <v/>
      </c>
      <c r="DO52" s="290"/>
      <c r="DP52" s="290"/>
      <c r="DQ52" s="290"/>
      <c r="DR52" s="290"/>
      <c r="DS52" s="290"/>
      <c r="DT52" s="290"/>
      <c r="DU52" s="290"/>
      <c r="DV52" s="290" t="str">
        <f>IF(Сводная!H63=0,"",Сводная!D63)</f>
        <v/>
      </c>
      <c r="DW52" s="290"/>
      <c r="DX52" s="290"/>
      <c r="DY52" s="290"/>
      <c r="DZ52" s="290"/>
      <c r="EA52" s="290"/>
      <c r="EB52" s="290"/>
      <c r="EC52" s="290"/>
      <c r="ED52" s="291" t="str">
        <f>IF(Сводная!M63=0,"",Сводная!M63)</f>
        <v/>
      </c>
      <c r="EE52" s="291"/>
      <c r="EF52" s="291"/>
      <c r="EG52" s="291"/>
      <c r="EH52" s="291"/>
      <c r="EI52" s="291"/>
      <c r="EJ52" s="291"/>
      <c r="EK52" s="291"/>
      <c r="EL52" s="291"/>
      <c r="EM52" s="291"/>
      <c r="EN52" s="291"/>
      <c r="EO52" s="291"/>
      <c r="EP52" s="291" t="str">
        <f>IF(Сводная!M63=0,"",ROUND(AO53*AS53,2))</f>
        <v/>
      </c>
      <c r="EQ52" s="291"/>
      <c r="ER52" s="291"/>
      <c r="ES52" s="291"/>
      <c r="ET52" s="291"/>
      <c r="EU52" s="291"/>
      <c r="EV52" s="291"/>
      <c r="EW52" s="291"/>
      <c r="EX52" s="291"/>
      <c r="EY52" s="291"/>
      <c r="EZ52" s="291"/>
      <c r="FA52" s="291"/>
    </row>
    <row r="53" spans="1:158" x14ac:dyDescent="0.25">
      <c r="A53" s="188"/>
      <c r="B53" s="288">
        <v>42</v>
      </c>
      <c r="C53" s="288"/>
      <c r="D53" s="288"/>
      <c r="E53" s="288"/>
      <c r="F53" s="288"/>
      <c r="G53" s="289" t="str">
        <f>IF(Сводная!H64=0,"",Сводная!C64)</f>
        <v/>
      </c>
      <c r="H53" s="289"/>
      <c r="I53" s="289"/>
      <c r="J53" s="289"/>
      <c r="K53" s="289"/>
      <c r="L53" s="289"/>
      <c r="M53" s="289"/>
      <c r="N53" s="289"/>
      <c r="O53" s="289"/>
      <c r="P53" s="289"/>
      <c r="Q53" s="289"/>
      <c r="R53" s="289"/>
      <c r="S53" s="289"/>
      <c r="T53" s="289"/>
      <c r="U53" s="289"/>
      <c r="V53" s="289"/>
      <c r="W53" s="289"/>
      <c r="X53" s="289"/>
      <c r="Y53" s="289"/>
      <c r="Z53" s="289"/>
      <c r="AA53" s="289"/>
      <c r="AB53" s="289"/>
      <c r="AC53" s="289"/>
      <c r="AD53" s="289"/>
      <c r="AE53" s="289"/>
      <c r="AF53" s="289"/>
      <c r="AG53" s="289"/>
      <c r="AH53" s="289"/>
      <c r="AI53" s="289"/>
      <c r="AJ53" s="289"/>
      <c r="AK53" s="289"/>
      <c r="AL53" s="289"/>
      <c r="AM53" s="289"/>
      <c r="AN53" s="289"/>
      <c r="AO53" s="289"/>
      <c r="AP53" s="289"/>
      <c r="AQ53" s="290" t="str">
        <f>IF(Сводная!H64=0,"",Сводная!E64)</f>
        <v/>
      </c>
      <c r="AR53" s="290"/>
      <c r="AS53" s="290"/>
      <c r="AT53" s="290"/>
      <c r="AU53" s="290"/>
      <c r="AV53" s="290"/>
      <c r="AW53" s="290"/>
      <c r="AX53" s="290"/>
      <c r="AY53" s="290"/>
      <c r="AZ53" s="290" t="str">
        <f>IF(Сводная!H64=0,"",Сводная!D64)</f>
        <v/>
      </c>
      <c r="BA53" s="290"/>
      <c r="BB53" s="290"/>
      <c r="BC53" s="290"/>
      <c r="BD53" s="290"/>
      <c r="BE53" s="290"/>
      <c r="BF53" s="290"/>
      <c r="BG53" s="290"/>
      <c r="BH53" s="290"/>
      <c r="BI53" s="290"/>
      <c r="BJ53" s="290" t="str">
        <f>IF(Сводная!H64=0,"",Сводная!L64)</f>
        <v/>
      </c>
      <c r="BK53" s="290"/>
      <c r="BL53" s="290"/>
      <c r="BM53" s="290"/>
      <c r="BN53" s="290"/>
      <c r="BO53" s="290"/>
      <c r="BP53" s="290"/>
      <c r="BQ53" s="290"/>
      <c r="BR53" s="290"/>
      <c r="BS53" s="290"/>
      <c r="BT53" s="290"/>
      <c r="BU53" s="290"/>
      <c r="BV53" s="290"/>
      <c r="BW53" s="290"/>
      <c r="BX53" s="290"/>
      <c r="BY53" s="290"/>
      <c r="BZ53" s="290"/>
      <c r="CA53" s="290"/>
      <c r="CB53" s="289" t="str">
        <f>IF(Сводная!H64=0,"",Сводная!H64)</f>
        <v/>
      </c>
      <c r="CC53" s="289"/>
      <c r="CD53" s="289"/>
      <c r="CE53" s="289"/>
      <c r="CF53" s="289"/>
      <c r="CG53" s="289"/>
      <c r="CH53" s="289"/>
      <c r="CI53" s="289"/>
      <c r="CJ53" s="289"/>
      <c r="CK53" s="289"/>
      <c r="CL53" s="289"/>
      <c r="CM53" s="289"/>
      <c r="CN53" s="289"/>
      <c r="CO53" s="289"/>
      <c r="CP53" s="289"/>
      <c r="CQ53" s="289"/>
      <c r="CR53" s="289"/>
      <c r="CS53" s="289"/>
      <c r="CT53" s="289"/>
      <c r="CU53" s="289"/>
      <c r="CV53" s="289"/>
      <c r="CW53" s="289"/>
      <c r="CX53" s="289"/>
      <c r="CY53" s="289"/>
      <c r="CZ53" s="289"/>
      <c r="DA53" s="289"/>
      <c r="DB53" s="289"/>
      <c r="DC53" s="289"/>
      <c r="DD53" s="289"/>
      <c r="DE53" s="289"/>
      <c r="DF53" s="289"/>
      <c r="DG53" s="289"/>
      <c r="DH53" s="289"/>
      <c r="DI53" s="289"/>
      <c r="DJ53" s="289"/>
      <c r="DK53" s="289"/>
      <c r="DL53" s="289"/>
      <c r="DM53" s="289"/>
      <c r="DN53" s="290" t="str">
        <f>IF(Сводная!H64=0,"",Сводная!E64)</f>
        <v/>
      </c>
      <c r="DO53" s="290"/>
      <c r="DP53" s="290"/>
      <c r="DQ53" s="290"/>
      <c r="DR53" s="290"/>
      <c r="DS53" s="290"/>
      <c r="DT53" s="290"/>
      <c r="DU53" s="290"/>
      <c r="DV53" s="290" t="str">
        <f>IF(Сводная!H64=0,"",Сводная!D64)</f>
        <v/>
      </c>
      <c r="DW53" s="290"/>
      <c r="DX53" s="290"/>
      <c r="DY53" s="290"/>
      <c r="DZ53" s="290"/>
      <c r="EA53" s="290"/>
      <c r="EB53" s="290"/>
      <c r="EC53" s="290"/>
      <c r="ED53" s="291" t="str">
        <f>IF(Сводная!M64=0,"",Сводная!M64)</f>
        <v/>
      </c>
      <c r="EE53" s="291"/>
      <c r="EF53" s="291"/>
      <c r="EG53" s="291"/>
      <c r="EH53" s="291"/>
      <c r="EI53" s="291"/>
      <c r="EJ53" s="291"/>
      <c r="EK53" s="291"/>
      <c r="EL53" s="291"/>
      <c r="EM53" s="291"/>
      <c r="EN53" s="291"/>
      <c r="EO53" s="291"/>
      <c r="EP53" s="291" t="str">
        <f>IF(Сводная!M64=0,"",ROUND(AO54*AS54,2))</f>
        <v/>
      </c>
      <c r="EQ53" s="291"/>
      <c r="ER53" s="291"/>
      <c r="ES53" s="291"/>
      <c r="ET53" s="291"/>
      <c r="EU53" s="291"/>
      <c r="EV53" s="291"/>
      <c r="EW53" s="291"/>
      <c r="EX53" s="291"/>
      <c r="EY53" s="291"/>
      <c r="EZ53" s="291"/>
      <c r="FA53" s="291"/>
    </row>
    <row r="54" spans="1:158" x14ac:dyDescent="0.25">
      <c r="A54" s="188"/>
      <c r="B54" s="288">
        <v>43</v>
      </c>
      <c r="C54" s="288"/>
      <c r="D54" s="288"/>
      <c r="E54" s="288"/>
      <c r="F54" s="288"/>
      <c r="G54" s="289" t="str">
        <f>IF(Сводная!H65=0,"",Сводная!C65)</f>
        <v/>
      </c>
      <c r="H54" s="289"/>
      <c r="I54" s="289"/>
      <c r="J54" s="289"/>
      <c r="K54" s="289"/>
      <c r="L54" s="289"/>
      <c r="M54" s="289"/>
      <c r="N54" s="289"/>
      <c r="O54" s="289"/>
      <c r="P54" s="289"/>
      <c r="Q54" s="289"/>
      <c r="R54" s="289"/>
      <c r="S54" s="289"/>
      <c r="T54" s="289"/>
      <c r="U54" s="289"/>
      <c r="V54" s="289"/>
      <c r="W54" s="289"/>
      <c r="X54" s="289"/>
      <c r="Y54" s="289"/>
      <c r="Z54" s="289"/>
      <c r="AA54" s="289"/>
      <c r="AB54" s="289"/>
      <c r="AC54" s="289"/>
      <c r="AD54" s="289"/>
      <c r="AE54" s="289"/>
      <c r="AF54" s="289"/>
      <c r="AG54" s="289"/>
      <c r="AH54" s="289"/>
      <c r="AI54" s="289"/>
      <c r="AJ54" s="289"/>
      <c r="AK54" s="289"/>
      <c r="AL54" s="289"/>
      <c r="AM54" s="289"/>
      <c r="AN54" s="289"/>
      <c r="AO54" s="289"/>
      <c r="AP54" s="289"/>
      <c r="AQ54" s="290" t="str">
        <f>IF(Сводная!H65=0,"",Сводная!E65)</f>
        <v/>
      </c>
      <c r="AR54" s="290"/>
      <c r="AS54" s="290"/>
      <c r="AT54" s="290"/>
      <c r="AU54" s="290"/>
      <c r="AV54" s="290"/>
      <c r="AW54" s="290"/>
      <c r="AX54" s="290"/>
      <c r="AY54" s="290"/>
      <c r="AZ54" s="290" t="str">
        <f>IF(Сводная!H65=0,"",Сводная!D65)</f>
        <v/>
      </c>
      <c r="BA54" s="290"/>
      <c r="BB54" s="290"/>
      <c r="BC54" s="290"/>
      <c r="BD54" s="290"/>
      <c r="BE54" s="290"/>
      <c r="BF54" s="290"/>
      <c r="BG54" s="290"/>
      <c r="BH54" s="290"/>
      <c r="BI54" s="290"/>
      <c r="BJ54" s="290" t="str">
        <f>IF(Сводная!H65=0,"",Сводная!L65)</f>
        <v/>
      </c>
      <c r="BK54" s="290"/>
      <c r="BL54" s="290"/>
      <c r="BM54" s="290"/>
      <c r="BN54" s="290"/>
      <c r="BO54" s="290"/>
      <c r="BP54" s="290"/>
      <c r="BQ54" s="290"/>
      <c r="BR54" s="290"/>
      <c r="BS54" s="290"/>
      <c r="BT54" s="290"/>
      <c r="BU54" s="290"/>
      <c r="BV54" s="290"/>
      <c r="BW54" s="290"/>
      <c r="BX54" s="290"/>
      <c r="BY54" s="290"/>
      <c r="BZ54" s="290"/>
      <c r="CA54" s="290"/>
      <c r="CB54" s="289" t="str">
        <f>IF(Сводная!H65=0,"",Сводная!H65)</f>
        <v/>
      </c>
      <c r="CC54" s="289"/>
      <c r="CD54" s="289"/>
      <c r="CE54" s="289"/>
      <c r="CF54" s="289"/>
      <c r="CG54" s="289"/>
      <c r="CH54" s="289"/>
      <c r="CI54" s="289"/>
      <c r="CJ54" s="289"/>
      <c r="CK54" s="289"/>
      <c r="CL54" s="289"/>
      <c r="CM54" s="289"/>
      <c r="CN54" s="289"/>
      <c r="CO54" s="289"/>
      <c r="CP54" s="289"/>
      <c r="CQ54" s="289"/>
      <c r="CR54" s="289"/>
      <c r="CS54" s="289"/>
      <c r="CT54" s="289"/>
      <c r="CU54" s="289"/>
      <c r="CV54" s="289"/>
      <c r="CW54" s="289"/>
      <c r="CX54" s="289"/>
      <c r="CY54" s="289"/>
      <c r="CZ54" s="289"/>
      <c r="DA54" s="289"/>
      <c r="DB54" s="289"/>
      <c r="DC54" s="289"/>
      <c r="DD54" s="289"/>
      <c r="DE54" s="289"/>
      <c r="DF54" s="289"/>
      <c r="DG54" s="289"/>
      <c r="DH54" s="289"/>
      <c r="DI54" s="289"/>
      <c r="DJ54" s="289"/>
      <c r="DK54" s="289"/>
      <c r="DL54" s="289"/>
      <c r="DM54" s="289"/>
      <c r="DN54" s="290" t="str">
        <f>IF(Сводная!H65=0,"",Сводная!E65)</f>
        <v/>
      </c>
      <c r="DO54" s="290"/>
      <c r="DP54" s="290"/>
      <c r="DQ54" s="290"/>
      <c r="DR54" s="290"/>
      <c r="DS54" s="290"/>
      <c r="DT54" s="290"/>
      <c r="DU54" s="290"/>
      <c r="DV54" s="290" t="str">
        <f>IF(Сводная!H65=0,"",Сводная!D65)</f>
        <v/>
      </c>
      <c r="DW54" s="290"/>
      <c r="DX54" s="290"/>
      <c r="DY54" s="290"/>
      <c r="DZ54" s="290"/>
      <c r="EA54" s="290"/>
      <c r="EB54" s="290"/>
      <c r="EC54" s="290"/>
      <c r="ED54" s="291" t="str">
        <f>IF(Сводная!M65=0,"",Сводная!M65)</f>
        <v/>
      </c>
      <c r="EE54" s="291"/>
      <c r="EF54" s="291"/>
      <c r="EG54" s="291"/>
      <c r="EH54" s="291"/>
      <c r="EI54" s="291"/>
      <c r="EJ54" s="291"/>
      <c r="EK54" s="291"/>
      <c r="EL54" s="291"/>
      <c r="EM54" s="291"/>
      <c r="EN54" s="291"/>
      <c r="EO54" s="291"/>
      <c r="EP54" s="291" t="str">
        <f>IF(Сводная!M65=0,"",ROUND(AO55*AS55,2))</f>
        <v/>
      </c>
      <c r="EQ54" s="291"/>
      <c r="ER54" s="291"/>
      <c r="ES54" s="291"/>
      <c r="ET54" s="291"/>
      <c r="EU54" s="291"/>
      <c r="EV54" s="291"/>
      <c r="EW54" s="291"/>
      <c r="EX54" s="291"/>
      <c r="EY54" s="291"/>
      <c r="EZ54" s="291"/>
      <c r="FA54" s="291"/>
    </row>
    <row r="55" spans="1:158" x14ac:dyDescent="0.25">
      <c r="A55" s="188"/>
      <c r="B55" s="288">
        <v>44</v>
      </c>
      <c r="C55" s="288"/>
      <c r="D55" s="288"/>
      <c r="E55" s="288"/>
      <c r="F55" s="288"/>
      <c r="G55" s="289" t="str">
        <f>IF(Сводная!H66=0,"",Сводная!C66)</f>
        <v/>
      </c>
      <c r="H55" s="289"/>
      <c r="I55" s="289"/>
      <c r="J55" s="289"/>
      <c r="K55" s="289"/>
      <c r="L55" s="289"/>
      <c r="M55" s="289"/>
      <c r="N55" s="289"/>
      <c r="O55" s="289"/>
      <c r="P55" s="289"/>
      <c r="Q55" s="289"/>
      <c r="R55" s="289"/>
      <c r="S55" s="289"/>
      <c r="T55" s="289"/>
      <c r="U55" s="289"/>
      <c r="V55" s="289"/>
      <c r="W55" s="289"/>
      <c r="X55" s="289"/>
      <c r="Y55" s="289"/>
      <c r="Z55" s="289"/>
      <c r="AA55" s="289"/>
      <c r="AB55" s="289"/>
      <c r="AC55" s="289"/>
      <c r="AD55" s="289"/>
      <c r="AE55" s="289"/>
      <c r="AF55" s="289"/>
      <c r="AG55" s="289"/>
      <c r="AH55" s="289"/>
      <c r="AI55" s="289"/>
      <c r="AJ55" s="289"/>
      <c r="AK55" s="289"/>
      <c r="AL55" s="289"/>
      <c r="AM55" s="289"/>
      <c r="AN55" s="289"/>
      <c r="AO55" s="289"/>
      <c r="AP55" s="289"/>
      <c r="AQ55" s="290" t="str">
        <f>IF(Сводная!H66=0,"",Сводная!E66)</f>
        <v/>
      </c>
      <c r="AR55" s="290"/>
      <c r="AS55" s="290"/>
      <c r="AT55" s="290"/>
      <c r="AU55" s="290"/>
      <c r="AV55" s="290"/>
      <c r="AW55" s="290"/>
      <c r="AX55" s="290"/>
      <c r="AY55" s="290"/>
      <c r="AZ55" s="290" t="str">
        <f>IF(Сводная!H66=0,"",Сводная!D66)</f>
        <v/>
      </c>
      <c r="BA55" s="290"/>
      <c r="BB55" s="290"/>
      <c r="BC55" s="290"/>
      <c r="BD55" s="290"/>
      <c r="BE55" s="290"/>
      <c r="BF55" s="290"/>
      <c r="BG55" s="290"/>
      <c r="BH55" s="290"/>
      <c r="BI55" s="290"/>
      <c r="BJ55" s="290" t="str">
        <f>IF(Сводная!H66=0,"",Сводная!L66)</f>
        <v/>
      </c>
      <c r="BK55" s="290"/>
      <c r="BL55" s="290"/>
      <c r="BM55" s="290"/>
      <c r="BN55" s="290"/>
      <c r="BO55" s="290"/>
      <c r="BP55" s="290"/>
      <c r="BQ55" s="290"/>
      <c r="BR55" s="290"/>
      <c r="BS55" s="290"/>
      <c r="BT55" s="290"/>
      <c r="BU55" s="290"/>
      <c r="BV55" s="290"/>
      <c r="BW55" s="290"/>
      <c r="BX55" s="290"/>
      <c r="BY55" s="290"/>
      <c r="BZ55" s="290"/>
      <c r="CA55" s="290"/>
      <c r="CB55" s="289" t="str">
        <f>IF(Сводная!H66=0,"",Сводная!H66)</f>
        <v/>
      </c>
      <c r="CC55" s="289"/>
      <c r="CD55" s="289"/>
      <c r="CE55" s="289"/>
      <c r="CF55" s="289"/>
      <c r="CG55" s="289"/>
      <c r="CH55" s="289"/>
      <c r="CI55" s="289"/>
      <c r="CJ55" s="289"/>
      <c r="CK55" s="289"/>
      <c r="CL55" s="289"/>
      <c r="CM55" s="289"/>
      <c r="CN55" s="289"/>
      <c r="CO55" s="289"/>
      <c r="CP55" s="289"/>
      <c r="CQ55" s="289"/>
      <c r="CR55" s="289"/>
      <c r="CS55" s="289"/>
      <c r="CT55" s="289"/>
      <c r="CU55" s="289"/>
      <c r="CV55" s="289"/>
      <c r="CW55" s="289"/>
      <c r="CX55" s="289"/>
      <c r="CY55" s="289"/>
      <c r="CZ55" s="289"/>
      <c r="DA55" s="289"/>
      <c r="DB55" s="289"/>
      <c r="DC55" s="289"/>
      <c r="DD55" s="289"/>
      <c r="DE55" s="289"/>
      <c r="DF55" s="289"/>
      <c r="DG55" s="289"/>
      <c r="DH55" s="289"/>
      <c r="DI55" s="289"/>
      <c r="DJ55" s="289"/>
      <c r="DK55" s="289"/>
      <c r="DL55" s="289"/>
      <c r="DM55" s="289"/>
      <c r="DN55" s="290" t="str">
        <f>IF(Сводная!H66=0,"",Сводная!E66)</f>
        <v/>
      </c>
      <c r="DO55" s="290"/>
      <c r="DP55" s="290"/>
      <c r="DQ55" s="290"/>
      <c r="DR55" s="290"/>
      <c r="DS55" s="290"/>
      <c r="DT55" s="290"/>
      <c r="DU55" s="290"/>
      <c r="DV55" s="290" t="str">
        <f>IF(Сводная!H66=0,"",Сводная!D66)</f>
        <v/>
      </c>
      <c r="DW55" s="290"/>
      <c r="DX55" s="290"/>
      <c r="DY55" s="290"/>
      <c r="DZ55" s="290"/>
      <c r="EA55" s="290"/>
      <c r="EB55" s="290"/>
      <c r="EC55" s="290"/>
      <c r="ED55" s="291" t="str">
        <f>IF(Сводная!M66=0,"",Сводная!M66)</f>
        <v/>
      </c>
      <c r="EE55" s="291"/>
      <c r="EF55" s="291"/>
      <c r="EG55" s="291"/>
      <c r="EH55" s="291"/>
      <c r="EI55" s="291"/>
      <c r="EJ55" s="291"/>
      <c r="EK55" s="291"/>
      <c r="EL55" s="291"/>
      <c r="EM55" s="291"/>
      <c r="EN55" s="291"/>
      <c r="EO55" s="291"/>
      <c r="EP55" s="291" t="str">
        <f>IF(Сводная!M66=0,"",ROUND(AO56*AS56,2))</f>
        <v/>
      </c>
      <c r="EQ55" s="291"/>
      <c r="ER55" s="291"/>
      <c r="ES55" s="291"/>
      <c r="ET55" s="291"/>
      <c r="EU55" s="291"/>
      <c r="EV55" s="291"/>
      <c r="EW55" s="291"/>
      <c r="EX55" s="291"/>
      <c r="EY55" s="291"/>
      <c r="EZ55" s="291"/>
      <c r="FA55" s="291"/>
    </row>
    <row r="56" spans="1:158" x14ac:dyDescent="0.25">
      <c r="A56" s="188"/>
      <c r="B56" s="288">
        <v>45</v>
      </c>
      <c r="C56" s="288"/>
      <c r="D56" s="288"/>
      <c r="E56" s="288"/>
      <c r="F56" s="288"/>
      <c r="G56" s="289" t="str">
        <f>IF(Сводная!H67=0,"",Сводная!C67)</f>
        <v/>
      </c>
      <c r="H56" s="289"/>
      <c r="I56" s="289"/>
      <c r="J56" s="289"/>
      <c r="K56" s="289"/>
      <c r="L56" s="289"/>
      <c r="M56" s="289"/>
      <c r="N56" s="289"/>
      <c r="O56" s="289"/>
      <c r="P56" s="289"/>
      <c r="Q56" s="289"/>
      <c r="R56" s="289"/>
      <c r="S56" s="289"/>
      <c r="T56" s="289"/>
      <c r="U56" s="289"/>
      <c r="V56" s="289"/>
      <c r="W56" s="289"/>
      <c r="X56" s="289"/>
      <c r="Y56" s="289"/>
      <c r="Z56" s="289"/>
      <c r="AA56" s="289"/>
      <c r="AB56" s="289"/>
      <c r="AC56" s="289"/>
      <c r="AD56" s="289"/>
      <c r="AE56" s="289"/>
      <c r="AF56" s="289"/>
      <c r="AG56" s="289"/>
      <c r="AH56" s="289"/>
      <c r="AI56" s="289"/>
      <c r="AJ56" s="289"/>
      <c r="AK56" s="289"/>
      <c r="AL56" s="289"/>
      <c r="AM56" s="289"/>
      <c r="AN56" s="289"/>
      <c r="AO56" s="289"/>
      <c r="AP56" s="289"/>
      <c r="AQ56" s="290" t="str">
        <f>IF(Сводная!H67=0,"",Сводная!E67)</f>
        <v/>
      </c>
      <c r="AR56" s="290"/>
      <c r="AS56" s="290"/>
      <c r="AT56" s="290"/>
      <c r="AU56" s="290"/>
      <c r="AV56" s="290"/>
      <c r="AW56" s="290"/>
      <c r="AX56" s="290"/>
      <c r="AY56" s="290"/>
      <c r="AZ56" s="290" t="str">
        <f>IF(Сводная!H67=0,"",Сводная!D67)</f>
        <v/>
      </c>
      <c r="BA56" s="290"/>
      <c r="BB56" s="290"/>
      <c r="BC56" s="290"/>
      <c r="BD56" s="290"/>
      <c r="BE56" s="290"/>
      <c r="BF56" s="290"/>
      <c r="BG56" s="290"/>
      <c r="BH56" s="290"/>
      <c r="BI56" s="290"/>
      <c r="BJ56" s="290" t="str">
        <f>IF(Сводная!H67=0,"",Сводная!L67)</f>
        <v/>
      </c>
      <c r="BK56" s="290"/>
      <c r="BL56" s="290"/>
      <c r="BM56" s="290"/>
      <c r="BN56" s="290"/>
      <c r="BO56" s="290"/>
      <c r="BP56" s="290"/>
      <c r="BQ56" s="290"/>
      <c r="BR56" s="290"/>
      <c r="BS56" s="290"/>
      <c r="BT56" s="290"/>
      <c r="BU56" s="290"/>
      <c r="BV56" s="290"/>
      <c r="BW56" s="290"/>
      <c r="BX56" s="290"/>
      <c r="BY56" s="290"/>
      <c r="BZ56" s="290"/>
      <c r="CA56" s="290"/>
      <c r="CB56" s="289" t="str">
        <f>IF(Сводная!H67=0,"",Сводная!H67)</f>
        <v/>
      </c>
      <c r="CC56" s="289"/>
      <c r="CD56" s="289"/>
      <c r="CE56" s="289"/>
      <c r="CF56" s="289"/>
      <c r="CG56" s="289"/>
      <c r="CH56" s="289"/>
      <c r="CI56" s="289"/>
      <c r="CJ56" s="289"/>
      <c r="CK56" s="289"/>
      <c r="CL56" s="289"/>
      <c r="CM56" s="289"/>
      <c r="CN56" s="289"/>
      <c r="CO56" s="289"/>
      <c r="CP56" s="289"/>
      <c r="CQ56" s="289"/>
      <c r="CR56" s="289"/>
      <c r="CS56" s="289"/>
      <c r="CT56" s="289"/>
      <c r="CU56" s="289"/>
      <c r="CV56" s="289"/>
      <c r="CW56" s="289"/>
      <c r="CX56" s="289"/>
      <c r="CY56" s="289"/>
      <c r="CZ56" s="289"/>
      <c r="DA56" s="289"/>
      <c r="DB56" s="289"/>
      <c r="DC56" s="289"/>
      <c r="DD56" s="289"/>
      <c r="DE56" s="289"/>
      <c r="DF56" s="289"/>
      <c r="DG56" s="289"/>
      <c r="DH56" s="289"/>
      <c r="DI56" s="289"/>
      <c r="DJ56" s="289"/>
      <c r="DK56" s="289"/>
      <c r="DL56" s="289"/>
      <c r="DM56" s="289"/>
      <c r="DN56" s="290" t="str">
        <f>IF(Сводная!H67=0,"",Сводная!E67)</f>
        <v/>
      </c>
      <c r="DO56" s="290"/>
      <c r="DP56" s="290"/>
      <c r="DQ56" s="290"/>
      <c r="DR56" s="290"/>
      <c r="DS56" s="290"/>
      <c r="DT56" s="290"/>
      <c r="DU56" s="290"/>
      <c r="DV56" s="290" t="str">
        <f>IF(Сводная!H67=0,"",Сводная!D67)</f>
        <v/>
      </c>
      <c r="DW56" s="290"/>
      <c r="DX56" s="290"/>
      <c r="DY56" s="290"/>
      <c r="DZ56" s="290"/>
      <c r="EA56" s="290"/>
      <c r="EB56" s="290"/>
      <c r="EC56" s="290"/>
      <c r="ED56" s="291" t="str">
        <f>IF(Сводная!M67=0,"",Сводная!M67)</f>
        <v/>
      </c>
      <c r="EE56" s="291"/>
      <c r="EF56" s="291"/>
      <c r="EG56" s="291"/>
      <c r="EH56" s="291"/>
      <c r="EI56" s="291"/>
      <c r="EJ56" s="291"/>
      <c r="EK56" s="291"/>
      <c r="EL56" s="291"/>
      <c r="EM56" s="291"/>
      <c r="EN56" s="291"/>
      <c r="EO56" s="291"/>
      <c r="EP56" s="291" t="str">
        <f>IF(Сводная!M67=0,"",ROUND(AO57*AS57,2))</f>
        <v/>
      </c>
      <c r="EQ56" s="291"/>
      <c r="ER56" s="291"/>
      <c r="ES56" s="291"/>
      <c r="ET56" s="291"/>
      <c r="EU56" s="291"/>
      <c r="EV56" s="291"/>
      <c r="EW56" s="291"/>
      <c r="EX56" s="291"/>
      <c r="EY56" s="291"/>
      <c r="EZ56" s="291"/>
      <c r="FA56" s="291"/>
    </row>
    <row r="57" spans="1:158" x14ac:dyDescent="0.25">
      <c r="A57" s="188"/>
      <c r="B57" s="288">
        <v>46</v>
      </c>
      <c r="C57" s="288"/>
      <c r="D57" s="288"/>
      <c r="E57" s="288"/>
      <c r="F57" s="288"/>
      <c r="G57" s="289" t="str">
        <f>IF(Сводная!H68=0,"",Сводная!C68)</f>
        <v/>
      </c>
      <c r="H57" s="289"/>
      <c r="I57" s="289"/>
      <c r="J57" s="289"/>
      <c r="K57" s="289"/>
      <c r="L57" s="289"/>
      <c r="M57" s="289"/>
      <c r="N57" s="289"/>
      <c r="O57" s="289"/>
      <c r="P57" s="289"/>
      <c r="Q57" s="289"/>
      <c r="R57" s="289"/>
      <c r="S57" s="289"/>
      <c r="T57" s="289"/>
      <c r="U57" s="289"/>
      <c r="V57" s="289"/>
      <c r="W57" s="289"/>
      <c r="X57" s="289"/>
      <c r="Y57" s="289"/>
      <c r="Z57" s="289"/>
      <c r="AA57" s="289"/>
      <c r="AB57" s="289"/>
      <c r="AC57" s="289"/>
      <c r="AD57" s="289"/>
      <c r="AE57" s="289"/>
      <c r="AF57" s="289"/>
      <c r="AG57" s="289"/>
      <c r="AH57" s="289"/>
      <c r="AI57" s="289"/>
      <c r="AJ57" s="289"/>
      <c r="AK57" s="289"/>
      <c r="AL57" s="289"/>
      <c r="AM57" s="289"/>
      <c r="AN57" s="289"/>
      <c r="AO57" s="289"/>
      <c r="AP57" s="289"/>
      <c r="AQ57" s="290" t="str">
        <f>IF(Сводная!H68=0,"",Сводная!E68)</f>
        <v/>
      </c>
      <c r="AR57" s="290"/>
      <c r="AS57" s="290"/>
      <c r="AT57" s="290"/>
      <c r="AU57" s="290"/>
      <c r="AV57" s="290"/>
      <c r="AW57" s="290"/>
      <c r="AX57" s="290"/>
      <c r="AY57" s="290"/>
      <c r="AZ57" s="290" t="str">
        <f>IF(Сводная!H68=0,"",Сводная!D68)</f>
        <v/>
      </c>
      <c r="BA57" s="290"/>
      <c r="BB57" s="290"/>
      <c r="BC57" s="290"/>
      <c r="BD57" s="290"/>
      <c r="BE57" s="290"/>
      <c r="BF57" s="290"/>
      <c r="BG57" s="290"/>
      <c r="BH57" s="290"/>
      <c r="BI57" s="290"/>
      <c r="BJ57" s="290" t="str">
        <f>IF(Сводная!H68=0,"",Сводная!L68)</f>
        <v/>
      </c>
      <c r="BK57" s="290"/>
      <c r="BL57" s="290"/>
      <c r="BM57" s="290"/>
      <c r="BN57" s="290"/>
      <c r="BO57" s="290"/>
      <c r="BP57" s="290"/>
      <c r="BQ57" s="290"/>
      <c r="BR57" s="290"/>
      <c r="BS57" s="290"/>
      <c r="BT57" s="290"/>
      <c r="BU57" s="290"/>
      <c r="BV57" s="290"/>
      <c r="BW57" s="290"/>
      <c r="BX57" s="290"/>
      <c r="BY57" s="290"/>
      <c r="BZ57" s="290"/>
      <c r="CA57" s="290"/>
      <c r="CB57" s="289" t="str">
        <f>IF(Сводная!H68=0,"",Сводная!H68)</f>
        <v/>
      </c>
      <c r="CC57" s="289"/>
      <c r="CD57" s="289"/>
      <c r="CE57" s="289"/>
      <c r="CF57" s="289"/>
      <c r="CG57" s="289"/>
      <c r="CH57" s="289"/>
      <c r="CI57" s="289"/>
      <c r="CJ57" s="289"/>
      <c r="CK57" s="289"/>
      <c r="CL57" s="289"/>
      <c r="CM57" s="289"/>
      <c r="CN57" s="289"/>
      <c r="CO57" s="289"/>
      <c r="CP57" s="289"/>
      <c r="CQ57" s="289"/>
      <c r="CR57" s="289"/>
      <c r="CS57" s="289"/>
      <c r="CT57" s="289"/>
      <c r="CU57" s="289"/>
      <c r="CV57" s="289"/>
      <c r="CW57" s="289"/>
      <c r="CX57" s="289"/>
      <c r="CY57" s="289"/>
      <c r="CZ57" s="289"/>
      <c r="DA57" s="289"/>
      <c r="DB57" s="289"/>
      <c r="DC57" s="289"/>
      <c r="DD57" s="289"/>
      <c r="DE57" s="289"/>
      <c r="DF57" s="289"/>
      <c r="DG57" s="289"/>
      <c r="DH57" s="289"/>
      <c r="DI57" s="289"/>
      <c r="DJ57" s="289"/>
      <c r="DK57" s="289"/>
      <c r="DL57" s="289"/>
      <c r="DM57" s="289"/>
      <c r="DN57" s="290" t="str">
        <f>IF(Сводная!H68=0,"",Сводная!E68)</f>
        <v/>
      </c>
      <c r="DO57" s="290"/>
      <c r="DP57" s="290"/>
      <c r="DQ57" s="290"/>
      <c r="DR57" s="290"/>
      <c r="DS57" s="290"/>
      <c r="DT57" s="290"/>
      <c r="DU57" s="290"/>
      <c r="DV57" s="290" t="str">
        <f>IF(Сводная!H68=0,"",Сводная!D68)</f>
        <v/>
      </c>
      <c r="DW57" s="290"/>
      <c r="DX57" s="290"/>
      <c r="DY57" s="290"/>
      <c r="DZ57" s="290"/>
      <c r="EA57" s="290"/>
      <c r="EB57" s="290"/>
      <c r="EC57" s="290"/>
      <c r="ED57" s="291" t="str">
        <f>IF(Сводная!M68=0,"",Сводная!M68)</f>
        <v/>
      </c>
      <c r="EE57" s="291"/>
      <c r="EF57" s="291"/>
      <c r="EG57" s="291"/>
      <c r="EH57" s="291"/>
      <c r="EI57" s="291"/>
      <c r="EJ57" s="291"/>
      <c r="EK57" s="291"/>
      <c r="EL57" s="291"/>
      <c r="EM57" s="291"/>
      <c r="EN57" s="291"/>
      <c r="EO57" s="291"/>
      <c r="EP57" s="291" t="str">
        <f>IF(Сводная!M68=0,"",ROUND(AO58*AS58,2))</f>
        <v/>
      </c>
      <c r="EQ57" s="291"/>
      <c r="ER57" s="291"/>
      <c r="ES57" s="291"/>
      <c r="ET57" s="291"/>
      <c r="EU57" s="291"/>
      <c r="EV57" s="291"/>
      <c r="EW57" s="291"/>
      <c r="EX57" s="291"/>
      <c r="EY57" s="291"/>
      <c r="EZ57" s="291"/>
      <c r="FA57" s="291"/>
    </row>
    <row r="58" spans="1:158" x14ac:dyDescent="0.25">
      <c r="A58" s="188"/>
      <c r="B58" s="288">
        <v>47</v>
      </c>
      <c r="C58" s="288"/>
      <c r="D58" s="288"/>
      <c r="E58" s="288"/>
      <c r="F58" s="288"/>
      <c r="G58" s="289" t="str">
        <f>IF(Сводная!H69=0,"",Сводная!C69)</f>
        <v/>
      </c>
      <c r="H58" s="289"/>
      <c r="I58" s="289"/>
      <c r="J58" s="289"/>
      <c r="K58" s="289"/>
      <c r="L58" s="289"/>
      <c r="M58" s="289"/>
      <c r="N58" s="289"/>
      <c r="O58" s="289"/>
      <c r="P58" s="289"/>
      <c r="Q58" s="289"/>
      <c r="R58" s="289"/>
      <c r="S58" s="289"/>
      <c r="T58" s="289"/>
      <c r="U58" s="289"/>
      <c r="V58" s="289"/>
      <c r="W58" s="289"/>
      <c r="X58" s="289"/>
      <c r="Y58" s="289"/>
      <c r="Z58" s="289"/>
      <c r="AA58" s="289"/>
      <c r="AB58" s="289"/>
      <c r="AC58" s="289"/>
      <c r="AD58" s="289"/>
      <c r="AE58" s="289"/>
      <c r="AF58" s="289"/>
      <c r="AG58" s="289"/>
      <c r="AH58" s="289"/>
      <c r="AI58" s="289"/>
      <c r="AJ58" s="289"/>
      <c r="AK58" s="289"/>
      <c r="AL58" s="289"/>
      <c r="AM58" s="289"/>
      <c r="AN58" s="289"/>
      <c r="AO58" s="289"/>
      <c r="AP58" s="289"/>
      <c r="AQ58" s="290" t="str">
        <f>IF(Сводная!H69=0,"",Сводная!E69)</f>
        <v/>
      </c>
      <c r="AR58" s="290"/>
      <c r="AS58" s="290"/>
      <c r="AT58" s="290"/>
      <c r="AU58" s="290"/>
      <c r="AV58" s="290"/>
      <c r="AW58" s="290"/>
      <c r="AX58" s="290"/>
      <c r="AY58" s="290"/>
      <c r="AZ58" s="290" t="str">
        <f>IF(Сводная!H69=0,"",Сводная!D69)</f>
        <v/>
      </c>
      <c r="BA58" s="290"/>
      <c r="BB58" s="290"/>
      <c r="BC58" s="290"/>
      <c r="BD58" s="290"/>
      <c r="BE58" s="290"/>
      <c r="BF58" s="290"/>
      <c r="BG58" s="290"/>
      <c r="BH58" s="290"/>
      <c r="BI58" s="290"/>
      <c r="BJ58" s="290" t="str">
        <f>IF(Сводная!H69=0,"",Сводная!L69)</f>
        <v/>
      </c>
      <c r="BK58" s="290"/>
      <c r="BL58" s="290"/>
      <c r="BM58" s="290"/>
      <c r="BN58" s="290"/>
      <c r="BO58" s="290"/>
      <c r="BP58" s="290"/>
      <c r="BQ58" s="290"/>
      <c r="BR58" s="290"/>
      <c r="BS58" s="290"/>
      <c r="BT58" s="290"/>
      <c r="BU58" s="290"/>
      <c r="BV58" s="290"/>
      <c r="BW58" s="290"/>
      <c r="BX58" s="290"/>
      <c r="BY58" s="290"/>
      <c r="BZ58" s="290"/>
      <c r="CA58" s="290"/>
      <c r="CB58" s="289" t="str">
        <f>IF(Сводная!H69=0,"",Сводная!H69)</f>
        <v/>
      </c>
      <c r="CC58" s="289"/>
      <c r="CD58" s="289"/>
      <c r="CE58" s="289"/>
      <c r="CF58" s="289"/>
      <c r="CG58" s="289"/>
      <c r="CH58" s="289"/>
      <c r="CI58" s="289"/>
      <c r="CJ58" s="289"/>
      <c r="CK58" s="289"/>
      <c r="CL58" s="289"/>
      <c r="CM58" s="289"/>
      <c r="CN58" s="289"/>
      <c r="CO58" s="289"/>
      <c r="CP58" s="289"/>
      <c r="CQ58" s="289"/>
      <c r="CR58" s="289"/>
      <c r="CS58" s="289"/>
      <c r="CT58" s="289"/>
      <c r="CU58" s="289"/>
      <c r="CV58" s="289"/>
      <c r="CW58" s="289"/>
      <c r="CX58" s="289"/>
      <c r="CY58" s="289"/>
      <c r="CZ58" s="289"/>
      <c r="DA58" s="289"/>
      <c r="DB58" s="289"/>
      <c r="DC58" s="289"/>
      <c r="DD58" s="289"/>
      <c r="DE58" s="289"/>
      <c r="DF58" s="289"/>
      <c r="DG58" s="289"/>
      <c r="DH58" s="289"/>
      <c r="DI58" s="289"/>
      <c r="DJ58" s="289"/>
      <c r="DK58" s="289"/>
      <c r="DL58" s="289"/>
      <c r="DM58" s="289"/>
      <c r="DN58" s="290" t="str">
        <f>IF(Сводная!H69=0,"",Сводная!E69)</f>
        <v/>
      </c>
      <c r="DO58" s="290"/>
      <c r="DP58" s="290"/>
      <c r="DQ58" s="290"/>
      <c r="DR58" s="290"/>
      <c r="DS58" s="290"/>
      <c r="DT58" s="290"/>
      <c r="DU58" s="290"/>
      <c r="DV58" s="290" t="str">
        <f>IF(Сводная!H69=0,"",Сводная!D69)</f>
        <v/>
      </c>
      <c r="DW58" s="290"/>
      <c r="DX58" s="290"/>
      <c r="DY58" s="290"/>
      <c r="DZ58" s="290"/>
      <c r="EA58" s="290"/>
      <c r="EB58" s="290"/>
      <c r="EC58" s="290"/>
      <c r="ED58" s="291" t="str">
        <f>IF(Сводная!M69=0,"",Сводная!M69)</f>
        <v/>
      </c>
      <c r="EE58" s="291"/>
      <c r="EF58" s="291"/>
      <c r="EG58" s="291"/>
      <c r="EH58" s="291"/>
      <c r="EI58" s="291"/>
      <c r="EJ58" s="291"/>
      <c r="EK58" s="291"/>
      <c r="EL58" s="291"/>
      <c r="EM58" s="291"/>
      <c r="EN58" s="291"/>
      <c r="EO58" s="291"/>
      <c r="EP58" s="291" t="str">
        <f>IF(Сводная!M69=0,"",ROUND(AO59*AS59,2))</f>
        <v/>
      </c>
      <c r="EQ58" s="291"/>
      <c r="ER58" s="291"/>
      <c r="ES58" s="291"/>
      <c r="ET58" s="291"/>
      <c r="EU58" s="291"/>
      <c r="EV58" s="291"/>
      <c r="EW58" s="291"/>
      <c r="EX58" s="291"/>
      <c r="EY58" s="291"/>
      <c r="EZ58" s="291"/>
      <c r="FA58" s="291"/>
    </row>
    <row r="59" spans="1:158" x14ac:dyDescent="0.25">
      <c r="A59" s="188"/>
      <c r="B59" s="288">
        <v>48</v>
      </c>
      <c r="C59" s="288"/>
      <c r="D59" s="288"/>
      <c r="E59" s="288"/>
      <c r="F59" s="288"/>
      <c r="G59" s="289" t="str">
        <f>IF(Сводная!H70=0,"",Сводная!C70)</f>
        <v/>
      </c>
      <c r="H59" s="289"/>
      <c r="I59" s="289"/>
      <c r="J59" s="289"/>
      <c r="K59" s="289"/>
      <c r="L59" s="289"/>
      <c r="M59" s="289"/>
      <c r="N59" s="289"/>
      <c r="O59" s="289"/>
      <c r="P59" s="289"/>
      <c r="Q59" s="289"/>
      <c r="R59" s="289"/>
      <c r="S59" s="289"/>
      <c r="T59" s="289"/>
      <c r="U59" s="289"/>
      <c r="V59" s="289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H59" s="289"/>
      <c r="AI59" s="289"/>
      <c r="AJ59" s="289"/>
      <c r="AK59" s="289"/>
      <c r="AL59" s="289"/>
      <c r="AM59" s="289"/>
      <c r="AN59" s="289"/>
      <c r="AO59" s="289"/>
      <c r="AP59" s="289"/>
      <c r="AQ59" s="290" t="str">
        <f>IF(Сводная!H70=0,"",Сводная!E70)</f>
        <v/>
      </c>
      <c r="AR59" s="290"/>
      <c r="AS59" s="290"/>
      <c r="AT59" s="290"/>
      <c r="AU59" s="290"/>
      <c r="AV59" s="290"/>
      <c r="AW59" s="290"/>
      <c r="AX59" s="290"/>
      <c r="AY59" s="290"/>
      <c r="AZ59" s="290" t="str">
        <f>IF(Сводная!H70=0,"",Сводная!D70)</f>
        <v/>
      </c>
      <c r="BA59" s="290"/>
      <c r="BB59" s="290"/>
      <c r="BC59" s="290"/>
      <c r="BD59" s="290"/>
      <c r="BE59" s="290"/>
      <c r="BF59" s="290"/>
      <c r="BG59" s="290"/>
      <c r="BH59" s="290"/>
      <c r="BI59" s="290"/>
      <c r="BJ59" s="290" t="str">
        <f>IF(Сводная!H70=0,"",Сводная!L70)</f>
        <v/>
      </c>
      <c r="BK59" s="290"/>
      <c r="BL59" s="290"/>
      <c r="BM59" s="290"/>
      <c r="BN59" s="290"/>
      <c r="BO59" s="290"/>
      <c r="BP59" s="290"/>
      <c r="BQ59" s="290"/>
      <c r="BR59" s="290"/>
      <c r="BS59" s="290"/>
      <c r="BT59" s="290"/>
      <c r="BU59" s="290"/>
      <c r="BV59" s="290"/>
      <c r="BW59" s="290"/>
      <c r="BX59" s="290"/>
      <c r="BY59" s="290"/>
      <c r="BZ59" s="290"/>
      <c r="CA59" s="290"/>
      <c r="CB59" s="289" t="str">
        <f>IF(Сводная!H70=0,"",Сводная!H70)</f>
        <v/>
      </c>
      <c r="CC59" s="289"/>
      <c r="CD59" s="289"/>
      <c r="CE59" s="289"/>
      <c r="CF59" s="289"/>
      <c r="CG59" s="289"/>
      <c r="CH59" s="289"/>
      <c r="CI59" s="289"/>
      <c r="CJ59" s="289"/>
      <c r="CK59" s="289"/>
      <c r="CL59" s="289"/>
      <c r="CM59" s="289"/>
      <c r="CN59" s="289"/>
      <c r="CO59" s="289"/>
      <c r="CP59" s="289"/>
      <c r="CQ59" s="289"/>
      <c r="CR59" s="289"/>
      <c r="CS59" s="289"/>
      <c r="CT59" s="289"/>
      <c r="CU59" s="289"/>
      <c r="CV59" s="289"/>
      <c r="CW59" s="289"/>
      <c r="CX59" s="289"/>
      <c r="CY59" s="289"/>
      <c r="CZ59" s="289"/>
      <c r="DA59" s="289"/>
      <c r="DB59" s="289"/>
      <c r="DC59" s="289"/>
      <c r="DD59" s="289"/>
      <c r="DE59" s="289"/>
      <c r="DF59" s="289"/>
      <c r="DG59" s="289"/>
      <c r="DH59" s="289"/>
      <c r="DI59" s="289"/>
      <c r="DJ59" s="289"/>
      <c r="DK59" s="289"/>
      <c r="DL59" s="289"/>
      <c r="DM59" s="289"/>
      <c r="DN59" s="290" t="str">
        <f>IF(Сводная!H70=0,"",Сводная!E70)</f>
        <v/>
      </c>
      <c r="DO59" s="290"/>
      <c r="DP59" s="290"/>
      <c r="DQ59" s="290"/>
      <c r="DR59" s="290"/>
      <c r="DS59" s="290"/>
      <c r="DT59" s="290"/>
      <c r="DU59" s="290"/>
      <c r="DV59" s="290" t="str">
        <f>IF(Сводная!H70=0,"",Сводная!D70)</f>
        <v/>
      </c>
      <c r="DW59" s="290"/>
      <c r="DX59" s="290"/>
      <c r="DY59" s="290"/>
      <c r="DZ59" s="290"/>
      <c r="EA59" s="290"/>
      <c r="EB59" s="290"/>
      <c r="EC59" s="290"/>
      <c r="ED59" s="291" t="str">
        <f>IF(Сводная!M70=0,"",Сводная!M70)</f>
        <v/>
      </c>
      <c r="EE59" s="291"/>
      <c r="EF59" s="291"/>
      <c r="EG59" s="291"/>
      <c r="EH59" s="291"/>
      <c r="EI59" s="291"/>
      <c r="EJ59" s="291"/>
      <c r="EK59" s="291"/>
      <c r="EL59" s="291"/>
      <c r="EM59" s="291"/>
      <c r="EN59" s="291"/>
      <c r="EO59" s="291"/>
      <c r="EP59" s="291" t="str">
        <f>IF(Сводная!M70=0,"",ROUND(AO60*AS60,2))</f>
        <v/>
      </c>
      <c r="EQ59" s="291"/>
      <c r="ER59" s="291"/>
      <c r="ES59" s="291"/>
      <c r="ET59" s="291"/>
      <c r="EU59" s="291"/>
      <c r="EV59" s="291"/>
      <c r="EW59" s="291"/>
      <c r="EX59" s="291"/>
      <c r="EY59" s="291"/>
      <c r="EZ59" s="291"/>
      <c r="FA59" s="291"/>
    </row>
    <row r="60" spans="1:158" x14ac:dyDescent="0.25">
      <c r="A60" s="188"/>
      <c r="B60" s="288">
        <v>49</v>
      </c>
      <c r="C60" s="288"/>
      <c r="D60" s="288"/>
      <c r="E60" s="288"/>
      <c r="F60" s="288"/>
      <c r="G60" s="289" t="str">
        <f>IF(Сводная!H71=0,"",Сводная!C71)</f>
        <v/>
      </c>
      <c r="H60" s="289"/>
      <c r="I60" s="289"/>
      <c r="J60" s="289"/>
      <c r="K60" s="289"/>
      <c r="L60" s="289"/>
      <c r="M60" s="289"/>
      <c r="N60" s="289"/>
      <c r="O60" s="289"/>
      <c r="P60" s="289"/>
      <c r="Q60" s="289"/>
      <c r="R60" s="289"/>
      <c r="S60" s="289"/>
      <c r="T60" s="289"/>
      <c r="U60" s="289"/>
      <c r="V60" s="289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H60" s="289"/>
      <c r="AI60" s="289"/>
      <c r="AJ60" s="289"/>
      <c r="AK60" s="289"/>
      <c r="AL60" s="289"/>
      <c r="AM60" s="289"/>
      <c r="AN60" s="289"/>
      <c r="AO60" s="289"/>
      <c r="AP60" s="289"/>
      <c r="AQ60" s="290" t="str">
        <f>IF(Сводная!H71=0,"",Сводная!E71)</f>
        <v/>
      </c>
      <c r="AR60" s="290"/>
      <c r="AS60" s="290"/>
      <c r="AT60" s="290"/>
      <c r="AU60" s="290"/>
      <c r="AV60" s="290"/>
      <c r="AW60" s="290"/>
      <c r="AX60" s="290"/>
      <c r="AY60" s="290"/>
      <c r="AZ60" s="290" t="str">
        <f>IF(Сводная!H71=0,"",Сводная!D71)</f>
        <v/>
      </c>
      <c r="BA60" s="290"/>
      <c r="BB60" s="290"/>
      <c r="BC60" s="290"/>
      <c r="BD60" s="290"/>
      <c r="BE60" s="290"/>
      <c r="BF60" s="290"/>
      <c r="BG60" s="290"/>
      <c r="BH60" s="290"/>
      <c r="BI60" s="290"/>
      <c r="BJ60" s="290" t="str">
        <f>IF(Сводная!H71=0,"",Сводная!L71)</f>
        <v/>
      </c>
      <c r="BK60" s="290"/>
      <c r="BL60" s="290"/>
      <c r="BM60" s="290"/>
      <c r="BN60" s="290"/>
      <c r="BO60" s="290"/>
      <c r="BP60" s="290"/>
      <c r="BQ60" s="290"/>
      <c r="BR60" s="290"/>
      <c r="BS60" s="290"/>
      <c r="BT60" s="290"/>
      <c r="BU60" s="290"/>
      <c r="BV60" s="290"/>
      <c r="BW60" s="290"/>
      <c r="BX60" s="290"/>
      <c r="BY60" s="290"/>
      <c r="BZ60" s="290"/>
      <c r="CA60" s="290"/>
      <c r="CB60" s="289" t="str">
        <f>IF(Сводная!H71=0,"",Сводная!H71)</f>
        <v/>
      </c>
      <c r="CC60" s="289"/>
      <c r="CD60" s="289"/>
      <c r="CE60" s="289"/>
      <c r="CF60" s="289"/>
      <c r="CG60" s="289"/>
      <c r="CH60" s="289"/>
      <c r="CI60" s="289"/>
      <c r="CJ60" s="289"/>
      <c r="CK60" s="289"/>
      <c r="CL60" s="289"/>
      <c r="CM60" s="289"/>
      <c r="CN60" s="289"/>
      <c r="CO60" s="289"/>
      <c r="CP60" s="289"/>
      <c r="CQ60" s="289"/>
      <c r="CR60" s="289"/>
      <c r="CS60" s="289"/>
      <c r="CT60" s="289"/>
      <c r="CU60" s="289"/>
      <c r="CV60" s="289"/>
      <c r="CW60" s="289"/>
      <c r="CX60" s="289"/>
      <c r="CY60" s="289"/>
      <c r="CZ60" s="289"/>
      <c r="DA60" s="289"/>
      <c r="DB60" s="289"/>
      <c r="DC60" s="289"/>
      <c r="DD60" s="289"/>
      <c r="DE60" s="289"/>
      <c r="DF60" s="289"/>
      <c r="DG60" s="289"/>
      <c r="DH60" s="289"/>
      <c r="DI60" s="289"/>
      <c r="DJ60" s="289"/>
      <c r="DK60" s="289"/>
      <c r="DL60" s="289"/>
      <c r="DM60" s="289"/>
      <c r="DN60" s="290" t="str">
        <f>IF(Сводная!H71=0,"",Сводная!E71)</f>
        <v/>
      </c>
      <c r="DO60" s="290"/>
      <c r="DP60" s="290"/>
      <c r="DQ60" s="290"/>
      <c r="DR60" s="290"/>
      <c r="DS60" s="290"/>
      <c r="DT60" s="290"/>
      <c r="DU60" s="290"/>
      <c r="DV60" s="290" t="str">
        <f>IF(Сводная!H71=0,"",Сводная!D71)</f>
        <v/>
      </c>
      <c r="DW60" s="290"/>
      <c r="DX60" s="290"/>
      <c r="DY60" s="290"/>
      <c r="DZ60" s="290"/>
      <c r="EA60" s="290"/>
      <c r="EB60" s="290"/>
      <c r="EC60" s="290"/>
      <c r="ED60" s="291" t="str">
        <f>IF(Сводная!M71=0,"",Сводная!M71)</f>
        <v/>
      </c>
      <c r="EE60" s="291"/>
      <c r="EF60" s="291"/>
      <c r="EG60" s="291"/>
      <c r="EH60" s="291"/>
      <c r="EI60" s="291"/>
      <c r="EJ60" s="291"/>
      <c r="EK60" s="291"/>
      <c r="EL60" s="291"/>
      <c r="EM60" s="291"/>
      <c r="EN60" s="291"/>
      <c r="EO60" s="291"/>
      <c r="EP60" s="291" t="str">
        <f>IF(Сводная!M71=0,"",ROUND(AO61*AS61,2))</f>
        <v/>
      </c>
      <c r="EQ60" s="291"/>
      <c r="ER60" s="291"/>
      <c r="ES60" s="291"/>
      <c r="ET60" s="291"/>
      <c r="EU60" s="291"/>
      <c r="EV60" s="291"/>
      <c r="EW60" s="291"/>
      <c r="EX60" s="291"/>
      <c r="EY60" s="291"/>
      <c r="EZ60" s="291"/>
      <c r="FA60" s="291"/>
    </row>
    <row r="61" spans="1:158" x14ac:dyDescent="0.25">
      <c r="A61" s="188"/>
      <c r="B61" s="288">
        <v>50</v>
      </c>
      <c r="C61" s="288"/>
      <c r="D61" s="288"/>
      <c r="E61" s="288"/>
      <c r="F61" s="288"/>
      <c r="G61" s="289" t="str">
        <f>IF(Сводная!H72=0,"",Сводная!C72)</f>
        <v/>
      </c>
      <c r="H61" s="289"/>
      <c r="I61" s="289"/>
      <c r="J61" s="289"/>
      <c r="K61" s="289"/>
      <c r="L61" s="289"/>
      <c r="M61" s="289"/>
      <c r="N61" s="289"/>
      <c r="O61" s="289"/>
      <c r="P61" s="289"/>
      <c r="Q61" s="289"/>
      <c r="R61" s="289"/>
      <c r="S61" s="289"/>
      <c r="T61" s="289"/>
      <c r="U61" s="289"/>
      <c r="V61" s="289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H61" s="289"/>
      <c r="AI61" s="289"/>
      <c r="AJ61" s="289"/>
      <c r="AK61" s="289"/>
      <c r="AL61" s="289"/>
      <c r="AM61" s="289"/>
      <c r="AN61" s="289"/>
      <c r="AO61" s="289"/>
      <c r="AP61" s="289"/>
      <c r="AQ61" s="290" t="str">
        <f>IF(Сводная!H72=0,"",Сводная!E72)</f>
        <v/>
      </c>
      <c r="AR61" s="290"/>
      <c r="AS61" s="290"/>
      <c r="AT61" s="290"/>
      <c r="AU61" s="290"/>
      <c r="AV61" s="290"/>
      <c r="AW61" s="290"/>
      <c r="AX61" s="290"/>
      <c r="AY61" s="290"/>
      <c r="AZ61" s="290" t="str">
        <f>IF(Сводная!H72=0,"",Сводная!D72)</f>
        <v/>
      </c>
      <c r="BA61" s="290"/>
      <c r="BB61" s="290"/>
      <c r="BC61" s="290"/>
      <c r="BD61" s="290"/>
      <c r="BE61" s="290"/>
      <c r="BF61" s="290"/>
      <c r="BG61" s="290"/>
      <c r="BH61" s="290"/>
      <c r="BI61" s="290"/>
      <c r="BJ61" s="290" t="str">
        <f>IF(Сводная!H72=0,"",Сводная!L72)</f>
        <v/>
      </c>
      <c r="BK61" s="290"/>
      <c r="BL61" s="290"/>
      <c r="BM61" s="290"/>
      <c r="BN61" s="290"/>
      <c r="BO61" s="290"/>
      <c r="BP61" s="290"/>
      <c r="BQ61" s="290"/>
      <c r="BR61" s="290"/>
      <c r="BS61" s="290"/>
      <c r="BT61" s="290"/>
      <c r="BU61" s="290"/>
      <c r="BV61" s="290"/>
      <c r="BW61" s="290"/>
      <c r="BX61" s="290"/>
      <c r="BY61" s="290"/>
      <c r="BZ61" s="290"/>
      <c r="CA61" s="290"/>
      <c r="CB61" s="289" t="str">
        <f>IF(Сводная!H72=0,"",Сводная!H72)</f>
        <v/>
      </c>
      <c r="CC61" s="289"/>
      <c r="CD61" s="289"/>
      <c r="CE61" s="289"/>
      <c r="CF61" s="289"/>
      <c r="CG61" s="289"/>
      <c r="CH61" s="289"/>
      <c r="CI61" s="289"/>
      <c r="CJ61" s="289"/>
      <c r="CK61" s="289"/>
      <c r="CL61" s="289"/>
      <c r="CM61" s="289"/>
      <c r="CN61" s="289"/>
      <c r="CO61" s="289"/>
      <c r="CP61" s="289"/>
      <c r="CQ61" s="289"/>
      <c r="CR61" s="289"/>
      <c r="CS61" s="289"/>
      <c r="CT61" s="289"/>
      <c r="CU61" s="289"/>
      <c r="CV61" s="289"/>
      <c r="CW61" s="289"/>
      <c r="CX61" s="289"/>
      <c r="CY61" s="289"/>
      <c r="CZ61" s="289"/>
      <c r="DA61" s="289"/>
      <c r="DB61" s="289"/>
      <c r="DC61" s="289"/>
      <c r="DD61" s="289"/>
      <c r="DE61" s="289"/>
      <c r="DF61" s="289"/>
      <c r="DG61" s="289"/>
      <c r="DH61" s="289"/>
      <c r="DI61" s="289"/>
      <c r="DJ61" s="289"/>
      <c r="DK61" s="289"/>
      <c r="DL61" s="289"/>
      <c r="DM61" s="289"/>
      <c r="DN61" s="290" t="str">
        <f>IF(Сводная!H72=0,"",Сводная!E72)</f>
        <v/>
      </c>
      <c r="DO61" s="290"/>
      <c r="DP61" s="290"/>
      <c r="DQ61" s="290"/>
      <c r="DR61" s="290"/>
      <c r="DS61" s="290"/>
      <c r="DT61" s="290"/>
      <c r="DU61" s="290"/>
      <c r="DV61" s="290" t="str">
        <f>IF(Сводная!H72=0,"",Сводная!D72)</f>
        <v/>
      </c>
      <c r="DW61" s="290"/>
      <c r="DX61" s="290"/>
      <c r="DY61" s="290"/>
      <c r="DZ61" s="290"/>
      <c r="EA61" s="290"/>
      <c r="EB61" s="290"/>
      <c r="EC61" s="290"/>
      <c r="ED61" s="291" t="str">
        <f>IF(Сводная!M72=0,"",Сводная!M72)</f>
        <v/>
      </c>
      <c r="EE61" s="291"/>
      <c r="EF61" s="291"/>
      <c r="EG61" s="291"/>
      <c r="EH61" s="291"/>
      <c r="EI61" s="291"/>
      <c r="EJ61" s="291"/>
      <c r="EK61" s="291"/>
      <c r="EL61" s="291"/>
      <c r="EM61" s="291"/>
      <c r="EN61" s="291"/>
      <c r="EO61" s="291"/>
      <c r="EP61" s="291" t="str">
        <f>IF(Сводная!M72=0,"",ROUND(AO62*AS62,2))</f>
        <v/>
      </c>
      <c r="EQ61" s="291"/>
      <c r="ER61" s="291"/>
      <c r="ES61" s="291"/>
      <c r="ET61" s="291"/>
      <c r="EU61" s="291"/>
      <c r="EV61" s="291"/>
      <c r="EW61" s="291"/>
      <c r="EX61" s="291"/>
      <c r="EY61" s="291"/>
      <c r="EZ61" s="291"/>
      <c r="FA61" s="291"/>
    </row>
    <row r="62" spans="1:158" s="167" customFormat="1" ht="6.75" x14ac:dyDescent="0.15">
      <c r="A62" s="192"/>
      <c r="B62" s="192"/>
      <c r="C62" s="192"/>
      <c r="D62" s="192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192"/>
      <c r="CF62" s="192"/>
      <c r="CG62" s="192"/>
      <c r="CH62" s="192"/>
      <c r="CI62" s="192"/>
      <c r="CJ62" s="192"/>
      <c r="CK62" s="192"/>
      <c r="CL62" s="192"/>
      <c r="CM62" s="192"/>
      <c r="CN62" s="192"/>
      <c r="CO62" s="192"/>
      <c r="CP62" s="192"/>
      <c r="CQ62" s="192"/>
      <c r="CR62" s="192"/>
      <c r="CS62" s="192"/>
      <c r="CT62" s="192"/>
      <c r="CU62" s="192"/>
      <c r="CV62" s="192"/>
      <c r="CW62" s="192"/>
      <c r="CX62" s="192"/>
      <c r="CY62" s="192"/>
      <c r="CZ62" s="192"/>
      <c r="DA62" s="192"/>
      <c r="DB62" s="192"/>
      <c r="DC62" s="192"/>
      <c r="DD62" s="192"/>
      <c r="DE62" s="192"/>
      <c r="DF62" s="192"/>
      <c r="DG62" s="192"/>
      <c r="DH62" s="192"/>
      <c r="DI62" s="192"/>
      <c r="DJ62" s="192"/>
      <c r="DK62" s="192"/>
      <c r="DL62" s="192"/>
      <c r="DM62" s="192"/>
      <c r="DN62" s="192"/>
      <c r="DO62" s="192"/>
      <c r="DP62" s="192"/>
      <c r="DQ62" s="192"/>
      <c r="DR62" s="192"/>
      <c r="DS62" s="192"/>
      <c r="DT62" s="192"/>
      <c r="DU62" s="192"/>
      <c r="DV62" s="192"/>
      <c r="DW62" s="192"/>
      <c r="DX62" s="192"/>
      <c r="DY62" s="192"/>
      <c r="DZ62" s="192"/>
      <c r="EA62" s="192"/>
      <c r="EB62" s="192"/>
      <c r="EC62" s="192"/>
      <c r="ED62" s="192"/>
      <c r="EE62" s="192"/>
      <c r="EF62" s="192"/>
      <c r="EG62" s="192"/>
      <c r="EH62" s="192"/>
      <c r="EI62" s="192"/>
      <c r="EJ62" s="192"/>
      <c r="EK62" s="192"/>
      <c r="EL62" s="192"/>
      <c r="EM62" s="192"/>
      <c r="EN62" s="192"/>
      <c r="EO62" s="192"/>
      <c r="EP62" s="192"/>
      <c r="EQ62" s="192"/>
      <c r="ER62" s="192"/>
      <c r="ES62" s="192"/>
      <c r="ET62" s="192"/>
      <c r="EU62" s="192"/>
      <c r="EV62" s="192"/>
      <c r="EW62" s="192"/>
      <c r="EX62" s="192"/>
      <c r="EY62" s="192"/>
      <c r="EZ62" s="192"/>
      <c r="FA62" s="192"/>
      <c r="FB62" s="613"/>
    </row>
    <row r="63" spans="1:158" s="185" customFormat="1" x14ac:dyDescent="0.25">
      <c r="A63" s="159"/>
      <c r="B63" s="272" t="s">
        <v>54</v>
      </c>
      <c r="C63" s="272"/>
      <c r="D63" s="272"/>
      <c r="E63" s="272"/>
      <c r="F63" s="272"/>
      <c r="G63" s="272"/>
      <c r="H63" s="272"/>
      <c r="I63" s="272"/>
      <c r="J63" s="272"/>
      <c r="K63" s="272"/>
      <c r="L63" s="272"/>
      <c r="M63" s="272"/>
      <c r="N63" s="272"/>
      <c r="O63" s="272"/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159"/>
      <c r="AA63" s="159"/>
      <c r="AB63" s="159"/>
      <c r="AC63" s="159"/>
      <c r="AD63" s="159"/>
      <c r="AE63" s="159"/>
      <c r="AF63" s="159"/>
      <c r="AG63" s="159"/>
      <c r="AH63" s="159"/>
      <c r="AI63" s="159"/>
      <c r="AJ63" s="159"/>
      <c r="AK63" s="159"/>
      <c r="AL63" s="159"/>
      <c r="AM63" s="159"/>
      <c r="AN63" s="159"/>
      <c r="AO63" s="159"/>
      <c r="AP63" s="159"/>
      <c r="AQ63" s="159"/>
      <c r="AR63" s="159"/>
      <c r="AS63" s="159"/>
      <c r="AT63" s="159"/>
      <c r="AU63" s="159"/>
      <c r="AV63" s="159"/>
      <c r="AW63" s="159"/>
      <c r="AX63" s="159"/>
      <c r="AY63" s="159"/>
      <c r="AZ63" s="159"/>
      <c r="BA63" s="159"/>
      <c r="BB63" s="159"/>
      <c r="BC63" s="257" t="str">
        <f>BX71</f>
        <v>Начальник участка АСУ ТП</v>
      </c>
      <c r="BD63" s="257"/>
      <c r="BE63" s="257"/>
      <c r="BF63" s="257"/>
      <c r="BG63" s="257"/>
      <c r="BH63" s="257"/>
      <c r="BI63" s="257"/>
      <c r="BJ63" s="257"/>
      <c r="BK63" s="257"/>
      <c r="BL63" s="257"/>
      <c r="BM63" s="257"/>
      <c r="BN63" s="257"/>
      <c r="BO63" s="257"/>
      <c r="BP63" s="257"/>
      <c r="BQ63" s="257"/>
      <c r="BR63" s="257"/>
      <c r="BS63" s="257"/>
      <c r="BT63" s="257"/>
      <c r="BU63" s="257"/>
      <c r="BV63" s="257"/>
      <c r="BW63" s="257"/>
      <c r="BX63" s="257"/>
      <c r="BY63" s="257"/>
      <c r="BZ63" s="257"/>
      <c r="CA63" s="257"/>
      <c r="CB63" s="257"/>
      <c r="CC63" s="257"/>
      <c r="CD63" s="257"/>
      <c r="CE63" s="257"/>
      <c r="CF63" s="257"/>
      <c r="CG63" s="257"/>
      <c r="CH63" s="257"/>
      <c r="CI63" s="257"/>
      <c r="CJ63" s="257"/>
      <c r="CK63" s="257"/>
      <c r="CL63" s="257"/>
      <c r="CM63" s="257"/>
      <c r="CN63" s="257"/>
      <c r="CO63" s="159"/>
      <c r="CP63" s="159"/>
      <c r="CQ63" s="246"/>
      <c r="CR63" s="246"/>
      <c r="CS63" s="246"/>
      <c r="CT63" s="246"/>
      <c r="CU63" s="246"/>
      <c r="CV63" s="246"/>
      <c r="CW63" s="246"/>
      <c r="CX63" s="246"/>
      <c r="CY63" s="246"/>
      <c r="CZ63" s="246"/>
      <c r="DA63" s="246"/>
      <c r="DB63" s="159"/>
      <c r="DC63" s="159"/>
      <c r="DD63" s="258" t="str">
        <f>DY71</f>
        <v>Осмоловский А.В.</v>
      </c>
      <c r="DE63" s="258"/>
      <c r="DF63" s="258"/>
      <c r="DG63" s="258"/>
      <c r="DH63" s="258"/>
      <c r="DI63" s="258"/>
      <c r="DJ63" s="258"/>
      <c r="DK63" s="258"/>
      <c r="DL63" s="258"/>
      <c r="DM63" s="258"/>
      <c r="DN63" s="258"/>
      <c r="DO63" s="258"/>
      <c r="DP63" s="258"/>
      <c r="DQ63" s="258"/>
      <c r="DR63" s="258"/>
      <c r="DS63" s="258"/>
      <c r="DT63" s="258"/>
      <c r="DU63" s="258"/>
      <c r="DV63" s="258"/>
      <c r="DW63" s="258"/>
      <c r="DX63" s="258"/>
      <c r="DY63" s="258"/>
      <c r="DZ63" s="258"/>
      <c r="EA63" s="258"/>
      <c r="EB63" s="258"/>
      <c r="EC63" s="258"/>
      <c r="ED63" s="258"/>
      <c r="EE63" s="159"/>
      <c r="EF63" s="159"/>
      <c r="EG63" s="246">
        <f>Сводная!C6</f>
        <v>0</v>
      </c>
      <c r="EH63" s="246"/>
      <c r="EI63" s="246"/>
      <c r="EJ63" s="246"/>
      <c r="EK63" s="246"/>
      <c r="EL63" s="246"/>
      <c r="EM63" s="246"/>
      <c r="EN63" s="246"/>
      <c r="EO63" s="246"/>
      <c r="EP63" s="246"/>
      <c r="EQ63" s="246"/>
      <c r="ER63" s="246"/>
      <c r="ES63" s="246"/>
      <c r="ET63" s="246"/>
      <c r="EU63" s="246"/>
      <c r="EV63" s="246"/>
      <c r="EW63" s="246"/>
      <c r="EX63" s="246"/>
      <c r="EY63" s="246"/>
      <c r="EZ63" s="246"/>
      <c r="FA63" s="246"/>
      <c r="FB63" s="616"/>
    </row>
    <row r="64" spans="1:158" s="186" customFormat="1" ht="11.25" x14ac:dyDescent="0.25">
      <c r="A64" s="198"/>
      <c r="B64" s="198"/>
      <c r="C64" s="198"/>
      <c r="D64" s="198"/>
      <c r="E64" s="198"/>
      <c r="F64" s="198"/>
      <c r="G64" s="198"/>
      <c r="H64" s="198"/>
      <c r="I64" s="198"/>
      <c r="J64" s="198"/>
      <c r="K64" s="198"/>
      <c r="L64" s="198"/>
      <c r="M64" s="198"/>
      <c r="N64" s="198"/>
      <c r="O64" s="198"/>
      <c r="P64" s="198"/>
      <c r="Q64" s="198"/>
      <c r="R64" s="198"/>
      <c r="S64" s="198"/>
      <c r="T64" s="198"/>
      <c r="U64" s="198"/>
      <c r="V64" s="198"/>
      <c r="W64" s="198"/>
      <c r="X64" s="198"/>
      <c r="Y64" s="198"/>
      <c r="Z64" s="198"/>
      <c r="AA64" s="198"/>
      <c r="AB64" s="198"/>
      <c r="AC64" s="198"/>
      <c r="AD64" s="198"/>
      <c r="AE64" s="198"/>
      <c r="AF64" s="198"/>
      <c r="AG64" s="198"/>
      <c r="AH64" s="198"/>
      <c r="AI64" s="198"/>
      <c r="AJ64" s="198"/>
      <c r="AK64" s="198"/>
      <c r="AL64" s="198"/>
      <c r="AM64" s="198"/>
      <c r="AN64" s="198"/>
      <c r="AO64" s="198"/>
      <c r="AP64" s="198"/>
      <c r="AQ64" s="198"/>
      <c r="AR64" s="198"/>
      <c r="AS64" s="198"/>
      <c r="AT64" s="198"/>
      <c r="AU64" s="198"/>
      <c r="AV64" s="198"/>
      <c r="AW64" s="198"/>
      <c r="AX64" s="198"/>
      <c r="AY64" s="198"/>
      <c r="AZ64" s="198"/>
      <c r="BA64" s="198"/>
      <c r="BB64" s="198"/>
      <c r="BC64" s="259" t="s">
        <v>0</v>
      </c>
      <c r="BD64" s="259"/>
      <c r="BE64" s="259"/>
      <c r="BF64" s="259"/>
      <c r="BG64" s="259"/>
      <c r="BH64" s="259"/>
      <c r="BI64" s="259"/>
      <c r="BJ64" s="259"/>
      <c r="BK64" s="259"/>
      <c r="BL64" s="259"/>
      <c r="BM64" s="259"/>
      <c r="BN64" s="259"/>
      <c r="BO64" s="259"/>
      <c r="BP64" s="259"/>
      <c r="BQ64" s="259"/>
      <c r="BR64" s="259"/>
      <c r="BS64" s="259"/>
      <c r="BT64" s="259"/>
      <c r="BU64" s="259"/>
      <c r="BV64" s="259"/>
      <c r="BW64" s="259"/>
      <c r="BX64" s="259"/>
      <c r="BY64" s="259"/>
      <c r="BZ64" s="259"/>
      <c r="CA64" s="259"/>
      <c r="CB64" s="259"/>
      <c r="CC64" s="259"/>
      <c r="CD64" s="259"/>
      <c r="CE64" s="259"/>
      <c r="CF64" s="259"/>
      <c r="CG64" s="259"/>
      <c r="CH64" s="259"/>
      <c r="CI64" s="259"/>
      <c r="CJ64" s="259"/>
      <c r="CK64" s="259"/>
      <c r="CL64" s="259"/>
      <c r="CM64" s="259"/>
      <c r="CN64" s="259"/>
      <c r="CO64" s="198"/>
      <c r="CP64" s="198"/>
      <c r="CQ64" s="260" t="s">
        <v>16</v>
      </c>
      <c r="CR64" s="260"/>
      <c r="CS64" s="260"/>
      <c r="CT64" s="260"/>
      <c r="CU64" s="260"/>
      <c r="CV64" s="260"/>
      <c r="CW64" s="260"/>
      <c r="CX64" s="260"/>
      <c r="CY64" s="260"/>
      <c r="CZ64" s="260"/>
      <c r="DA64" s="260"/>
      <c r="DB64" s="198"/>
      <c r="DC64" s="198"/>
      <c r="DD64" s="260" t="s">
        <v>106</v>
      </c>
      <c r="DE64" s="260"/>
      <c r="DF64" s="260"/>
      <c r="DG64" s="260"/>
      <c r="DH64" s="260"/>
      <c r="DI64" s="260"/>
      <c r="DJ64" s="260"/>
      <c r="DK64" s="260"/>
      <c r="DL64" s="260"/>
      <c r="DM64" s="260"/>
      <c r="DN64" s="260"/>
      <c r="DO64" s="260"/>
      <c r="DP64" s="260"/>
      <c r="DQ64" s="260"/>
      <c r="DR64" s="260"/>
      <c r="DS64" s="260"/>
      <c r="DT64" s="260"/>
      <c r="DU64" s="260"/>
      <c r="DV64" s="260"/>
      <c r="DW64" s="260"/>
      <c r="DX64" s="260"/>
      <c r="DY64" s="260"/>
      <c r="DZ64" s="260"/>
      <c r="EA64" s="260"/>
      <c r="EB64" s="260"/>
      <c r="EC64" s="260"/>
      <c r="ED64" s="260"/>
      <c r="EE64" s="198"/>
      <c r="EF64" s="198"/>
      <c r="EG64" s="198"/>
      <c r="EH64" s="198"/>
      <c r="EI64" s="198"/>
      <c r="EJ64" s="198"/>
      <c r="EK64" s="198"/>
      <c r="EL64" s="198"/>
      <c r="EM64" s="198"/>
      <c r="EN64" s="198"/>
      <c r="EO64" s="198"/>
      <c r="EP64" s="198"/>
      <c r="EQ64" s="198"/>
      <c r="ER64" s="198"/>
      <c r="ES64" s="198"/>
      <c r="ET64" s="198"/>
      <c r="EU64" s="198"/>
      <c r="EV64" s="198"/>
      <c r="EW64" s="198"/>
      <c r="EX64" s="198"/>
      <c r="EY64" s="198"/>
      <c r="EZ64" s="198"/>
      <c r="FA64" s="198"/>
      <c r="FB64" s="617"/>
    </row>
    <row r="65" spans="1:158" s="185" customFormat="1" x14ac:dyDescent="0.25">
      <c r="A65" s="159"/>
      <c r="B65" s="272" t="s">
        <v>55</v>
      </c>
      <c r="C65" s="272"/>
      <c r="D65" s="272"/>
      <c r="E65" s="272"/>
      <c r="F65" s="272"/>
      <c r="G65" s="272"/>
      <c r="H65" s="272"/>
      <c r="I65" s="272"/>
      <c r="J65" s="272"/>
      <c r="K65" s="272"/>
      <c r="L65" s="272"/>
      <c r="M65" s="272"/>
      <c r="N65" s="272"/>
      <c r="O65" s="272"/>
      <c r="P65" s="272"/>
      <c r="Q65" s="272"/>
      <c r="R65" s="272"/>
      <c r="S65" s="272"/>
      <c r="T65" s="272"/>
      <c r="U65" s="272"/>
      <c r="V65" s="272"/>
      <c r="W65" s="272"/>
      <c r="X65" s="272"/>
      <c r="Y65" s="272"/>
      <c r="Z65" s="272"/>
      <c r="AA65" s="272"/>
      <c r="AB65" s="272"/>
      <c r="AC65" s="272"/>
      <c r="AD65" s="272"/>
      <c r="AE65" s="272"/>
      <c r="AF65" s="272"/>
      <c r="AG65" s="272"/>
      <c r="AH65" s="272"/>
      <c r="AI65" s="272"/>
      <c r="AJ65" s="272"/>
      <c r="AK65" s="272"/>
      <c r="AL65" s="272"/>
      <c r="AM65" s="272"/>
      <c r="AN65" s="272"/>
      <c r="AO65" s="272"/>
      <c r="AP65" s="272"/>
      <c r="AQ65" s="272"/>
      <c r="AR65" s="272"/>
      <c r="AS65" s="272"/>
      <c r="AT65" s="272"/>
      <c r="AU65" s="272"/>
      <c r="AV65" s="272"/>
      <c r="AW65" s="272"/>
      <c r="AX65" s="272"/>
      <c r="AY65" s="272"/>
      <c r="AZ65" s="272"/>
      <c r="BA65" s="272"/>
      <c r="BB65" s="272"/>
      <c r="BC65" s="272"/>
      <c r="BD65" s="272"/>
      <c r="BE65" s="272"/>
      <c r="BF65" s="272"/>
      <c r="BG65" s="272"/>
      <c r="BH65" s="272"/>
      <c r="BI65" s="272"/>
      <c r="BJ65" s="272"/>
      <c r="BK65" s="272"/>
      <c r="BL65" s="272"/>
      <c r="BM65" s="272"/>
      <c r="BN65" s="272"/>
      <c r="BO65" s="272"/>
      <c r="BP65" s="272"/>
      <c r="BQ65" s="272"/>
      <c r="BR65" s="272"/>
      <c r="BS65" s="272"/>
      <c r="BT65" s="272"/>
      <c r="BU65" s="272"/>
      <c r="BV65" s="272"/>
      <c r="BW65" s="272"/>
      <c r="BX65" s="159"/>
      <c r="BY65" s="159"/>
      <c r="BZ65" s="159"/>
      <c r="CA65" s="159"/>
      <c r="CB65" s="159"/>
      <c r="CC65" s="159"/>
      <c r="CD65" s="159"/>
      <c r="CE65" s="159"/>
      <c r="CF65" s="159"/>
      <c r="CG65" s="159"/>
      <c r="CH65" s="159"/>
      <c r="CI65" s="159"/>
      <c r="CJ65" s="159"/>
      <c r="CK65" s="159"/>
      <c r="CL65" s="159"/>
      <c r="CM65" s="159"/>
      <c r="CN65" s="159"/>
      <c r="CO65" s="159"/>
      <c r="CP65" s="159"/>
      <c r="CQ65" s="159"/>
      <c r="CR65" s="159"/>
      <c r="CS65" s="159"/>
      <c r="CT65" s="159"/>
      <c r="CU65" s="159"/>
      <c r="CV65" s="159"/>
      <c r="CW65" s="159"/>
      <c r="CX65" s="159"/>
      <c r="CY65" s="159"/>
      <c r="CZ65" s="159"/>
      <c r="DA65" s="159"/>
      <c r="DB65" s="159"/>
      <c r="DC65" s="159"/>
      <c r="DD65" s="159"/>
      <c r="DE65" s="159"/>
      <c r="DF65" s="159"/>
      <c r="DG65" s="159"/>
      <c r="DH65" s="159"/>
      <c r="DI65" s="159"/>
      <c r="DJ65" s="159"/>
      <c r="DK65" s="159"/>
      <c r="DL65" s="159"/>
      <c r="DM65" s="159"/>
      <c r="DN65" s="159"/>
      <c r="DO65" s="159"/>
      <c r="DP65" s="159"/>
      <c r="DQ65" s="159"/>
      <c r="DR65" s="159"/>
      <c r="DS65" s="159"/>
      <c r="DT65" s="159"/>
      <c r="DU65" s="159"/>
      <c r="DV65" s="159"/>
      <c r="DW65" s="159"/>
      <c r="DX65" s="159"/>
      <c r="DY65" s="159"/>
      <c r="DZ65" s="159"/>
      <c r="EA65" s="159"/>
      <c r="EB65" s="159"/>
      <c r="EC65" s="159"/>
      <c r="ED65" s="159"/>
      <c r="EE65" s="159"/>
      <c r="EF65" s="159"/>
      <c r="EG65" s="159"/>
      <c r="EH65" s="159"/>
      <c r="EI65" s="159"/>
      <c r="EJ65" s="159"/>
      <c r="EK65" s="159"/>
      <c r="EL65" s="159"/>
      <c r="EM65" s="159"/>
      <c r="EN65" s="159"/>
      <c r="EO65" s="159"/>
      <c r="EP65" s="159"/>
      <c r="EQ65" s="159"/>
      <c r="ER65" s="159"/>
      <c r="ES65" s="159"/>
      <c r="ET65" s="159"/>
      <c r="EU65" s="159"/>
      <c r="EV65" s="159"/>
      <c r="EW65" s="159"/>
      <c r="EX65" s="159"/>
      <c r="EY65" s="159"/>
      <c r="EZ65" s="159"/>
      <c r="FA65" s="159"/>
      <c r="FB65" s="616"/>
    </row>
    <row r="66" spans="1:158" s="230" customFormat="1" ht="8.25" x14ac:dyDescent="0.15">
      <c r="A66" s="231"/>
      <c r="B66" s="237"/>
      <c r="C66" s="237"/>
      <c r="D66" s="237"/>
      <c r="E66" s="237"/>
      <c r="F66" s="237"/>
      <c r="G66" s="237"/>
      <c r="H66" s="237"/>
      <c r="I66" s="237"/>
      <c r="J66" s="237"/>
      <c r="K66" s="237"/>
      <c r="L66" s="237"/>
      <c r="M66" s="237"/>
      <c r="N66" s="237"/>
      <c r="O66" s="237"/>
      <c r="P66" s="237"/>
      <c r="Q66" s="237"/>
      <c r="R66" s="237"/>
      <c r="S66" s="237"/>
      <c r="T66" s="237"/>
      <c r="U66" s="237"/>
      <c r="V66" s="237"/>
      <c r="W66" s="237"/>
      <c r="X66" s="237"/>
      <c r="Y66" s="237"/>
      <c r="Z66" s="231"/>
      <c r="AA66" s="231"/>
      <c r="AB66" s="231"/>
      <c r="AC66" s="231"/>
      <c r="AD66" s="231"/>
      <c r="AE66" s="231"/>
      <c r="AF66" s="231"/>
      <c r="AG66" s="231"/>
      <c r="AH66" s="231"/>
      <c r="AI66" s="231"/>
      <c r="AJ66" s="231"/>
      <c r="AK66" s="231"/>
      <c r="AL66" s="231"/>
      <c r="AM66" s="231"/>
      <c r="AN66" s="231"/>
      <c r="AO66" s="231"/>
      <c r="AP66" s="231"/>
      <c r="AQ66" s="231"/>
      <c r="AR66" s="231"/>
      <c r="AS66" s="231"/>
      <c r="AT66" s="231"/>
      <c r="AU66" s="231"/>
      <c r="AV66" s="231"/>
      <c r="AW66" s="231"/>
      <c r="AX66" s="231"/>
      <c r="AY66" s="231"/>
      <c r="AZ66" s="231"/>
      <c r="BA66" s="231"/>
      <c r="BB66" s="231"/>
      <c r="BC66" s="231"/>
      <c r="BD66" s="231"/>
      <c r="BE66" s="231"/>
      <c r="BF66" s="231"/>
      <c r="BG66" s="231"/>
      <c r="BH66" s="231"/>
      <c r="BI66" s="231"/>
      <c r="BJ66" s="231"/>
      <c r="BK66" s="231"/>
      <c r="BL66" s="231"/>
      <c r="BM66" s="231"/>
      <c r="BN66" s="231"/>
      <c r="BO66" s="231"/>
      <c r="BP66" s="231"/>
      <c r="BQ66" s="231"/>
      <c r="BR66" s="231"/>
      <c r="BS66" s="231"/>
      <c r="BT66" s="231"/>
      <c r="BU66" s="231"/>
      <c r="BV66" s="231"/>
      <c r="BW66" s="231"/>
      <c r="BX66" s="231"/>
      <c r="BY66" s="231"/>
      <c r="BZ66" s="231"/>
      <c r="CA66" s="231"/>
      <c r="CB66" s="231"/>
      <c r="CC66" s="231"/>
      <c r="CD66" s="231"/>
      <c r="CE66" s="231"/>
      <c r="CF66" s="231"/>
      <c r="CG66" s="231"/>
      <c r="CH66" s="231"/>
      <c r="CI66" s="231"/>
      <c r="CJ66" s="231"/>
      <c r="CK66" s="231"/>
      <c r="CL66" s="231"/>
      <c r="CM66" s="231"/>
      <c r="CN66" s="231"/>
      <c r="CO66" s="231"/>
      <c r="CP66" s="231"/>
      <c r="CQ66" s="231"/>
      <c r="CR66" s="231"/>
      <c r="CS66" s="231"/>
      <c r="CT66" s="231"/>
      <c r="CU66" s="231"/>
      <c r="CV66" s="231"/>
      <c r="CW66" s="231"/>
      <c r="CX66" s="231"/>
      <c r="CY66" s="231"/>
      <c r="CZ66" s="231"/>
      <c r="DA66" s="231"/>
      <c r="DB66" s="231"/>
      <c r="DC66" s="231"/>
      <c r="DD66" s="231"/>
      <c r="DE66" s="231"/>
      <c r="DF66" s="231"/>
      <c r="DG66" s="231"/>
      <c r="DH66" s="231"/>
      <c r="DI66" s="231"/>
      <c r="DJ66" s="231"/>
      <c r="DK66" s="231"/>
      <c r="DL66" s="231"/>
      <c r="DM66" s="231"/>
      <c r="DN66" s="231"/>
      <c r="DO66" s="231"/>
      <c r="DP66" s="231"/>
      <c r="DQ66" s="231"/>
      <c r="DR66" s="231"/>
      <c r="DS66" s="231"/>
      <c r="DT66" s="231"/>
      <c r="DU66" s="231"/>
      <c r="DV66" s="231"/>
      <c r="DW66" s="231"/>
      <c r="DX66" s="231"/>
      <c r="DY66" s="231"/>
      <c r="DZ66" s="231"/>
      <c r="EA66" s="231"/>
      <c r="EB66" s="231"/>
      <c r="EC66" s="231"/>
      <c r="ED66" s="231"/>
      <c r="EE66" s="231"/>
      <c r="EF66" s="231"/>
      <c r="EG66" s="231"/>
      <c r="EH66" s="231"/>
      <c r="EI66" s="231"/>
      <c r="EJ66" s="231"/>
      <c r="EK66" s="231"/>
      <c r="EL66" s="231"/>
      <c r="EM66" s="231"/>
      <c r="EN66" s="231"/>
      <c r="EO66" s="231"/>
      <c r="EP66" s="231"/>
      <c r="EQ66" s="231"/>
      <c r="ER66" s="231"/>
      <c r="ES66" s="231"/>
      <c r="ET66" s="231"/>
      <c r="EU66" s="231"/>
      <c r="EV66" s="231"/>
      <c r="EW66" s="231"/>
      <c r="EX66" s="231"/>
      <c r="EY66" s="231"/>
      <c r="EZ66" s="231"/>
      <c r="FA66" s="231"/>
      <c r="FB66" s="618"/>
    </row>
    <row r="67" spans="1:158" s="185" customFormat="1" x14ac:dyDescent="0.25">
      <c r="A67" s="159"/>
      <c r="B67" s="272" t="s">
        <v>56</v>
      </c>
      <c r="C67" s="272"/>
      <c r="D67" s="272"/>
      <c r="E67" s="272"/>
      <c r="F67" s="272"/>
      <c r="G67" s="272"/>
      <c r="H67" s="272"/>
      <c r="I67" s="272"/>
      <c r="J67" s="272"/>
      <c r="K67" s="272"/>
      <c r="L67" s="272"/>
      <c r="M67" s="272"/>
      <c r="N67" s="272"/>
      <c r="O67" s="272"/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  <c r="AB67" s="272"/>
      <c r="AC67" s="272"/>
      <c r="AD67" s="272"/>
      <c r="AE67" s="272"/>
      <c r="AF67" s="272"/>
      <c r="AG67" s="272"/>
      <c r="AH67" s="272"/>
      <c r="AI67" s="272"/>
      <c r="AJ67" s="272"/>
      <c r="AK67" s="272"/>
      <c r="AL67" s="272"/>
      <c r="AM67" s="272"/>
      <c r="AN67" s="272"/>
      <c r="AO67" s="272"/>
      <c r="AP67" s="272"/>
      <c r="AQ67" s="272"/>
      <c r="AR67" s="272"/>
      <c r="AS67" s="272"/>
      <c r="AT67" s="272"/>
      <c r="AU67" s="272"/>
      <c r="AV67" s="272"/>
      <c r="AW67" s="272"/>
      <c r="AX67" s="272"/>
      <c r="AY67" s="272"/>
      <c r="AZ67" s="272"/>
      <c r="BA67" s="272"/>
      <c r="BB67" s="272"/>
      <c r="BC67" s="272"/>
      <c r="BD67" s="272"/>
      <c r="BE67" s="272"/>
      <c r="BF67" s="272"/>
      <c r="BG67" s="272"/>
      <c r="BH67" s="272"/>
      <c r="BI67" s="272"/>
      <c r="BJ67" s="272"/>
      <c r="BK67" s="272"/>
      <c r="BL67" s="272"/>
      <c r="BM67" s="272"/>
      <c r="BN67" s="272"/>
      <c r="BO67" s="272"/>
      <c r="BP67" s="272"/>
      <c r="BQ67" s="272"/>
      <c r="BR67" s="272"/>
      <c r="BS67" s="272"/>
      <c r="BT67" s="272"/>
      <c r="BU67" s="272"/>
      <c r="BV67" s="272"/>
      <c r="BW67" s="272"/>
      <c r="BX67" s="257" t="str">
        <f>VLOOKUP(DY67,Списки!H24:I25,2,0)</f>
        <v>Начальник ПТО</v>
      </c>
      <c r="BY67" s="257"/>
      <c r="BZ67" s="257"/>
      <c r="CA67" s="257"/>
      <c r="CB67" s="257"/>
      <c r="CC67" s="257"/>
      <c r="CD67" s="257"/>
      <c r="CE67" s="257"/>
      <c r="CF67" s="257"/>
      <c r="CG67" s="257"/>
      <c r="CH67" s="257"/>
      <c r="CI67" s="257"/>
      <c r="CJ67" s="257"/>
      <c r="CK67" s="257"/>
      <c r="CL67" s="257"/>
      <c r="CM67" s="257"/>
      <c r="CN67" s="257"/>
      <c r="CO67" s="257"/>
      <c r="CP67" s="257"/>
      <c r="CQ67" s="257"/>
      <c r="CR67" s="257"/>
      <c r="CS67" s="257"/>
      <c r="CT67" s="257"/>
      <c r="CU67" s="257"/>
      <c r="CV67" s="257"/>
      <c r="CW67" s="257"/>
      <c r="CX67" s="257"/>
      <c r="CY67" s="257"/>
      <c r="CZ67" s="257"/>
      <c r="DA67" s="257"/>
      <c r="DB67" s="257"/>
      <c r="DC67" s="257"/>
      <c r="DD67" s="257"/>
      <c r="DE67" s="257"/>
      <c r="DF67" s="257"/>
      <c r="DG67" s="257"/>
      <c r="DH67" s="257"/>
      <c r="DI67" s="257"/>
      <c r="DJ67" s="159"/>
      <c r="DK67" s="159"/>
      <c r="DL67" s="246"/>
      <c r="DM67" s="246"/>
      <c r="DN67" s="246"/>
      <c r="DO67" s="246"/>
      <c r="DP67" s="246"/>
      <c r="DQ67" s="246"/>
      <c r="DR67" s="246"/>
      <c r="DS67" s="246"/>
      <c r="DT67" s="246"/>
      <c r="DU67" s="246"/>
      <c r="DV67" s="246"/>
      <c r="DW67" s="159"/>
      <c r="DX67" s="159"/>
      <c r="DY67" s="258" t="s">
        <v>392</v>
      </c>
      <c r="DZ67" s="258"/>
      <c r="EA67" s="258"/>
      <c r="EB67" s="258"/>
      <c r="EC67" s="258"/>
      <c r="ED67" s="258"/>
      <c r="EE67" s="258"/>
      <c r="EF67" s="258"/>
      <c r="EG67" s="258"/>
      <c r="EH67" s="258"/>
      <c r="EI67" s="258"/>
      <c r="EJ67" s="258"/>
      <c r="EK67" s="258"/>
      <c r="EL67" s="258"/>
      <c r="EM67" s="258"/>
      <c r="EN67" s="258"/>
      <c r="EO67" s="258"/>
      <c r="EP67" s="258"/>
      <c r="EQ67" s="258"/>
      <c r="ER67" s="258"/>
      <c r="ES67" s="258"/>
      <c r="ET67" s="258"/>
      <c r="EU67" s="258"/>
      <c r="EV67" s="258"/>
      <c r="EW67" s="258"/>
      <c r="EX67" s="258"/>
      <c r="EY67" s="258"/>
      <c r="EZ67" s="159"/>
      <c r="FA67" s="159"/>
      <c r="FB67" s="616"/>
    </row>
    <row r="68" spans="1:158" s="186" customFormat="1" ht="11.25" x14ac:dyDescent="0.25">
      <c r="A68" s="198"/>
      <c r="B68" s="198"/>
      <c r="C68" s="198"/>
      <c r="D68" s="198"/>
      <c r="E68" s="198"/>
      <c r="F68" s="198"/>
      <c r="G68" s="198"/>
      <c r="H68" s="198"/>
      <c r="I68" s="198"/>
      <c r="J68" s="198"/>
      <c r="K68" s="198"/>
      <c r="L68" s="198"/>
      <c r="M68" s="198"/>
      <c r="N68" s="198"/>
      <c r="O68" s="198"/>
      <c r="P68" s="198"/>
      <c r="Q68" s="198"/>
      <c r="R68" s="198"/>
      <c r="S68" s="198"/>
      <c r="T68" s="198"/>
      <c r="U68" s="198"/>
      <c r="V68" s="198"/>
      <c r="W68" s="198"/>
      <c r="X68" s="198"/>
      <c r="Y68" s="198"/>
      <c r="Z68" s="198"/>
      <c r="AA68" s="198"/>
      <c r="AB68" s="198"/>
      <c r="AC68" s="198"/>
      <c r="AD68" s="198"/>
      <c r="AE68" s="198"/>
      <c r="AF68" s="198"/>
      <c r="AG68" s="198"/>
      <c r="AH68" s="198"/>
      <c r="AI68" s="198"/>
      <c r="AJ68" s="198"/>
      <c r="AK68" s="198"/>
      <c r="AL68" s="198"/>
      <c r="AM68" s="198"/>
      <c r="AN68" s="198"/>
      <c r="AO68" s="198"/>
      <c r="AP68" s="198"/>
      <c r="AQ68" s="198"/>
      <c r="AR68" s="198"/>
      <c r="AS68" s="198"/>
      <c r="AT68" s="198"/>
      <c r="AU68" s="198"/>
      <c r="AV68" s="198"/>
      <c r="AW68" s="198"/>
      <c r="AX68" s="198"/>
      <c r="AY68" s="198"/>
      <c r="AZ68" s="198"/>
      <c r="BA68" s="198"/>
      <c r="BB68" s="198"/>
      <c r="BC68" s="198"/>
      <c r="BD68" s="198"/>
      <c r="BE68" s="198"/>
      <c r="BF68" s="198"/>
      <c r="BG68" s="198"/>
      <c r="BH68" s="198"/>
      <c r="BI68" s="198"/>
      <c r="BJ68" s="198"/>
      <c r="BK68" s="198"/>
      <c r="BL68" s="198"/>
      <c r="BM68" s="198"/>
      <c r="BN68" s="198"/>
      <c r="BO68" s="198"/>
      <c r="BP68" s="198"/>
      <c r="BQ68" s="198"/>
      <c r="BR68" s="198"/>
      <c r="BS68" s="198"/>
      <c r="BT68" s="198"/>
      <c r="BU68" s="198"/>
      <c r="BV68" s="198"/>
      <c r="BW68" s="198"/>
      <c r="BX68" s="259" t="s">
        <v>0</v>
      </c>
      <c r="BY68" s="259"/>
      <c r="BZ68" s="259"/>
      <c r="CA68" s="259"/>
      <c r="CB68" s="259"/>
      <c r="CC68" s="259"/>
      <c r="CD68" s="259"/>
      <c r="CE68" s="259"/>
      <c r="CF68" s="259"/>
      <c r="CG68" s="259"/>
      <c r="CH68" s="259"/>
      <c r="CI68" s="259"/>
      <c r="CJ68" s="259"/>
      <c r="CK68" s="259"/>
      <c r="CL68" s="259"/>
      <c r="CM68" s="259"/>
      <c r="CN68" s="259"/>
      <c r="CO68" s="259"/>
      <c r="CP68" s="259"/>
      <c r="CQ68" s="259"/>
      <c r="CR68" s="259"/>
      <c r="CS68" s="259"/>
      <c r="CT68" s="259"/>
      <c r="CU68" s="259"/>
      <c r="CV68" s="259"/>
      <c r="CW68" s="259"/>
      <c r="CX68" s="259"/>
      <c r="CY68" s="259"/>
      <c r="CZ68" s="259"/>
      <c r="DA68" s="259"/>
      <c r="DB68" s="259"/>
      <c r="DC68" s="259"/>
      <c r="DD68" s="259"/>
      <c r="DE68" s="259"/>
      <c r="DF68" s="259"/>
      <c r="DG68" s="259"/>
      <c r="DH68" s="259"/>
      <c r="DI68" s="259"/>
      <c r="DJ68" s="198"/>
      <c r="DK68" s="198"/>
      <c r="DL68" s="260" t="s">
        <v>16</v>
      </c>
      <c r="DM68" s="260"/>
      <c r="DN68" s="260"/>
      <c r="DO68" s="260"/>
      <c r="DP68" s="260"/>
      <c r="DQ68" s="260"/>
      <c r="DR68" s="260"/>
      <c r="DS68" s="260"/>
      <c r="DT68" s="260"/>
      <c r="DU68" s="260"/>
      <c r="DV68" s="260"/>
      <c r="DW68" s="198"/>
      <c r="DX68" s="198"/>
      <c r="DY68" s="260" t="s">
        <v>106</v>
      </c>
      <c r="DZ68" s="260"/>
      <c r="EA68" s="260"/>
      <c r="EB68" s="260"/>
      <c r="EC68" s="260"/>
      <c r="ED68" s="260"/>
      <c r="EE68" s="260"/>
      <c r="EF68" s="260"/>
      <c r="EG68" s="260"/>
      <c r="EH68" s="260"/>
      <c r="EI68" s="260"/>
      <c r="EJ68" s="260"/>
      <c r="EK68" s="260"/>
      <c r="EL68" s="260"/>
      <c r="EM68" s="260"/>
      <c r="EN68" s="260"/>
      <c r="EO68" s="260"/>
      <c r="EP68" s="260"/>
      <c r="EQ68" s="260"/>
      <c r="ER68" s="260"/>
      <c r="ES68" s="260"/>
      <c r="ET68" s="260"/>
      <c r="EU68" s="260"/>
      <c r="EV68" s="260"/>
      <c r="EW68" s="260"/>
      <c r="EX68" s="260"/>
      <c r="EY68" s="260"/>
      <c r="EZ68" s="198"/>
      <c r="FA68" s="198"/>
      <c r="FB68" s="617"/>
    </row>
    <row r="69" spans="1:158" s="185" customFormat="1" x14ac:dyDescent="0.25">
      <c r="A69" s="159"/>
      <c r="B69" s="272" t="s">
        <v>57</v>
      </c>
      <c r="C69" s="272"/>
      <c r="D69" s="272"/>
      <c r="E69" s="272"/>
      <c r="F69" s="272"/>
      <c r="G69" s="272"/>
      <c r="H69" s="272"/>
      <c r="I69" s="272"/>
      <c r="J69" s="272"/>
      <c r="K69" s="272"/>
      <c r="L69" s="272"/>
      <c r="M69" s="272"/>
      <c r="N69" s="272"/>
      <c r="O69" s="272"/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  <c r="AB69" s="272"/>
      <c r="AC69" s="272"/>
      <c r="AD69" s="272"/>
      <c r="AE69" s="272"/>
      <c r="AF69" s="272"/>
      <c r="AG69" s="272"/>
      <c r="AH69" s="272"/>
      <c r="AI69" s="272"/>
      <c r="AJ69" s="272"/>
      <c r="AK69" s="272"/>
      <c r="AL69" s="272"/>
      <c r="AM69" s="272"/>
      <c r="AN69" s="272"/>
      <c r="AO69" s="272"/>
      <c r="AP69" s="272"/>
      <c r="AQ69" s="272"/>
      <c r="AR69" s="272"/>
      <c r="AS69" s="272"/>
      <c r="AT69" s="272"/>
      <c r="AU69" s="272"/>
      <c r="AV69" s="272"/>
      <c r="AW69" s="272"/>
      <c r="AX69" s="272"/>
      <c r="AY69" s="272"/>
      <c r="AZ69" s="272"/>
      <c r="BA69" s="272"/>
      <c r="BB69" s="272"/>
      <c r="BC69" s="272"/>
      <c r="BD69" s="272"/>
      <c r="BE69" s="272"/>
      <c r="BF69" s="272"/>
      <c r="BG69" s="272"/>
      <c r="BH69" s="272"/>
      <c r="BI69" s="272"/>
      <c r="BJ69" s="272"/>
      <c r="BK69" s="272"/>
      <c r="BL69" s="272"/>
      <c r="BM69" s="272"/>
      <c r="BN69" s="272"/>
      <c r="BO69" s="272"/>
      <c r="BP69" s="272"/>
      <c r="BQ69" s="272"/>
      <c r="BR69" s="272"/>
      <c r="BS69" s="272"/>
      <c r="BT69" s="272"/>
      <c r="BU69" s="272"/>
      <c r="BV69" s="272"/>
      <c r="BW69" s="272"/>
      <c r="BX69" s="257" t="str">
        <f>VLOOKUP(DY69,Списки!H20:I22,2,0)</f>
        <v>Экономист ПЭО</v>
      </c>
      <c r="BY69" s="257"/>
      <c r="BZ69" s="257"/>
      <c r="CA69" s="257"/>
      <c r="CB69" s="257"/>
      <c r="CC69" s="257"/>
      <c r="CD69" s="257"/>
      <c r="CE69" s="257"/>
      <c r="CF69" s="257"/>
      <c r="CG69" s="257"/>
      <c r="CH69" s="257"/>
      <c r="CI69" s="257"/>
      <c r="CJ69" s="257"/>
      <c r="CK69" s="257"/>
      <c r="CL69" s="257"/>
      <c r="CM69" s="257"/>
      <c r="CN69" s="257"/>
      <c r="CO69" s="257"/>
      <c r="CP69" s="257"/>
      <c r="CQ69" s="257"/>
      <c r="CR69" s="257"/>
      <c r="CS69" s="257"/>
      <c r="CT69" s="257"/>
      <c r="CU69" s="257"/>
      <c r="CV69" s="257"/>
      <c r="CW69" s="257"/>
      <c r="CX69" s="257"/>
      <c r="CY69" s="257"/>
      <c r="CZ69" s="257"/>
      <c r="DA69" s="257"/>
      <c r="DB69" s="257"/>
      <c r="DC69" s="257"/>
      <c r="DD69" s="257"/>
      <c r="DE69" s="257"/>
      <c r="DF69" s="257"/>
      <c r="DG69" s="257"/>
      <c r="DH69" s="257"/>
      <c r="DI69" s="257"/>
      <c r="DJ69" s="159"/>
      <c r="DK69" s="159"/>
      <c r="DL69" s="246"/>
      <c r="DM69" s="246"/>
      <c r="DN69" s="246"/>
      <c r="DO69" s="246"/>
      <c r="DP69" s="246"/>
      <c r="DQ69" s="246"/>
      <c r="DR69" s="246"/>
      <c r="DS69" s="246"/>
      <c r="DT69" s="246"/>
      <c r="DU69" s="246"/>
      <c r="DV69" s="246"/>
      <c r="DW69" s="159"/>
      <c r="DX69" s="159"/>
      <c r="DY69" s="258" t="s">
        <v>343</v>
      </c>
      <c r="DZ69" s="258"/>
      <c r="EA69" s="258"/>
      <c r="EB69" s="258"/>
      <c r="EC69" s="258"/>
      <c r="ED69" s="258"/>
      <c r="EE69" s="258"/>
      <c r="EF69" s="258"/>
      <c r="EG69" s="258"/>
      <c r="EH69" s="258"/>
      <c r="EI69" s="258"/>
      <c r="EJ69" s="258"/>
      <c r="EK69" s="258"/>
      <c r="EL69" s="258"/>
      <c r="EM69" s="258"/>
      <c r="EN69" s="258"/>
      <c r="EO69" s="258"/>
      <c r="EP69" s="258"/>
      <c r="EQ69" s="258"/>
      <c r="ER69" s="258"/>
      <c r="ES69" s="258"/>
      <c r="ET69" s="258"/>
      <c r="EU69" s="258"/>
      <c r="EV69" s="258"/>
      <c r="EW69" s="258"/>
      <c r="EX69" s="258"/>
      <c r="EY69" s="258"/>
      <c r="EZ69" s="159"/>
      <c r="FA69" s="159"/>
      <c r="FB69" s="616"/>
    </row>
    <row r="70" spans="1:158" s="186" customFormat="1" ht="11.25" x14ac:dyDescent="0.25">
      <c r="A70" s="198"/>
      <c r="B70" s="198"/>
      <c r="C70" s="198"/>
      <c r="D70" s="198"/>
      <c r="E70" s="198"/>
      <c r="F70" s="198"/>
      <c r="G70" s="198"/>
      <c r="H70" s="198"/>
      <c r="I70" s="198"/>
      <c r="J70" s="198"/>
      <c r="K70" s="198"/>
      <c r="L70" s="198"/>
      <c r="M70" s="198"/>
      <c r="N70" s="198"/>
      <c r="O70" s="198"/>
      <c r="P70" s="198"/>
      <c r="Q70" s="198"/>
      <c r="R70" s="198"/>
      <c r="S70" s="198"/>
      <c r="T70" s="198"/>
      <c r="U70" s="198"/>
      <c r="V70" s="198"/>
      <c r="W70" s="198"/>
      <c r="X70" s="198"/>
      <c r="Y70" s="198"/>
      <c r="Z70" s="198"/>
      <c r="AA70" s="198"/>
      <c r="AB70" s="198"/>
      <c r="AC70" s="198"/>
      <c r="AD70" s="198"/>
      <c r="AE70" s="198"/>
      <c r="AF70" s="198"/>
      <c r="AG70" s="198"/>
      <c r="AH70" s="198"/>
      <c r="AI70" s="198"/>
      <c r="AJ70" s="198"/>
      <c r="AK70" s="198"/>
      <c r="AL70" s="198"/>
      <c r="AM70" s="198"/>
      <c r="AN70" s="198"/>
      <c r="AO70" s="198"/>
      <c r="AP70" s="198"/>
      <c r="AQ70" s="198"/>
      <c r="AR70" s="198"/>
      <c r="AS70" s="198"/>
      <c r="AT70" s="198"/>
      <c r="AU70" s="198"/>
      <c r="AV70" s="198"/>
      <c r="AW70" s="198"/>
      <c r="AX70" s="198"/>
      <c r="AY70" s="198"/>
      <c r="AZ70" s="198"/>
      <c r="BA70" s="198"/>
      <c r="BB70" s="198"/>
      <c r="BC70" s="198"/>
      <c r="BD70" s="198"/>
      <c r="BE70" s="198"/>
      <c r="BF70" s="198"/>
      <c r="BG70" s="198"/>
      <c r="BH70" s="198"/>
      <c r="BI70" s="198"/>
      <c r="BJ70" s="198"/>
      <c r="BK70" s="198"/>
      <c r="BL70" s="198"/>
      <c r="BM70" s="198"/>
      <c r="BN70" s="198"/>
      <c r="BO70" s="198"/>
      <c r="BP70" s="198"/>
      <c r="BQ70" s="198"/>
      <c r="BR70" s="198"/>
      <c r="BS70" s="198"/>
      <c r="BT70" s="198"/>
      <c r="BU70" s="198"/>
      <c r="BV70" s="198"/>
      <c r="BW70" s="198"/>
      <c r="BX70" s="259" t="s">
        <v>0</v>
      </c>
      <c r="BY70" s="259"/>
      <c r="BZ70" s="259"/>
      <c r="CA70" s="259"/>
      <c r="CB70" s="259"/>
      <c r="CC70" s="259"/>
      <c r="CD70" s="259"/>
      <c r="CE70" s="259"/>
      <c r="CF70" s="259"/>
      <c r="CG70" s="259"/>
      <c r="CH70" s="259"/>
      <c r="CI70" s="259"/>
      <c r="CJ70" s="259"/>
      <c r="CK70" s="259"/>
      <c r="CL70" s="259"/>
      <c r="CM70" s="259"/>
      <c r="CN70" s="259"/>
      <c r="CO70" s="259"/>
      <c r="CP70" s="259"/>
      <c r="CQ70" s="259"/>
      <c r="CR70" s="259"/>
      <c r="CS70" s="259"/>
      <c r="CT70" s="259"/>
      <c r="CU70" s="259"/>
      <c r="CV70" s="259"/>
      <c r="CW70" s="259"/>
      <c r="CX70" s="259"/>
      <c r="CY70" s="259"/>
      <c r="CZ70" s="259"/>
      <c r="DA70" s="259"/>
      <c r="DB70" s="259"/>
      <c r="DC70" s="259"/>
      <c r="DD70" s="259"/>
      <c r="DE70" s="259"/>
      <c r="DF70" s="259"/>
      <c r="DG70" s="259"/>
      <c r="DH70" s="259"/>
      <c r="DI70" s="259"/>
      <c r="DJ70" s="198"/>
      <c r="DK70" s="198"/>
      <c r="DL70" s="260" t="s">
        <v>16</v>
      </c>
      <c r="DM70" s="260"/>
      <c r="DN70" s="260"/>
      <c r="DO70" s="260"/>
      <c r="DP70" s="260"/>
      <c r="DQ70" s="260"/>
      <c r="DR70" s="260"/>
      <c r="DS70" s="260"/>
      <c r="DT70" s="260"/>
      <c r="DU70" s="260"/>
      <c r="DV70" s="260"/>
      <c r="DW70" s="198"/>
      <c r="DX70" s="198"/>
      <c r="DY70" s="260" t="s">
        <v>106</v>
      </c>
      <c r="DZ70" s="260"/>
      <c r="EA70" s="260"/>
      <c r="EB70" s="260"/>
      <c r="EC70" s="260"/>
      <c r="ED70" s="260"/>
      <c r="EE70" s="260"/>
      <c r="EF70" s="260"/>
      <c r="EG70" s="260"/>
      <c r="EH70" s="260"/>
      <c r="EI70" s="260"/>
      <c r="EJ70" s="260"/>
      <c r="EK70" s="260"/>
      <c r="EL70" s="260"/>
      <c r="EM70" s="260"/>
      <c r="EN70" s="260"/>
      <c r="EO70" s="260"/>
      <c r="EP70" s="260"/>
      <c r="EQ70" s="260"/>
      <c r="ER70" s="260"/>
      <c r="ES70" s="260"/>
      <c r="ET70" s="260"/>
      <c r="EU70" s="260"/>
      <c r="EV70" s="260"/>
      <c r="EW70" s="260"/>
      <c r="EX70" s="260"/>
      <c r="EY70" s="260"/>
      <c r="EZ70" s="198"/>
      <c r="FA70" s="198"/>
      <c r="FB70" s="617"/>
    </row>
    <row r="71" spans="1:158" s="185" customFormat="1" x14ac:dyDescent="0.25">
      <c r="A71" s="159"/>
      <c r="B71" s="272" t="s">
        <v>58</v>
      </c>
      <c r="C71" s="272"/>
      <c r="D71" s="272"/>
      <c r="E71" s="272"/>
      <c r="F71" s="272"/>
      <c r="G71" s="272"/>
      <c r="H71" s="272"/>
      <c r="I71" s="272"/>
      <c r="J71" s="272"/>
      <c r="K71" s="272"/>
      <c r="L71" s="272"/>
      <c r="M71" s="272"/>
      <c r="N71" s="272"/>
      <c r="O71" s="272"/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72"/>
      <c r="AB71" s="272"/>
      <c r="AC71" s="272"/>
      <c r="AD71" s="272"/>
      <c r="AE71" s="272"/>
      <c r="AF71" s="272"/>
      <c r="AG71" s="272"/>
      <c r="AH71" s="272"/>
      <c r="AI71" s="272"/>
      <c r="AJ71" s="272"/>
      <c r="AK71" s="272"/>
      <c r="AL71" s="272"/>
      <c r="AM71" s="272"/>
      <c r="AN71" s="272"/>
      <c r="AO71" s="272"/>
      <c r="AP71" s="272"/>
      <c r="AQ71" s="272"/>
      <c r="AR71" s="272"/>
      <c r="AS71" s="272"/>
      <c r="AT71" s="272"/>
      <c r="AU71" s="272"/>
      <c r="AV71" s="272"/>
      <c r="AW71" s="272"/>
      <c r="AX71" s="272"/>
      <c r="AY71" s="272"/>
      <c r="AZ71" s="272"/>
      <c r="BA71" s="272"/>
      <c r="BB71" s="272"/>
      <c r="BC71" s="272"/>
      <c r="BD71" s="272"/>
      <c r="BE71" s="272"/>
      <c r="BF71" s="272"/>
      <c r="BG71" s="272"/>
      <c r="BH71" s="272"/>
      <c r="BI71" s="272"/>
      <c r="BJ71" s="272"/>
      <c r="BK71" s="272"/>
      <c r="BL71" s="272"/>
      <c r="BM71" s="272"/>
      <c r="BN71" s="272"/>
      <c r="BO71" s="272"/>
      <c r="BP71" s="272"/>
      <c r="BQ71" s="272"/>
      <c r="BR71" s="272"/>
      <c r="BS71" s="272"/>
      <c r="BT71" s="272"/>
      <c r="BU71" s="272"/>
      <c r="BV71" s="272"/>
      <c r="BW71" s="272"/>
      <c r="BX71" s="257" t="str">
        <f>VLOOKUP(DY71,Списки!H30:I35,2,0)</f>
        <v>Начальник участка АСУ ТП</v>
      </c>
      <c r="BY71" s="257"/>
      <c r="BZ71" s="257"/>
      <c r="CA71" s="257"/>
      <c r="CB71" s="257"/>
      <c r="CC71" s="257"/>
      <c r="CD71" s="257"/>
      <c r="CE71" s="257"/>
      <c r="CF71" s="257"/>
      <c r="CG71" s="257"/>
      <c r="CH71" s="257"/>
      <c r="CI71" s="257"/>
      <c r="CJ71" s="257"/>
      <c r="CK71" s="257"/>
      <c r="CL71" s="257"/>
      <c r="CM71" s="257"/>
      <c r="CN71" s="257"/>
      <c r="CO71" s="257"/>
      <c r="CP71" s="257"/>
      <c r="CQ71" s="257"/>
      <c r="CR71" s="257"/>
      <c r="CS71" s="257"/>
      <c r="CT71" s="257"/>
      <c r="CU71" s="257"/>
      <c r="CV71" s="257"/>
      <c r="CW71" s="257"/>
      <c r="CX71" s="257"/>
      <c r="CY71" s="257"/>
      <c r="CZ71" s="257"/>
      <c r="DA71" s="257"/>
      <c r="DB71" s="257"/>
      <c r="DC71" s="257"/>
      <c r="DD71" s="257"/>
      <c r="DE71" s="257"/>
      <c r="DF71" s="257"/>
      <c r="DG71" s="257"/>
      <c r="DH71" s="257"/>
      <c r="DI71" s="257"/>
      <c r="DJ71" s="159"/>
      <c r="DK71" s="159"/>
      <c r="DL71" s="246"/>
      <c r="DM71" s="246"/>
      <c r="DN71" s="246"/>
      <c r="DO71" s="246"/>
      <c r="DP71" s="246"/>
      <c r="DQ71" s="246"/>
      <c r="DR71" s="246"/>
      <c r="DS71" s="246"/>
      <c r="DT71" s="246"/>
      <c r="DU71" s="246"/>
      <c r="DV71" s="246"/>
      <c r="DW71" s="159"/>
      <c r="DX71" s="159"/>
      <c r="DY71" s="258" t="s">
        <v>328</v>
      </c>
      <c r="DZ71" s="258"/>
      <c r="EA71" s="258"/>
      <c r="EB71" s="258"/>
      <c r="EC71" s="258"/>
      <c r="ED71" s="258"/>
      <c r="EE71" s="258"/>
      <c r="EF71" s="258"/>
      <c r="EG71" s="258"/>
      <c r="EH71" s="258"/>
      <c r="EI71" s="258"/>
      <c r="EJ71" s="258"/>
      <c r="EK71" s="258"/>
      <c r="EL71" s="258"/>
      <c r="EM71" s="258"/>
      <c r="EN71" s="258"/>
      <c r="EO71" s="258"/>
      <c r="EP71" s="258"/>
      <c r="EQ71" s="258"/>
      <c r="ER71" s="258"/>
      <c r="ES71" s="258"/>
      <c r="ET71" s="258"/>
      <c r="EU71" s="258"/>
      <c r="EV71" s="258"/>
      <c r="EW71" s="258"/>
      <c r="EX71" s="258"/>
      <c r="EY71" s="258"/>
      <c r="EZ71" s="159"/>
      <c r="FA71" s="159"/>
      <c r="FB71" s="616"/>
    </row>
    <row r="72" spans="1:158" s="186" customFormat="1" ht="11.25" x14ac:dyDescent="0.25">
      <c r="A72" s="198"/>
      <c r="B72" s="198"/>
      <c r="C72" s="198"/>
      <c r="D72" s="198"/>
      <c r="E72" s="198"/>
      <c r="F72" s="198"/>
      <c r="G72" s="198"/>
      <c r="H72" s="198"/>
      <c r="I72" s="198"/>
      <c r="J72" s="198"/>
      <c r="K72" s="198"/>
      <c r="L72" s="198"/>
      <c r="M72" s="198"/>
      <c r="N72" s="198"/>
      <c r="O72" s="198"/>
      <c r="P72" s="198"/>
      <c r="Q72" s="198"/>
      <c r="R72" s="198"/>
      <c r="S72" s="198"/>
      <c r="T72" s="198"/>
      <c r="U72" s="198"/>
      <c r="V72" s="198"/>
      <c r="W72" s="198"/>
      <c r="X72" s="198"/>
      <c r="Y72" s="198"/>
      <c r="Z72" s="198"/>
      <c r="AA72" s="198"/>
      <c r="AB72" s="198"/>
      <c r="AC72" s="198"/>
      <c r="AD72" s="198"/>
      <c r="AE72" s="198"/>
      <c r="AF72" s="198"/>
      <c r="AG72" s="198"/>
      <c r="AH72" s="198"/>
      <c r="AI72" s="198"/>
      <c r="AJ72" s="198"/>
      <c r="AK72" s="198"/>
      <c r="AL72" s="198"/>
      <c r="AM72" s="198"/>
      <c r="AN72" s="198"/>
      <c r="AO72" s="198"/>
      <c r="AP72" s="198"/>
      <c r="AQ72" s="198"/>
      <c r="AR72" s="198"/>
      <c r="AS72" s="198"/>
      <c r="AT72" s="198"/>
      <c r="AU72" s="198"/>
      <c r="AV72" s="198"/>
      <c r="AW72" s="198"/>
      <c r="AX72" s="198"/>
      <c r="AY72" s="198"/>
      <c r="AZ72" s="198"/>
      <c r="BA72" s="198"/>
      <c r="BB72" s="198"/>
      <c r="BC72" s="198"/>
      <c r="BD72" s="198"/>
      <c r="BE72" s="198"/>
      <c r="BF72" s="198"/>
      <c r="BG72" s="198"/>
      <c r="BH72" s="198"/>
      <c r="BI72" s="198"/>
      <c r="BJ72" s="198"/>
      <c r="BK72" s="198"/>
      <c r="BL72" s="198"/>
      <c r="BM72" s="198"/>
      <c r="BN72" s="198"/>
      <c r="BO72" s="198"/>
      <c r="BP72" s="198"/>
      <c r="BQ72" s="198"/>
      <c r="BR72" s="198"/>
      <c r="BS72" s="198"/>
      <c r="BT72" s="198"/>
      <c r="BU72" s="198"/>
      <c r="BV72" s="198"/>
      <c r="BW72" s="198"/>
      <c r="BX72" s="259" t="s">
        <v>0</v>
      </c>
      <c r="BY72" s="259"/>
      <c r="BZ72" s="259"/>
      <c r="CA72" s="259"/>
      <c r="CB72" s="259"/>
      <c r="CC72" s="259"/>
      <c r="CD72" s="259"/>
      <c r="CE72" s="259"/>
      <c r="CF72" s="259"/>
      <c r="CG72" s="259"/>
      <c r="CH72" s="259"/>
      <c r="CI72" s="259"/>
      <c r="CJ72" s="259"/>
      <c r="CK72" s="259"/>
      <c r="CL72" s="259"/>
      <c r="CM72" s="259"/>
      <c r="CN72" s="259"/>
      <c r="CO72" s="259"/>
      <c r="CP72" s="259"/>
      <c r="CQ72" s="259"/>
      <c r="CR72" s="259"/>
      <c r="CS72" s="259"/>
      <c r="CT72" s="259"/>
      <c r="CU72" s="259"/>
      <c r="CV72" s="259"/>
      <c r="CW72" s="259"/>
      <c r="CX72" s="259"/>
      <c r="CY72" s="259"/>
      <c r="CZ72" s="259"/>
      <c r="DA72" s="259"/>
      <c r="DB72" s="259"/>
      <c r="DC72" s="259"/>
      <c r="DD72" s="259"/>
      <c r="DE72" s="259"/>
      <c r="DF72" s="259"/>
      <c r="DG72" s="259"/>
      <c r="DH72" s="259"/>
      <c r="DI72" s="259"/>
      <c r="DJ72" s="198"/>
      <c r="DK72" s="198"/>
      <c r="DL72" s="260" t="s">
        <v>16</v>
      </c>
      <c r="DM72" s="260"/>
      <c r="DN72" s="260"/>
      <c r="DO72" s="260"/>
      <c r="DP72" s="260"/>
      <c r="DQ72" s="260"/>
      <c r="DR72" s="260"/>
      <c r="DS72" s="260"/>
      <c r="DT72" s="260"/>
      <c r="DU72" s="260"/>
      <c r="DV72" s="260"/>
      <c r="DW72" s="198"/>
      <c r="DX72" s="198"/>
      <c r="DY72" s="260" t="s">
        <v>106</v>
      </c>
      <c r="DZ72" s="260"/>
      <c r="EA72" s="260"/>
      <c r="EB72" s="260"/>
      <c r="EC72" s="260"/>
      <c r="ED72" s="260"/>
      <c r="EE72" s="260"/>
      <c r="EF72" s="260"/>
      <c r="EG72" s="260"/>
      <c r="EH72" s="260"/>
      <c r="EI72" s="260"/>
      <c r="EJ72" s="260"/>
      <c r="EK72" s="260"/>
      <c r="EL72" s="260"/>
      <c r="EM72" s="260"/>
      <c r="EN72" s="260"/>
      <c r="EO72" s="260"/>
      <c r="EP72" s="260"/>
      <c r="EQ72" s="260"/>
      <c r="ER72" s="260"/>
      <c r="ES72" s="260"/>
      <c r="ET72" s="260"/>
      <c r="EU72" s="260"/>
      <c r="EV72" s="260"/>
      <c r="EW72" s="260"/>
      <c r="EX72" s="260"/>
      <c r="EY72" s="260"/>
      <c r="EZ72" s="198"/>
      <c r="FA72" s="198"/>
      <c r="FB72" s="617"/>
    </row>
    <row r="73" spans="1:158" s="185" customFormat="1" x14ac:dyDescent="0.25">
      <c r="A73" s="159"/>
      <c r="B73" s="272" t="s">
        <v>59</v>
      </c>
      <c r="C73" s="272"/>
      <c r="D73" s="272"/>
      <c r="E73" s="272"/>
      <c r="F73" s="272"/>
      <c r="G73" s="272"/>
      <c r="H73" s="272"/>
      <c r="I73" s="272"/>
      <c r="J73" s="272"/>
      <c r="K73" s="272"/>
      <c r="L73" s="272"/>
      <c r="M73" s="272"/>
      <c r="N73" s="272"/>
      <c r="O73" s="272"/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  <c r="AA73" s="272"/>
      <c r="AB73" s="272"/>
      <c r="AC73" s="272"/>
      <c r="AD73" s="272"/>
      <c r="AE73" s="272"/>
      <c r="AF73" s="272"/>
      <c r="AG73" s="272"/>
      <c r="AH73" s="272"/>
      <c r="AI73" s="272"/>
      <c r="AJ73" s="272"/>
      <c r="AK73" s="272"/>
      <c r="AL73" s="272"/>
      <c r="AM73" s="272"/>
      <c r="AN73" s="272"/>
      <c r="AO73" s="272"/>
      <c r="AP73" s="272"/>
      <c r="AQ73" s="272"/>
      <c r="AR73" s="272"/>
      <c r="AS73" s="272"/>
      <c r="AT73" s="272"/>
      <c r="AU73" s="272"/>
      <c r="AV73" s="272"/>
      <c r="AW73" s="272"/>
      <c r="AX73" s="272"/>
      <c r="AY73" s="272"/>
      <c r="AZ73" s="272"/>
      <c r="BA73" s="272"/>
      <c r="BB73" s="272"/>
      <c r="BC73" s="272"/>
      <c r="BD73" s="272"/>
      <c r="BE73" s="272"/>
      <c r="BF73" s="272"/>
      <c r="BG73" s="272"/>
      <c r="BH73" s="272"/>
      <c r="BI73" s="272"/>
      <c r="BJ73" s="272"/>
      <c r="BK73" s="272"/>
      <c r="BL73" s="272"/>
      <c r="BM73" s="272"/>
      <c r="BN73" s="272"/>
      <c r="BO73" s="272"/>
      <c r="BP73" s="272"/>
      <c r="BQ73" s="272"/>
      <c r="BR73" s="272"/>
      <c r="BS73" s="272"/>
      <c r="BT73" s="272"/>
      <c r="BU73" s="272"/>
      <c r="BV73" s="272"/>
      <c r="BW73" s="272"/>
      <c r="BX73" s="257" t="e">
        <f>Сводная!G18</f>
        <v>#N/A</v>
      </c>
      <c r="BY73" s="257"/>
      <c r="BZ73" s="257"/>
      <c r="CA73" s="257"/>
      <c r="CB73" s="257"/>
      <c r="CC73" s="257"/>
      <c r="CD73" s="257"/>
      <c r="CE73" s="257"/>
      <c r="CF73" s="257"/>
      <c r="CG73" s="257"/>
      <c r="CH73" s="257"/>
      <c r="CI73" s="257"/>
      <c r="CJ73" s="257"/>
      <c r="CK73" s="257"/>
      <c r="CL73" s="257"/>
      <c r="CM73" s="257"/>
      <c r="CN73" s="257"/>
      <c r="CO73" s="257"/>
      <c r="CP73" s="257"/>
      <c r="CQ73" s="257"/>
      <c r="CR73" s="257"/>
      <c r="CS73" s="257"/>
      <c r="CT73" s="257"/>
      <c r="CU73" s="257"/>
      <c r="CV73" s="257"/>
      <c r="CW73" s="257"/>
      <c r="CX73" s="257"/>
      <c r="CY73" s="257"/>
      <c r="CZ73" s="257"/>
      <c r="DA73" s="257"/>
      <c r="DB73" s="257"/>
      <c r="DC73" s="257"/>
      <c r="DD73" s="257"/>
      <c r="DE73" s="257"/>
      <c r="DF73" s="257"/>
      <c r="DG73" s="257"/>
      <c r="DH73" s="257"/>
      <c r="DI73" s="257"/>
      <c r="DJ73" s="159"/>
      <c r="DK73" s="159"/>
      <c r="DL73" s="246"/>
      <c r="DM73" s="246"/>
      <c r="DN73" s="246"/>
      <c r="DO73" s="246"/>
      <c r="DP73" s="246"/>
      <c r="DQ73" s="246"/>
      <c r="DR73" s="246"/>
      <c r="DS73" s="246"/>
      <c r="DT73" s="246"/>
      <c r="DU73" s="246"/>
      <c r="DV73" s="246"/>
      <c r="DW73" s="159"/>
      <c r="DX73" s="159"/>
      <c r="DY73" s="258">
        <f>Сводная!I18</f>
        <v>0</v>
      </c>
      <c r="DZ73" s="258"/>
      <c r="EA73" s="258"/>
      <c r="EB73" s="258"/>
      <c r="EC73" s="258"/>
      <c r="ED73" s="258"/>
      <c r="EE73" s="258"/>
      <c r="EF73" s="258"/>
      <c r="EG73" s="258"/>
      <c r="EH73" s="258"/>
      <c r="EI73" s="258"/>
      <c r="EJ73" s="258"/>
      <c r="EK73" s="258"/>
      <c r="EL73" s="258"/>
      <c r="EM73" s="258"/>
      <c r="EN73" s="258"/>
      <c r="EO73" s="258"/>
      <c r="EP73" s="258"/>
      <c r="EQ73" s="258"/>
      <c r="ER73" s="258"/>
      <c r="ES73" s="258"/>
      <c r="ET73" s="258"/>
      <c r="EU73" s="258"/>
      <c r="EV73" s="258"/>
      <c r="EW73" s="258"/>
      <c r="EX73" s="258"/>
      <c r="EY73" s="258"/>
      <c r="EZ73" s="159"/>
      <c r="FA73" s="159"/>
      <c r="FB73" s="616"/>
    </row>
    <row r="74" spans="1:158" s="186" customFormat="1" ht="11.25" x14ac:dyDescent="0.25">
      <c r="A74" s="198"/>
      <c r="B74" s="198"/>
      <c r="C74" s="198"/>
      <c r="D74" s="198"/>
      <c r="E74" s="198"/>
      <c r="F74" s="198"/>
      <c r="G74" s="198"/>
      <c r="H74" s="198"/>
      <c r="I74" s="198"/>
      <c r="J74" s="198"/>
      <c r="K74" s="198"/>
      <c r="L74" s="198"/>
      <c r="M74" s="198"/>
      <c r="N74" s="198"/>
      <c r="O74" s="198"/>
      <c r="P74" s="198"/>
      <c r="Q74" s="198"/>
      <c r="R74" s="198"/>
      <c r="S74" s="198"/>
      <c r="T74" s="198"/>
      <c r="U74" s="198"/>
      <c r="V74" s="198"/>
      <c r="W74" s="198"/>
      <c r="X74" s="198"/>
      <c r="Y74" s="198"/>
      <c r="Z74" s="198"/>
      <c r="AA74" s="198"/>
      <c r="AB74" s="198"/>
      <c r="AC74" s="198"/>
      <c r="AD74" s="198"/>
      <c r="AE74" s="198"/>
      <c r="AF74" s="198"/>
      <c r="AG74" s="198"/>
      <c r="AH74" s="198"/>
      <c r="AI74" s="198"/>
      <c r="AJ74" s="198"/>
      <c r="AK74" s="198"/>
      <c r="AL74" s="198"/>
      <c r="AM74" s="198"/>
      <c r="AN74" s="198"/>
      <c r="AO74" s="198"/>
      <c r="AP74" s="198"/>
      <c r="AQ74" s="198"/>
      <c r="AR74" s="198"/>
      <c r="AS74" s="198"/>
      <c r="AT74" s="198"/>
      <c r="AU74" s="198"/>
      <c r="AV74" s="198"/>
      <c r="AW74" s="198"/>
      <c r="AX74" s="198"/>
      <c r="AY74" s="198"/>
      <c r="AZ74" s="198"/>
      <c r="BA74" s="198"/>
      <c r="BB74" s="198"/>
      <c r="BC74" s="198"/>
      <c r="BD74" s="198"/>
      <c r="BE74" s="198"/>
      <c r="BF74" s="198"/>
      <c r="BG74" s="198"/>
      <c r="BH74" s="198"/>
      <c r="BI74" s="198"/>
      <c r="BJ74" s="198"/>
      <c r="BK74" s="198"/>
      <c r="BL74" s="198"/>
      <c r="BM74" s="198"/>
      <c r="BN74" s="198"/>
      <c r="BO74" s="198"/>
      <c r="BP74" s="198"/>
      <c r="BQ74" s="198"/>
      <c r="BR74" s="198"/>
      <c r="BS74" s="198"/>
      <c r="BT74" s="198"/>
      <c r="BU74" s="198"/>
      <c r="BV74" s="198"/>
      <c r="BW74" s="198"/>
      <c r="BX74" s="259" t="s">
        <v>0</v>
      </c>
      <c r="BY74" s="259"/>
      <c r="BZ74" s="259"/>
      <c r="CA74" s="259"/>
      <c r="CB74" s="259"/>
      <c r="CC74" s="259"/>
      <c r="CD74" s="259"/>
      <c r="CE74" s="259"/>
      <c r="CF74" s="259"/>
      <c r="CG74" s="259"/>
      <c r="CH74" s="259"/>
      <c r="CI74" s="259"/>
      <c r="CJ74" s="259"/>
      <c r="CK74" s="259"/>
      <c r="CL74" s="259"/>
      <c r="CM74" s="259"/>
      <c r="CN74" s="259"/>
      <c r="CO74" s="259"/>
      <c r="CP74" s="259"/>
      <c r="CQ74" s="259"/>
      <c r="CR74" s="259"/>
      <c r="CS74" s="259"/>
      <c r="CT74" s="259"/>
      <c r="CU74" s="259"/>
      <c r="CV74" s="259"/>
      <c r="CW74" s="259"/>
      <c r="CX74" s="259"/>
      <c r="CY74" s="259"/>
      <c r="CZ74" s="259"/>
      <c r="DA74" s="259"/>
      <c r="DB74" s="259"/>
      <c r="DC74" s="259"/>
      <c r="DD74" s="259"/>
      <c r="DE74" s="259"/>
      <c r="DF74" s="259"/>
      <c r="DG74" s="259"/>
      <c r="DH74" s="259"/>
      <c r="DI74" s="259"/>
      <c r="DJ74" s="198"/>
      <c r="DK74" s="198"/>
      <c r="DL74" s="260" t="s">
        <v>16</v>
      </c>
      <c r="DM74" s="260"/>
      <c r="DN74" s="260"/>
      <c r="DO74" s="260"/>
      <c r="DP74" s="260"/>
      <c r="DQ74" s="260"/>
      <c r="DR74" s="260"/>
      <c r="DS74" s="260"/>
      <c r="DT74" s="260"/>
      <c r="DU74" s="260"/>
      <c r="DV74" s="260"/>
      <c r="DW74" s="198"/>
      <c r="DX74" s="198"/>
      <c r="DY74" s="260" t="s">
        <v>106</v>
      </c>
      <c r="DZ74" s="260"/>
      <c r="EA74" s="260"/>
      <c r="EB74" s="260"/>
      <c r="EC74" s="260"/>
      <c r="ED74" s="260"/>
      <c r="EE74" s="260"/>
      <c r="EF74" s="260"/>
      <c r="EG74" s="260"/>
      <c r="EH74" s="260"/>
      <c r="EI74" s="260"/>
      <c r="EJ74" s="260"/>
      <c r="EK74" s="260"/>
      <c r="EL74" s="260"/>
      <c r="EM74" s="260"/>
      <c r="EN74" s="260"/>
      <c r="EO74" s="260"/>
      <c r="EP74" s="260"/>
      <c r="EQ74" s="260"/>
      <c r="ER74" s="260"/>
      <c r="ES74" s="260"/>
      <c r="ET74" s="260"/>
      <c r="EU74" s="260"/>
      <c r="EV74" s="260"/>
      <c r="EW74" s="260"/>
      <c r="EX74" s="260"/>
      <c r="EY74" s="260"/>
      <c r="EZ74" s="198"/>
      <c r="FA74" s="198"/>
      <c r="FB74" s="617"/>
    </row>
    <row r="75" spans="1:158" s="185" customFormat="1" x14ac:dyDescent="0.25">
      <c r="FB75" s="616"/>
    </row>
  </sheetData>
  <mergeCells count="560">
    <mergeCell ref="BX74:DI74"/>
    <mergeCell ref="DL74:DV74"/>
    <mergeCell ref="DY74:EY74"/>
    <mergeCell ref="BX72:DI72"/>
    <mergeCell ref="DL72:DV72"/>
    <mergeCell ref="DY72:EY72"/>
    <mergeCell ref="B73:BW73"/>
    <mergeCell ref="BX73:DI73"/>
    <mergeCell ref="DL73:DV73"/>
    <mergeCell ref="DY73:EY73"/>
    <mergeCell ref="BX70:DI70"/>
    <mergeCell ref="DL70:DV70"/>
    <mergeCell ref="DY70:EY70"/>
    <mergeCell ref="B71:BW71"/>
    <mergeCell ref="BX71:DI71"/>
    <mergeCell ref="DL71:DV71"/>
    <mergeCell ref="DY71:EY71"/>
    <mergeCell ref="BX68:DI68"/>
    <mergeCell ref="DL68:DV68"/>
    <mergeCell ref="DY68:EY68"/>
    <mergeCell ref="B69:BW69"/>
    <mergeCell ref="BX69:DI69"/>
    <mergeCell ref="DL69:DV69"/>
    <mergeCell ref="DY69:EY69"/>
    <mergeCell ref="BC64:CN64"/>
    <mergeCell ref="CQ64:DA64"/>
    <mergeCell ref="DD64:ED64"/>
    <mergeCell ref="B65:BW65"/>
    <mergeCell ref="B67:BW67"/>
    <mergeCell ref="BX67:DI67"/>
    <mergeCell ref="DL67:DV67"/>
    <mergeCell ref="DY67:EY67"/>
    <mergeCell ref="EP61:FA61"/>
    <mergeCell ref="B63:Y63"/>
    <mergeCell ref="BC63:CN63"/>
    <mergeCell ref="CQ63:DA63"/>
    <mergeCell ref="DD63:ED63"/>
    <mergeCell ref="EG63:FA63"/>
    <mergeCell ref="B61:F61"/>
    <mergeCell ref="G61:AP61"/>
    <mergeCell ref="AQ61:AY61"/>
    <mergeCell ref="AZ61:BI61"/>
    <mergeCell ref="BJ61:CA61"/>
    <mergeCell ref="CB61:DM61"/>
    <mergeCell ref="DN61:DU61"/>
    <mergeCell ref="DV61:EC61"/>
    <mergeCell ref="ED61:EO61"/>
    <mergeCell ref="EP59:FA59"/>
    <mergeCell ref="B60:F60"/>
    <mergeCell ref="G60:AP60"/>
    <mergeCell ref="AQ60:AY60"/>
    <mergeCell ref="AZ60:BI60"/>
    <mergeCell ref="BJ60:CA60"/>
    <mergeCell ref="CB60:DM60"/>
    <mergeCell ref="DN60:DU60"/>
    <mergeCell ref="DV60:EC60"/>
    <mergeCell ref="ED60:EO60"/>
    <mergeCell ref="EP60:FA60"/>
    <mergeCell ref="B59:F59"/>
    <mergeCell ref="G59:AP59"/>
    <mergeCell ref="AQ59:AY59"/>
    <mergeCell ref="AZ59:BI59"/>
    <mergeCell ref="BJ59:CA59"/>
    <mergeCell ref="CB59:DM59"/>
    <mergeCell ref="DN59:DU59"/>
    <mergeCell ref="DV59:EC59"/>
    <mergeCell ref="ED59:EO59"/>
    <mergeCell ref="EP57:FA57"/>
    <mergeCell ref="B58:F58"/>
    <mergeCell ref="G58:AP58"/>
    <mergeCell ref="AQ58:AY58"/>
    <mergeCell ref="AZ58:BI58"/>
    <mergeCell ref="BJ58:CA58"/>
    <mergeCell ref="CB58:DM58"/>
    <mergeCell ref="DN58:DU58"/>
    <mergeCell ref="DV58:EC58"/>
    <mergeCell ref="ED58:EO58"/>
    <mergeCell ref="EP58:FA58"/>
    <mergeCell ref="B57:F57"/>
    <mergeCell ref="G57:AP57"/>
    <mergeCell ref="AQ57:AY57"/>
    <mergeCell ref="AZ57:BI57"/>
    <mergeCell ref="BJ57:CA57"/>
    <mergeCell ref="CB57:DM57"/>
    <mergeCell ref="DN57:DU57"/>
    <mergeCell ref="DV57:EC57"/>
    <mergeCell ref="ED57:EO57"/>
    <mergeCell ref="EP55:FA55"/>
    <mergeCell ref="B56:F56"/>
    <mergeCell ref="G56:AP56"/>
    <mergeCell ref="AQ56:AY56"/>
    <mergeCell ref="AZ56:BI56"/>
    <mergeCell ref="BJ56:CA56"/>
    <mergeCell ref="CB56:DM56"/>
    <mergeCell ref="DN56:DU56"/>
    <mergeCell ref="DV56:EC56"/>
    <mergeCell ref="ED56:EO56"/>
    <mergeCell ref="EP56:FA56"/>
    <mergeCell ref="B55:F55"/>
    <mergeCell ref="G55:AP55"/>
    <mergeCell ref="AQ55:AY55"/>
    <mergeCell ref="AZ55:BI55"/>
    <mergeCell ref="BJ55:CA55"/>
    <mergeCell ref="CB55:DM55"/>
    <mergeCell ref="DN55:DU55"/>
    <mergeCell ref="DV55:EC55"/>
    <mergeCell ref="ED55:EO55"/>
    <mergeCell ref="EP53:FA53"/>
    <mergeCell ref="B54:F54"/>
    <mergeCell ref="G54:AP54"/>
    <mergeCell ref="AQ54:AY54"/>
    <mergeCell ref="AZ54:BI54"/>
    <mergeCell ref="BJ54:CA54"/>
    <mergeCell ref="CB54:DM54"/>
    <mergeCell ref="DN54:DU54"/>
    <mergeCell ref="DV54:EC54"/>
    <mergeCell ref="ED54:EO54"/>
    <mergeCell ref="EP54:FA54"/>
    <mergeCell ref="B53:F53"/>
    <mergeCell ref="G53:AP53"/>
    <mergeCell ref="AQ53:AY53"/>
    <mergeCell ref="AZ53:BI53"/>
    <mergeCell ref="BJ53:CA53"/>
    <mergeCell ref="CB53:DM53"/>
    <mergeCell ref="DN53:DU53"/>
    <mergeCell ref="DV53:EC53"/>
    <mergeCell ref="ED53:EO53"/>
    <mergeCell ref="EP51:FA51"/>
    <mergeCell ref="B52:F52"/>
    <mergeCell ref="G52:AP52"/>
    <mergeCell ref="AQ52:AY52"/>
    <mergeCell ref="AZ52:BI52"/>
    <mergeCell ref="BJ52:CA52"/>
    <mergeCell ref="CB52:DM52"/>
    <mergeCell ref="DN52:DU52"/>
    <mergeCell ref="DV52:EC52"/>
    <mergeCell ref="ED52:EO52"/>
    <mergeCell ref="EP52:FA52"/>
    <mergeCell ref="B51:F51"/>
    <mergeCell ref="G51:AP51"/>
    <mergeCell ref="AQ51:AY51"/>
    <mergeCell ref="AZ51:BI51"/>
    <mergeCell ref="BJ51:CA51"/>
    <mergeCell ref="CB51:DM51"/>
    <mergeCell ref="DN51:DU51"/>
    <mergeCell ref="DV51:EC51"/>
    <mergeCell ref="ED51:EO51"/>
    <mergeCell ref="EP49:FA49"/>
    <mergeCell ref="B50:F50"/>
    <mergeCell ref="G50:AP50"/>
    <mergeCell ref="AQ50:AY50"/>
    <mergeCell ref="AZ50:BI50"/>
    <mergeCell ref="BJ50:CA50"/>
    <mergeCell ref="CB50:DM50"/>
    <mergeCell ref="DN50:DU50"/>
    <mergeCell ref="DV50:EC50"/>
    <mergeCell ref="ED50:EO50"/>
    <mergeCell ref="EP50:FA50"/>
    <mergeCell ref="B49:F49"/>
    <mergeCell ref="G49:AP49"/>
    <mergeCell ref="AQ49:AY49"/>
    <mergeCell ref="AZ49:BI49"/>
    <mergeCell ref="BJ49:CA49"/>
    <mergeCell ref="CB49:DM49"/>
    <mergeCell ref="DN49:DU49"/>
    <mergeCell ref="DV49:EC49"/>
    <mergeCell ref="ED49:EO49"/>
    <mergeCell ref="EP47:FA47"/>
    <mergeCell ref="B48:F48"/>
    <mergeCell ref="G48:AP48"/>
    <mergeCell ref="AQ48:AY48"/>
    <mergeCell ref="AZ48:BI48"/>
    <mergeCell ref="BJ48:CA48"/>
    <mergeCell ref="CB48:DM48"/>
    <mergeCell ref="DN48:DU48"/>
    <mergeCell ref="DV48:EC48"/>
    <mergeCell ref="ED48:EO48"/>
    <mergeCell ref="EP48:FA48"/>
    <mergeCell ref="B47:F47"/>
    <mergeCell ref="G47:AP47"/>
    <mergeCell ref="AQ47:AY47"/>
    <mergeCell ref="AZ47:BI47"/>
    <mergeCell ref="BJ47:CA47"/>
    <mergeCell ref="CB47:DM47"/>
    <mergeCell ref="DN47:DU47"/>
    <mergeCell ref="DV47:EC47"/>
    <mergeCell ref="ED47:EO47"/>
    <mergeCell ref="EP45:FA45"/>
    <mergeCell ref="B46:F46"/>
    <mergeCell ref="G46:AP46"/>
    <mergeCell ref="AQ46:AY46"/>
    <mergeCell ref="AZ46:BI46"/>
    <mergeCell ref="BJ46:CA46"/>
    <mergeCell ref="CB46:DM46"/>
    <mergeCell ref="DN46:DU46"/>
    <mergeCell ref="DV46:EC46"/>
    <mergeCell ref="ED46:EO46"/>
    <mergeCell ref="EP46:FA46"/>
    <mergeCell ref="B45:F45"/>
    <mergeCell ref="G45:AP45"/>
    <mergeCell ref="AQ45:AY45"/>
    <mergeCell ref="AZ45:BI45"/>
    <mergeCell ref="BJ45:CA45"/>
    <mergeCell ref="CB45:DM45"/>
    <mergeCell ref="DN45:DU45"/>
    <mergeCell ref="DV45:EC45"/>
    <mergeCell ref="ED45:EO45"/>
    <mergeCell ref="EP43:FA43"/>
    <mergeCell ref="B44:F44"/>
    <mergeCell ref="G44:AP44"/>
    <mergeCell ref="AQ44:AY44"/>
    <mergeCell ref="AZ44:BI44"/>
    <mergeCell ref="BJ44:CA44"/>
    <mergeCell ref="CB44:DM44"/>
    <mergeCell ref="DN44:DU44"/>
    <mergeCell ref="DV44:EC44"/>
    <mergeCell ref="ED44:EO44"/>
    <mergeCell ref="EP44:FA44"/>
    <mergeCell ref="B43:F43"/>
    <mergeCell ref="G43:AP43"/>
    <mergeCell ref="AQ43:AY43"/>
    <mergeCell ref="AZ43:BI43"/>
    <mergeCell ref="BJ43:CA43"/>
    <mergeCell ref="CB43:DM43"/>
    <mergeCell ref="DN43:DU43"/>
    <mergeCell ref="DV43:EC43"/>
    <mergeCell ref="ED43:EO43"/>
    <mergeCell ref="EP41:FA41"/>
    <mergeCell ref="B42:F42"/>
    <mergeCell ref="G42:AP42"/>
    <mergeCell ref="AQ42:AY42"/>
    <mergeCell ref="AZ42:BI42"/>
    <mergeCell ref="BJ42:CA42"/>
    <mergeCell ref="CB42:DM42"/>
    <mergeCell ref="DN42:DU42"/>
    <mergeCell ref="DV42:EC42"/>
    <mergeCell ref="ED42:EO42"/>
    <mergeCell ref="EP42:FA42"/>
    <mergeCell ref="B41:F41"/>
    <mergeCell ref="G41:AP41"/>
    <mergeCell ref="AQ41:AY41"/>
    <mergeCell ref="AZ41:BI41"/>
    <mergeCell ref="BJ41:CA41"/>
    <mergeCell ref="CB41:DM41"/>
    <mergeCell ref="DN41:DU41"/>
    <mergeCell ref="DV41:EC41"/>
    <mergeCell ref="ED41:EO41"/>
    <mergeCell ref="EP39:FA39"/>
    <mergeCell ref="B40:F40"/>
    <mergeCell ref="G40:AP40"/>
    <mergeCell ref="AQ40:AY40"/>
    <mergeCell ref="AZ40:BI40"/>
    <mergeCell ref="BJ40:CA40"/>
    <mergeCell ref="CB40:DM40"/>
    <mergeCell ref="DN40:DU40"/>
    <mergeCell ref="DV40:EC40"/>
    <mergeCell ref="ED40:EO40"/>
    <mergeCell ref="EP40:FA40"/>
    <mergeCell ref="B39:F39"/>
    <mergeCell ref="G39:AP39"/>
    <mergeCell ref="AQ39:AY39"/>
    <mergeCell ref="AZ39:BI39"/>
    <mergeCell ref="BJ39:CA39"/>
    <mergeCell ref="CB39:DM39"/>
    <mergeCell ref="DN39:DU39"/>
    <mergeCell ref="DV39:EC39"/>
    <mergeCell ref="ED39:EO39"/>
    <mergeCell ref="EP37:FA37"/>
    <mergeCell ref="B38:F38"/>
    <mergeCell ref="G38:AP38"/>
    <mergeCell ref="AQ38:AY38"/>
    <mergeCell ref="AZ38:BI38"/>
    <mergeCell ref="BJ38:CA38"/>
    <mergeCell ref="CB38:DM38"/>
    <mergeCell ref="DN38:DU38"/>
    <mergeCell ref="DV38:EC38"/>
    <mergeCell ref="ED38:EO38"/>
    <mergeCell ref="EP38:FA38"/>
    <mergeCell ref="B37:F37"/>
    <mergeCell ref="G37:AP37"/>
    <mergeCell ref="AQ37:AY37"/>
    <mergeCell ref="AZ37:BI37"/>
    <mergeCell ref="BJ37:CA37"/>
    <mergeCell ref="CB37:DM37"/>
    <mergeCell ref="DN37:DU37"/>
    <mergeCell ref="DV37:EC37"/>
    <mergeCell ref="ED37:EO37"/>
    <mergeCell ref="EP35:FA35"/>
    <mergeCell ref="B36:F36"/>
    <mergeCell ref="G36:AP36"/>
    <mergeCell ref="AQ36:AY36"/>
    <mergeCell ref="AZ36:BI36"/>
    <mergeCell ref="BJ36:CA36"/>
    <mergeCell ref="CB36:DM36"/>
    <mergeCell ref="DN36:DU36"/>
    <mergeCell ref="DV36:EC36"/>
    <mergeCell ref="ED36:EO36"/>
    <mergeCell ref="EP36:FA36"/>
    <mergeCell ref="B35:F35"/>
    <mergeCell ref="G35:AP35"/>
    <mergeCell ref="AQ35:AY35"/>
    <mergeCell ref="AZ35:BI35"/>
    <mergeCell ref="BJ35:CA35"/>
    <mergeCell ref="CB35:DM35"/>
    <mergeCell ref="DN35:DU35"/>
    <mergeCell ref="DV35:EC35"/>
    <mergeCell ref="ED35:EO35"/>
    <mergeCell ref="EP33:FA33"/>
    <mergeCell ref="B34:F34"/>
    <mergeCell ref="G34:AP34"/>
    <mergeCell ref="AQ34:AY34"/>
    <mergeCell ref="AZ34:BI34"/>
    <mergeCell ref="BJ34:CA34"/>
    <mergeCell ref="CB34:DM34"/>
    <mergeCell ref="DN34:DU34"/>
    <mergeCell ref="DV34:EC34"/>
    <mergeCell ref="ED34:EO34"/>
    <mergeCell ref="EP34:FA34"/>
    <mergeCell ref="B33:F33"/>
    <mergeCell ref="G33:AP33"/>
    <mergeCell ref="AQ33:AY33"/>
    <mergeCell ref="AZ33:BI33"/>
    <mergeCell ref="BJ33:CA33"/>
    <mergeCell ref="CB33:DM33"/>
    <mergeCell ref="DN33:DU33"/>
    <mergeCell ref="DV33:EC33"/>
    <mergeCell ref="ED33:EO33"/>
    <mergeCell ref="EP31:FA31"/>
    <mergeCell ref="B32:F32"/>
    <mergeCell ref="G32:AP32"/>
    <mergeCell ref="AQ32:AY32"/>
    <mergeCell ref="AZ32:BI32"/>
    <mergeCell ref="BJ32:CA32"/>
    <mergeCell ref="CB32:DM32"/>
    <mergeCell ref="DN32:DU32"/>
    <mergeCell ref="DV32:EC32"/>
    <mergeCell ref="ED32:EO32"/>
    <mergeCell ref="EP32:FA32"/>
    <mergeCell ref="B31:F31"/>
    <mergeCell ref="G31:AP31"/>
    <mergeCell ref="AQ31:AY31"/>
    <mergeCell ref="AZ31:BI31"/>
    <mergeCell ref="BJ31:CA31"/>
    <mergeCell ref="CB31:DM31"/>
    <mergeCell ref="DN31:DU31"/>
    <mergeCell ref="DV31:EC31"/>
    <mergeCell ref="ED31:EO31"/>
    <mergeCell ref="EP29:FA29"/>
    <mergeCell ref="B30:F30"/>
    <mergeCell ref="G30:AP30"/>
    <mergeCell ref="AQ30:AY30"/>
    <mergeCell ref="AZ30:BI30"/>
    <mergeCell ref="BJ30:CA30"/>
    <mergeCell ref="CB30:DM30"/>
    <mergeCell ref="DN30:DU30"/>
    <mergeCell ref="DV30:EC30"/>
    <mergeCell ref="ED30:EO30"/>
    <mergeCell ref="EP30:FA30"/>
    <mergeCell ref="B29:F29"/>
    <mergeCell ref="G29:AP29"/>
    <mergeCell ref="AQ29:AY29"/>
    <mergeCell ref="AZ29:BI29"/>
    <mergeCell ref="BJ29:CA29"/>
    <mergeCell ref="CB29:DM29"/>
    <mergeCell ref="DN29:DU29"/>
    <mergeCell ref="DV29:EC29"/>
    <mergeCell ref="ED29:EO29"/>
    <mergeCell ref="EP27:FA27"/>
    <mergeCell ref="B28:F28"/>
    <mergeCell ref="G28:AP28"/>
    <mergeCell ref="AQ28:AY28"/>
    <mergeCell ref="AZ28:BI28"/>
    <mergeCell ref="BJ28:CA28"/>
    <mergeCell ref="CB28:DM28"/>
    <mergeCell ref="DN28:DU28"/>
    <mergeCell ref="DV28:EC28"/>
    <mergeCell ref="ED28:EO28"/>
    <mergeCell ref="EP28:FA28"/>
    <mergeCell ref="B27:F27"/>
    <mergeCell ref="G27:AP27"/>
    <mergeCell ref="AQ27:AY27"/>
    <mergeCell ref="AZ27:BI27"/>
    <mergeCell ref="BJ27:CA27"/>
    <mergeCell ref="CB27:DM27"/>
    <mergeCell ref="DN27:DU27"/>
    <mergeCell ref="DV27:EC27"/>
    <mergeCell ref="ED27:EO27"/>
    <mergeCell ref="EP25:FA25"/>
    <mergeCell ref="B26:F26"/>
    <mergeCell ref="G26:AP26"/>
    <mergeCell ref="AQ26:AY26"/>
    <mergeCell ref="AZ26:BI26"/>
    <mergeCell ref="BJ26:CA26"/>
    <mergeCell ref="CB26:DM26"/>
    <mergeCell ref="DN26:DU26"/>
    <mergeCell ref="DV26:EC26"/>
    <mergeCell ref="ED26:EO26"/>
    <mergeCell ref="EP26:FA26"/>
    <mergeCell ref="B25:F25"/>
    <mergeCell ref="G25:AP25"/>
    <mergeCell ref="AQ25:AY25"/>
    <mergeCell ref="AZ25:BI25"/>
    <mergeCell ref="BJ25:CA25"/>
    <mergeCell ref="CB25:DM25"/>
    <mergeCell ref="DN25:DU25"/>
    <mergeCell ref="DV25:EC25"/>
    <mergeCell ref="ED25:EO25"/>
    <mergeCell ref="EP23:FA23"/>
    <mergeCell ref="B24:F24"/>
    <mergeCell ref="G24:AP24"/>
    <mergeCell ref="AQ24:AY24"/>
    <mergeCell ref="AZ24:BI24"/>
    <mergeCell ref="BJ24:CA24"/>
    <mergeCell ref="CB24:DM24"/>
    <mergeCell ref="DN24:DU24"/>
    <mergeCell ref="DV24:EC24"/>
    <mergeCell ref="ED24:EO24"/>
    <mergeCell ref="EP24:FA24"/>
    <mergeCell ref="B23:F23"/>
    <mergeCell ref="G23:AP23"/>
    <mergeCell ref="AQ23:AY23"/>
    <mergeCell ref="AZ23:BI23"/>
    <mergeCell ref="BJ23:CA23"/>
    <mergeCell ref="CB23:DM23"/>
    <mergeCell ref="DN23:DU23"/>
    <mergeCell ref="DV23:EC23"/>
    <mergeCell ref="ED23:EO23"/>
    <mergeCell ref="EP21:FA21"/>
    <mergeCell ref="B22:F22"/>
    <mergeCell ref="G22:AP22"/>
    <mergeCell ref="AQ22:AY22"/>
    <mergeCell ref="AZ22:BI22"/>
    <mergeCell ref="BJ22:CA22"/>
    <mergeCell ref="CB22:DM22"/>
    <mergeCell ref="DN22:DU22"/>
    <mergeCell ref="DV22:EC22"/>
    <mergeCell ref="ED22:EO22"/>
    <mergeCell ref="EP22:FA22"/>
    <mergeCell ref="B21:F21"/>
    <mergeCell ref="G21:AP21"/>
    <mergeCell ref="AQ21:AY21"/>
    <mergeCell ref="AZ21:BI21"/>
    <mergeCell ref="BJ21:CA21"/>
    <mergeCell ref="CB21:DM21"/>
    <mergeCell ref="DN21:DU21"/>
    <mergeCell ref="DV21:EC21"/>
    <mergeCell ref="ED21:EO21"/>
    <mergeCell ref="EP19:FA19"/>
    <mergeCell ref="B20:F20"/>
    <mergeCell ref="G20:AP20"/>
    <mergeCell ref="AQ20:AY20"/>
    <mergeCell ref="AZ20:BI20"/>
    <mergeCell ref="BJ20:CA20"/>
    <mergeCell ref="CB20:DM20"/>
    <mergeCell ref="DN20:DU20"/>
    <mergeCell ref="DV20:EC20"/>
    <mergeCell ref="ED20:EO20"/>
    <mergeCell ref="EP20:FA20"/>
    <mergeCell ref="B19:F19"/>
    <mergeCell ref="G19:AP19"/>
    <mergeCell ref="AQ19:AY19"/>
    <mergeCell ref="AZ19:BI19"/>
    <mergeCell ref="BJ19:CA19"/>
    <mergeCell ref="CB19:DM19"/>
    <mergeCell ref="DN19:DU19"/>
    <mergeCell ref="DV19:EC19"/>
    <mergeCell ref="ED19:EO19"/>
    <mergeCell ref="EP17:FA17"/>
    <mergeCell ref="B18:F18"/>
    <mergeCell ref="G18:AP18"/>
    <mergeCell ref="AQ18:AY18"/>
    <mergeCell ref="AZ18:BI18"/>
    <mergeCell ref="BJ18:CA18"/>
    <mergeCell ref="CB18:DM18"/>
    <mergeCell ref="DN18:DU18"/>
    <mergeCell ref="DV18:EC18"/>
    <mergeCell ref="ED18:EO18"/>
    <mergeCell ref="EP18:FA18"/>
    <mergeCell ref="B17:F17"/>
    <mergeCell ref="G17:AP17"/>
    <mergeCell ref="AQ17:AY17"/>
    <mergeCell ref="AZ17:BI17"/>
    <mergeCell ref="BJ17:CA17"/>
    <mergeCell ref="CB17:DM17"/>
    <mergeCell ref="DN17:DU17"/>
    <mergeCell ref="DV17:EC17"/>
    <mergeCell ref="ED17:EO17"/>
    <mergeCell ref="EP15:FA15"/>
    <mergeCell ref="B16:F16"/>
    <mergeCell ref="G16:AP16"/>
    <mergeCell ref="AQ16:AY16"/>
    <mergeCell ref="AZ16:BI16"/>
    <mergeCell ref="BJ16:CA16"/>
    <mergeCell ref="CB16:DM16"/>
    <mergeCell ref="DN16:DU16"/>
    <mergeCell ref="DV16:EC16"/>
    <mergeCell ref="ED16:EO16"/>
    <mergeCell ref="EP16:FA16"/>
    <mergeCell ref="B15:F15"/>
    <mergeCell ref="G15:AP15"/>
    <mergeCell ref="AQ15:AY15"/>
    <mergeCell ref="AZ15:BI15"/>
    <mergeCell ref="BJ15:CA15"/>
    <mergeCell ref="CB15:DM15"/>
    <mergeCell ref="DN15:DU15"/>
    <mergeCell ref="DV15:EC15"/>
    <mergeCell ref="ED15:EO15"/>
    <mergeCell ref="EP13:FA13"/>
    <mergeCell ref="B14:F14"/>
    <mergeCell ref="G14:AP14"/>
    <mergeCell ref="AQ14:AY14"/>
    <mergeCell ref="AZ14:BI14"/>
    <mergeCell ref="BJ14:CA14"/>
    <mergeCell ref="CB14:DM14"/>
    <mergeCell ref="DN14:DU14"/>
    <mergeCell ref="DV14:EC14"/>
    <mergeCell ref="ED14:EO14"/>
    <mergeCell ref="EP14:FA14"/>
    <mergeCell ref="B13:F13"/>
    <mergeCell ref="G13:AP13"/>
    <mergeCell ref="AQ13:AY13"/>
    <mergeCell ref="AZ13:BI13"/>
    <mergeCell ref="BJ13:CA13"/>
    <mergeCell ref="CB13:DM13"/>
    <mergeCell ref="DN13:DU13"/>
    <mergeCell ref="DV13:EC13"/>
    <mergeCell ref="ED13:EO13"/>
    <mergeCell ref="EP11:FA11"/>
    <mergeCell ref="B12:F12"/>
    <mergeCell ref="G12:AP12"/>
    <mergeCell ref="AQ12:AY12"/>
    <mergeCell ref="AZ12:BI12"/>
    <mergeCell ref="BJ12:CA12"/>
    <mergeCell ref="CB12:DM12"/>
    <mergeCell ref="DN12:DU12"/>
    <mergeCell ref="DV12:EC12"/>
    <mergeCell ref="ED12:EO12"/>
    <mergeCell ref="B10:F11"/>
    <mergeCell ref="G10:AP11"/>
    <mergeCell ref="AQ10:AY11"/>
    <mergeCell ref="AZ10:BI11"/>
    <mergeCell ref="BJ10:FA10"/>
    <mergeCell ref="BJ11:CA11"/>
    <mergeCell ref="CB11:DM11"/>
    <mergeCell ref="DN11:DU11"/>
    <mergeCell ref="DV11:EC11"/>
    <mergeCell ref="ED11:EO11"/>
    <mergeCell ref="EP12:FA12"/>
    <mergeCell ref="B6:CJ6"/>
    <mergeCell ref="CK6:FA6"/>
    <mergeCell ref="AX7:BO7"/>
    <mergeCell ref="BP7:BY7"/>
    <mergeCell ref="BZ7:EF7"/>
    <mergeCell ref="BP8:EF8"/>
    <mergeCell ref="B1:AZ1"/>
    <mergeCell ref="B2:AZ2"/>
    <mergeCell ref="B5:FA5"/>
    <mergeCell ref="DV3:FA3"/>
    <mergeCell ref="DV2:FA2"/>
    <mergeCell ref="DV1:FA1"/>
  </mergeCells>
  <dataValidations count="3">
    <dataValidation type="list" allowBlank="1" showInputMessage="1" showErrorMessage="1" sqref="DY67:EY67" xr:uid="{0FB746F4-3A61-4D0D-AF64-BFC084E71248}">
      <formula1>ПТО_1</formula1>
    </dataValidation>
    <dataValidation type="list" allowBlank="1" showInputMessage="1" showErrorMessage="1" sqref="DY69:EY69" xr:uid="{63A8F9F5-4557-42CA-ACB3-C9538A430DBD}">
      <formula1>ПЭО_2</formula1>
    </dataValidation>
    <dataValidation type="list" allowBlank="1" showInputMessage="1" showErrorMessage="1" sqref="DY71:EY71" xr:uid="{1F2D7AE6-5A21-4B7F-B3CF-E37873243C4B}">
      <formula1>АСУТП_1</formula1>
    </dataValidation>
  </dataValidations>
  <pageMargins left="0.78740157480314965" right="0.39370078740157483" top="0.78740157480314965" bottom="0.39370078740157483" header="0.39370078740157483" footer="0.3937007874015748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5C45A-D617-401B-BA2F-80A69186C2B9}">
  <dimension ref="A1:DD82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106" x14ac:dyDescent="0.25">
      <c r="A1" s="188"/>
      <c r="B1" s="188"/>
      <c r="C1" s="188"/>
      <c r="D1" s="188"/>
      <c r="E1" s="188"/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88"/>
      <c r="Q1" s="188"/>
      <c r="R1" s="188"/>
      <c r="S1" s="188"/>
      <c r="T1" s="188"/>
      <c r="U1" s="188"/>
      <c r="V1" s="188"/>
      <c r="W1" s="188"/>
      <c r="X1" s="188"/>
      <c r="Y1" s="188"/>
      <c r="Z1" s="188"/>
      <c r="AA1" s="188"/>
      <c r="AB1" s="188"/>
      <c r="AC1" s="188"/>
      <c r="AD1" s="188"/>
      <c r="AE1" s="188"/>
      <c r="AF1" s="188"/>
      <c r="AG1" s="188"/>
      <c r="AH1" s="188"/>
      <c r="AI1" s="188"/>
      <c r="AJ1" s="188"/>
      <c r="AK1" s="188"/>
      <c r="AL1" s="188"/>
      <c r="AM1" s="188"/>
      <c r="AN1" s="188"/>
      <c r="AO1" s="188"/>
      <c r="AP1" s="188"/>
      <c r="AQ1" s="188"/>
      <c r="AR1" s="188"/>
      <c r="AS1" s="188"/>
      <c r="AT1" s="188"/>
      <c r="AU1" s="188"/>
      <c r="AV1" s="188"/>
      <c r="AW1" s="188"/>
      <c r="AX1" s="188"/>
      <c r="AY1" s="188"/>
      <c r="AZ1" s="188"/>
      <c r="BA1" s="188"/>
      <c r="BB1" s="188"/>
      <c r="BC1" s="188"/>
      <c r="BD1" s="188"/>
      <c r="BE1" s="188"/>
      <c r="BF1" s="188"/>
      <c r="BG1" s="188"/>
      <c r="BH1" s="188"/>
      <c r="BI1" s="188"/>
      <c r="BJ1" s="188"/>
      <c r="BK1" s="188"/>
      <c r="BL1" s="188"/>
      <c r="BM1" s="188"/>
      <c r="BN1" s="188"/>
      <c r="BO1" s="188"/>
      <c r="BP1" s="188"/>
      <c r="BQ1" s="351" t="s">
        <v>61</v>
      </c>
      <c r="BR1" s="351"/>
      <c r="BS1" s="351"/>
      <c r="BT1" s="351"/>
      <c r="BU1" s="351"/>
      <c r="BV1" s="351"/>
      <c r="BW1" s="351"/>
      <c r="BX1" s="351"/>
      <c r="BY1" s="351"/>
      <c r="BZ1" s="351"/>
      <c r="CA1" s="351"/>
      <c r="CB1" s="351"/>
      <c r="CC1" s="351"/>
      <c r="CD1" s="351"/>
      <c r="CE1" s="351"/>
      <c r="CF1" s="351"/>
      <c r="CG1" s="351"/>
      <c r="CH1" s="351"/>
      <c r="CI1" s="351"/>
      <c r="CJ1" s="351"/>
      <c r="CK1" s="351"/>
      <c r="CL1" s="351"/>
      <c r="CM1" s="351"/>
      <c r="CN1" s="351"/>
      <c r="CO1" s="351"/>
      <c r="CP1" s="351"/>
      <c r="CQ1" s="351"/>
      <c r="CR1" s="351"/>
      <c r="CS1" s="351"/>
      <c r="CT1" s="351"/>
      <c r="CU1" s="351"/>
      <c r="CV1" s="351"/>
      <c r="CW1" s="351"/>
      <c r="CX1" s="351"/>
      <c r="CY1" s="351"/>
      <c r="CZ1" s="351"/>
      <c r="DA1" s="351"/>
      <c r="DB1" s="351"/>
    </row>
    <row r="2" spans="1:106" ht="27.75" customHeight="1" x14ac:dyDescent="0.25">
      <c r="A2" s="188"/>
      <c r="B2" s="269" t="s">
        <v>631</v>
      </c>
      <c r="C2" s="269"/>
      <c r="D2" s="269"/>
      <c r="E2" s="269"/>
      <c r="F2" s="269"/>
      <c r="G2" s="269"/>
      <c r="H2" s="269"/>
      <c r="I2" s="269"/>
      <c r="J2" s="269"/>
      <c r="K2" s="269"/>
      <c r="L2" s="269"/>
      <c r="M2" s="269"/>
      <c r="N2" s="269"/>
      <c r="O2" s="269"/>
      <c r="P2" s="269"/>
      <c r="Q2" s="269"/>
      <c r="R2" s="269"/>
      <c r="S2" s="269"/>
      <c r="T2" s="269"/>
      <c r="U2" s="269"/>
      <c r="V2" s="269"/>
      <c r="W2" s="269"/>
      <c r="X2" s="269"/>
      <c r="Y2" s="269"/>
      <c r="Z2" s="269"/>
      <c r="AA2" s="269"/>
      <c r="AB2" s="269"/>
      <c r="AC2" s="269"/>
      <c r="AD2" s="269"/>
      <c r="AE2" s="269"/>
      <c r="AF2" s="269"/>
      <c r="AG2" s="269"/>
      <c r="AH2" s="269"/>
      <c r="AI2" s="269"/>
      <c r="AJ2" s="269"/>
      <c r="AK2" s="269"/>
      <c r="AL2" s="269"/>
      <c r="AM2" s="269"/>
      <c r="AN2" s="269"/>
      <c r="AO2" s="269"/>
      <c r="AP2" s="269"/>
      <c r="AQ2" s="269"/>
      <c r="AR2" s="269"/>
      <c r="AS2" s="269"/>
      <c r="AT2" s="269"/>
      <c r="AU2" s="269"/>
      <c r="AV2" s="269"/>
      <c r="AW2" s="269"/>
      <c r="AX2" s="269"/>
      <c r="AY2" s="269"/>
      <c r="AZ2" s="269"/>
      <c r="BA2" s="188"/>
      <c r="BB2" s="188"/>
      <c r="BC2" s="188"/>
      <c r="BD2" s="188"/>
      <c r="BE2" s="188"/>
      <c r="BF2" s="188"/>
      <c r="BG2" s="188"/>
      <c r="BH2" s="188"/>
      <c r="BI2" s="188"/>
      <c r="BJ2" s="188"/>
      <c r="BK2" s="188"/>
      <c r="BL2" s="188"/>
      <c r="BM2" s="188"/>
      <c r="BN2" s="188"/>
      <c r="BO2" s="188"/>
      <c r="BP2" s="188"/>
      <c r="BQ2" s="257" t="str">
        <f>VLOOKUP(CB4,Списки!H:I,2,0)</f>
        <v>Первый заместитель директора - главный инженер</v>
      </c>
      <c r="BR2" s="257"/>
      <c r="BS2" s="257"/>
      <c r="BT2" s="257"/>
      <c r="BU2" s="257"/>
      <c r="BV2" s="257"/>
      <c r="BW2" s="257"/>
      <c r="BX2" s="257"/>
      <c r="BY2" s="257"/>
      <c r="BZ2" s="257"/>
      <c r="CA2" s="257"/>
      <c r="CB2" s="257"/>
      <c r="CC2" s="257"/>
      <c r="CD2" s="257"/>
      <c r="CE2" s="257"/>
      <c r="CF2" s="257"/>
      <c r="CG2" s="257"/>
      <c r="CH2" s="257"/>
      <c r="CI2" s="257"/>
      <c r="CJ2" s="257"/>
      <c r="CK2" s="257"/>
      <c r="CL2" s="257"/>
      <c r="CM2" s="257"/>
      <c r="CN2" s="257"/>
      <c r="CO2" s="257"/>
      <c r="CP2" s="257"/>
      <c r="CQ2" s="257"/>
      <c r="CR2" s="257"/>
      <c r="CS2" s="257"/>
      <c r="CT2" s="257"/>
      <c r="CU2" s="257"/>
      <c r="CV2" s="257"/>
      <c r="CW2" s="257"/>
      <c r="CX2" s="257"/>
      <c r="CY2" s="257"/>
      <c r="CZ2" s="257"/>
      <c r="DA2" s="257"/>
      <c r="DB2" s="257"/>
    </row>
    <row r="3" spans="1:106" s="166" customFormat="1" ht="11.25" x14ac:dyDescent="0.25">
      <c r="A3" s="189"/>
      <c r="B3" s="248" t="s">
        <v>624</v>
      </c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  <c r="R3" s="248"/>
      <c r="S3" s="248"/>
      <c r="T3" s="248"/>
      <c r="U3" s="248"/>
      <c r="V3" s="248"/>
      <c r="W3" s="248"/>
      <c r="X3" s="248"/>
      <c r="Y3" s="248"/>
      <c r="Z3" s="248"/>
      <c r="AA3" s="248"/>
      <c r="AB3" s="248"/>
      <c r="AC3" s="248"/>
      <c r="AD3" s="248"/>
      <c r="AE3" s="248"/>
      <c r="AF3" s="248"/>
      <c r="AG3" s="248"/>
      <c r="AH3" s="248"/>
      <c r="AI3" s="248"/>
      <c r="AJ3" s="248"/>
      <c r="AK3" s="248"/>
      <c r="AL3" s="248"/>
      <c r="AM3" s="248"/>
      <c r="AN3" s="248"/>
      <c r="AO3" s="248"/>
      <c r="AP3" s="248"/>
      <c r="AQ3" s="248"/>
      <c r="AR3" s="248"/>
      <c r="AS3" s="248"/>
      <c r="AT3" s="248"/>
      <c r="AU3" s="248"/>
      <c r="AV3" s="248"/>
      <c r="AW3" s="248"/>
      <c r="AX3" s="248"/>
      <c r="AY3" s="248"/>
      <c r="AZ3" s="248"/>
      <c r="BA3" s="189"/>
      <c r="BB3" s="189"/>
      <c r="BC3" s="189"/>
      <c r="BD3" s="189"/>
      <c r="BE3" s="189"/>
      <c r="BF3" s="189"/>
      <c r="BG3" s="189"/>
      <c r="BH3" s="189"/>
      <c r="BI3" s="189"/>
      <c r="BJ3" s="189"/>
      <c r="BK3" s="189"/>
      <c r="BL3" s="189"/>
      <c r="BM3" s="189"/>
      <c r="BN3" s="189"/>
      <c r="BO3" s="189"/>
      <c r="BP3" s="189"/>
      <c r="BQ3" s="259" t="s">
        <v>0</v>
      </c>
      <c r="BR3" s="259"/>
      <c r="BS3" s="259"/>
      <c r="BT3" s="259"/>
      <c r="BU3" s="259"/>
      <c r="BV3" s="259"/>
      <c r="BW3" s="259"/>
      <c r="BX3" s="259"/>
      <c r="BY3" s="259"/>
      <c r="BZ3" s="259"/>
      <c r="CA3" s="259"/>
      <c r="CB3" s="259"/>
      <c r="CC3" s="259"/>
      <c r="CD3" s="259"/>
      <c r="CE3" s="259"/>
      <c r="CF3" s="259"/>
      <c r="CG3" s="259"/>
      <c r="CH3" s="259"/>
      <c r="CI3" s="259"/>
      <c r="CJ3" s="259"/>
      <c r="CK3" s="259"/>
      <c r="CL3" s="259"/>
      <c r="CM3" s="259"/>
      <c r="CN3" s="259"/>
      <c r="CO3" s="259"/>
      <c r="CP3" s="259"/>
      <c r="CQ3" s="259"/>
      <c r="CR3" s="259"/>
      <c r="CS3" s="259"/>
      <c r="CT3" s="259"/>
      <c r="CU3" s="259"/>
      <c r="CV3" s="259"/>
      <c r="CW3" s="259"/>
      <c r="CX3" s="259"/>
      <c r="CY3" s="259"/>
      <c r="CZ3" s="259"/>
      <c r="DA3" s="259"/>
      <c r="DB3" s="259"/>
    </row>
    <row r="4" spans="1:106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246"/>
      <c r="BR4" s="246"/>
      <c r="BS4" s="246"/>
      <c r="BT4" s="246"/>
      <c r="BU4" s="246"/>
      <c r="BV4" s="246"/>
      <c r="BW4" s="246"/>
      <c r="BX4" s="246"/>
      <c r="BY4" s="246"/>
      <c r="BZ4" s="246"/>
      <c r="CA4" s="246"/>
      <c r="CB4" s="276" t="s">
        <v>329</v>
      </c>
      <c r="CC4" s="276"/>
      <c r="CD4" s="276"/>
      <c r="CE4" s="276"/>
      <c r="CF4" s="276"/>
      <c r="CG4" s="276"/>
      <c r="CH4" s="276"/>
      <c r="CI4" s="276"/>
      <c r="CJ4" s="276"/>
      <c r="CK4" s="276"/>
      <c r="CL4" s="276"/>
      <c r="CM4" s="276"/>
      <c r="CN4" s="276"/>
      <c r="CO4" s="276"/>
      <c r="CP4" s="276"/>
      <c r="CQ4" s="276"/>
      <c r="CR4" s="276"/>
      <c r="CS4" s="276"/>
      <c r="CT4" s="276"/>
      <c r="CU4" s="276"/>
      <c r="CV4" s="276"/>
      <c r="CW4" s="276"/>
      <c r="CX4" s="276"/>
      <c r="CY4" s="276"/>
      <c r="CZ4" s="276"/>
      <c r="DA4" s="276"/>
      <c r="DB4" s="276"/>
    </row>
    <row r="5" spans="1:106" s="166" customFormat="1" ht="11.25" x14ac:dyDescent="0.25">
      <c r="A5" s="189"/>
      <c r="B5" s="189"/>
      <c r="C5" s="189"/>
      <c r="D5" s="189"/>
      <c r="E5" s="189"/>
      <c r="F5" s="189"/>
      <c r="G5" s="189"/>
      <c r="H5" s="189"/>
      <c r="I5" s="189"/>
      <c r="J5" s="189"/>
      <c r="K5" s="189"/>
      <c r="L5" s="189"/>
      <c r="M5" s="189"/>
      <c r="N5" s="189"/>
      <c r="O5" s="189"/>
      <c r="P5" s="189"/>
      <c r="Q5" s="189"/>
      <c r="R5" s="189"/>
      <c r="S5" s="189"/>
      <c r="T5" s="189"/>
      <c r="U5" s="189"/>
      <c r="V5" s="189"/>
      <c r="W5" s="189"/>
      <c r="X5" s="189"/>
      <c r="Y5" s="189"/>
      <c r="Z5" s="189"/>
      <c r="AA5" s="189"/>
      <c r="AB5" s="189"/>
      <c r="AC5" s="189"/>
      <c r="AD5" s="189"/>
      <c r="AE5" s="189"/>
      <c r="AF5" s="189"/>
      <c r="AG5" s="189"/>
      <c r="AH5" s="189"/>
      <c r="AI5" s="189"/>
      <c r="AJ5" s="189"/>
      <c r="AK5" s="189"/>
      <c r="AL5" s="189"/>
      <c r="AM5" s="189"/>
      <c r="AN5" s="189"/>
      <c r="AO5" s="189"/>
      <c r="AP5" s="189"/>
      <c r="AQ5" s="189"/>
      <c r="AR5" s="189"/>
      <c r="AS5" s="189"/>
      <c r="AT5" s="189"/>
      <c r="AU5" s="189"/>
      <c r="AV5" s="189"/>
      <c r="AW5" s="189"/>
      <c r="AX5" s="189"/>
      <c r="AY5" s="189"/>
      <c r="AZ5" s="189"/>
      <c r="BA5" s="189"/>
      <c r="BB5" s="189"/>
      <c r="BC5" s="189"/>
      <c r="BD5" s="189"/>
      <c r="BE5" s="189"/>
      <c r="BF5" s="189"/>
      <c r="BG5" s="189"/>
      <c r="BH5" s="189"/>
      <c r="BI5" s="189"/>
      <c r="BJ5" s="189"/>
      <c r="BK5" s="189"/>
      <c r="BL5" s="189"/>
      <c r="BM5" s="189"/>
      <c r="BN5" s="189"/>
      <c r="BO5" s="189"/>
      <c r="BP5" s="189"/>
      <c r="BQ5" s="249" t="s">
        <v>16</v>
      </c>
      <c r="BR5" s="249"/>
      <c r="BS5" s="249"/>
      <c r="BT5" s="249"/>
      <c r="BU5" s="249"/>
      <c r="BV5" s="249"/>
      <c r="BW5" s="249"/>
      <c r="BX5" s="249"/>
      <c r="BY5" s="249"/>
      <c r="BZ5" s="249"/>
      <c r="CA5" s="249"/>
      <c r="CB5" s="249" t="s">
        <v>106</v>
      </c>
      <c r="CC5" s="249"/>
      <c r="CD5" s="249"/>
      <c r="CE5" s="249"/>
      <c r="CF5" s="249"/>
      <c r="CG5" s="249"/>
      <c r="CH5" s="249"/>
      <c r="CI5" s="249"/>
      <c r="CJ5" s="249"/>
      <c r="CK5" s="249"/>
      <c r="CL5" s="249"/>
      <c r="CM5" s="249"/>
      <c r="CN5" s="249"/>
      <c r="CO5" s="249"/>
      <c r="CP5" s="249"/>
      <c r="CQ5" s="249"/>
      <c r="CR5" s="249"/>
      <c r="CS5" s="249"/>
      <c r="CT5" s="249"/>
      <c r="CU5" s="249"/>
      <c r="CV5" s="249"/>
      <c r="CW5" s="249"/>
      <c r="CX5" s="249"/>
      <c r="CY5" s="249"/>
      <c r="CZ5" s="249"/>
      <c r="DA5" s="249"/>
      <c r="DB5" s="249"/>
    </row>
    <row r="6" spans="1:106" x14ac:dyDescent="0.25">
      <c r="A6" s="188"/>
      <c r="B6" s="188"/>
      <c r="C6" s="188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88"/>
      <c r="AE6" s="188"/>
      <c r="AF6" s="188"/>
      <c r="AG6" s="188"/>
      <c r="AH6" s="188"/>
      <c r="AI6" s="188"/>
      <c r="AJ6" s="188"/>
      <c r="AK6" s="188"/>
      <c r="AL6" s="188"/>
      <c r="AM6" s="188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188"/>
      <c r="AY6" s="188"/>
      <c r="AZ6" s="188"/>
      <c r="BA6" s="188"/>
      <c r="BB6" s="188"/>
      <c r="BC6" s="188"/>
      <c r="BD6" s="188"/>
      <c r="BE6" s="188"/>
      <c r="BF6" s="188"/>
      <c r="BG6" s="188"/>
      <c r="BH6" s="188"/>
      <c r="BI6" s="188"/>
      <c r="BJ6" s="188"/>
      <c r="BK6" s="188"/>
      <c r="BL6" s="188"/>
      <c r="BM6" s="188"/>
      <c r="BN6" s="188"/>
      <c r="BO6" s="188"/>
      <c r="BP6" s="188"/>
      <c r="BQ6" s="191" t="s">
        <v>62</v>
      </c>
      <c r="BR6" s="269"/>
      <c r="BS6" s="269"/>
      <c r="BT6" s="269"/>
      <c r="BU6" s="269"/>
      <c r="BV6" s="269"/>
      <c r="BW6" s="191" t="s">
        <v>62</v>
      </c>
      <c r="BX6" s="269"/>
      <c r="BY6" s="269"/>
      <c r="BZ6" s="269"/>
      <c r="CA6" s="269"/>
      <c r="CB6" s="269"/>
      <c r="CC6" s="269"/>
      <c r="CD6" s="269"/>
      <c r="CE6" s="269"/>
      <c r="CF6" s="269"/>
      <c r="CG6" s="269"/>
      <c r="CH6" s="269"/>
      <c r="CI6" s="269"/>
      <c r="CJ6" s="269"/>
      <c r="CK6" s="269"/>
      <c r="CL6" s="269"/>
      <c r="CM6" s="269"/>
      <c r="CN6" s="269"/>
      <c r="CO6" s="269"/>
      <c r="CP6" s="269"/>
      <c r="CQ6" s="269"/>
      <c r="CR6" s="269"/>
      <c r="CS6" s="269"/>
      <c r="CT6" s="272">
        <f>Сводная!C3</f>
        <v>0</v>
      </c>
      <c r="CU6" s="272"/>
      <c r="CV6" s="272"/>
      <c r="CW6" s="272"/>
      <c r="CX6" s="272"/>
      <c r="CY6" s="272"/>
      <c r="CZ6" s="272"/>
      <c r="DA6" s="272"/>
      <c r="DB6" s="272"/>
    </row>
    <row r="7" spans="1:106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188"/>
      <c r="BR7" s="188"/>
      <c r="BS7" s="188"/>
      <c r="BT7" s="188"/>
      <c r="BU7" s="188"/>
      <c r="BV7" s="188"/>
      <c r="BW7" s="188"/>
      <c r="BX7" s="188"/>
      <c r="BY7" s="188"/>
      <c r="BZ7" s="188"/>
      <c r="CA7" s="188"/>
      <c r="CB7" s="188"/>
      <c r="CC7" s="188"/>
      <c r="CD7" s="188"/>
      <c r="CE7" s="188"/>
      <c r="CF7" s="188"/>
      <c r="CG7" s="188"/>
      <c r="CH7" s="188"/>
      <c r="CI7" s="188"/>
      <c r="CJ7" s="188"/>
      <c r="CK7" s="188"/>
      <c r="CL7" s="188"/>
      <c r="CM7" s="188"/>
      <c r="CN7" s="188"/>
      <c r="CO7" s="188"/>
      <c r="CP7" s="188"/>
      <c r="CQ7" s="188"/>
      <c r="CR7" s="188"/>
      <c r="CS7" s="188"/>
      <c r="CT7" s="188"/>
      <c r="CU7" s="188"/>
      <c r="CV7" s="188"/>
      <c r="CW7" s="188"/>
      <c r="CX7" s="188"/>
      <c r="CY7" s="188"/>
      <c r="CZ7" s="188"/>
      <c r="DA7" s="188"/>
      <c r="DB7" s="188"/>
    </row>
    <row r="8" spans="1:106" x14ac:dyDescent="0.25">
      <c r="A8" s="188"/>
      <c r="B8" s="188"/>
      <c r="C8" s="188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261" t="s">
        <v>75</v>
      </c>
      <c r="U8" s="261"/>
      <c r="V8" s="261"/>
      <c r="W8" s="261"/>
      <c r="X8" s="261"/>
      <c r="Y8" s="261"/>
      <c r="Z8" s="261"/>
      <c r="AA8" s="261"/>
      <c r="AB8" s="261"/>
      <c r="AC8" s="261"/>
      <c r="AD8" s="261"/>
      <c r="AE8" s="261"/>
      <c r="AF8" s="247" t="e">
        <f>Сводная!F16</f>
        <v>#N/A</v>
      </c>
      <c r="AG8" s="247"/>
      <c r="AH8" s="247"/>
      <c r="AI8" s="247"/>
      <c r="AJ8" s="247"/>
      <c r="AK8" s="247"/>
      <c r="AL8" s="247"/>
      <c r="AM8" s="247"/>
      <c r="AN8" s="247"/>
      <c r="AO8" s="247"/>
      <c r="AP8" s="247"/>
      <c r="AQ8" s="247"/>
      <c r="AR8" s="247"/>
      <c r="AS8" s="247"/>
      <c r="AT8" s="247"/>
      <c r="AU8" s="247"/>
      <c r="AV8" s="247"/>
      <c r="AW8" s="247"/>
      <c r="AX8" s="247"/>
      <c r="AY8" s="247"/>
      <c r="AZ8" s="247"/>
      <c r="BA8" s="247"/>
      <c r="BB8" s="247"/>
      <c r="BC8" s="247"/>
      <c r="BD8" s="247"/>
      <c r="BE8" s="247"/>
      <c r="BF8" s="247"/>
      <c r="BG8" s="247"/>
      <c r="BH8" s="247"/>
      <c r="BI8" s="247"/>
      <c r="BJ8" s="247"/>
      <c r="BK8" s="247"/>
      <c r="BL8" s="247"/>
      <c r="BM8" s="247"/>
      <c r="BN8" s="247"/>
      <c r="BO8" s="247"/>
      <c r="BP8" s="247"/>
      <c r="BQ8" s="247"/>
      <c r="BR8" s="247"/>
      <c r="BS8" s="247"/>
      <c r="BT8" s="247"/>
      <c r="BU8" s="247"/>
      <c r="BV8" s="247"/>
      <c r="BW8" s="247"/>
      <c r="BX8" s="247"/>
      <c r="BY8" s="247"/>
      <c r="BZ8" s="247"/>
      <c r="CA8" s="247"/>
      <c r="CB8" s="247"/>
      <c r="CC8" s="247"/>
      <c r="CD8" s="247"/>
      <c r="CE8" s="247"/>
      <c r="CF8" s="247"/>
      <c r="CG8" s="247"/>
      <c r="CH8" s="247"/>
      <c r="CI8" s="247"/>
      <c r="CJ8" s="247"/>
      <c r="CK8" s="247"/>
      <c r="CL8" s="247"/>
      <c r="CM8" s="247"/>
      <c r="CN8" s="247"/>
      <c r="CO8" s="247"/>
      <c r="CP8" s="247"/>
      <c r="CQ8" s="247"/>
      <c r="CR8" s="247"/>
      <c r="CS8" s="247"/>
      <c r="CT8" s="247"/>
      <c r="CU8" s="247"/>
      <c r="CV8" s="247"/>
      <c r="CW8" s="247"/>
      <c r="CX8" s="247"/>
      <c r="CY8" s="247"/>
      <c r="CZ8" s="247"/>
      <c r="DA8" s="247"/>
      <c r="DB8" s="247"/>
    </row>
    <row r="9" spans="1:106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261" t="s">
        <v>76</v>
      </c>
      <c r="U9" s="261"/>
      <c r="V9" s="261"/>
      <c r="W9" s="261"/>
      <c r="X9" s="261"/>
      <c r="Y9" s="261"/>
      <c r="Z9" s="261"/>
      <c r="AA9" s="261"/>
      <c r="AB9" s="261"/>
      <c r="AC9" s="261"/>
      <c r="AD9" s="261"/>
      <c r="AE9" s="261"/>
      <c r="AF9" s="293">
        <f>Сводная!C13</f>
        <v>0</v>
      </c>
      <c r="AG9" s="247"/>
      <c r="AH9" s="247"/>
      <c r="AI9" s="247"/>
      <c r="AJ9" s="247"/>
      <c r="AK9" s="247"/>
      <c r="AL9" s="247"/>
      <c r="AM9" s="247"/>
      <c r="AN9" s="247"/>
      <c r="AO9" s="247"/>
      <c r="AP9" s="247"/>
      <c r="AQ9" s="247"/>
      <c r="AR9" s="247"/>
      <c r="AS9" s="247"/>
      <c r="AT9" s="247"/>
      <c r="AU9" s="247"/>
      <c r="AV9" s="247"/>
      <c r="AW9" s="247"/>
      <c r="AX9" s="247"/>
      <c r="AY9" s="247"/>
      <c r="AZ9" s="247"/>
      <c r="BA9" s="247"/>
      <c r="BB9" s="247"/>
      <c r="BC9" s="247"/>
      <c r="BD9" s="247"/>
      <c r="BE9" s="247"/>
      <c r="BF9" s="247"/>
      <c r="BG9" s="247"/>
      <c r="BH9" s="247"/>
      <c r="BI9" s="247"/>
      <c r="BJ9" s="247"/>
      <c r="BK9" s="247"/>
      <c r="BL9" s="247"/>
      <c r="BM9" s="247"/>
      <c r="BN9" s="247"/>
      <c r="BO9" s="247"/>
      <c r="BP9" s="247"/>
      <c r="BQ9" s="247"/>
      <c r="BR9" s="247"/>
      <c r="BS9" s="247"/>
      <c r="BT9" s="247"/>
      <c r="BU9" s="247"/>
      <c r="BV9" s="247"/>
      <c r="BW9" s="247"/>
      <c r="BX9" s="247"/>
      <c r="BY9" s="247"/>
      <c r="BZ9" s="247"/>
      <c r="CA9" s="247"/>
      <c r="CB9" s="247"/>
      <c r="CC9" s="247"/>
      <c r="CD9" s="247"/>
      <c r="CE9" s="247"/>
      <c r="CF9" s="247"/>
      <c r="CG9" s="247"/>
      <c r="CH9" s="247"/>
      <c r="CI9" s="247"/>
      <c r="CJ9" s="247"/>
      <c r="CK9" s="247"/>
      <c r="CL9" s="247"/>
      <c r="CM9" s="247"/>
      <c r="CN9" s="247"/>
      <c r="CO9" s="247"/>
      <c r="CP9" s="247"/>
      <c r="CQ9" s="247"/>
      <c r="CR9" s="247"/>
      <c r="CS9" s="247"/>
      <c r="CT9" s="247"/>
      <c r="CU9" s="247"/>
      <c r="CV9" s="247"/>
      <c r="CW9" s="247"/>
      <c r="CX9" s="247"/>
      <c r="CY9" s="247"/>
      <c r="CZ9" s="247"/>
      <c r="DA9" s="247"/>
      <c r="DB9" s="247"/>
    </row>
    <row r="10" spans="1:106" x14ac:dyDescent="0.25">
      <c r="A10" s="188"/>
      <c r="B10" s="188"/>
      <c r="C10" s="188"/>
      <c r="D10" s="188"/>
      <c r="E10" s="188"/>
      <c r="F10" s="188"/>
      <c r="G10" s="188"/>
      <c r="H10" s="188"/>
      <c r="I10" s="188"/>
      <c r="J10" s="188"/>
      <c r="K10" s="188"/>
      <c r="L10" s="188"/>
      <c r="M10" s="188"/>
      <c r="N10" s="188"/>
      <c r="O10" s="188"/>
      <c r="P10" s="188"/>
      <c r="Q10" s="188"/>
      <c r="R10" s="188"/>
      <c r="S10" s="188"/>
      <c r="T10" s="188"/>
      <c r="U10" s="188"/>
      <c r="V10" s="188"/>
      <c r="W10" s="188"/>
      <c r="X10" s="188"/>
      <c r="Y10" s="188"/>
      <c r="Z10" s="188"/>
      <c r="AA10" s="188"/>
      <c r="AB10" s="188"/>
      <c r="AC10" s="188"/>
      <c r="AD10" s="188"/>
      <c r="AE10" s="188"/>
      <c r="AF10" s="188"/>
      <c r="AG10" s="188"/>
      <c r="AH10" s="188"/>
      <c r="AI10" s="188"/>
      <c r="AJ10" s="188"/>
      <c r="AK10" s="188"/>
      <c r="AL10" s="188"/>
      <c r="AM10" s="188"/>
      <c r="AN10" s="188"/>
      <c r="AO10" s="188"/>
      <c r="AP10" s="188"/>
      <c r="AQ10" s="188"/>
      <c r="AR10" s="188"/>
      <c r="AS10" s="188"/>
      <c r="AT10" s="188"/>
      <c r="AU10" s="188"/>
      <c r="AV10" s="188"/>
      <c r="AW10" s="188"/>
      <c r="AX10" s="188"/>
      <c r="AY10" s="188"/>
      <c r="AZ10" s="188"/>
      <c r="BA10" s="188"/>
      <c r="BB10" s="188"/>
      <c r="BC10" s="188"/>
      <c r="BD10" s="188"/>
      <c r="BE10" s="188"/>
      <c r="BF10" s="188"/>
      <c r="BG10" s="188"/>
      <c r="BH10" s="188"/>
      <c r="BI10" s="188"/>
      <c r="BJ10" s="188"/>
      <c r="BK10" s="188"/>
      <c r="BL10" s="188"/>
      <c r="BM10" s="188"/>
      <c r="BN10" s="188"/>
      <c r="BO10" s="188"/>
      <c r="BP10" s="188"/>
      <c r="BQ10" s="188"/>
      <c r="BR10" s="188"/>
      <c r="BS10" s="188"/>
      <c r="BT10" s="188"/>
      <c r="BU10" s="188"/>
      <c r="BV10" s="188"/>
      <c r="BW10" s="188"/>
      <c r="BX10" s="188"/>
      <c r="BY10" s="188"/>
      <c r="BZ10" s="188"/>
      <c r="CA10" s="188"/>
      <c r="CB10" s="188"/>
      <c r="CC10" s="188"/>
      <c r="CD10" s="188"/>
      <c r="CE10" s="188"/>
      <c r="CF10" s="188"/>
      <c r="CG10" s="188"/>
      <c r="CH10" s="188"/>
      <c r="CI10" s="188"/>
      <c r="CJ10" s="188"/>
      <c r="CK10" s="188"/>
      <c r="CL10" s="188"/>
      <c r="CM10" s="188"/>
      <c r="CN10" s="188"/>
      <c r="CO10" s="188"/>
      <c r="CP10" s="188"/>
      <c r="CQ10" s="188"/>
      <c r="CR10" s="188"/>
      <c r="CS10" s="188"/>
      <c r="CT10" s="188"/>
      <c r="CU10" s="188"/>
      <c r="CV10" s="188"/>
      <c r="CW10" s="188"/>
      <c r="CX10" s="188"/>
      <c r="CY10" s="188"/>
      <c r="CZ10" s="188"/>
      <c r="DA10" s="188"/>
      <c r="DB10" s="188"/>
    </row>
    <row r="11" spans="1:106" s="176" customFormat="1" ht="15.75" x14ac:dyDescent="0.25">
      <c r="A11" s="202"/>
      <c r="B11" s="286" t="s">
        <v>98</v>
      </c>
      <c r="C11" s="286"/>
      <c r="D11" s="286"/>
      <c r="E11" s="286"/>
      <c r="F11" s="286"/>
      <c r="G11" s="286"/>
      <c r="H11" s="286"/>
      <c r="I11" s="286"/>
      <c r="J11" s="286"/>
      <c r="K11" s="286"/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286"/>
      <c r="Z11" s="286"/>
      <c r="AA11" s="286"/>
      <c r="AB11" s="286"/>
      <c r="AC11" s="286"/>
      <c r="AD11" s="286"/>
      <c r="AE11" s="286"/>
      <c r="AF11" s="286"/>
      <c r="AG11" s="286"/>
      <c r="AH11" s="286"/>
      <c r="AI11" s="286"/>
      <c r="AJ11" s="286"/>
      <c r="AK11" s="286"/>
      <c r="AL11" s="286"/>
      <c r="AM11" s="286"/>
      <c r="AN11" s="286"/>
      <c r="AO11" s="286"/>
      <c r="AP11" s="286"/>
      <c r="AQ11" s="286"/>
      <c r="AR11" s="286"/>
      <c r="AS11" s="286"/>
      <c r="AT11" s="286"/>
      <c r="AU11" s="286"/>
      <c r="AV11" s="286"/>
      <c r="AW11" s="286"/>
      <c r="AX11" s="286"/>
      <c r="AY11" s="286"/>
      <c r="AZ11" s="286"/>
      <c r="BA11" s="286"/>
      <c r="BB11" s="286"/>
      <c r="BC11" s="286"/>
      <c r="BD11" s="286"/>
      <c r="BE11" s="286"/>
      <c r="BF11" s="286"/>
      <c r="BG11" s="286"/>
      <c r="BH11" s="286"/>
      <c r="BI11" s="286"/>
      <c r="BJ11" s="286"/>
      <c r="BK11" s="286"/>
      <c r="BL11" s="286"/>
      <c r="BM11" s="286"/>
      <c r="BN11" s="286"/>
      <c r="BO11" s="286"/>
      <c r="BP11" s="286"/>
      <c r="BQ11" s="286"/>
      <c r="BR11" s="286"/>
      <c r="BS11" s="286"/>
      <c r="BT11" s="286"/>
      <c r="BU11" s="286"/>
      <c r="BV11" s="286"/>
      <c r="BW11" s="286"/>
      <c r="BX11" s="286"/>
      <c r="BY11" s="286"/>
      <c r="BZ11" s="286"/>
      <c r="CA11" s="286"/>
      <c r="CB11" s="286"/>
      <c r="CC11" s="286"/>
      <c r="CD11" s="286"/>
      <c r="CE11" s="286"/>
      <c r="CF11" s="286"/>
      <c r="CG11" s="286"/>
      <c r="CH11" s="286"/>
      <c r="CI11" s="286"/>
      <c r="CJ11" s="286"/>
      <c r="CK11" s="286"/>
      <c r="CL11" s="286"/>
      <c r="CM11" s="286"/>
      <c r="CN11" s="286"/>
      <c r="CO11" s="286"/>
      <c r="CP11" s="286"/>
      <c r="CQ11" s="286"/>
      <c r="CR11" s="286"/>
      <c r="CS11" s="286"/>
      <c r="CT11" s="286"/>
      <c r="CU11" s="286"/>
      <c r="CV11" s="286"/>
      <c r="CW11" s="286"/>
      <c r="CX11" s="286"/>
      <c r="CY11" s="286"/>
      <c r="CZ11" s="286"/>
      <c r="DA11" s="286"/>
      <c r="DB11" s="286"/>
    </row>
    <row r="12" spans="1:106" s="176" customFormat="1" ht="15.75" x14ac:dyDescent="0.25">
      <c r="A12" s="202"/>
      <c r="B12" s="286" t="s">
        <v>694</v>
      </c>
      <c r="C12" s="286"/>
      <c r="D12" s="286"/>
      <c r="E12" s="286"/>
      <c r="F12" s="286"/>
      <c r="G12" s="286"/>
      <c r="H12" s="286"/>
      <c r="I12" s="286"/>
      <c r="J12" s="286"/>
      <c r="K12" s="286"/>
      <c r="L12" s="286"/>
      <c r="M12" s="286"/>
      <c r="N12" s="286"/>
      <c r="O12" s="286"/>
      <c r="P12" s="286"/>
      <c r="Q12" s="286"/>
      <c r="R12" s="286"/>
      <c r="S12" s="286"/>
      <c r="T12" s="286"/>
      <c r="U12" s="286"/>
      <c r="V12" s="286"/>
      <c r="W12" s="286"/>
      <c r="X12" s="286"/>
      <c r="Y12" s="286"/>
      <c r="Z12" s="286"/>
      <c r="AA12" s="286"/>
      <c r="AB12" s="286"/>
      <c r="AC12" s="286"/>
      <c r="AD12" s="286"/>
      <c r="AE12" s="286"/>
      <c r="AF12" s="286"/>
      <c r="AG12" s="286"/>
      <c r="AH12" s="286"/>
      <c r="AI12" s="286"/>
      <c r="AJ12" s="286"/>
      <c r="AK12" s="286"/>
      <c r="AL12" s="286"/>
      <c r="AM12" s="286"/>
      <c r="AN12" s="286"/>
      <c r="AO12" s="286"/>
      <c r="AP12" s="286"/>
      <c r="AQ12" s="286"/>
      <c r="AR12" s="286"/>
      <c r="AS12" s="286"/>
      <c r="AT12" s="286"/>
      <c r="AU12" s="286"/>
      <c r="AV12" s="286"/>
      <c r="AW12" s="286"/>
      <c r="AX12" s="286"/>
      <c r="AY12" s="286"/>
      <c r="AZ12" s="286"/>
      <c r="BA12" s="286"/>
      <c r="BB12" s="286"/>
      <c r="BC12" s="286"/>
      <c r="BD12" s="286"/>
      <c r="BE12" s="286"/>
      <c r="BF12" s="286"/>
      <c r="BG12" s="286"/>
      <c r="BH12" s="286"/>
      <c r="BI12" s="286"/>
      <c r="BJ12" s="286"/>
      <c r="BK12" s="286"/>
      <c r="BL12" s="286"/>
      <c r="BM12" s="286"/>
      <c r="BN12" s="286"/>
      <c r="BO12" s="286"/>
      <c r="BP12" s="286"/>
      <c r="BQ12" s="286"/>
      <c r="BR12" s="286"/>
      <c r="BS12" s="286"/>
      <c r="BT12" s="286"/>
      <c r="BU12" s="286"/>
      <c r="BV12" s="286"/>
      <c r="BW12" s="286"/>
      <c r="BX12" s="286"/>
      <c r="BY12" s="286"/>
      <c r="BZ12" s="286"/>
      <c r="CA12" s="286"/>
      <c r="CB12" s="286"/>
      <c r="CC12" s="286"/>
      <c r="CD12" s="286"/>
      <c r="CE12" s="286"/>
      <c r="CF12" s="286"/>
      <c r="CG12" s="286"/>
      <c r="CH12" s="286"/>
      <c r="CI12" s="286"/>
      <c r="CJ12" s="286"/>
      <c r="CK12" s="286"/>
      <c r="CL12" s="286"/>
      <c r="CM12" s="286"/>
      <c r="CN12" s="286"/>
      <c r="CO12" s="286"/>
      <c r="CP12" s="286"/>
      <c r="CQ12" s="286"/>
      <c r="CR12" s="286"/>
      <c r="CS12" s="286"/>
      <c r="CT12" s="286"/>
      <c r="CU12" s="286"/>
      <c r="CV12" s="286"/>
      <c r="CW12" s="286"/>
      <c r="CX12" s="286"/>
      <c r="CY12" s="286"/>
      <c r="CZ12" s="286"/>
      <c r="DA12" s="286"/>
      <c r="DB12" s="286"/>
    </row>
    <row r="13" spans="1:106" s="176" customFormat="1" ht="15.75" x14ac:dyDescent="0.25">
      <c r="A13" s="202"/>
      <c r="B13" s="294">
        <f>Сводная!C13</f>
        <v>0</v>
      </c>
      <c r="C13" s="295"/>
      <c r="D13" s="295"/>
      <c r="E13" s="295"/>
      <c r="F13" s="295"/>
      <c r="G13" s="295"/>
      <c r="H13" s="295"/>
      <c r="I13" s="295"/>
      <c r="J13" s="295"/>
      <c r="K13" s="295"/>
      <c r="L13" s="295"/>
      <c r="M13" s="295"/>
      <c r="N13" s="295"/>
      <c r="O13" s="295"/>
      <c r="P13" s="295"/>
      <c r="Q13" s="295"/>
      <c r="R13" s="295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  <c r="AG13" s="295"/>
      <c r="AH13" s="295"/>
      <c r="AI13" s="295"/>
      <c r="AJ13" s="295"/>
      <c r="AK13" s="295"/>
      <c r="AL13" s="295"/>
      <c r="AM13" s="295"/>
      <c r="AN13" s="295"/>
      <c r="AO13" s="295"/>
      <c r="AP13" s="295"/>
      <c r="AQ13" s="295"/>
      <c r="AR13" s="295"/>
      <c r="AS13" s="295"/>
      <c r="AT13" s="295"/>
      <c r="AU13" s="295"/>
      <c r="AV13" s="295"/>
      <c r="AW13" s="295"/>
      <c r="AX13" s="295"/>
      <c r="AY13" s="295"/>
      <c r="AZ13" s="295"/>
      <c r="BA13" s="295"/>
      <c r="BB13" s="295"/>
      <c r="BC13" s="295"/>
      <c r="BD13" s="295"/>
      <c r="BE13" s="295"/>
      <c r="BF13" s="295"/>
      <c r="BG13" s="295"/>
      <c r="BH13" s="295"/>
      <c r="BI13" s="295"/>
      <c r="BJ13" s="295"/>
      <c r="BK13" s="295"/>
      <c r="BL13" s="295"/>
      <c r="BM13" s="295"/>
      <c r="BN13" s="295"/>
      <c r="BO13" s="295"/>
      <c r="BP13" s="295"/>
      <c r="BQ13" s="295"/>
      <c r="BR13" s="295"/>
      <c r="BS13" s="295"/>
      <c r="BT13" s="295"/>
      <c r="BU13" s="295"/>
      <c r="BV13" s="295"/>
      <c r="BW13" s="295"/>
      <c r="BX13" s="295"/>
      <c r="BY13" s="295"/>
      <c r="BZ13" s="295"/>
      <c r="CA13" s="295"/>
      <c r="CB13" s="295"/>
      <c r="CC13" s="295"/>
      <c r="CD13" s="295"/>
      <c r="CE13" s="295"/>
      <c r="CF13" s="295"/>
      <c r="CG13" s="295"/>
      <c r="CH13" s="295"/>
      <c r="CI13" s="295"/>
      <c r="CJ13" s="295"/>
      <c r="CK13" s="295"/>
      <c r="CL13" s="295"/>
      <c r="CM13" s="295"/>
      <c r="CN13" s="295"/>
      <c r="CO13" s="295"/>
      <c r="CP13" s="295"/>
      <c r="CQ13" s="295"/>
      <c r="CR13" s="295"/>
      <c r="CS13" s="295"/>
      <c r="CT13" s="295"/>
      <c r="CU13" s="295"/>
      <c r="CV13" s="295"/>
      <c r="CW13" s="295"/>
      <c r="CX13" s="295"/>
      <c r="CY13" s="295"/>
      <c r="CZ13" s="295"/>
      <c r="DA13" s="295"/>
      <c r="DB13" s="295"/>
    </row>
    <row r="14" spans="1:106" s="176" customFormat="1" ht="15.75" x14ac:dyDescent="0.25">
      <c r="A14" s="202"/>
      <c r="B14" s="296" t="s">
        <v>99</v>
      </c>
      <c r="C14" s="296"/>
      <c r="D14" s="296"/>
      <c r="E14" s="296"/>
      <c r="F14" s="296"/>
      <c r="G14" s="296"/>
      <c r="H14" s="296"/>
      <c r="I14" s="296"/>
      <c r="J14" s="296"/>
      <c r="K14" s="296"/>
      <c r="L14" s="296"/>
      <c r="M14" s="296"/>
      <c r="N14" s="296"/>
      <c r="O14" s="296"/>
      <c r="P14" s="296"/>
      <c r="Q14" s="296"/>
      <c r="R14" s="296"/>
      <c r="S14" s="296"/>
      <c r="T14" s="296"/>
      <c r="U14" s="296"/>
      <c r="V14" s="296"/>
      <c r="W14" s="296"/>
      <c r="X14" s="296"/>
      <c r="Y14" s="296"/>
      <c r="Z14" s="296"/>
      <c r="AA14" s="296"/>
      <c r="AB14" s="296"/>
      <c r="AC14" s="296"/>
      <c r="AD14" s="296"/>
      <c r="AE14" s="296"/>
      <c r="AF14" s="296"/>
      <c r="AG14" s="296"/>
      <c r="AH14" s="296"/>
      <c r="AI14" s="296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296"/>
      <c r="BD14" s="296"/>
      <c r="BE14" s="202"/>
      <c r="BF14" s="297">
        <f>Сводная!C14</f>
        <v>0</v>
      </c>
      <c r="BG14" s="298"/>
      <c r="BH14" s="298"/>
      <c r="BI14" s="298"/>
      <c r="BJ14" s="298"/>
      <c r="BK14" s="298"/>
      <c r="BL14" s="298"/>
      <c r="BM14" s="298"/>
      <c r="BN14" s="298"/>
      <c r="BO14" s="298"/>
      <c r="BP14" s="298"/>
      <c r="BQ14" s="298"/>
      <c r="BR14" s="298"/>
      <c r="BS14" s="298"/>
      <c r="BT14" s="298"/>
      <c r="BU14" s="298"/>
      <c r="BV14" s="298"/>
      <c r="BW14" s="298"/>
      <c r="BX14" s="298"/>
      <c r="BY14" s="298"/>
      <c r="BZ14" s="298"/>
      <c r="CA14" s="298"/>
      <c r="CB14" s="298"/>
      <c r="CC14" s="298"/>
      <c r="CD14" s="298"/>
      <c r="CE14" s="298"/>
      <c r="CF14" s="298"/>
      <c r="CG14" s="298"/>
      <c r="CH14" s="298"/>
      <c r="CI14" s="298"/>
      <c r="CJ14" s="298"/>
      <c r="CK14" s="298"/>
      <c r="CL14" s="298"/>
      <c r="CM14" s="298"/>
      <c r="CN14" s="298"/>
      <c r="CO14" s="298"/>
      <c r="CP14" s="298"/>
      <c r="CQ14" s="298"/>
      <c r="CR14" s="298"/>
      <c r="CS14" s="298"/>
      <c r="CT14" s="298"/>
      <c r="CU14" s="298"/>
      <c r="CV14" s="298"/>
      <c r="CW14" s="298"/>
      <c r="CX14" s="298"/>
      <c r="CY14" s="298"/>
      <c r="CZ14" s="298"/>
      <c r="DA14" s="298"/>
      <c r="DB14" s="298"/>
    </row>
    <row r="15" spans="1:106" s="176" customFormat="1" ht="15.75" x14ac:dyDescent="0.25">
      <c r="A15" s="202"/>
      <c r="B15" s="296" t="s">
        <v>92</v>
      </c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6"/>
      <c r="O15" s="296"/>
      <c r="P15" s="296"/>
      <c r="Q15" s="296"/>
      <c r="R15" s="296"/>
      <c r="S15" s="296"/>
      <c r="T15" s="296"/>
      <c r="U15" s="296"/>
      <c r="V15" s="296"/>
      <c r="W15" s="296"/>
      <c r="X15" s="296"/>
      <c r="Y15" s="296"/>
      <c r="Z15" s="296"/>
      <c r="AA15" s="296"/>
      <c r="AB15" s="296"/>
      <c r="AC15" s="296"/>
      <c r="AD15" s="296"/>
      <c r="AE15" s="296"/>
      <c r="AF15" s="296"/>
      <c r="AG15" s="296"/>
      <c r="AH15" s="296"/>
      <c r="AI15" s="296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02"/>
      <c r="AV15" s="280">
        <f>Сводная!C11</f>
        <v>0</v>
      </c>
      <c r="AW15" s="280"/>
      <c r="AX15" s="280"/>
      <c r="AY15" s="280"/>
      <c r="AZ15" s="280"/>
      <c r="BA15" s="280"/>
      <c r="BB15" s="280"/>
      <c r="BC15" s="280"/>
      <c r="BD15" s="280"/>
      <c r="BE15" s="280"/>
      <c r="BF15" s="280"/>
      <c r="BG15" s="280"/>
      <c r="BH15" s="280"/>
      <c r="BI15" s="280"/>
      <c r="BJ15" s="280"/>
      <c r="BK15" s="280"/>
      <c r="BL15" s="280"/>
      <c r="BM15" s="280"/>
      <c r="BN15" s="280"/>
      <c r="BO15" s="280"/>
      <c r="BP15" s="280"/>
      <c r="BQ15" s="280"/>
      <c r="BR15" s="280"/>
      <c r="BS15" s="280"/>
      <c r="BT15" s="280"/>
      <c r="BU15" s="280"/>
      <c r="BV15" s="280"/>
      <c r="BW15" s="280"/>
      <c r="BX15" s="280"/>
      <c r="BY15" s="280"/>
      <c r="BZ15" s="280"/>
      <c r="CA15" s="280"/>
      <c r="CB15" s="280"/>
      <c r="CC15" s="280"/>
      <c r="CD15" s="280"/>
      <c r="CE15" s="280"/>
      <c r="CF15" s="280"/>
      <c r="CG15" s="280"/>
      <c r="CH15" s="280"/>
      <c r="CI15" s="280"/>
      <c r="CJ15" s="280"/>
      <c r="CK15" s="280"/>
      <c r="CL15" s="280"/>
      <c r="CM15" s="280"/>
      <c r="CN15" s="280"/>
      <c r="CO15" s="280"/>
      <c r="CP15" s="280"/>
      <c r="CQ15" s="280"/>
      <c r="CR15" s="280"/>
      <c r="CS15" s="280"/>
      <c r="CT15" s="280"/>
      <c r="CU15" s="280"/>
      <c r="CV15" s="280"/>
      <c r="CW15" s="280"/>
      <c r="CX15" s="280"/>
      <c r="CY15" s="280"/>
      <c r="CZ15" s="280"/>
      <c r="DA15" s="280"/>
      <c r="DB15" s="280"/>
    </row>
    <row r="16" spans="1:106" x14ac:dyDescent="0.25">
      <c r="A16" s="188"/>
      <c r="B16" s="188"/>
      <c r="C16" s="188"/>
      <c r="D16" s="188"/>
      <c r="E16" s="188"/>
      <c r="F16" s="188"/>
      <c r="G16" s="188"/>
      <c r="H16" s="188"/>
      <c r="I16" s="188"/>
      <c r="J16" s="188"/>
      <c r="K16" s="188"/>
      <c r="L16" s="188"/>
      <c r="M16" s="188"/>
      <c r="N16" s="188"/>
      <c r="O16" s="188"/>
      <c r="P16" s="188"/>
      <c r="Q16" s="188"/>
      <c r="R16" s="188"/>
      <c r="S16" s="188"/>
      <c r="T16" s="188"/>
      <c r="U16" s="188"/>
      <c r="V16" s="188"/>
      <c r="W16" s="188"/>
      <c r="X16" s="188"/>
      <c r="Y16" s="188"/>
      <c r="Z16" s="188"/>
      <c r="AA16" s="188"/>
      <c r="AB16" s="188"/>
      <c r="AC16" s="188"/>
      <c r="AD16" s="188"/>
      <c r="AE16" s="188"/>
      <c r="AF16" s="188"/>
      <c r="AG16" s="188"/>
      <c r="AH16" s="188"/>
      <c r="AI16" s="188"/>
      <c r="AJ16" s="188"/>
      <c r="AK16" s="188"/>
      <c r="AL16" s="188"/>
      <c r="AM16" s="188"/>
      <c r="AN16" s="188"/>
      <c r="AO16" s="188"/>
      <c r="AP16" s="188"/>
      <c r="AQ16" s="188"/>
      <c r="AR16" s="188"/>
      <c r="AS16" s="188"/>
      <c r="AT16" s="188"/>
      <c r="AU16" s="188"/>
      <c r="AV16" s="188"/>
      <c r="AW16" s="188"/>
      <c r="AX16" s="188"/>
      <c r="AY16" s="188"/>
      <c r="AZ16" s="188"/>
      <c r="BA16" s="188"/>
      <c r="BB16" s="188"/>
      <c r="BC16" s="188"/>
      <c r="BD16" s="188"/>
      <c r="BE16" s="188"/>
      <c r="BF16" s="188"/>
      <c r="BG16" s="188"/>
      <c r="BH16" s="188"/>
      <c r="BI16" s="188"/>
      <c r="BJ16" s="188"/>
      <c r="BK16" s="188"/>
      <c r="BL16" s="188"/>
      <c r="BM16" s="188"/>
      <c r="BN16" s="188"/>
      <c r="BO16" s="188"/>
      <c r="BP16" s="188"/>
      <c r="BQ16" s="188"/>
      <c r="BR16" s="188"/>
      <c r="BS16" s="188"/>
      <c r="BT16" s="188"/>
      <c r="BU16" s="188"/>
      <c r="BV16" s="188"/>
      <c r="BW16" s="188"/>
      <c r="BX16" s="188"/>
      <c r="BY16" s="188"/>
      <c r="BZ16" s="188"/>
      <c r="CA16" s="188"/>
      <c r="CB16" s="188"/>
      <c r="CC16" s="188"/>
      <c r="CD16" s="188"/>
      <c r="CE16" s="188"/>
      <c r="CF16" s="188"/>
      <c r="CG16" s="188"/>
      <c r="CH16" s="188"/>
      <c r="CI16" s="188"/>
      <c r="CJ16" s="188"/>
      <c r="CK16" s="188"/>
      <c r="CL16" s="188"/>
      <c r="CM16" s="188"/>
      <c r="CN16" s="188"/>
      <c r="CO16" s="188"/>
      <c r="CP16" s="188"/>
      <c r="CQ16" s="188"/>
      <c r="CR16" s="188"/>
      <c r="CS16" s="188"/>
      <c r="CT16" s="188"/>
      <c r="CU16" s="188"/>
      <c r="CV16" s="188"/>
      <c r="CW16" s="188"/>
      <c r="CX16" s="188"/>
      <c r="CY16" s="188"/>
      <c r="CZ16" s="188"/>
      <c r="DA16" s="188"/>
      <c r="DB16" s="188"/>
    </row>
    <row r="17" spans="1:108" s="177" customFormat="1" ht="12" x14ac:dyDescent="0.2">
      <c r="A17" s="203"/>
      <c r="B17" s="299" t="s">
        <v>100</v>
      </c>
      <c r="C17" s="299"/>
      <c r="D17" s="299"/>
      <c r="E17" s="299"/>
      <c r="F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 t="s">
        <v>457</v>
      </c>
      <c r="T17" s="299"/>
      <c r="U17" s="299"/>
      <c r="V17" s="299"/>
      <c r="W17" s="299"/>
      <c r="X17" s="299"/>
      <c r="Y17" s="299"/>
      <c r="Z17" s="299"/>
      <c r="AA17" s="299"/>
      <c r="AB17" s="299"/>
      <c r="AC17" s="299"/>
      <c r="AD17" s="299"/>
      <c r="AE17" s="299"/>
      <c r="AF17" s="299"/>
      <c r="AG17" s="299"/>
      <c r="AH17" s="299"/>
      <c r="AI17" s="299"/>
      <c r="AJ17" s="299"/>
      <c r="AK17" s="299"/>
      <c r="AL17" s="299"/>
      <c r="AM17" s="299"/>
      <c r="AN17" s="299"/>
      <c r="AO17" s="299"/>
      <c r="AP17" s="299"/>
      <c r="AQ17" s="299"/>
      <c r="AR17" s="299"/>
      <c r="AS17" s="299"/>
      <c r="AT17" s="299"/>
      <c r="AU17" s="299"/>
      <c r="AV17" s="299"/>
      <c r="AW17" s="299"/>
      <c r="AX17" s="299"/>
      <c r="AY17" s="299"/>
      <c r="AZ17" s="299"/>
      <c r="BA17" s="299"/>
      <c r="BB17" s="299"/>
      <c r="BC17" s="299"/>
      <c r="BD17" s="299"/>
      <c r="BE17" s="299"/>
      <c r="BF17" s="299"/>
      <c r="BG17" s="299"/>
      <c r="BH17" s="299"/>
      <c r="BI17" s="299"/>
      <c r="BJ17" s="299"/>
      <c r="BK17" s="299"/>
      <c r="BL17" s="299"/>
      <c r="BM17" s="299"/>
      <c r="BN17" s="299"/>
      <c r="BO17" s="299"/>
      <c r="BP17" s="299"/>
      <c r="BQ17" s="299"/>
      <c r="BR17" s="299"/>
      <c r="BS17" s="299"/>
      <c r="BT17" s="299"/>
      <c r="BU17" s="299"/>
      <c r="BV17" s="299"/>
      <c r="BW17" s="299"/>
      <c r="BX17" s="299"/>
      <c r="BY17" s="299"/>
      <c r="BZ17" s="299"/>
      <c r="CA17" s="299"/>
      <c r="CB17" s="299"/>
      <c r="CC17" s="299"/>
      <c r="CD17" s="299"/>
      <c r="CE17" s="299"/>
      <c r="CF17" s="299"/>
      <c r="CG17" s="299"/>
      <c r="CH17" s="299"/>
      <c r="CI17" s="299"/>
      <c r="CJ17" s="299"/>
      <c r="CK17" s="299"/>
      <c r="CL17" s="299"/>
      <c r="CM17" s="299"/>
      <c r="CN17" s="299"/>
      <c r="CO17" s="299"/>
      <c r="CP17" s="299"/>
      <c r="CQ17" s="299"/>
      <c r="CR17" s="299"/>
      <c r="CS17" s="299"/>
      <c r="CT17" s="299"/>
      <c r="CU17" s="299"/>
      <c r="CV17" s="299"/>
      <c r="CW17" s="299"/>
      <c r="CX17" s="299"/>
      <c r="CY17" s="299"/>
      <c r="CZ17" s="299"/>
      <c r="DA17" s="299"/>
      <c r="DB17" s="299"/>
    </row>
    <row r="18" spans="1:108" s="178" customFormat="1" ht="39.75" customHeight="1" x14ac:dyDescent="0.25">
      <c r="A18" s="204"/>
      <c r="B18" s="256" t="s">
        <v>72</v>
      </c>
      <c r="C18" s="256"/>
      <c r="D18" s="256"/>
      <c r="E18" s="256"/>
      <c r="F18" s="256"/>
      <c r="G18" s="300" t="s">
        <v>82</v>
      </c>
      <c r="H18" s="301"/>
      <c r="I18" s="301"/>
      <c r="J18" s="301"/>
      <c r="K18" s="301"/>
      <c r="L18" s="301"/>
      <c r="M18" s="301"/>
      <c r="N18" s="301"/>
      <c r="O18" s="301"/>
      <c r="P18" s="301"/>
      <c r="Q18" s="301"/>
      <c r="R18" s="301"/>
      <c r="S18" s="301"/>
      <c r="T18" s="301"/>
      <c r="U18" s="301"/>
      <c r="V18" s="301"/>
      <c r="W18" s="301"/>
      <c r="X18" s="301"/>
      <c r="Y18" s="301"/>
      <c r="Z18" s="301"/>
      <c r="AA18" s="301"/>
      <c r="AB18" s="301"/>
      <c r="AC18" s="301"/>
      <c r="AD18" s="301"/>
      <c r="AE18" s="302"/>
      <c r="AF18" s="300" t="s">
        <v>84</v>
      </c>
      <c r="AG18" s="301"/>
      <c r="AH18" s="301"/>
      <c r="AI18" s="301"/>
      <c r="AJ18" s="301"/>
      <c r="AK18" s="301"/>
      <c r="AL18" s="301"/>
      <c r="AM18" s="301"/>
      <c r="AN18" s="301"/>
      <c r="AO18" s="301"/>
      <c r="AP18" s="301"/>
      <c r="AQ18" s="301"/>
      <c r="AR18" s="301"/>
      <c r="AS18" s="301"/>
      <c r="AT18" s="301"/>
      <c r="AU18" s="301"/>
      <c r="AV18" s="302"/>
      <c r="AW18" s="303" t="s">
        <v>101</v>
      </c>
      <c r="AX18" s="303"/>
      <c r="AY18" s="303"/>
      <c r="AZ18" s="303"/>
      <c r="BA18" s="303"/>
      <c r="BB18" s="303"/>
      <c r="BC18" s="303"/>
      <c r="BD18" s="303" t="s">
        <v>47</v>
      </c>
      <c r="BE18" s="303"/>
      <c r="BF18" s="303"/>
      <c r="BG18" s="303"/>
      <c r="BH18" s="303"/>
      <c r="BI18" s="303" t="s">
        <v>695</v>
      </c>
      <c r="BJ18" s="303"/>
      <c r="BK18" s="303"/>
      <c r="BL18" s="303"/>
      <c r="BM18" s="303"/>
      <c r="BN18" s="303"/>
      <c r="BO18" s="303"/>
      <c r="BP18" s="303" t="s">
        <v>696</v>
      </c>
      <c r="BQ18" s="303"/>
      <c r="BR18" s="303"/>
      <c r="BS18" s="303"/>
      <c r="BT18" s="303"/>
      <c r="BU18" s="303"/>
      <c r="BV18" s="303"/>
      <c r="BW18" s="303"/>
      <c r="BX18" s="303" t="s">
        <v>697</v>
      </c>
      <c r="BY18" s="303"/>
      <c r="BZ18" s="303"/>
      <c r="CA18" s="303"/>
      <c r="CB18" s="303"/>
      <c r="CC18" s="303"/>
      <c r="CD18" s="303"/>
      <c r="CE18" s="303"/>
      <c r="CF18" s="303" t="s">
        <v>641</v>
      </c>
      <c r="CG18" s="303"/>
      <c r="CH18" s="303"/>
      <c r="CI18" s="303"/>
      <c r="CJ18" s="303"/>
      <c r="CK18" s="303"/>
      <c r="CL18" s="303"/>
      <c r="CM18" s="303"/>
      <c r="CN18" s="303"/>
      <c r="CO18" s="303"/>
      <c r="CP18" s="303" t="s">
        <v>102</v>
      </c>
      <c r="CQ18" s="303"/>
      <c r="CR18" s="303"/>
      <c r="CS18" s="303"/>
      <c r="CT18" s="303"/>
      <c r="CU18" s="303"/>
      <c r="CV18" s="303"/>
      <c r="CW18" s="303"/>
      <c r="CX18" s="303"/>
      <c r="CY18" s="303"/>
      <c r="CZ18" s="303"/>
      <c r="DA18" s="303"/>
      <c r="DB18" s="303"/>
      <c r="DC18" s="179"/>
      <c r="DD18" s="179"/>
    </row>
    <row r="19" spans="1:108" s="180" customFormat="1" ht="11.25" x14ac:dyDescent="0.2">
      <c r="A19" s="205"/>
      <c r="B19" s="304">
        <v>1</v>
      </c>
      <c r="C19" s="304"/>
      <c r="D19" s="304"/>
      <c r="E19" s="304"/>
      <c r="F19" s="304"/>
      <c r="G19" s="311">
        <v>2</v>
      </c>
      <c r="H19" s="312"/>
      <c r="I19" s="312"/>
      <c r="J19" s="312"/>
      <c r="K19" s="312"/>
      <c r="L19" s="312"/>
      <c r="M19" s="312"/>
      <c r="N19" s="312"/>
      <c r="O19" s="312"/>
      <c r="P19" s="312"/>
      <c r="Q19" s="312"/>
      <c r="R19" s="312"/>
      <c r="S19" s="312"/>
      <c r="T19" s="312"/>
      <c r="U19" s="312"/>
      <c r="V19" s="312"/>
      <c r="W19" s="312"/>
      <c r="X19" s="312"/>
      <c r="Y19" s="312"/>
      <c r="Z19" s="312"/>
      <c r="AA19" s="312"/>
      <c r="AB19" s="312"/>
      <c r="AC19" s="312"/>
      <c r="AD19" s="312"/>
      <c r="AE19" s="313"/>
      <c r="AF19" s="311">
        <v>3</v>
      </c>
      <c r="AG19" s="312"/>
      <c r="AH19" s="312"/>
      <c r="AI19" s="312"/>
      <c r="AJ19" s="312"/>
      <c r="AK19" s="312"/>
      <c r="AL19" s="312"/>
      <c r="AM19" s="312"/>
      <c r="AN19" s="312"/>
      <c r="AO19" s="312"/>
      <c r="AP19" s="312"/>
      <c r="AQ19" s="312"/>
      <c r="AR19" s="312"/>
      <c r="AS19" s="312"/>
      <c r="AT19" s="312"/>
      <c r="AU19" s="312"/>
      <c r="AV19" s="313"/>
      <c r="AW19" s="304">
        <v>4</v>
      </c>
      <c r="AX19" s="304"/>
      <c r="AY19" s="304"/>
      <c r="AZ19" s="304"/>
      <c r="BA19" s="304"/>
      <c r="BB19" s="304"/>
      <c r="BC19" s="304"/>
      <c r="BD19" s="304">
        <v>5</v>
      </c>
      <c r="BE19" s="304"/>
      <c r="BF19" s="304"/>
      <c r="BG19" s="304"/>
      <c r="BH19" s="304"/>
      <c r="BI19" s="304">
        <v>6</v>
      </c>
      <c r="BJ19" s="304"/>
      <c r="BK19" s="304"/>
      <c r="BL19" s="304"/>
      <c r="BM19" s="304"/>
      <c r="BN19" s="304"/>
      <c r="BO19" s="304"/>
      <c r="BP19" s="304">
        <v>7</v>
      </c>
      <c r="BQ19" s="304"/>
      <c r="BR19" s="304"/>
      <c r="BS19" s="304"/>
      <c r="BT19" s="304"/>
      <c r="BU19" s="304"/>
      <c r="BV19" s="304"/>
      <c r="BW19" s="304"/>
      <c r="BX19" s="304">
        <v>8</v>
      </c>
      <c r="BY19" s="304"/>
      <c r="BZ19" s="304"/>
      <c r="CA19" s="304"/>
      <c r="CB19" s="304"/>
      <c r="CC19" s="304"/>
      <c r="CD19" s="304"/>
      <c r="CE19" s="304"/>
      <c r="CF19" s="304" t="s">
        <v>103</v>
      </c>
      <c r="CG19" s="304"/>
      <c r="CH19" s="304"/>
      <c r="CI19" s="304"/>
      <c r="CJ19" s="304"/>
      <c r="CK19" s="304"/>
      <c r="CL19" s="304"/>
      <c r="CM19" s="304"/>
      <c r="CN19" s="304"/>
      <c r="CO19" s="304"/>
      <c r="CP19" s="304">
        <v>9</v>
      </c>
      <c r="CQ19" s="304"/>
      <c r="CR19" s="304"/>
      <c r="CS19" s="304"/>
      <c r="CT19" s="304"/>
      <c r="CU19" s="304"/>
      <c r="CV19" s="304"/>
      <c r="CW19" s="304"/>
      <c r="CX19" s="304"/>
      <c r="CY19" s="304"/>
      <c r="CZ19" s="304"/>
      <c r="DA19" s="304"/>
      <c r="DB19" s="304"/>
    </row>
    <row r="20" spans="1:108" s="3" customFormat="1" ht="12.75" x14ac:dyDescent="0.2">
      <c r="A20" s="187"/>
      <c r="B20" s="305" t="s">
        <v>424</v>
      </c>
      <c r="C20" s="305"/>
      <c r="D20" s="305"/>
      <c r="E20" s="305"/>
      <c r="F20" s="305"/>
      <c r="G20" s="305"/>
      <c r="H20" s="305"/>
      <c r="I20" s="305"/>
      <c r="J20" s="305"/>
      <c r="K20" s="305"/>
      <c r="L20" s="305"/>
      <c r="M20" s="305"/>
      <c r="N20" s="305"/>
      <c r="O20" s="305"/>
      <c r="P20" s="305"/>
      <c r="Q20" s="305"/>
      <c r="R20" s="305"/>
      <c r="S20" s="305"/>
      <c r="T20" s="305"/>
      <c r="U20" s="305"/>
      <c r="V20" s="305"/>
      <c r="W20" s="305"/>
      <c r="X20" s="305"/>
      <c r="Y20" s="305"/>
      <c r="Z20" s="305"/>
      <c r="AA20" s="305"/>
      <c r="AB20" s="305"/>
      <c r="AC20" s="305"/>
      <c r="AD20" s="305"/>
      <c r="AE20" s="305"/>
      <c r="AF20" s="305"/>
      <c r="AG20" s="305"/>
      <c r="AH20" s="305"/>
      <c r="AI20" s="305"/>
      <c r="AJ20" s="305"/>
      <c r="AK20" s="305"/>
      <c r="AL20" s="305"/>
      <c r="AM20" s="305"/>
      <c r="AN20" s="305"/>
      <c r="AO20" s="305"/>
      <c r="AP20" s="305"/>
      <c r="AQ20" s="305"/>
      <c r="AR20" s="305"/>
      <c r="AS20" s="305"/>
      <c r="AT20" s="305"/>
      <c r="AU20" s="305"/>
      <c r="AV20" s="305"/>
      <c r="AW20" s="305"/>
      <c r="AX20" s="305"/>
      <c r="AY20" s="305"/>
      <c r="AZ20" s="305"/>
      <c r="BA20" s="305"/>
      <c r="BB20" s="305"/>
      <c r="BC20" s="305"/>
      <c r="BD20" s="305"/>
      <c r="BE20" s="305"/>
      <c r="BF20" s="305"/>
      <c r="BG20" s="305"/>
      <c r="BH20" s="305"/>
      <c r="BI20" s="305"/>
      <c r="BJ20" s="305"/>
      <c r="BK20" s="305"/>
      <c r="BL20" s="305"/>
      <c r="BM20" s="305"/>
      <c r="BN20" s="305"/>
      <c r="BO20" s="305"/>
      <c r="BP20" s="305"/>
      <c r="BQ20" s="305"/>
      <c r="BR20" s="305"/>
      <c r="BS20" s="305"/>
      <c r="BT20" s="305"/>
      <c r="BU20" s="305"/>
      <c r="BV20" s="305"/>
      <c r="BW20" s="305"/>
      <c r="BX20" s="305"/>
      <c r="BY20" s="305"/>
      <c r="BZ20" s="305"/>
      <c r="CA20" s="305"/>
      <c r="CB20" s="305"/>
      <c r="CC20" s="305"/>
      <c r="CD20" s="305"/>
      <c r="CE20" s="305"/>
      <c r="CF20" s="305"/>
      <c r="CG20" s="305"/>
      <c r="CH20" s="305"/>
      <c r="CI20" s="305"/>
      <c r="CJ20" s="305"/>
      <c r="CK20" s="305"/>
      <c r="CL20" s="305"/>
      <c r="CM20" s="305"/>
      <c r="CN20" s="305"/>
      <c r="CO20" s="305"/>
      <c r="CP20" s="305"/>
      <c r="CQ20" s="305"/>
      <c r="CR20" s="305"/>
      <c r="CS20" s="305"/>
      <c r="CT20" s="305"/>
      <c r="CU20" s="305"/>
      <c r="CV20" s="305"/>
      <c r="CW20" s="305"/>
      <c r="CX20" s="305"/>
      <c r="CY20" s="305"/>
      <c r="CZ20" s="305"/>
      <c r="DA20" s="305"/>
      <c r="DB20" s="305"/>
    </row>
    <row r="21" spans="1:108" s="207" customFormat="1" ht="12.75" x14ac:dyDescent="0.2">
      <c r="A21" s="161"/>
      <c r="B21" s="306">
        <v>1</v>
      </c>
      <c r="C21" s="306"/>
      <c r="D21" s="306"/>
      <c r="E21" s="306"/>
      <c r="F21" s="306"/>
      <c r="G21" s="307" t="str">
        <f>IF(Сводная!C23=0,"",Сводная!C23)</f>
        <v/>
      </c>
      <c r="H21" s="308"/>
      <c r="I21" s="308"/>
      <c r="J21" s="308"/>
      <c r="K21" s="308"/>
      <c r="L21" s="308"/>
      <c r="M21" s="308"/>
      <c r="N21" s="308"/>
      <c r="O21" s="308"/>
      <c r="P21" s="308"/>
      <c r="Q21" s="308"/>
      <c r="R21" s="308"/>
      <c r="S21" s="308"/>
      <c r="T21" s="308"/>
      <c r="U21" s="308"/>
      <c r="V21" s="308"/>
      <c r="W21" s="308"/>
      <c r="X21" s="308"/>
      <c r="Y21" s="308"/>
      <c r="Z21" s="308"/>
      <c r="AA21" s="308"/>
      <c r="AB21" s="308"/>
      <c r="AC21" s="308"/>
      <c r="AD21" s="308"/>
      <c r="AE21" s="309"/>
      <c r="AF21" s="307" t="str">
        <f>IF(Сводная!C23=0,"",Сводная!$C$2)</f>
        <v/>
      </c>
      <c r="AG21" s="308"/>
      <c r="AH21" s="308"/>
      <c r="AI21" s="308"/>
      <c r="AJ21" s="308"/>
      <c r="AK21" s="308"/>
      <c r="AL21" s="308"/>
      <c r="AM21" s="308"/>
      <c r="AN21" s="308"/>
      <c r="AO21" s="308"/>
      <c r="AP21" s="308"/>
      <c r="AQ21" s="308"/>
      <c r="AR21" s="308"/>
      <c r="AS21" s="308"/>
      <c r="AT21" s="308"/>
      <c r="AU21" s="308"/>
      <c r="AV21" s="309"/>
      <c r="AW21" s="306" t="str">
        <f>IF(Сводная!C23=0,"",Сводная!$G$14)</f>
        <v/>
      </c>
      <c r="AX21" s="306"/>
      <c r="AY21" s="306"/>
      <c r="AZ21" s="306"/>
      <c r="BA21" s="306"/>
      <c r="BB21" s="306"/>
      <c r="BC21" s="306"/>
      <c r="BD21" s="306" t="str">
        <f>IF(Сводная!C23=0,"",Сводная!E23)</f>
        <v/>
      </c>
      <c r="BE21" s="306"/>
      <c r="BF21" s="306"/>
      <c r="BG21" s="306"/>
      <c r="BH21" s="306"/>
      <c r="BI21" s="306" t="str">
        <f>IF(Сводная!C23=0,"",Сводная!D23)</f>
        <v/>
      </c>
      <c r="BJ21" s="306"/>
      <c r="BK21" s="306"/>
      <c r="BL21" s="306"/>
      <c r="BM21" s="306"/>
      <c r="BN21" s="306"/>
      <c r="BO21" s="306"/>
      <c r="BP21" s="310" t="str">
        <f>IF(Сводная!C23=0,"",Сводная!F23)</f>
        <v/>
      </c>
      <c r="BQ21" s="310"/>
      <c r="BR21" s="310"/>
      <c r="BS21" s="310"/>
      <c r="BT21" s="310"/>
      <c r="BU21" s="310"/>
      <c r="BV21" s="310"/>
      <c r="BW21" s="310"/>
      <c r="BX21" s="310" t="str">
        <f>IF(Сводная!C23=0,"",ROUND(BI21*BP21,2))</f>
        <v/>
      </c>
      <c r="BY21" s="310"/>
      <c r="BZ21" s="310"/>
      <c r="CA21" s="310"/>
      <c r="CB21" s="310"/>
      <c r="CC21" s="310"/>
      <c r="CD21" s="310"/>
      <c r="CE21" s="310"/>
      <c r="CF21" s="310" t="str">
        <f>IF(Сводная!C23=0,"",Сводная!$G$13)</f>
        <v/>
      </c>
      <c r="CG21" s="310"/>
      <c r="CH21" s="310"/>
      <c r="CI21" s="310"/>
      <c r="CJ21" s="310"/>
      <c r="CK21" s="310"/>
      <c r="CL21" s="310"/>
      <c r="CM21" s="310"/>
      <c r="CN21" s="310"/>
      <c r="CO21" s="310"/>
      <c r="CP21" s="310" t="str">
        <f>IF(Сводная!C23=0,"",ROUND(BX21*CF21,2))</f>
        <v/>
      </c>
      <c r="CQ21" s="310"/>
      <c r="CR21" s="310"/>
      <c r="CS21" s="310"/>
      <c r="CT21" s="310"/>
      <c r="CU21" s="310"/>
      <c r="CV21" s="310"/>
      <c r="CW21" s="310"/>
      <c r="CX21" s="310"/>
      <c r="CY21" s="310"/>
      <c r="CZ21" s="310"/>
      <c r="DA21" s="310"/>
      <c r="DB21" s="310"/>
    </row>
    <row r="22" spans="1:108" s="207" customFormat="1" ht="12.75" x14ac:dyDescent="0.2">
      <c r="A22" s="161"/>
      <c r="B22" s="306">
        <v>2</v>
      </c>
      <c r="C22" s="306"/>
      <c r="D22" s="306"/>
      <c r="E22" s="306"/>
      <c r="F22" s="306"/>
      <c r="G22" s="307" t="str">
        <f>IF(Сводная!C24=0,"",Сводная!C24)</f>
        <v/>
      </c>
      <c r="H22" s="308"/>
      <c r="I22" s="308"/>
      <c r="J22" s="308"/>
      <c r="K22" s="308"/>
      <c r="L22" s="308"/>
      <c r="M22" s="308"/>
      <c r="N22" s="308"/>
      <c r="O22" s="308"/>
      <c r="P22" s="308"/>
      <c r="Q22" s="308"/>
      <c r="R22" s="308"/>
      <c r="S22" s="308"/>
      <c r="T22" s="308"/>
      <c r="U22" s="308"/>
      <c r="V22" s="308"/>
      <c r="W22" s="308"/>
      <c r="X22" s="308"/>
      <c r="Y22" s="308"/>
      <c r="Z22" s="308"/>
      <c r="AA22" s="308"/>
      <c r="AB22" s="308"/>
      <c r="AC22" s="308"/>
      <c r="AD22" s="308"/>
      <c r="AE22" s="309"/>
      <c r="AF22" s="307" t="str">
        <f>IF(Сводная!C24=0,"",Сводная!$C$2)</f>
        <v/>
      </c>
      <c r="AG22" s="308"/>
      <c r="AH22" s="308"/>
      <c r="AI22" s="308"/>
      <c r="AJ22" s="308"/>
      <c r="AK22" s="308"/>
      <c r="AL22" s="308"/>
      <c r="AM22" s="308"/>
      <c r="AN22" s="308"/>
      <c r="AO22" s="308"/>
      <c r="AP22" s="308"/>
      <c r="AQ22" s="308"/>
      <c r="AR22" s="308"/>
      <c r="AS22" s="308"/>
      <c r="AT22" s="308"/>
      <c r="AU22" s="308"/>
      <c r="AV22" s="309"/>
      <c r="AW22" s="306" t="str">
        <f>IF(Сводная!C24=0,"",Сводная!$G$14)</f>
        <v/>
      </c>
      <c r="AX22" s="306"/>
      <c r="AY22" s="306"/>
      <c r="AZ22" s="306"/>
      <c r="BA22" s="306"/>
      <c r="BB22" s="306"/>
      <c r="BC22" s="306"/>
      <c r="BD22" s="306" t="str">
        <f>IF(Сводная!C24=0,"",Сводная!E24)</f>
        <v/>
      </c>
      <c r="BE22" s="306"/>
      <c r="BF22" s="306"/>
      <c r="BG22" s="306"/>
      <c r="BH22" s="306"/>
      <c r="BI22" s="306" t="str">
        <f>IF(Сводная!C24=0,"",Сводная!D24)</f>
        <v/>
      </c>
      <c r="BJ22" s="306"/>
      <c r="BK22" s="306"/>
      <c r="BL22" s="306"/>
      <c r="BM22" s="306"/>
      <c r="BN22" s="306"/>
      <c r="BO22" s="306"/>
      <c r="BP22" s="310" t="str">
        <f>IF(Сводная!C24=0,"",Сводная!F24)</f>
        <v/>
      </c>
      <c r="BQ22" s="310"/>
      <c r="BR22" s="310"/>
      <c r="BS22" s="310"/>
      <c r="BT22" s="310"/>
      <c r="BU22" s="310"/>
      <c r="BV22" s="310"/>
      <c r="BW22" s="310"/>
      <c r="BX22" s="310" t="str">
        <f>IF(Сводная!C24=0,"",ROUND(BI22*BP22,2))</f>
        <v/>
      </c>
      <c r="BY22" s="310"/>
      <c r="BZ22" s="310"/>
      <c r="CA22" s="310"/>
      <c r="CB22" s="310"/>
      <c r="CC22" s="310"/>
      <c r="CD22" s="310"/>
      <c r="CE22" s="310"/>
      <c r="CF22" s="310" t="str">
        <f>IF(Сводная!C24=0,"",Сводная!$G$13)</f>
        <v/>
      </c>
      <c r="CG22" s="310"/>
      <c r="CH22" s="310"/>
      <c r="CI22" s="310"/>
      <c r="CJ22" s="310"/>
      <c r="CK22" s="310"/>
      <c r="CL22" s="310"/>
      <c r="CM22" s="310"/>
      <c r="CN22" s="310"/>
      <c r="CO22" s="310"/>
      <c r="CP22" s="310" t="str">
        <f>IF(Сводная!C24=0,"",ROUND(BX22*CF22,2))</f>
        <v/>
      </c>
      <c r="CQ22" s="310"/>
      <c r="CR22" s="310"/>
      <c r="CS22" s="310"/>
      <c r="CT22" s="310"/>
      <c r="CU22" s="310"/>
      <c r="CV22" s="310"/>
      <c r="CW22" s="310"/>
      <c r="CX22" s="310"/>
      <c r="CY22" s="310"/>
      <c r="CZ22" s="310"/>
      <c r="DA22" s="310"/>
      <c r="DB22" s="310"/>
    </row>
    <row r="23" spans="1:108" s="207" customFormat="1" ht="12.75" x14ac:dyDescent="0.2">
      <c r="A23" s="161"/>
      <c r="B23" s="306">
        <v>3</v>
      </c>
      <c r="C23" s="306"/>
      <c r="D23" s="306"/>
      <c r="E23" s="306"/>
      <c r="F23" s="306"/>
      <c r="G23" s="307" t="str">
        <f>IF(Сводная!C25=0,"",Сводная!C25)</f>
        <v/>
      </c>
      <c r="H23" s="308"/>
      <c r="I23" s="308"/>
      <c r="J23" s="308"/>
      <c r="K23" s="308"/>
      <c r="L23" s="308"/>
      <c r="M23" s="308"/>
      <c r="N23" s="308"/>
      <c r="O23" s="308"/>
      <c r="P23" s="308"/>
      <c r="Q23" s="308"/>
      <c r="R23" s="308"/>
      <c r="S23" s="308"/>
      <c r="T23" s="308"/>
      <c r="U23" s="308"/>
      <c r="V23" s="308"/>
      <c r="W23" s="308"/>
      <c r="X23" s="308"/>
      <c r="Y23" s="308"/>
      <c r="Z23" s="308"/>
      <c r="AA23" s="308"/>
      <c r="AB23" s="308"/>
      <c r="AC23" s="308"/>
      <c r="AD23" s="308"/>
      <c r="AE23" s="309"/>
      <c r="AF23" s="307" t="str">
        <f>IF(Сводная!C25=0,"",Сводная!$C$2)</f>
        <v/>
      </c>
      <c r="AG23" s="308"/>
      <c r="AH23" s="308"/>
      <c r="AI23" s="308"/>
      <c r="AJ23" s="308"/>
      <c r="AK23" s="308"/>
      <c r="AL23" s="308"/>
      <c r="AM23" s="308"/>
      <c r="AN23" s="308"/>
      <c r="AO23" s="308"/>
      <c r="AP23" s="308"/>
      <c r="AQ23" s="308"/>
      <c r="AR23" s="308"/>
      <c r="AS23" s="308"/>
      <c r="AT23" s="308"/>
      <c r="AU23" s="308"/>
      <c r="AV23" s="309"/>
      <c r="AW23" s="306" t="str">
        <f>IF(Сводная!C25=0,"",Сводная!$G$14)</f>
        <v/>
      </c>
      <c r="AX23" s="306"/>
      <c r="AY23" s="306"/>
      <c r="AZ23" s="306"/>
      <c r="BA23" s="306"/>
      <c r="BB23" s="306"/>
      <c r="BC23" s="306"/>
      <c r="BD23" s="306" t="str">
        <f>IF(Сводная!C25=0,"",Сводная!E25)</f>
        <v/>
      </c>
      <c r="BE23" s="306"/>
      <c r="BF23" s="306"/>
      <c r="BG23" s="306"/>
      <c r="BH23" s="306"/>
      <c r="BI23" s="306" t="str">
        <f>IF(Сводная!C25=0,"",Сводная!D25)</f>
        <v/>
      </c>
      <c r="BJ23" s="306"/>
      <c r="BK23" s="306"/>
      <c r="BL23" s="306"/>
      <c r="BM23" s="306"/>
      <c r="BN23" s="306"/>
      <c r="BO23" s="306"/>
      <c r="BP23" s="310" t="str">
        <f>IF(Сводная!C25=0,"",Сводная!F25)</f>
        <v/>
      </c>
      <c r="BQ23" s="310"/>
      <c r="BR23" s="310"/>
      <c r="BS23" s="310"/>
      <c r="BT23" s="310"/>
      <c r="BU23" s="310"/>
      <c r="BV23" s="310"/>
      <c r="BW23" s="310"/>
      <c r="BX23" s="310" t="str">
        <f>IF(Сводная!C25=0,"",ROUND(BI23*BP23,2))</f>
        <v/>
      </c>
      <c r="BY23" s="310"/>
      <c r="BZ23" s="310"/>
      <c r="CA23" s="310"/>
      <c r="CB23" s="310"/>
      <c r="CC23" s="310"/>
      <c r="CD23" s="310"/>
      <c r="CE23" s="310"/>
      <c r="CF23" s="310" t="str">
        <f>IF(Сводная!C25=0,"",Сводная!$G$13)</f>
        <v/>
      </c>
      <c r="CG23" s="310"/>
      <c r="CH23" s="310"/>
      <c r="CI23" s="310"/>
      <c r="CJ23" s="310"/>
      <c r="CK23" s="310"/>
      <c r="CL23" s="310"/>
      <c r="CM23" s="310"/>
      <c r="CN23" s="310"/>
      <c r="CO23" s="310"/>
      <c r="CP23" s="310" t="str">
        <f>IF(Сводная!C25=0,"",ROUND(BX23*CF23,2))</f>
        <v/>
      </c>
      <c r="CQ23" s="310"/>
      <c r="CR23" s="310"/>
      <c r="CS23" s="310"/>
      <c r="CT23" s="310"/>
      <c r="CU23" s="310"/>
      <c r="CV23" s="310"/>
      <c r="CW23" s="310"/>
      <c r="CX23" s="310"/>
      <c r="CY23" s="310"/>
      <c r="CZ23" s="310"/>
      <c r="DA23" s="310"/>
      <c r="DB23" s="310"/>
    </row>
    <row r="24" spans="1:108" s="207" customFormat="1" ht="12.75" x14ac:dyDescent="0.2">
      <c r="A24" s="161"/>
      <c r="B24" s="306">
        <v>4</v>
      </c>
      <c r="C24" s="306"/>
      <c r="D24" s="306"/>
      <c r="E24" s="306"/>
      <c r="F24" s="306"/>
      <c r="G24" s="307" t="str">
        <f>IF(Сводная!C26=0,"",Сводная!C26)</f>
        <v/>
      </c>
      <c r="H24" s="308"/>
      <c r="I24" s="308"/>
      <c r="J24" s="308"/>
      <c r="K24" s="308"/>
      <c r="L24" s="308"/>
      <c r="M24" s="308"/>
      <c r="N24" s="308"/>
      <c r="O24" s="308"/>
      <c r="P24" s="308"/>
      <c r="Q24" s="308"/>
      <c r="R24" s="308"/>
      <c r="S24" s="308"/>
      <c r="T24" s="308"/>
      <c r="U24" s="308"/>
      <c r="V24" s="308"/>
      <c r="W24" s="308"/>
      <c r="X24" s="308"/>
      <c r="Y24" s="308"/>
      <c r="Z24" s="308"/>
      <c r="AA24" s="308"/>
      <c r="AB24" s="308"/>
      <c r="AC24" s="308"/>
      <c r="AD24" s="308"/>
      <c r="AE24" s="309"/>
      <c r="AF24" s="307" t="str">
        <f>IF(Сводная!C26=0,"",Сводная!$C$2)</f>
        <v/>
      </c>
      <c r="AG24" s="308"/>
      <c r="AH24" s="308"/>
      <c r="AI24" s="308"/>
      <c r="AJ24" s="308"/>
      <c r="AK24" s="308"/>
      <c r="AL24" s="308"/>
      <c r="AM24" s="308"/>
      <c r="AN24" s="308"/>
      <c r="AO24" s="308"/>
      <c r="AP24" s="308"/>
      <c r="AQ24" s="308"/>
      <c r="AR24" s="308"/>
      <c r="AS24" s="308"/>
      <c r="AT24" s="308"/>
      <c r="AU24" s="308"/>
      <c r="AV24" s="309"/>
      <c r="AW24" s="306" t="str">
        <f>IF(Сводная!C26=0,"",Сводная!$G$14)</f>
        <v/>
      </c>
      <c r="AX24" s="306"/>
      <c r="AY24" s="306"/>
      <c r="AZ24" s="306"/>
      <c r="BA24" s="306"/>
      <c r="BB24" s="306"/>
      <c r="BC24" s="306"/>
      <c r="BD24" s="306" t="str">
        <f>IF(Сводная!C26=0,"",Сводная!E26)</f>
        <v/>
      </c>
      <c r="BE24" s="306"/>
      <c r="BF24" s="306"/>
      <c r="BG24" s="306"/>
      <c r="BH24" s="306"/>
      <c r="BI24" s="306" t="str">
        <f>IF(Сводная!C26=0,"",Сводная!D26)</f>
        <v/>
      </c>
      <c r="BJ24" s="306"/>
      <c r="BK24" s="306"/>
      <c r="BL24" s="306"/>
      <c r="BM24" s="306"/>
      <c r="BN24" s="306"/>
      <c r="BO24" s="306"/>
      <c r="BP24" s="310" t="str">
        <f>IF(Сводная!C26=0,"",Сводная!F26)</f>
        <v/>
      </c>
      <c r="BQ24" s="310"/>
      <c r="BR24" s="310"/>
      <c r="BS24" s="310"/>
      <c r="BT24" s="310"/>
      <c r="BU24" s="310"/>
      <c r="BV24" s="310"/>
      <c r="BW24" s="310"/>
      <c r="BX24" s="310" t="str">
        <f>IF(Сводная!C26=0,"",ROUND(BI24*BP24,2))</f>
        <v/>
      </c>
      <c r="BY24" s="310"/>
      <c r="BZ24" s="310"/>
      <c r="CA24" s="310"/>
      <c r="CB24" s="310"/>
      <c r="CC24" s="310"/>
      <c r="CD24" s="310"/>
      <c r="CE24" s="310"/>
      <c r="CF24" s="310" t="str">
        <f>IF(Сводная!C26=0,"",Сводная!$G$13)</f>
        <v/>
      </c>
      <c r="CG24" s="310"/>
      <c r="CH24" s="310"/>
      <c r="CI24" s="310"/>
      <c r="CJ24" s="310"/>
      <c r="CK24" s="310"/>
      <c r="CL24" s="310"/>
      <c r="CM24" s="310"/>
      <c r="CN24" s="310"/>
      <c r="CO24" s="310"/>
      <c r="CP24" s="310" t="str">
        <f>IF(Сводная!C26=0,"",ROUND(BX24*CF24,2))</f>
        <v/>
      </c>
      <c r="CQ24" s="310"/>
      <c r="CR24" s="310"/>
      <c r="CS24" s="310"/>
      <c r="CT24" s="310"/>
      <c r="CU24" s="310"/>
      <c r="CV24" s="310"/>
      <c r="CW24" s="310"/>
      <c r="CX24" s="310"/>
      <c r="CY24" s="310"/>
      <c r="CZ24" s="310"/>
      <c r="DA24" s="310"/>
      <c r="DB24" s="310"/>
    </row>
    <row r="25" spans="1:108" s="207" customFormat="1" ht="12.75" x14ac:dyDescent="0.2">
      <c r="A25" s="161"/>
      <c r="B25" s="306">
        <v>5</v>
      </c>
      <c r="C25" s="306"/>
      <c r="D25" s="306"/>
      <c r="E25" s="306"/>
      <c r="F25" s="306"/>
      <c r="G25" s="307" t="str">
        <f>IF(Сводная!C27=0,"",Сводная!C27)</f>
        <v/>
      </c>
      <c r="H25" s="308"/>
      <c r="I25" s="308"/>
      <c r="J25" s="308"/>
      <c r="K25" s="308"/>
      <c r="L25" s="308"/>
      <c r="M25" s="308"/>
      <c r="N25" s="308"/>
      <c r="O25" s="308"/>
      <c r="P25" s="308"/>
      <c r="Q25" s="308"/>
      <c r="R25" s="308"/>
      <c r="S25" s="308"/>
      <c r="T25" s="308"/>
      <c r="U25" s="308"/>
      <c r="V25" s="308"/>
      <c r="W25" s="308"/>
      <c r="X25" s="308"/>
      <c r="Y25" s="308"/>
      <c r="Z25" s="308"/>
      <c r="AA25" s="308"/>
      <c r="AB25" s="308"/>
      <c r="AC25" s="308"/>
      <c r="AD25" s="308"/>
      <c r="AE25" s="309"/>
      <c r="AF25" s="307" t="str">
        <f>IF(Сводная!C27=0,"",Сводная!$C$2)</f>
        <v/>
      </c>
      <c r="AG25" s="308"/>
      <c r="AH25" s="308"/>
      <c r="AI25" s="308"/>
      <c r="AJ25" s="308"/>
      <c r="AK25" s="308"/>
      <c r="AL25" s="308"/>
      <c r="AM25" s="308"/>
      <c r="AN25" s="308"/>
      <c r="AO25" s="308"/>
      <c r="AP25" s="308"/>
      <c r="AQ25" s="308"/>
      <c r="AR25" s="308"/>
      <c r="AS25" s="308"/>
      <c r="AT25" s="308"/>
      <c r="AU25" s="308"/>
      <c r="AV25" s="309"/>
      <c r="AW25" s="306" t="str">
        <f>IF(Сводная!C27=0,"",Сводная!$G$14)</f>
        <v/>
      </c>
      <c r="AX25" s="306"/>
      <c r="AY25" s="306"/>
      <c r="AZ25" s="306"/>
      <c r="BA25" s="306"/>
      <c r="BB25" s="306"/>
      <c r="BC25" s="306"/>
      <c r="BD25" s="306" t="str">
        <f>IF(Сводная!C27=0,"",Сводная!E27)</f>
        <v/>
      </c>
      <c r="BE25" s="306"/>
      <c r="BF25" s="306"/>
      <c r="BG25" s="306"/>
      <c r="BH25" s="306"/>
      <c r="BI25" s="306" t="str">
        <f>IF(Сводная!C27=0,"",Сводная!D27)</f>
        <v/>
      </c>
      <c r="BJ25" s="306"/>
      <c r="BK25" s="306"/>
      <c r="BL25" s="306"/>
      <c r="BM25" s="306"/>
      <c r="BN25" s="306"/>
      <c r="BO25" s="306"/>
      <c r="BP25" s="310" t="str">
        <f>IF(Сводная!C27=0,"",Сводная!F27)</f>
        <v/>
      </c>
      <c r="BQ25" s="310"/>
      <c r="BR25" s="310"/>
      <c r="BS25" s="310"/>
      <c r="BT25" s="310"/>
      <c r="BU25" s="310"/>
      <c r="BV25" s="310"/>
      <c r="BW25" s="310"/>
      <c r="BX25" s="310" t="str">
        <f>IF(Сводная!C27=0,"",ROUND(BI25*BP25,2))</f>
        <v/>
      </c>
      <c r="BY25" s="310"/>
      <c r="BZ25" s="310"/>
      <c r="CA25" s="310"/>
      <c r="CB25" s="310"/>
      <c r="CC25" s="310"/>
      <c r="CD25" s="310"/>
      <c r="CE25" s="310"/>
      <c r="CF25" s="310" t="str">
        <f>IF(Сводная!C27=0,"",Сводная!$G$13)</f>
        <v/>
      </c>
      <c r="CG25" s="310"/>
      <c r="CH25" s="310"/>
      <c r="CI25" s="310"/>
      <c r="CJ25" s="310"/>
      <c r="CK25" s="310"/>
      <c r="CL25" s="310"/>
      <c r="CM25" s="310"/>
      <c r="CN25" s="310"/>
      <c r="CO25" s="310"/>
      <c r="CP25" s="310" t="str">
        <f>IF(Сводная!C27=0,"",ROUND(BX25*CF25,2))</f>
        <v/>
      </c>
      <c r="CQ25" s="310"/>
      <c r="CR25" s="310"/>
      <c r="CS25" s="310"/>
      <c r="CT25" s="310"/>
      <c r="CU25" s="310"/>
      <c r="CV25" s="310"/>
      <c r="CW25" s="310"/>
      <c r="CX25" s="310"/>
      <c r="CY25" s="310"/>
      <c r="CZ25" s="310"/>
      <c r="DA25" s="310"/>
      <c r="DB25" s="310"/>
    </row>
    <row r="26" spans="1:108" s="207" customFormat="1" ht="12.75" x14ac:dyDescent="0.2">
      <c r="A26" s="161"/>
      <c r="B26" s="306">
        <v>6</v>
      </c>
      <c r="C26" s="306"/>
      <c r="D26" s="306"/>
      <c r="E26" s="306"/>
      <c r="F26" s="306"/>
      <c r="G26" s="307" t="str">
        <f>IF(Сводная!C28=0,"",Сводная!C28)</f>
        <v/>
      </c>
      <c r="H26" s="308"/>
      <c r="I26" s="308"/>
      <c r="J26" s="308"/>
      <c r="K26" s="308"/>
      <c r="L26" s="308"/>
      <c r="M26" s="308"/>
      <c r="N26" s="308"/>
      <c r="O26" s="308"/>
      <c r="P26" s="308"/>
      <c r="Q26" s="308"/>
      <c r="R26" s="308"/>
      <c r="S26" s="308"/>
      <c r="T26" s="308"/>
      <c r="U26" s="308"/>
      <c r="V26" s="308"/>
      <c r="W26" s="308"/>
      <c r="X26" s="308"/>
      <c r="Y26" s="308"/>
      <c r="Z26" s="308"/>
      <c r="AA26" s="308"/>
      <c r="AB26" s="308"/>
      <c r="AC26" s="308"/>
      <c r="AD26" s="308"/>
      <c r="AE26" s="309"/>
      <c r="AF26" s="307" t="str">
        <f>IF(Сводная!C28=0,"",Сводная!$C$2)</f>
        <v/>
      </c>
      <c r="AG26" s="308"/>
      <c r="AH26" s="308"/>
      <c r="AI26" s="308"/>
      <c r="AJ26" s="308"/>
      <c r="AK26" s="308"/>
      <c r="AL26" s="308"/>
      <c r="AM26" s="308"/>
      <c r="AN26" s="308"/>
      <c r="AO26" s="308"/>
      <c r="AP26" s="308"/>
      <c r="AQ26" s="308"/>
      <c r="AR26" s="308"/>
      <c r="AS26" s="308"/>
      <c r="AT26" s="308"/>
      <c r="AU26" s="308"/>
      <c r="AV26" s="309"/>
      <c r="AW26" s="306" t="str">
        <f>IF(Сводная!C28=0,"",Сводная!$G$14)</f>
        <v/>
      </c>
      <c r="AX26" s="306"/>
      <c r="AY26" s="306"/>
      <c r="AZ26" s="306"/>
      <c r="BA26" s="306"/>
      <c r="BB26" s="306"/>
      <c r="BC26" s="306"/>
      <c r="BD26" s="306" t="str">
        <f>IF(Сводная!C28=0,"",Сводная!E28)</f>
        <v/>
      </c>
      <c r="BE26" s="306"/>
      <c r="BF26" s="306"/>
      <c r="BG26" s="306"/>
      <c r="BH26" s="306"/>
      <c r="BI26" s="306" t="str">
        <f>IF(Сводная!C28=0,"",Сводная!D28)</f>
        <v/>
      </c>
      <c r="BJ26" s="306"/>
      <c r="BK26" s="306"/>
      <c r="BL26" s="306"/>
      <c r="BM26" s="306"/>
      <c r="BN26" s="306"/>
      <c r="BO26" s="306"/>
      <c r="BP26" s="310" t="str">
        <f>IF(Сводная!C28=0,"",Сводная!F28)</f>
        <v/>
      </c>
      <c r="BQ26" s="310"/>
      <c r="BR26" s="310"/>
      <c r="BS26" s="310"/>
      <c r="BT26" s="310"/>
      <c r="BU26" s="310"/>
      <c r="BV26" s="310"/>
      <c r="BW26" s="310"/>
      <c r="BX26" s="310" t="str">
        <f>IF(Сводная!C28=0,"",ROUND(BI26*BP26,2))</f>
        <v/>
      </c>
      <c r="BY26" s="310"/>
      <c r="BZ26" s="310"/>
      <c r="CA26" s="310"/>
      <c r="CB26" s="310"/>
      <c r="CC26" s="310"/>
      <c r="CD26" s="310"/>
      <c r="CE26" s="310"/>
      <c r="CF26" s="310" t="str">
        <f>IF(Сводная!C28=0,"",Сводная!$G$13)</f>
        <v/>
      </c>
      <c r="CG26" s="310"/>
      <c r="CH26" s="310"/>
      <c r="CI26" s="310"/>
      <c r="CJ26" s="310"/>
      <c r="CK26" s="310"/>
      <c r="CL26" s="310"/>
      <c r="CM26" s="310"/>
      <c r="CN26" s="310"/>
      <c r="CO26" s="310"/>
      <c r="CP26" s="310" t="str">
        <f>IF(Сводная!C28=0,"",ROUND(BX26*CF26,2))</f>
        <v/>
      </c>
      <c r="CQ26" s="310"/>
      <c r="CR26" s="310"/>
      <c r="CS26" s="310"/>
      <c r="CT26" s="310"/>
      <c r="CU26" s="310"/>
      <c r="CV26" s="310"/>
      <c r="CW26" s="310"/>
      <c r="CX26" s="310"/>
      <c r="CY26" s="310"/>
      <c r="CZ26" s="310"/>
      <c r="DA26" s="310"/>
      <c r="DB26" s="310"/>
    </row>
    <row r="27" spans="1:108" s="207" customFormat="1" ht="12.75" x14ac:dyDescent="0.2">
      <c r="A27" s="161"/>
      <c r="B27" s="306">
        <v>7</v>
      </c>
      <c r="C27" s="306"/>
      <c r="D27" s="306"/>
      <c r="E27" s="306"/>
      <c r="F27" s="306"/>
      <c r="G27" s="307" t="str">
        <f>IF(Сводная!C29=0,"",Сводная!C29)</f>
        <v/>
      </c>
      <c r="H27" s="308"/>
      <c r="I27" s="308"/>
      <c r="J27" s="308"/>
      <c r="K27" s="308"/>
      <c r="L27" s="308"/>
      <c r="M27" s="308"/>
      <c r="N27" s="308"/>
      <c r="O27" s="308"/>
      <c r="P27" s="308"/>
      <c r="Q27" s="308"/>
      <c r="R27" s="308"/>
      <c r="S27" s="308"/>
      <c r="T27" s="308"/>
      <c r="U27" s="308"/>
      <c r="V27" s="308"/>
      <c r="W27" s="308"/>
      <c r="X27" s="308"/>
      <c r="Y27" s="308"/>
      <c r="Z27" s="308"/>
      <c r="AA27" s="308"/>
      <c r="AB27" s="308"/>
      <c r="AC27" s="308"/>
      <c r="AD27" s="308"/>
      <c r="AE27" s="309"/>
      <c r="AF27" s="307" t="str">
        <f>IF(Сводная!C29=0,"",Сводная!$C$2)</f>
        <v/>
      </c>
      <c r="AG27" s="308"/>
      <c r="AH27" s="308"/>
      <c r="AI27" s="308"/>
      <c r="AJ27" s="308"/>
      <c r="AK27" s="308"/>
      <c r="AL27" s="308"/>
      <c r="AM27" s="308"/>
      <c r="AN27" s="308"/>
      <c r="AO27" s="308"/>
      <c r="AP27" s="308"/>
      <c r="AQ27" s="308"/>
      <c r="AR27" s="308"/>
      <c r="AS27" s="308"/>
      <c r="AT27" s="308"/>
      <c r="AU27" s="308"/>
      <c r="AV27" s="309"/>
      <c r="AW27" s="306" t="str">
        <f>IF(Сводная!C29=0,"",Сводная!$G$14)</f>
        <v/>
      </c>
      <c r="AX27" s="306"/>
      <c r="AY27" s="306"/>
      <c r="AZ27" s="306"/>
      <c r="BA27" s="306"/>
      <c r="BB27" s="306"/>
      <c r="BC27" s="306"/>
      <c r="BD27" s="306" t="str">
        <f>IF(Сводная!C29=0,"",Сводная!E29)</f>
        <v/>
      </c>
      <c r="BE27" s="306"/>
      <c r="BF27" s="306"/>
      <c r="BG27" s="306"/>
      <c r="BH27" s="306"/>
      <c r="BI27" s="306" t="str">
        <f>IF(Сводная!C29=0,"",Сводная!D29)</f>
        <v/>
      </c>
      <c r="BJ27" s="306"/>
      <c r="BK27" s="306"/>
      <c r="BL27" s="306"/>
      <c r="BM27" s="306"/>
      <c r="BN27" s="306"/>
      <c r="BO27" s="306"/>
      <c r="BP27" s="310" t="str">
        <f>IF(Сводная!C29=0,"",Сводная!F29)</f>
        <v/>
      </c>
      <c r="BQ27" s="310"/>
      <c r="BR27" s="310"/>
      <c r="BS27" s="310"/>
      <c r="BT27" s="310"/>
      <c r="BU27" s="310"/>
      <c r="BV27" s="310"/>
      <c r="BW27" s="310"/>
      <c r="BX27" s="310" t="str">
        <f>IF(Сводная!C29=0,"",ROUND(BI27*BP27,2))</f>
        <v/>
      </c>
      <c r="BY27" s="310"/>
      <c r="BZ27" s="310"/>
      <c r="CA27" s="310"/>
      <c r="CB27" s="310"/>
      <c r="CC27" s="310"/>
      <c r="CD27" s="310"/>
      <c r="CE27" s="310"/>
      <c r="CF27" s="310" t="str">
        <f>IF(Сводная!C29=0,"",Сводная!$G$13)</f>
        <v/>
      </c>
      <c r="CG27" s="310"/>
      <c r="CH27" s="310"/>
      <c r="CI27" s="310"/>
      <c r="CJ27" s="310"/>
      <c r="CK27" s="310"/>
      <c r="CL27" s="310"/>
      <c r="CM27" s="310"/>
      <c r="CN27" s="310"/>
      <c r="CO27" s="310"/>
      <c r="CP27" s="310" t="str">
        <f>IF(Сводная!C29=0,"",ROUND(BX27*CF27,2))</f>
        <v/>
      </c>
      <c r="CQ27" s="310"/>
      <c r="CR27" s="310"/>
      <c r="CS27" s="310"/>
      <c r="CT27" s="310"/>
      <c r="CU27" s="310"/>
      <c r="CV27" s="310"/>
      <c r="CW27" s="310"/>
      <c r="CX27" s="310"/>
      <c r="CY27" s="310"/>
      <c r="CZ27" s="310"/>
      <c r="DA27" s="310"/>
      <c r="DB27" s="310"/>
    </row>
    <row r="28" spans="1:108" s="207" customFormat="1" ht="12.75" x14ac:dyDescent="0.2">
      <c r="A28" s="161"/>
      <c r="B28" s="306">
        <v>8</v>
      </c>
      <c r="C28" s="306"/>
      <c r="D28" s="306"/>
      <c r="E28" s="306"/>
      <c r="F28" s="306"/>
      <c r="G28" s="307" t="str">
        <f>IF(Сводная!C30=0,"",Сводная!C30)</f>
        <v/>
      </c>
      <c r="H28" s="308"/>
      <c r="I28" s="308"/>
      <c r="J28" s="308"/>
      <c r="K28" s="308"/>
      <c r="L28" s="308"/>
      <c r="M28" s="308"/>
      <c r="N28" s="308"/>
      <c r="O28" s="308"/>
      <c r="P28" s="308"/>
      <c r="Q28" s="308"/>
      <c r="R28" s="308"/>
      <c r="S28" s="308"/>
      <c r="T28" s="308"/>
      <c r="U28" s="308"/>
      <c r="V28" s="308"/>
      <c r="W28" s="308"/>
      <c r="X28" s="308"/>
      <c r="Y28" s="308"/>
      <c r="Z28" s="308"/>
      <c r="AA28" s="308"/>
      <c r="AB28" s="308"/>
      <c r="AC28" s="308"/>
      <c r="AD28" s="308"/>
      <c r="AE28" s="309"/>
      <c r="AF28" s="307" t="str">
        <f>IF(Сводная!C30=0,"",Сводная!$C$2)</f>
        <v/>
      </c>
      <c r="AG28" s="308"/>
      <c r="AH28" s="308"/>
      <c r="AI28" s="308"/>
      <c r="AJ28" s="308"/>
      <c r="AK28" s="308"/>
      <c r="AL28" s="308"/>
      <c r="AM28" s="308"/>
      <c r="AN28" s="308"/>
      <c r="AO28" s="308"/>
      <c r="AP28" s="308"/>
      <c r="AQ28" s="308"/>
      <c r="AR28" s="308"/>
      <c r="AS28" s="308"/>
      <c r="AT28" s="308"/>
      <c r="AU28" s="308"/>
      <c r="AV28" s="309"/>
      <c r="AW28" s="306" t="str">
        <f>IF(Сводная!C30=0,"",Сводная!$G$14)</f>
        <v/>
      </c>
      <c r="AX28" s="306"/>
      <c r="AY28" s="306"/>
      <c r="AZ28" s="306"/>
      <c r="BA28" s="306"/>
      <c r="BB28" s="306"/>
      <c r="BC28" s="306"/>
      <c r="BD28" s="306" t="str">
        <f>IF(Сводная!C30=0,"",Сводная!E30)</f>
        <v/>
      </c>
      <c r="BE28" s="306"/>
      <c r="BF28" s="306"/>
      <c r="BG28" s="306"/>
      <c r="BH28" s="306"/>
      <c r="BI28" s="306" t="str">
        <f>IF(Сводная!C30=0,"",Сводная!D30)</f>
        <v/>
      </c>
      <c r="BJ28" s="306"/>
      <c r="BK28" s="306"/>
      <c r="BL28" s="306"/>
      <c r="BM28" s="306"/>
      <c r="BN28" s="306"/>
      <c r="BO28" s="306"/>
      <c r="BP28" s="310" t="str">
        <f>IF(Сводная!C30=0,"",Сводная!F30)</f>
        <v/>
      </c>
      <c r="BQ28" s="310"/>
      <c r="BR28" s="310"/>
      <c r="BS28" s="310"/>
      <c r="BT28" s="310"/>
      <c r="BU28" s="310"/>
      <c r="BV28" s="310"/>
      <c r="BW28" s="310"/>
      <c r="BX28" s="310" t="str">
        <f>IF(Сводная!C30=0,"",ROUND(BI28*BP28,2))</f>
        <v/>
      </c>
      <c r="BY28" s="310"/>
      <c r="BZ28" s="310"/>
      <c r="CA28" s="310"/>
      <c r="CB28" s="310"/>
      <c r="CC28" s="310"/>
      <c r="CD28" s="310"/>
      <c r="CE28" s="310"/>
      <c r="CF28" s="310" t="str">
        <f>IF(Сводная!C30=0,"",Сводная!$G$13)</f>
        <v/>
      </c>
      <c r="CG28" s="310"/>
      <c r="CH28" s="310"/>
      <c r="CI28" s="310"/>
      <c r="CJ28" s="310"/>
      <c r="CK28" s="310"/>
      <c r="CL28" s="310"/>
      <c r="CM28" s="310"/>
      <c r="CN28" s="310"/>
      <c r="CO28" s="310"/>
      <c r="CP28" s="310" t="str">
        <f>IF(Сводная!C30=0,"",ROUND(BX28*CF28,2))</f>
        <v/>
      </c>
      <c r="CQ28" s="310"/>
      <c r="CR28" s="310"/>
      <c r="CS28" s="310"/>
      <c r="CT28" s="310"/>
      <c r="CU28" s="310"/>
      <c r="CV28" s="310"/>
      <c r="CW28" s="310"/>
      <c r="CX28" s="310"/>
      <c r="CY28" s="310"/>
      <c r="CZ28" s="310"/>
      <c r="DA28" s="310"/>
      <c r="DB28" s="310"/>
    </row>
    <row r="29" spans="1:108" s="207" customFormat="1" ht="12.75" x14ac:dyDescent="0.2">
      <c r="A29" s="161"/>
      <c r="B29" s="306">
        <v>9</v>
      </c>
      <c r="C29" s="306"/>
      <c r="D29" s="306"/>
      <c r="E29" s="306"/>
      <c r="F29" s="306"/>
      <c r="G29" s="307" t="str">
        <f>IF(Сводная!C31=0,"",Сводная!C31)</f>
        <v/>
      </c>
      <c r="H29" s="308"/>
      <c r="I29" s="308"/>
      <c r="J29" s="308"/>
      <c r="K29" s="308"/>
      <c r="L29" s="308"/>
      <c r="M29" s="308"/>
      <c r="N29" s="308"/>
      <c r="O29" s="308"/>
      <c r="P29" s="308"/>
      <c r="Q29" s="308"/>
      <c r="R29" s="308"/>
      <c r="S29" s="308"/>
      <c r="T29" s="308"/>
      <c r="U29" s="308"/>
      <c r="V29" s="308"/>
      <c r="W29" s="308"/>
      <c r="X29" s="308"/>
      <c r="Y29" s="308"/>
      <c r="Z29" s="308"/>
      <c r="AA29" s="308"/>
      <c r="AB29" s="308"/>
      <c r="AC29" s="308"/>
      <c r="AD29" s="308"/>
      <c r="AE29" s="309"/>
      <c r="AF29" s="307" t="str">
        <f>IF(Сводная!C31=0,"",Сводная!$C$2)</f>
        <v/>
      </c>
      <c r="AG29" s="308"/>
      <c r="AH29" s="308"/>
      <c r="AI29" s="308"/>
      <c r="AJ29" s="308"/>
      <c r="AK29" s="308"/>
      <c r="AL29" s="308"/>
      <c r="AM29" s="308"/>
      <c r="AN29" s="308"/>
      <c r="AO29" s="308"/>
      <c r="AP29" s="308"/>
      <c r="AQ29" s="308"/>
      <c r="AR29" s="308"/>
      <c r="AS29" s="308"/>
      <c r="AT29" s="308"/>
      <c r="AU29" s="308"/>
      <c r="AV29" s="309"/>
      <c r="AW29" s="306" t="str">
        <f>IF(Сводная!C31=0,"",Сводная!$G$14)</f>
        <v/>
      </c>
      <c r="AX29" s="306"/>
      <c r="AY29" s="306"/>
      <c r="AZ29" s="306"/>
      <c r="BA29" s="306"/>
      <c r="BB29" s="306"/>
      <c r="BC29" s="306"/>
      <c r="BD29" s="306" t="str">
        <f>IF(Сводная!C31=0,"",Сводная!E31)</f>
        <v/>
      </c>
      <c r="BE29" s="306"/>
      <c r="BF29" s="306"/>
      <c r="BG29" s="306"/>
      <c r="BH29" s="306"/>
      <c r="BI29" s="306" t="str">
        <f>IF(Сводная!C31=0,"",Сводная!D31)</f>
        <v/>
      </c>
      <c r="BJ29" s="306"/>
      <c r="BK29" s="306"/>
      <c r="BL29" s="306"/>
      <c r="BM29" s="306"/>
      <c r="BN29" s="306"/>
      <c r="BO29" s="306"/>
      <c r="BP29" s="310" t="str">
        <f>IF(Сводная!C31=0,"",Сводная!F31)</f>
        <v/>
      </c>
      <c r="BQ29" s="310"/>
      <c r="BR29" s="310"/>
      <c r="BS29" s="310"/>
      <c r="BT29" s="310"/>
      <c r="BU29" s="310"/>
      <c r="BV29" s="310"/>
      <c r="BW29" s="310"/>
      <c r="BX29" s="310" t="str">
        <f>IF(Сводная!C31=0,"",ROUND(BI29*BP29,2))</f>
        <v/>
      </c>
      <c r="BY29" s="310"/>
      <c r="BZ29" s="310"/>
      <c r="CA29" s="310"/>
      <c r="CB29" s="310"/>
      <c r="CC29" s="310"/>
      <c r="CD29" s="310"/>
      <c r="CE29" s="310"/>
      <c r="CF29" s="310" t="str">
        <f>IF(Сводная!C31=0,"",Сводная!$G$13)</f>
        <v/>
      </c>
      <c r="CG29" s="310"/>
      <c r="CH29" s="310"/>
      <c r="CI29" s="310"/>
      <c r="CJ29" s="310"/>
      <c r="CK29" s="310"/>
      <c r="CL29" s="310"/>
      <c r="CM29" s="310"/>
      <c r="CN29" s="310"/>
      <c r="CO29" s="310"/>
      <c r="CP29" s="310" t="str">
        <f>IF(Сводная!C31=0,"",ROUND(BX29*CF29,2))</f>
        <v/>
      </c>
      <c r="CQ29" s="310"/>
      <c r="CR29" s="310"/>
      <c r="CS29" s="310"/>
      <c r="CT29" s="310"/>
      <c r="CU29" s="310"/>
      <c r="CV29" s="310"/>
      <c r="CW29" s="310"/>
      <c r="CX29" s="310"/>
      <c r="CY29" s="310"/>
      <c r="CZ29" s="310"/>
      <c r="DA29" s="310"/>
      <c r="DB29" s="310"/>
    </row>
    <row r="30" spans="1:108" s="207" customFormat="1" ht="12.75" x14ac:dyDescent="0.2">
      <c r="A30" s="161"/>
      <c r="B30" s="306">
        <v>10</v>
      </c>
      <c r="C30" s="306"/>
      <c r="D30" s="306"/>
      <c r="E30" s="306"/>
      <c r="F30" s="306"/>
      <c r="G30" s="307" t="str">
        <f>IF(Сводная!C32=0,"",Сводная!C32)</f>
        <v/>
      </c>
      <c r="H30" s="308"/>
      <c r="I30" s="308"/>
      <c r="J30" s="308"/>
      <c r="K30" s="308"/>
      <c r="L30" s="308"/>
      <c r="M30" s="308"/>
      <c r="N30" s="308"/>
      <c r="O30" s="308"/>
      <c r="P30" s="308"/>
      <c r="Q30" s="308"/>
      <c r="R30" s="308"/>
      <c r="S30" s="308"/>
      <c r="T30" s="308"/>
      <c r="U30" s="308"/>
      <c r="V30" s="308"/>
      <c r="W30" s="308"/>
      <c r="X30" s="308"/>
      <c r="Y30" s="308"/>
      <c r="Z30" s="308"/>
      <c r="AA30" s="308"/>
      <c r="AB30" s="308"/>
      <c r="AC30" s="308"/>
      <c r="AD30" s="308"/>
      <c r="AE30" s="309"/>
      <c r="AF30" s="307" t="str">
        <f>IF(Сводная!C32=0,"",Сводная!$C$2)</f>
        <v/>
      </c>
      <c r="AG30" s="308"/>
      <c r="AH30" s="308"/>
      <c r="AI30" s="308"/>
      <c r="AJ30" s="308"/>
      <c r="AK30" s="308"/>
      <c r="AL30" s="308"/>
      <c r="AM30" s="308"/>
      <c r="AN30" s="308"/>
      <c r="AO30" s="308"/>
      <c r="AP30" s="308"/>
      <c r="AQ30" s="308"/>
      <c r="AR30" s="308"/>
      <c r="AS30" s="308"/>
      <c r="AT30" s="308"/>
      <c r="AU30" s="308"/>
      <c r="AV30" s="309"/>
      <c r="AW30" s="306" t="str">
        <f>IF(Сводная!C32=0,"",Сводная!$G$14)</f>
        <v/>
      </c>
      <c r="AX30" s="306"/>
      <c r="AY30" s="306"/>
      <c r="AZ30" s="306"/>
      <c r="BA30" s="306"/>
      <c r="BB30" s="306"/>
      <c r="BC30" s="306"/>
      <c r="BD30" s="306" t="str">
        <f>IF(Сводная!C32=0,"",Сводная!E32)</f>
        <v/>
      </c>
      <c r="BE30" s="306"/>
      <c r="BF30" s="306"/>
      <c r="BG30" s="306"/>
      <c r="BH30" s="306"/>
      <c r="BI30" s="306" t="str">
        <f>IF(Сводная!C32=0,"",Сводная!D32)</f>
        <v/>
      </c>
      <c r="BJ30" s="306"/>
      <c r="BK30" s="306"/>
      <c r="BL30" s="306"/>
      <c r="BM30" s="306"/>
      <c r="BN30" s="306"/>
      <c r="BO30" s="306"/>
      <c r="BP30" s="310" t="str">
        <f>IF(Сводная!C32=0,"",Сводная!F32)</f>
        <v/>
      </c>
      <c r="BQ30" s="310"/>
      <c r="BR30" s="310"/>
      <c r="BS30" s="310"/>
      <c r="BT30" s="310"/>
      <c r="BU30" s="310"/>
      <c r="BV30" s="310"/>
      <c r="BW30" s="310"/>
      <c r="BX30" s="310" t="str">
        <f>IF(Сводная!C32=0,"",ROUND(BI30*BP30,2))</f>
        <v/>
      </c>
      <c r="BY30" s="310"/>
      <c r="BZ30" s="310"/>
      <c r="CA30" s="310"/>
      <c r="CB30" s="310"/>
      <c r="CC30" s="310"/>
      <c r="CD30" s="310"/>
      <c r="CE30" s="310"/>
      <c r="CF30" s="310" t="str">
        <f>IF(Сводная!C32=0,"",Сводная!$G$13)</f>
        <v/>
      </c>
      <c r="CG30" s="310"/>
      <c r="CH30" s="310"/>
      <c r="CI30" s="310"/>
      <c r="CJ30" s="310"/>
      <c r="CK30" s="310"/>
      <c r="CL30" s="310"/>
      <c r="CM30" s="310"/>
      <c r="CN30" s="310"/>
      <c r="CO30" s="310"/>
      <c r="CP30" s="310" t="str">
        <f>IF(Сводная!C32=0,"",ROUND(BX30*CF30,2))</f>
        <v/>
      </c>
      <c r="CQ30" s="310"/>
      <c r="CR30" s="310"/>
      <c r="CS30" s="310"/>
      <c r="CT30" s="310"/>
      <c r="CU30" s="310"/>
      <c r="CV30" s="310"/>
      <c r="CW30" s="310"/>
      <c r="CX30" s="310"/>
      <c r="CY30" s="310"/>
      <c r="CZ30" s="310"/>
      <c r="DA30" s="310"/>
      <c r="DB30" s="310"/>
    </row>
    <row r="31" spans="1:108" s="207" customFormat="1" ht="12.75" x14ac:dyDescent="0.2">
      <c r="A31" s="161"/>
      <c r="B31" s="306">
        <v>11</v>
      </c>
      <c r="C31" s="306"/>
      <c r="D31" s="306"/>
      <c r="E31" s="306"/>
      <c r="F31" s="306"/>
      <c r="G31" s="307" t="str">
        <f>IF(Сводная!C33=0,"",Сводная!C33)</f>
        <v/>
      </c>
      <c r="H31" s="308"/>
      <c r="I31" s="308"/>
      <c r="J31" s="308"/>
      <c r="K31" s="308"/>
      <c r="L31" s="308"/>
      <c r="M31" s="308"/>
      <c r="N31" s="308"/>
      <c r="O31" s="308"/>
      <c r="P31" s="308"/>
      <c r="Q31" s="308"/>
      <c r="R31" s="308"/>
      <c r="S31" s="308"/>
      <c r="T31" s="308"/>
      <c r="U31" s="308"/>
      <c r="V31" s="308"/>
      <c r="W31" s="308"/>
      <c r="X31" s="308"/>
      <c r="Y31" s="308"/>
      <c r="Z31" s="308"/>
      <c r="AA31" s="308"/>
      <c r="AB31" s="308"/>
      <c r="AC31" s="308"/>
      <c r="AD31" s="308"/>
      <c r="AE31" s="309"/>
      <c r="AF31" s="307" t="str">
        <f>IF(Сводная!C33=0,"",Сводная!$C$2)</f>
        <v/>
      </c>
      <c r="AG31" s="308"/>
      <c r="AH31" s="308"/>
      <c r="AI31" s="308"/>
      <c r="AJ31" s="308"/>
      <c r="AK31" s="308"/>
      <c r="AL31" s="308"/>
      <c r="AM31" s="308"/>
      <c r="AN31" s="308"/>
      <c r="AO31" s="308"/>
      <c r="AP31" s="308"/>
      <c r="AQ31" s="308"/>
      <c r="AR31" s="308"/>
      <c r="AS31" s="308"/>
      <c r="AT31" s="308"/>
      <c r="AU31" s="308"/>
      <c r="AV31" s="309"/>
      <c r="AW31" s="306" t="str">
        <f>IF(Сводная!C33=0,"",Сводная!$G$14)</f>
        <v/>
      </c>
      <c r="AX31" s="306"/>
      <c r="AY31" s="306"/>
      <c r="AZ31" s="306"/>
      <c r="BA31" s="306"/>
      <c r="BB31" s="306"/>
      <c r="BC31" s="306"/>
      <c r="BD31" s="306" t="str">
        <f>IF(Сводная!C33=0,"",Сводная!E33)</f>
        <v/>
      </c>
      <c r="BE31" s="306"/>
      <c r="BF31" s="306"/>
      <c r="BG31" s="306"/>
      <c r="BH31" s="306"/>
      <c r="BI31" s="306" t="str">
        <f>IF(Сводная!C33=0,"",Сводная!D33)</f>
        <v/>
      </c>
      <c r="BJ31" s="306"/>
      <c r="BK31" s="306"/>
      <c r="BL31" s="306"/>
      <c r="BM31" s="306"/>
      <c r="BN31" s="306"/>
      <c r="BO31" s="306"/>
      <c r="BP31" s="310" t="str">
        <f>IF(Сводная!C33=0,"",Сводная!F33)</f>
        <v/>
      </c>
      <c r="BQ31" s="310"/>
      <c r="BR31" s="310"/>
      <c r="BS31" s="310"/>
      <c r="BT31" s="310"/>
      <c r="BU31" s="310"/>
      <c r="BV31" s="310"/>
      <c r="BW31" s="310"/>
      <c r="BX31" s="310" t="str">
        <f>IF(Сводная!C33=0,"",ROUND(BI31*BP31,2))</f>
        <v/>
      </c>
      <c r="BY31" s="310"/>
      <c r="BZ31" s="310"/>
      <c r="CA31" s="310"/>
      <c r="CB31" s="310"/>
      <c r="CC31" s="310"/>
      <c r="CD31" s="310"/>
      <c r="CE31" s="310"/>
      <c r="CF31" s="310" t="str">
        <f>IF(Сводная!C33=0,"",Сводная!$G$13)</f>
        <v/>
      </c>
      <c r="CG31" s="310"/>
      <c r="CH31" s="310"/>
      <c r="CI31" s="310"/>
      <c r="CJ31" s="310"/>
      <c r="CK31" s="310"/>
      <c r="CL31" s="310"/>
      <c r="CM31" s="310"/>
      <c r="CN31" s="310"/>
      <c r="CO31" s="310"/>
      <c r="CP31" s="310" t="str">
        <f>IF(Сводная!C33=0,"",ROUND(BX31*CF31,2))</f>
        <v/>
      </c>
      <c r="CQ31" s="310"/>
      <c r="CR31" s="310"/>
      <c r="CS31" s="310"/>
      <c r="CT31" s="310"/>
      <c r="CU31" s="310"/>
      <c r="CV31" s="310"/>
      <c r="CW31" s="310"/>
      <c r="CX31" s="310"/>
      <c r="CY31" s="310"/>
      <c r="CZ31" s="310"/>
      <c r="DA31" s="310"/>
      <c r="DB31" s="310"/>
    </row>
    <row r="32" spans="1:108" s="207" customFormat="1" ht="12.75" x14ac:dyDescent="0.2">
      <c r="A32" s="161"/>
      <c r="B32" s="306">
        <v>12</v>
      </c>
      <c r="C32" s="306"/>
      <c r="D32" s="306"/>
      <c r="E32" s="306"/>
      <c r="F32" s="306"/>
      <c r="G32" s="307" t="str">
        <f>IF(Сводная!C34=0,"",Сводная!C34)</f>
        <v/>
      </c>
      <c r="H32" s="308"/>
      <c r="I32" s="308"/>
      <c r="J32" s="308"/>
      <c r="K32" s="308"/>
      <c r="L32" s="308"/>
      <c r="M32" s="308"/>
      <c r="N32" s="308"/>
      <c r="O32" s="308"/>
      <c r="P32" s="308"/>
      <c r="Q32" s="308"/>
      <c r="R32" s="308"/>
      <c r="S32" s="308"/>
      <c r="T32" s="308"/>
      <c r="U32" s="308"/>
      <c r="V32" s="308"/>
      <c r="W32" s="308"/>
      <c r="X32" s="308"/>
      <c r="Y32" s="308"/>
      <c r="Z32" s="308"/>
      <c r="AA32" s="308"/>
      <c r="AB32" s="308"/>
      <c r="AC32" s="308"/>
      <c r="AD32" s="308"/>
      <c r="AE32" s="309"/>
      <c r="AF32" s="307" t="str">
        <f>IF(Сводная!C34=0,"",Сводная!$C$2)</f>
        <v/>
      </c>
      <c r="AG32" s="308"/>
      <c r="AH32" s="308"/>
      <c r="AI32" s="308"/>
      <c r="AJ32" s="308"/>
      <c r="AK32" s="308"/>
      <c r="AL32" s="308"/>
      <c r="AM32" s="308"/>
      <c r="AN32" s="308"/>
      <c r="AO32" s="308"/>
      <c r="AP32" s="308"/>
      <c r="AQ32" s="308"/>
      <c r="AR32" s="308"/>
      <c r="AS32" s="308"/>
      <c r="AT32" s="308"/>
      <c r="AU32" s="308"/>
      <c r="AV32" s="309"/>
      <c r="AW32" s="306" t="str">
        <f>IF(Сводная!C34=0,"",Сводная!$G$14)</f>
        <v/>
      </c>
      <c r="AX32" s="306"/>
      <c r="AY32" s="306"/>
      <c r="AZ32" s="306"/>
      <c r="BA32" s="306"/>
      <c r="BB32" s="306"/>
      <c r="BC32" s="306"/>
      <c r="BD32" s="306" t="str">
        <f>IF(Сводная!C34=0,"",Сводная!E34)</f>
        <v/>
      </c>
      <c r="BE32" s="306"/>
      <c r="BF32" s="306"/>
      <c r="BG32" s="306"/>
      <c r="BH32" s="306"/>
      <c r="BI32" s="306" t="str">
        <f>IF(Сводная!C34=0,"",Сводная!D34)</f>
        <v/>
      </c>
      <c r="BJ32" s="306"/>
      <c r="BK32" s="306"/>
      <c r="BL32" s="306"/>
      <c r="BM32" s="306"/>
      <c r="BN32" s="306"/>
      <c r="BO32" s="306"/>
      <c r="BP32" s="310" t="str">
        <f>IF(Сводная!C34=0,"",Сводная!F34)</f>
        <v/>
      </c>
      <c r="BQ32" s="310"/>
      <c r="BR32" s="310"/>
      <c r="BS32" s="310"/>
      <c r="BT32" s="310"/>
      <c r="BU32" s="310"/>
      <c r="BV32" s="310"/>
      <c r="BW32" s="310"/>
      <c r="BX32" s="310" t="str">
        <f>IF(Сводная!C34=0,"",ROUND(BI32*BP32,2))</f>
        <v/>
      </c>
      <c r="BY32" s="310"/>
      <c r="BZ32" s="310"/>
      <c r="CA32" s="310"/>
      <c r="CB32" s="310"/>
      <c r="CC32" s="310"/>
      <c r="CD32" s="310"/>
      <c r="CE32" s="310"/>
      <c r="CF32" s="310" t="str">
        <f>IF(Сводная!C34=0,"",Сводная!$G$13)</f>
        <v/>
      </c>
      <c r="CG32" s="310"/>
      <c r="CH32" s="310"/>
      <c r="CI32" s="310"/>
      <c r="CJ32" s="310"/>
      <c r="CK32" s="310"/>
      <c r="CL32" s="310"/>
      <c r="CM32" s="310"/>
      <c r="CN32" s="310"/>
      <c r="CO32" s="310"/>
      <c r="CP32" s="310" t="str">
        <f>IF(Сводная!C34=0,"",ROUND(BX32*CF32,2))</f>
        <v/>
      </c>
      <c r="CQ32" s="310"/>
      <c r="CR32" s="310"/>
      <c r="CS32" s="310"/>
      <c r="CT32" s="310"/>
      <c r="CU32" s="310"/>
      <c r="CV32" s="310"/>
      <c r="CW32" s="310"/>
      <c r="CX32" s="310"/>
      <c r="CY32" s="310"/>
      <c r="CZ32" s="310"/>
      <c r="DA32" s="310"/>
      <c r="DB32" s="310"/>
    </row>
    <row r="33" spans="1:106" s="207" customFormat="1" ht="12.75" x14ac:dyDescent="0.2">
      <c r="A33" s="161"/>
      <c r="B33" s="306">
        <v>13</v>
      </c>
      <c r="C33" s="306"/>
      <c r="D33" s="306"/>
      <c r="E33" s="306"/>
      <c r="F33" s="306"/>
      <c r="G33" s="307" t="str">
        <f>IF(Сводная!C35=0,"",Сводная!C35)</f>
        <v/>
      </c>
      <c r="H33" s="308"/>
      <c r="I33" s="308"/>
      <c r="J33" s="308"/>
      <c r="K33" s="308"/>
      <c r="L33" s="308"/>
      <c r="M33" s="308"/>
      <c r="N33" s="308"/>
      <c r="O33" s="308"/>
      <c r="P33" s="308"/>
      <c r="Q33" s="308"/>
      <c r="R33" s="308"/>
      <c r="S33" s="308"/>
      <c r="T33" s="308"/>
      <c r="U33" s="308"/>
      <c r="V33" s="308"/>
      <c r="W33" s="308"/>
      <c r="X33" s="308"/>
      <c r="Y33" s="308"/>
      <c r="Z33" s="308"/>
      <c r="AA33" s="308"/>
      <c r="AB33" s="308"/>
      <c r="AC33" s="308"/>
      <c r="AD33" s="308"/>
      <c r="AE33" s="309"/>
      <c r="AF33" s="307" t="str">
        <f>IF(Сводная!C35=0,"",Сводная!$C$2)</f>
        <v/>
      </c>
      <c r="AG33" s="308"/>
      <c r="AH33" s="308"/>
      <c r="AI33" s="308"/>
      <c r="AJ33" s="308"/>
      <c r="AK33" s="308"/>
      <c r="AL33" s="308"/>
      <c r="AM33" s="308"/>
      <c r="AN33" s="308"/>
      <c r="AO33" s="308"/>
      <c r="AP33" s="308"/>
      <c r="AQ33" s="308"/>
      <c r="AR33" s="308"/>
      <c r="AS33" s="308"/>
      <c r="AT33" s="308"/>
      <c r="AU33" s="308"/>
      <c r="AV33" s="309"/>
      <c r="AW33" s="306" t="str">
        <f>IF(Сводная!C35=0,"",Сводная!$G$14)</f>
        <v/>
      </c>
      <c r="AX33" s="306"/>
      <c r="AY33" s="306"/>
      <c r="AZ33" s="306"/>
      <c r="BA33" s="306"/>
      <c r="BB33" s="306"/>
      <c r="BC33" s="306"/>
      <c r="BD33" s="306" t="str">
        <f>IF(Сводная!C35=0,"",Сводная!E35)</f>
        <v/>
      </c>
      <c r="BE33" s="306"/>
      <c r="BF33" s="306"/>
      <c r="BG33" s="306"/>
      <c r="BH33" s="306"/>
      <c r="BI33" s="306" t="str">
        <f>IF(Сводная!C35=0,"",Сводная!D35)</f>
        <v/>
      </c>
      <c r="BJ33" s="306"/>
      <c r="BK33" s="306"/>
      <c r="BL33" s="306"/>
      <c r="BM33" s="306"/>
      <c r="BN33" s="306"/>
      <c r="BO33" s="306"/>
      <c r="BP33" s="310" t="str">
        <f>IF(Сводная!C35=0,"",Сводная!F35)</f>
        <v/>
      </c>
      <c r="BQ33" s="310"/>
      <c r="BR33" s="310"/>
      <c r="BS33" s="310"/>
      <c r="BT33" s="310"/>
      <c r="BU33" s="310"/>
      <c r="BV33" s="310"/>
      <c r="BW33" s="310"/>
      <c r="BX33" s="310" t="str">
        <f>IF(Сводная!C35=0,"",ROUND(BI33*BP33,2))</f>
        <v/>
      </c>
      <c r="BY33" s="310"/>
      <c r="BZ33" s="310"/>
      <c r="CA33" s="310"/>
      <c r="CB33" s="310"/>
      <c r="CC33" s="310"/>
      <c r="CD33" s="310"/>
      <c r="CE33" s="310"/>
      <c r="CF33" s="310" t="str">
        <f>IF(Сводная!C35=0,"",Сводная!$G$13)</f>
        <v/>
      </c>
      <c r="CG33" s="310"/>
      <c r="CH33" s="310"/>
      <c r="CI33" s="310"/>
      <c r="CJ33" s="310"/>
      <c r="CK33" s="310"/>
      <c r="CL33" s="310"/>
      <c r="CM33" s="310"/>
      <c r="CN33" s="310"/>
      <c r="CO33" s="310"/>
      <c r="CP33" s="310" t="str">
        <f>IF(Сводная!C35=0,"",ROUND(BX33*CF33,2))</f>
        <v/>
      </c>
      <c r="CQ33" s="310"/>
      <c r="CR33" s="310"/>
      <c r="CS33" s="310"/>
      <c r="CT33" s="310"/>
      <c r="CU33" s="310"/>
      <c r="CV33" s="310"/>
      <c r="CW33" s="310"/>
      <c r="CX33" s="310"/>
      <c r="CY33" s="310"/>
      <c r="CZ33" s="310"/>
      <c r="DA33" s="310"/>
      <c r="DB33" s="310"/>
    </row>
    <row r="34" spans="1:106" s="207" customFormat="1" ht="12.75" x14ac:dyDescent="0.2">
      <c r="A34" s="161"/>
      <c r="B34" s="306">
        <v>14</v>
      </c>
      <c r="C34" s="306"/>
      <c r="D34" s="306"/>
      <c r="E34" s="306"/>
      <c r="F34" s="306"/>
      <c r="G34" s="307" t="str">
        <f>IF(Сводная!C36=0,"",Сводная!C36)</f>
        <v/>
      </c>
      <c r="H34" s="308"/>
      <c r="I34" s="308"/>
      <c r="J34" s="308"/>
      <c r="K34" s="308"/>
      <c r="L34" s="308"/>
      <c r="M34" s="308"/>
      <c r="N34" s="308"/>
      <c r="O34" s="308"/>
      <c r="P34" s="308"/>
      <c r="Q34" s="308"/>
      <c r="R34" s="308"/>
      <c r="S34" s="308"/>
      <c r="T34" s="308"/>
      <c r="U34" s="308"/>
      <c r="V34" s="308"/>
      <c r="W34" s="308"/>
      <c r="X34" s="308"/>
      <c r="Y34" s="308"/>
      <c r="Z34" s="308"/>
      <c r="AA34" s="308"/>
      <c r="AB34" s="308"/>
      <c r="AC34" s="308"/>
      <c r="AD34" s="308"/>
      <c r="AE34" s="309"/>
      <c r="AF34" s="307" t="str">
        <f>IF(Сводная!C36=0,"",Сводная!$C$2)</f>
        <v/>
      </c>
      <c r="AG34" s="308"/>
      <c r="AH34" s="308"/>
      <c r="AI34" s="308"/>
      <c r="AJ34" s="308"/>
      <c r="AK34" s="308"/>
      <c r="AL34" s="308"/>
      <c r="AM34" s="308"/>
      <c r="AN34" s="308"/>
      <c r="AO34" s="308"/>
      <c r="AP34" s="308"/>
      <c r="AQ34" s="308"/>
      <c r="AR34" s="308"/>
      <c r="AS34" s="308"/>
      <c r="AT34" s="308"/>
      <c r="AU34" s="308"/>
      <c r="AV34" s="309"/>
      <c r="AW34" s="306" t="str">
        <f>IF(Сводная!C36=0,"",Сводная!$G$14)</f>
        <v/>
      </c>
      <c r="AX34" s="306"/>
      <c r="AY34" s="306"/>
      <c r="AZ34" s="306"/>
      <c r="BA34" s="306"/>
      <c r="BB34" s="306"/>
      <c r="BC34" s="306"/>
      <c r="BD34" s="306" t="str">
        <f>IF(Сводная!C36=0,"",Сводная!E36)</f>
        <v/>
      </c>
      <c r="BE34" s="306"/>
      <c r="BF34" s="306"/>
      <c r="BG34" s="306"/>
      <c r="BH34" s="306"/>
      <c r="BI34" s="306" t="str">
        <f>IF(Сводная!C36=0,"",Сводная!D36)</f>
        <v/>
      </c>
      <c r="BJ34" s="306"/>
      <c r="BK34" s="306"/>
      <c r="BL34" s="306"/>
      <c r="BM34" s="306"/>
      <c r="BN34" s="306"/>
      <c r="BO34" s="306"/>
      <c r="BP34" s="310" t="str">
        <f>IF(Сводная!C36=0,"",Сводная!F36)</f>
        <v/>
      </c>
      <c r="BQ34" s="310"/>
      <c r="BR34" s="310"/>
      <c r="BS34" s="310"/>
      <c r="BT34" s="310"/>
      <c r="BU34" s="310"/>
      <c r="BV34" s="310"/>
      <c r="BW34" s="310"/>
      <c r="BX34" s="310" t="str">
        <f>IF(Сводная!C36=0,"",ROUND(BI34*BP34,2))</f>
        <v/>
      </c>
      <c r="BY34" s="310"/>
      <c r="BZ34" s="310"/>
      <c r="CA34" s="310"/>
      <c r="CB34" s="310"/>
      <c r="CC34" s="310"/>
      <c r="CD34" s="310"/>
      <c r="CE34" s="310"/>
      <c r="CF34" s="310" t="str">
        <f>IF(Сводная!C36=0,"",Сводная!$G$13)</f>
        <v/>
      </c>
      <c r="CG34" s="310"/>
      <c r="CH34" s="310"/>
      <c r="CI34" s="310"/>
      <c r="CJ34" s="310"/>
      <c r="CK34" s="310"/>
      <c r="CL34" s="310"/>
      <c r="CM34" s="310"/>
      <c r="CN34" s="310"/>
      <c r="CO34" s="310"/>
      <c r="CP34" s="310" t="str">
        <f>IF(Сводная!C36=0,"",ROUND(BX34*CF34,2))</f>
        <v/>
      </c>
      <c r="CQ34" s="310"/>
      <c r="CR34" s="310"/>
      <c r="CS34" s="310"/>
      <c r="CT34" s="310"/>
      <c r="CU34" s="310"/>
      <c r="CV34" s="310"/>
      <c r="CW34" s="310"/>
      <c r="CX34" s="310"/>
      <c r="CY34" s="310"/>
      <c r="CZ34" s="310"/>
      <c r="DA34" s="310"/>
      <c r="DB34" s="310"/>
    </row>
    <row r="35" spans="1:106" s="207" customFormat="1" ht="12.75" x14ac:dyDescent="0.2">
      <c r="A35" s="161"/>
      <c r="B35" s="306">
        <v>15</v>
      </c>
      <c r="C35" s="306"/>
      <c r="D35" s="306"/>
      <c r="E35" s="306"/>
      <c r="F35" s="306"/>
      <c r="G35" s="307" t="str">
        <f>IF(Сводная!C37=0,"",Сводная!C37)</f>
        <v/>
      </c>
      <c r="H35" s="308"/>
      <c r="I35" s="308"/>
      <c r="J35" s="308"/>
      <c r="K35" s="308"/>
      <c r="L35" s="308"/>
      <c r="M35" s="308"/>
      <c r="N35" s="308"/>
      <c r="O35" s="308"/>
      <c r="P35" s="308"/>
      <c r="Q35" s="308"/>
      <c r="R35" s="308"/>
      <c r="S35" s="308"/>
      <c r="T35" s="308"/>
      <c r="U35" s="308"/>
      <c r="V35" s="308"/>
      <c r="W35" s="308"/>
      <c r="X35" s="308"/>
      <c r="Y35" s="308"/>
      <c r="Z35" s="308"/>
      <c r="AA35" s="308"/>
      <c r="AB35" s="308"/>
      <c r="AC35" s="308"/>
      <c r="AD35" s="308"/>
      <c r="AE35" s="309"/>
      <c r="AF35" s="307" t="str">
        <f>IF(Сводная!C37=0,"",Сводная!$C$2)</f>
        <v/>
      </c>
      <c r="AG35" s="308"/>
      <c r="AH35" s="308"/>
      <c r="AI35" s="308"/>
      <c r="AJ35" s="308"/>
      <c r="AK35" s="308"/>
      <c r="AL35" s="308"/>
      <c r="AM35" s="308"/>
      <c r="AN35" s="308"/>
      <c r="AO35" s="308"/>
      <c r="AP35" s="308"/>
      <c r="AQ35" s="308"/>
      <c r="AR35" s="308"/>
      <c r="AS35" s="308"/>
      <c r="AT35" s="308"/>
      <c r="AU35" s="308"/>
      <c r="AV35" s="309"/>
      <c r="AW35" s="306" t="str">
        <f>IF(Сводная!C37=0,"",Сводная!$G$14)</f>
        <v/>
      </c>
      <c r="AX35" s="306"/>
      <c r="AY35" s="306"/>
      <c r="AZ35" s="306"/>
      <c r="BA35" s="306"/>
      <c r="BB35" s="306"/>
      <c r="BC35" s="306"/>
      <c r="BD35" s="306" t="str">
        <f>IF(Сводная!C37=0,"",Сводная!E37)</f>
        <v/>
      </c>
      <c r="BE35" s="306"/>
      <c r="BF35" s="306"/>
      <c r="BG35" s="306"/>
      <c r="BH35" s="306"/>
      <c r="BI35" s="306" t="str">
        <f>IF(Сводная!C37=0,"",Сводная!D37)</f>
        <v/>
      </c>
      <c r="BJ35" s="306"/>
      <c r="BK35" s="306"/>
      <c r="BL35" s="306"/>
      <c r="BM35" s="306"/>
      <c r="BN35" s="306"/>
      <c r="BO35" s="306"/>
      <c r="BP35" s="310" t="str">
        <f>IF(Сводная!C37=0,"",Сводная!F37)</f>
        <v/>
      </c>
      <c r="BQ35" s="310"/>
      <c r="BR35" s="310"/>
      <c r="BS35" s="310"/>
      <c r="BT35" s="310"/>
      <c r="BU35" s="310"/>
      <c r="BV35" s="310"/>
      <c r="BW35" s="310"/>
      <c r="BX35" s="310" t="str">
        <f>IF(Сводная!C37=0,"",ROUND(BI35*BP35,2))</f>
        <v/>
      </c>
      <c r="BY35" s="310"/>
      <c r="BZ35" s="310"/>
      <c r="CA35" s="310"/>
      <c r="CB35" s="310"/>
      <c r="CC35" s="310"/>
      <c r="CD35" s="310"/>
      <c r="CE35" s="310"/>
      <c r="CF35" s="310" t="str">
        <f>IF(Сводная!C37=0,"",Сводная!$G$13)</f>
        <v/>
      </c>
      <c r="CG35" s="310"/>
      <c r="CH35" s="310"/>
      <c r="CI35" s="310"/>
      <c r="CJ35" s="310"/>
      <c r="CK35" s="310"/>
      <c r="CL35" s="310"/>
      <c r="CM35" s="310"/>
      <c r="CN35" s="310"/>
      <c r="CO35" s="310"/>
      <c r="CP35" s="310" t="str">
        <f>IF(Сводная!C37=0,"",ROUND(BX35*CF35,2))</f>
        <v/>
      </c>
      <c r="CQ35" s="310"/>
      <c r="CR35" s="310"/>
      <c r="CS35" s="310"/>
      <c r="CT35" s="310"/>
      <c r="CU35" s="310"/>
      <c r="CV35" s="310"/>
      <c r="CW35" s="310"/>
      <c r="CX35" s="310"/>
      <c r="CY35" s="310"/>
      <c r="CZ35" s="310"/>
      <c r="DA35" s="310"/>
      <c r="DB35" s="310"/>
    </row>
    <row r="36" spans="1:106" s="207" customFormat="1" ht="12.75" x14ac:dyDescent="0.2">
      <c r="A36" s="161"/>
      <c r="B36" s="306">
        <v>16</v>
      </c>
      <c r="C36" s="306"/>
      <c r="D36" s="306"/>
      <c r="E36" s="306"/>
      <c r="F36" s="306"/>
      <c r="G36" s="307" t="str">
        <f>IF(Сводная!C38=0,"",Сводная!C38)</f>
        <v/>
      </c>
      <c r="H36" s="308"/>
      <c r="I36" s="308"/>
      <c r="J36" s="308"/>
      <c r="K36" s="308"/>
      <c r="L36" s="308"/>
      <c r="M36" s="308"/>
      <c r="N36" s="308"/>
      <c r="O36" s="308"/>
      <c r="P36" s="308"/>
      <c r="Q36" s="308"/>
      <c r="R36" s="308"/>
      <c r="S36" s="308"/>
      <c r="T36" s="308"/>
      <c r="U36" s="308"/>
      <c r="V36" s="308"/>
      <c r="W36" s="308"/>
      <c r="X36" s="308"/>
      <c r="Y36" s="308"/>
      <c r="Z36" s="308"/>
      <c r="AA36" s="308"/>
      <c r="AB36" s="308"/>
      <c r="AC36" s="308"/>
      <c r="AD36" s="308"/>
      <c r="AE36" s="309"/>
      <c r="AF36" s="307" t="str">
        <f>IF(Сводная!C38=0,"",Сводная!$C$2)</f>
        <v/>
      </c>
      <c r="AG36" s="308"/>
      <c r="AH36" s="308"/>
      <c r="AI36" s="308"/>
      <c r="AJ36" s="308"/>
      <c r="AK36" s="308"/>
      <c r="AL36" s="308"/>
      <c r="AM36" s="308"/>
      <c r="AN36" s="308"/>
      <c r="AO36" s="308"/>
      <c r="AP36" s="308"/>
      <c r="AQ36" s="308"/>
      <c r="AR36" s="308"/>
      <c r="AS36" s="308"/>
      <c r="AT36" s="308"/>
      <c r="AU36" s="308"/>
      <c r="AV36" s="309"/>
      <c r="AW36" s="306" t="str">
        <f>IF(Сводная!C38=0,"",Сводная!$G$14)</f>
        <v/>
      </c>
      <c r="AX36" s="306"/>
      <c r="AY36" s="306"/>
      <c r="AZ36" s="306"/>
      <c r="BA36" s="306"/>
      <c r="BB36" s="306"/>
      <c r="BC36" s="306"/>
      <c r="BD36" s="306" t="str">
        <f>IF(Сводная!C38=0,"",Сводная!E38)</f>
        <v/>
      </c>
      <c r="BE36" s="306"/>
      <c r="BF36" s="306"/>
      <c r="BG36" s="306"/>
      <c r="BH36" s="306"/>
      <c r="BI36" s="306" t="str">
        <f>IF(Сводная!C38=0,"",Сводная!D38)</f>
        <v/>
      </c>
      <c r="BJ36" s="306"/>
      <c r="BK36" s="306"/>
      <c r="BL36" s="306"/>
      <c r="BM36" s="306"/>
      <c r="BN36" s="306"/>
      <c r="BO36" s="306"/>
      <c r="BP36" s="310" t="str">
        <f>IF(Сводная!C38=0,"",Сводная!F38)</f>
        <v/>
      </c>
      <c r="BQ36" s="310"/>
      <c r="BR36" s="310"/>
      <c r="BS36" s="310"/>
      <c r="BT36" s="310"/>
      <c r="BU36" s="310"/>
      <c r="BV36" s="310"/>
      <c r="BW36" s="310"/>
      <c r="BX36" s="310" t="str">
        <f>IF(Сводная!C38=0,"",ROUND(BI36*BP36,2))</f>
        <v/>
      </c>
      <c r="BY36" s="310"/>
      <c r="BZ36" s="310"/>
      <c r="CA36" s="310"/>
      <c r="CB36" s="310"/>
      <c r="CC36" s="310"/>
      <c r="CD36" s="310"/>
      <c r="CE36" s="310"/>
      <c r="CF36" s="310" t="str">
        <f>IF(Сводная!C38=0,"",Сводная!$G$13)</f>
        <v/>
      </c>
      <c r="CG36" s="310"/>
      <c r="CH36" s="310"/>
      <c r="CI36" s="310"/>
      <c r="CJ36" s="310"/>
      <c r="CK36" s="310"/>
      <c r="CL36" s="310"/>
      <c r="CM36" s="310"/>
      <c r="CN36" s="310"/>
      <c r="CO36" s="310"/>
      <c r="CP36" s="310" t="str">
        <f>IF(Сводная!C38=0,"",ROUND(BX36*CF36,2))</f>
        <v/>
      </c>
      <c r="CQ36" s="310"/>
      <c r="CR36" s="310"/>
      <c r="CS36" s="310"/>
      <c r="CT36" s="310"/>
      <c r="CU36" s="310"/>
      <c r="CV36" s="310"/>
      <c r="CW36" s="310"/>
      <c r="CX36" s="310"/>
      <c r="CY36" s="310"/>
      <c r="CZ36" s="310"/>
      <c r="DA36" s="310"/>
      <c r="DB36" s="310"/>
    </row>
    <row r="37" spans="1:106" s="207" customFormat="1" ht="12.75" x14ac:dyDescent="0.2">
      <c r="A37" s="161"/>
      <c r="B37" s="306">
        <v>17</v>
      </c>
      <c r="C37" s="306"/>
      <c r="D37" s="306"/>
      <c r="E37" s="306"/>
      <c r="F37" s="306"/>
      <c r="G37" s="307" t="str">
        <f>IF(Сводная!C39=0,"",Сводная!C39)</f>
        <v/>
      </c>
      <c r="H37" s="308"/>
      <c r="I37" s="308"/>
      <c r="J37" s="308"/>
      <c r="K37" s="308"/>
      <c r="L37" s="308"/>
      <c r="M37" s="308"/>
      <c r="N37" s="308"/>
      <c r="O37" s="308"/>
      <c r="P37" s="308"/>
      <c r="Q37" s="308"/>
      <c r="R37" s="308"/>
      <c r="S37" s="308"/>
      <c r="T37" s="308"/>
      <c r="U37" s="308"/>
      <c r="V37" s="308"/>
      <c r="W37" s="308"/>
      <c r="X37" s="308"/>
      <c r="Y37" s="308"/>
      <c r="Z37" s="308"/>
      <c r="AA37" s="308"/>
      <c r="AB37" s="308"/>
      <c r="AC37" s="308"/>
      <c r="AD37" s="308"/>
      <c r="AE37" s="309"/>
      <c r="AF37" s="307" t="str">
        <f>IF(Сводная!C39=0,"",Сводная!$C$2)</f>
        <v/>
      </c>
      <c r="AG37" s="308"/>
      <c r="AH37" s="308"/>
      <c r="AI37" s="308"/>
      <c r="AJ37" s="308"/>
      <c r="AK37" s="308"/>
      <c r="AL37" s="308"/>
      <c r="AM37" s="308"/>
      <c r="AN37" s="308"/>
      <c r="AO37" s="308"/>
      <c r="AP37" s="308"/>
      <c r="AQ37" s="308"/>
      <c r="AR37" s="308"/>
      <c r="AS37" s="308"/>
      <c r="AT37" s="308"/>
      <c r="AU37" s="308"/>
      <c r="AV37" s="309"/>
      <c r="AW37" s="306" t="str">
        <f>IF(Сводная!C39=0,"",Сводная!$G$14)</f>
        <v/>
      </c>
      <c r="AX37" s="306"/>
      <c r="AY37" s="306"/>
      <c r="AZ37" s="306"/>
      <c r="BA37" s="306"/>
      <c r="BB37" s="306"/>
      <c r="BC37" s="306"/>
      <c r="BD37" s="306" t="str">
        <f>IF(Сводная!C39=0,"",Сводная!E39)</f>
        <v/>
      </c>
      <c r="BE37" s="306"/>
      <c r="BF37" s="306"/>
      <c r="BG37" s="306"/>
      <c r="BH37" s="306"/>
      <c r="BI37" s="306" t="str">
        <f>IF(Сводная!C39=0,"",Сводная!D39)</f>
        <v/>
      </c>
      <c r="BJ37" s="306"/>
      <c r="BK37" s="306"/>
      <c r="BL37" s="306"/>
      <c r="BM37" s="306"/>
      <c r="BN37" s="306"/>
      <c r="BO37" s="306"/>
      <c r="BP37" s="310" t="str">
        <f>IF(Сводная!C39=0,"",Сводная!F39)</f>
        <v/>
      </c>
      <c r="BQ37" s="310"/>
      <c r="BR37" s="310"/>
      <c r="BS37" s="310"/>
      <c r="BT37" s="310"/>
      <c r="BU37" s="310"/>
      <c r="BV37" s="310"/>
      <c r="BW37" s="310"/>
      <c r="BX37" s="310" t="str">
        <f>IF(Сводная!C39=0,"",ROUND(BI37*BP37,2))</f>
        <v/>
      </c>
      <c r="BY37" s="310"/>
      <c r="BZ37" s="310"/>
      <c r="CA37" s="310"/>
      <c r="CB37" s="310"/>
      <c r="CC37" s="310"/>
      <c r="CD37" s="310"/>
      <c r="CE37" s="310"/>
      <c r="CF37" s="310" t="str">
        <f>IF(Сводная!C39=0,"",Сводная!$G$13)</f>
        <v/>
      </c>
      <c r="CG37" s="310"/>
      <c r="CH37" s="310"/>
      <c r="CI37" s="310"/>
      <c r="CJ37" s="310"/>
      <c r="CK37" s="310"/>
      <c r="CL37" s="310"/>
      <c r="CM37" s="310"/>
      <c r="CN37" s="310"/>
      <c r="CO37" s="310"/>
      <c r="CP37" s="310" t="str">
        <f>IF(Сводная!C39=0,"",ROUND(BX37*CF37,2))</f>
        <v/>
      </c>
      <c r="CQ37" s="310"/>
      <c r="CR37" s="310"/>
      <c r="CS37" s="310"/>
      <c r="CT37" s="310"/>
      <c r="CU37" s="310"/>
      <c r="CV37" s="310"/>
      <c r="CW37" s="310"/>
      <c r="CX37" s="310"/>
      <c r="CY37" s="310"/>
      <c r="CZ37" s="310"/>
      <c r="DA37" s="310"/>
      <c r="DB37" s="310"/>
    </row>
    <row r="38" spans="1:106" s="207" customFormat="1" ht="12.75" x14ac:dyDescent="0.2">
      <c r="A38" s="161"/>
      <c r="B38" s="306">
        <v>18</v>
      </c>
      <c r="C38" s="306"/>
      <c r="D38" s="306"/>
      <c r="E38" s="306"/>
      <c r="F38" s="306"/>
      <c r="G38" s="307" t="str">
        <f>IF(Сводная!C40=0,"",Сводная!C40)</f>
        <v/>
      </c>
      <c r="H38" s="308"/>
      <c r="I38" s="308"/>
      <c r="J38" s="308"/>
      <c r="K38" s="308"/>
      <c r="L38" s="308"/>
      <c r="M38" s="308"/>
      <c r="N38" s="308"/>
      <c r="O38" s="308"/>
      <c r="P38" s="308"/>
      <c r="Q38" s="308"/>
      <c r="R38" s="308"/>
      <c r="S38" s="308"/>
      <c r="T38" s="308"/>
      <c r="U38" s="308"/>
      <c r="V38" s="308"/>
      <c r="W38" s="308"/>
      <c r="X38" s="308"/>
      <c r="Y38" s="308"/>
      <c r="Z38" s="308"/>
      <c r="AA38" s="308"/>
      <c r="AB38" s="308"/>
      <c r="AC38" s="308"/>
      <c r="AD38" s="308"/>
      <c r="AE38" s="309"/>
      <c r="AF38" s="307" t="str">
        <f>IF(Сводная!C40=0,"",Сводная!$C$2)</f>
        <v/>
      </c>
      <c r="AG38" s="308"/>
      <c r="AH38" s="308"/>
      <c r="AI38" s="308"/>
      <c r="AJ38" s="308"/>
      <c r="AK38" s="308"/>
      <c r="AL38" s="308"/>
      <c r="AM38" s="308"/>
      <c r="AN38" s="308"/>
      <c r="AO38" s="308"/>
      <c r="AP38" s="308"/>
      <c r="AQ38" s="308"/>
      <c r="AR38" s="308"/>
      <c r="AS38" s="308"/>
      <c r="AT38" s="308"/>
      <c r="AU38" s="308"/>
      <c r="AV38" s="309"/>
      <c r="AW38" s="306" t="str">
        <f>IF(Сводная!C40=0,"",Сводная!$G$14)</f>
        <v/>
      </c>
      <c r="AX38" s="306"/>
      <c r="AY38" s="306"/>
      <c r="AZ38" s="306"/>
      <c r="BA38" s="306"/>
      <c r="BB38" s="306"/>
      <c r="BC38" s="306"/>
      <c r="BD38" s="306" t="str">
        <f>IF(Сводная!C40=0,"",Сводная!E40)</f>
        <v/>
      </c>
      <c r="BE38" s="306"/>
      <c r="BF38" s="306"/>
      <c r="BG38" s="306"/>
      <c r="BH38" s="306"/>
      <c r="BI38" s="306" t="str">
        <f>IF(Сводная!C40=0,"",Сводная!D40)</f>
        <v/>
      </c>
      <c r="BJ38" s="306"/>
      <c r="BK38" s="306"/>
      <c r="BL38" s="306"/>
      <c r="BM38" s="306"/>
      <c r="BN38" s="306"/>
      <c r="BO38" s="306"/>
      <c r="BP38" s="310" t="str">
        <f>IF(Сводная!C40=0,"",Сводная!F40)</f>
        <v/>
      </c>
      <c r="BQ38" s="310"/>
      <c r="BR38" s="310"/>
      <c r="BS38" s="310"/>
      <c r="BT38" s="310"/>
      <c r="BU38" s="310"/>
      <c r="BV38" s="310"/>
      <c r="BW38" s="310"/>
      <c r="BX38" s="310" t="str">
        <f>IF(Сводная!C40=0,"",ROUND(BI38*BP38,2))</f>
        <v/>
      </c>
      <c r="BY38" s="310"/>
      <c r="BZ38" s="310"/>
      <c r="CA38" s="310"/>
      <c r="CB38" s="310"/>
      <c r="CC38" s="310"/>
      <c r="CD38" s="310"/>
      <c r="CE38" s="310"/>
      <c r="CF38" s="310" t="str">
        <f>IF(Сводная!C40=0,"",Сводная!$G$13)</f>
        <v/>
      </c>
      <c r="CG38" s="310"/>
      <c r="CH38" s="310"/>
      <c r="CI38" s="310"/>
      <c r="CJ38" s="310"/>
      <c r="CK38" s="310"/>
      <c r="CL38" s="310"/>
      <c r="CM38" s="310"/>
      <c r="CN38" s="310"/>
      <c r="CO38" s="310"/>
      <c r="CP38" s="310" t="str">
        <f>IF(Сводная!C40=0,"",ROUND(BX38*CF38,2))</f>
        <v/>
      </c>
      <c r="CQ38" s="310"/>
      <c r="CR38" s="310"/>
      <c r="CS38" s="310"/>
      <c r="CT38" s="310"/>
      <c r="CU38" s="310"/>
      <c r="CV38" s="310"/>
      <c r="CW38" s="310"/>
      <c r="CX38" s="310"/>
      <c r="CY38" s="310"/>
      <c r="CZ38" s="310"/>
      <c r="DA38" s="310"/>
      <c r="DB38" s="310"/>
    </row>
    <row r="39" spans="1:106" s="207" customFormat="1" ht="12.75" x14ac:dyDescent="0.2">
      <c r="A39" s="161"/>
      <c r="B39" s="306">
        <v>19</v>
      </c>
      <c r="C39" s="306"/>
      <c r="D39" s="306"/>
      <c r="E39" s="306"/>
      <c r="F39" s="306"/>
      <c r="G39" s="307" t="str">
        <f>IF(Сводная!C41=0,"",Сводная!C41)</f>
        <v/>
      </c>
      <c r="H39" s="308"/>
      <c r="I39" s="308"/>
      <c r="J39" s="308"/>
      <c r="K39" s="308"/>
      <c r="L39" s="308"/>
      <c r="M39" s="308"/>
      <c r="N39" s="308"/>
      <c r="O39" s="308"/>
      <c r="P39" s="308"/>
      <c r="Q39" s="308"/>
      <c r="R39" s="308"/>
      <c r="S39" s="308"/>
      <c r="T39" s="308"/>
      <c r="U39" s="308"/>
      <c r="V39" s="308"/>
      <c r="W39" s="308"/>
      <c r="X39" s="308"/>
      <c r="Y39" s="308"/>
      <c r="Z39" s="308"/>
      <c r="AA39" s="308"/>
      <c r="AB39" s="308"/>
      <c r="AC39" s="308"/>
      <c r="AD39" s="308"/>
      <c r="AE39" s="309"/>
      <c r="AF39" s="307" t="str">
        <f>IF(Сводная!C41=0,"",Сводная!$C$2)</f>
        <v/>
      </c>
      <c r="AG39" s="308"/>
      <c r="AH39" s="308"/>
      <c r="AI39" s="308"/>
      <c r="AJ39" s="308"/>
      <c r="AK39" s="308"/>
      <c r="AL39" s="308"/>
      <c r="AM39" s="308"/>
      <c r="AN39" s="308"/>
      <c r="AO39" s="308"/>
      <c r="AP39" s="308"/>
      <c r="AQ39" s="308"/>
      <c r="AR39" s="308"/>
      <c r="AS39" s="308"/>
      <c r="AT39" s="308"/>
      <c r="AU39" s="308"/>
      <c r="AV39" s="309"/>
      <c r="AW39" s="306" t="str">
        <f>IF(Сводная!C41=0,"",Сводная!$G$14)</f>
        <v/>
      </c>
      <c r="AX39" s="306"/>
      <c r="AY39" s="306"/>
      <c r="AZ39" s="306"/>
      <c r="BA39" s="306"/>
      <c r="BB39" s="306"/>
      <c r="BC39" s="306"/>
      <c r="BD39" s="306" t="str">
        <f>IF(Сводная!C41=0,"",Сводная!E41)</f>
        <v/>
      </c>
      <c r="BE39" s="306"/>
      <c r="BF39" s="306"/>
      <c r="BG39" s="306"/>
      <c r="BH39" s="306"/>
      <c r="BI39" s="306" t="str">
        <f>IF(Сводная!C41=0,"",Сводная!D41)</f>
        <v/>
      </c>
      <c r="BJ39" s="306"/>
      <c r="BK39" s="306"/>
      <c r="BL39" s="306"/>
      <c r="BM39" s="306"/>
      <c r="BN39" s="306"/>
      <c r="BO39" s="306"/>
      <c r="BP39" s="310" t="str">
        <f>IF(Сводная!C41=0,"",Сводная!F41)</f>
        <v/>
      </c>
      <c r="BQ39" s="310"/>
      <c r="BR39" s="310"/>
      <c r="BS39" s="310"/>
      <c r="BT39" s="310"/>
      <c r="BU39" s="310"/>
      <c r="BV39" s="310"/>
      <c r="BW39" s="310"/>
      <c r="BX39" s="310" t="str">
        <f>IF(Сводная!C41=0,"",ROUND(BI39*BP39,2))</f>
        <v/>
      </c>
      <c r="BY39" s="310"/>
      <c r="BZ39" s="310"/>
      <c r="CA39" s="310"/>
      <c r="CB39" s="310"/>
      <c r="CC39" s="310"/>
      <c r="CD39" s="310"/>
      <c r="CE39" s="310"/>
      <c r="CF39" s="310" t="str">
        <f>IF(Сводная!C41=0,"",Сводная!$G$13)</f>
        <v/>
      </c>
      <c r="CG39" s="310"/>
      <c r="CH39" s="310"/>
      <c r="CI39" s="310"/>
      <c r="CJ39" s="310"/>
      <c r="CK39" s="310"/>
      <c r="CL39" s="310"/>
      <c r="CM39" s="310"/>
      <c r="CN39" s="310"/>
      <c r="CO39" s="310"/>
      <c r="CP39" s="310" t="str">
        <f>IF(Сводная!C41=0,"",ROUND(BX39*CF39,2))</f>
        <v/>
      </c>
      <c r="CQ39" s="310"/>
      <c r="CR39" s="310"/>
      <c r="CS39" s="310"/>
      <c r="CT39" s="310"/>
      <c r="CU39" s="310"/>
      <c r="CV39" s="310"/>
      <c r="CW39" s="310"/>
      <c r="CX39" s="310"/>
      <c r="CY39" s="310"/>
      <c r="CZ39" s="310"/>
      <c r="DA39" s="310"/>
      <c r="DB39" s="310"/>
    </row>
    <row r="40" spans="1:106" s="207" customFormat="1" ht="12.75" x14ac:dyDescent="0.2">
      <c r="A40" s="161"/>
      <c r="B40" s="306">
        <v>20</v>
      </c>
      <c r="C40" s="306"/>
      <c r="D40" s="306"/>
      <c r="E40" s="306"/>
      <c r="F40" s="306"/>
      <c r="G40" s="307" t="str">
        <f>IF(Сводная!C42=0,"",Сводная!C42)</f>
        <v/>
      </c>
      <c r="H40" s="308"/>
      <c r="I40" s="308"/>
      <c r="J40" s="308"/>
      <c r="K40" s="308"/>
      <c r="L40" s="308"/>
      <c r="M40" s="308"/>
      <c r="N40" s="308"/>
      <c r="O40" s="308"/>
      <c r="P40" s="308"/>
      <c r="Q40" s="308"/>
      <c r="R40" s="308"/>
      <c r="S40" s="308"/>
      <c r="T40" s="308"/>
      <c r="U40" s="308"/>
      <c r="V40" s="308"/>
      <c r="W40" s="308"/>
      <c r="X40" s="308"/>
      <c r="Y40" s="308"/>
      <c r="Z40" s="308"/>
      <c r="AA40" s="308"/>
      <c r="AB40" s="308"/>
      <c r="AC40" s="308"/>
      <c r="AD40" s="308"/>
      <c r="AE40" s="309"/>
      <c r="AF40" s="307" t="str">
        <f>IF(Сводная!C42=0,"",Сводная!$C$2)</f>
        <v/>
      </c>
      <c r="AG40" s="308"/>
      <c r="AH40" s="308"/>
      <c r="AI40" s="308"/>
      <c r="AJ40" s="308"/>
      <c r="AK40" s="308"/>
      <c r="AL40" s="308"/>
      <c r="AM40" s="308"/>
      <c r="AN40" s="308"/>
      <c r="AO40" s="308"/>
      <c r="AP40" s="308"/>
      <c r="AQ40" s="308"/>
      <c r="AR40" s="308"/>
      <c r="AS40" s="308"/>
      <c r="AT40" s="308"/>
      <c r="AU40" s="308"/>
      <c r="AV40" s="309"/>
      <c r="AW40" s="306" t="str">
        <f>IF(Сводная!C42=0,"",Сводная!$G$14)</f>
        <v/>
      </c>
      <c r="AX40" s="306"/>
      <c r="AY40" s="306"/>
      <c r="AZ40" s="306"/>
      <c r="BA40" s="306"/>
      <c r="BB40" s="306"/>
      <c r="BC40" s="306"/>
      <c r="BD40" s="306" t="str">
        <f>IF(Сводная!C42=0,"",Сводная!E42)</f>
        <v/>
      </c>
      <c r="BE40" s="306"/>
      <c r="BF40" s="306"/>
      <c r="BG40" s="306"/>
      <c r="BH40" s="306"/>
      <c r="BI40" s="306" t="str">
        <f>IF(Сводная!C42=0,"",Сводная!D42)</f>
        <v/>
      </c>
      <c r="BJ40" s="306"/>
      <c r="BK40" s="306"/>
      <c r="BL40" s="306"/>
      <c r="BM40" s="306"/>
      <c r="BN40" s="306"/>
      <c r="BO40" s="306"/>
      <c r="BP40" s="310" t="str">
        <f>IF(Сводная!C42=0,"",Сводная!F42)</f>
        <v/>
      </c>
      <c r="BQ40" s="310"/>
      <c r="BR40" s="310"/>
      <c r="BS40" s="310"/>
      <c r="BT40" s="310"/>
      <c r="BU40" s="310"/>
      <c r="BV40" s="310"/>
      <c r="BW40" s="310"/>
      <c r="BX40" s="310" t="str">
        <f>IF(Сводная!C42=0,"",ROUND(BI40*BP40,2))</f>
        <v/>
      </c>
      <c r="BY40" s="310"/>
      <c r="BZ40" s="310"/>
      <c r="CA40" s="310"/>
      <c r="CB40" s="310"/>
      <c r="CC40" s="310"/>
      <c r="CD40" s="310"/>
      <c r="CE40" s="310"/>
      <c r="CF40" s="310" t="str">
        <f>IF(Сводная!C42=0,"",Сводная!$G$13)</f>
        <v/>
      </c>
      <c r="CG40" s="310"/>
      <c r="CH40" s="310"/>
      <c r="CI40" s="310"/>
      <c r="CJ40" s="310"/>
      <c r="CK40" s="310"/>
      <c r="CL40" s="310"/>
      <c r="CM40" s="310"/>
      <c r="CN40" s="310"/>
      <c r="CO40" s="310"/>
      <c r="CP40" s="310" t="str">
        <f>IF(Сводная!C42=0,"",ROUND(BX40*CF40,2))</f>
        <v/>
      </c>
      <c r="CQ40" s="310"/>
      <c r="CR40" s="310"/>
      <c r="CS40" s="310"/>
      <c r="CT40" s="310"/>
      <c r="CU40" s="310"/>
      <c r="CV40" s="310"/>
      <c r="CW40" s="310"/>
      <c r="CX40" s="310"/>
      <c r="CY40" s="310"/>
      <c r="CZ40" s="310"/>
      <c r="DA40" s="310"/>
      <c r="DB40" s="310"/>
    </row>
    <row r="41" spans="1:106" s="207" customFormat="1" ht="12.75" x14ac:dyDescent="0.2">
      <c r="A41" s="161"/>
      <c r="B41" s="306">
        <v>21</v>
      </c>
      <c r="C41" s="306"/>
      <c r="D41" s="306"/>
      <c r="E41" s="306"/>
      <c r="F41" s="306"/>
      <c r="G41" s="307" t="str">
        <f>IF(Сводная!C43=0,"",Сводная!C43)</f>
        <v/>
      </c>
      <c r="H41" s="308"/>
      <c r="I41" s="308"/>
      <c r="J41" s="308"/>
      <c r="K41" s="308"/>
      <c r="L41" s="308"/>
      <c r="M41" s="308"/>
      <c r="N41" s="308"/>
      <c r="O41" s="308"/>
      <c r="P41" s="308"/>
      <c r="Q41" s="308"/>
      <c r="R41" s="308"/>
      <c r="S41" s="308"/>
      <c r="T41" s="308"/>
      <c r="U41" s="308"/>
      <c r="V41" s="308"/>
      <c r="W41" s="308"/>
      <c r="X41" s="308"/>
      <c r="Y41" s="308"/>
      <c r="Z41" s="308"/>
      <c r="AA41" s="308"/>
      <c r="AB41" s="308"/>
      <c r="AC41" s="308"/>
      <c r="AD41" s="308"/>
      <c r="AE41" s="309"/>
      <c r="AF41" s="307" t="str">
        <f>IF(Сводная!C43=0,"",Сводная!$C$2)</f>
        <v/>
      </c>
      <c r="AG41" s="308"/>
      <c r="AH41" s="308"/>
      <c r="AI41" s="308"/>
      <c r="AJ41" s="308"/>
      <c r="AK41" s="308"/>
      <c r="AL41" s="308"/>
      <c r="AM41" s="308"/>
      <c r="AN41" s="308"/>
      <c r="AO41" s="308"/>
      <c r="AP41" s="308"/>
      <c r="AQ41" s="308"/>
      <c r="AR41" s="308"/>
      <c r="AS41" s="308"/>
      <c r="AT41" s="308"/>
      <c r="AU41" s="308"/>
      <c r="AV41" s="309"/>
      <c r="AW41" s="306" t="str">
        <f>IF(Сводная!C43=0,"",Сводная!$G$14)</f>
        <v/>
      </c>
      <c r="AX41" s="306"/>
      <c r="AY41" s="306"/>
      <c r="AZ41" s="306"/>
      <c r="BA41" s="306"/>
      <c r="BB41" s="306"/>
      <c r="BC41" s="306"/>
      <c r="BD41" s="306" t="str">
        <f>IF(Сводная!C43=0,"",Сводная!E43)</f>
        <v/>
      </c>
      <c r="BE41" s="306"/>
      <c r="BF41" s="306"/>
      <c r="BG41" s="306"/>
      <c r="BH41" s="306"/>
      <c r="BI41" s="306" t="str">
        <f>IF(Сводная!C43=0,"",Сводная!D43)</f>
        <v/>
      </c>
      <c r="BJ41" s="306"/>
      <c r="BK41" s="306"/>
      <c r="BL41" s="306"/>
      <c r="BM41" s="306"/>
      <c r="BN41" s="306"/>
      <c r="BO41" s="306"/>
      <c r="BP41" s="310" t="str">
        <f>IF(Сводная!C43=0,"",Сводная!F43)</f>
        <v/>
      </c>
      <c r="BQ41" s="310"/>
      <c r="BR41" s="310"/>
      <c r="BS41" s="310"/>
      <c r="BT41" s="310"/>
      <c r="BU41" s="310"/>
      <c r="BV41" s="310"/>
      <c r="BW41" s="310"/>
      <c r="BX41" s="310" t="str">
        <f>IF(Сводная!C43=0,"",ROUND(BI41*BP41,2))</f>
        <v/>
      </c>
      <c r="BY41" s="310"/>
      <c r="BZ41" s="310"/>
      <c r="CA41" s="310"/>
      <c r="CB41" s="310"/>
      <c r="CC41" s="310"/>
      <c r="CD41" s="310"/>
      <c r="CE41" s="310"/>
      <c r="CF41" s="310" t="str">
        <f>IF(Сводная!C43=0,"",Сводная!$G$13)</f>
        <v/>
      </c>
      <c r="CG41" s="310"/>
      <c r="CH41" s="310"/>
      <c r="CI41" s="310"/>
      <c r="CJ41" s="310"/>
      <c r="CK41" s="310"/>
      <c r="CL41" s="310"/>
      <c r="CM41" s="310"/>
      <c r="CN41" s="310"/>
      <c r="CO41" s="310"/>
      <c r="CP41" s="310" t="str">
        <f>IF(Сводная!C43=0,"",ROUND(BX41*CF41,2))</f>
        <v/>
      </c>
      <c r="CQ41" s="310"/>
      <c r="CR41" s="310"/>
      <c r="CS41" s="310"/>
      <c r="CT41" s="310"/>
      <c r="CU41" s="310"/>
      <c r="CV41" s="310"/>
      <c r="CW41" s="310"/>
      <c r="CX41" s="310"/>
      <c r="CY41" s="310"/>
      <c r="CZ41" s="310"/>
      <c r="DA41" s="310"/>
      <c r="DB41" s="310"/>
    </row>
    <row r="42" spans="1:106" s="207" customFormat="1" ht="12.75" x14ac:dyDescent="0.2">
      <c r="A42" s="161"/>
      <c r="B42" s="306">
        <v>22</v>
      </c>
      <c r="C42" s="306"/>
      <c r="D42" s="306"/>
      <c r="E42" s="306"/>
      <c r="F42" s="306"/>
      <c r="G42" s="307" t="str">
        <f>IF(Сводная!C44=0,"",Сводная!C44)</f>
        <v/>
      </c>
      <c r="H42" s="308"/>
      <c r="I42" s="308"/>
      <c r="J42" s="308"/>
      <c r="K42" s="308"/>
      <c r="L42" s="308"/>
      <c r="M42" s="308"/>
      <c r="N42" s="308"/>
      <c r="O42" s="308"/>
      <c r="P42" s="308"/>
      <c r="Q42" s="308"/>
      <c r="R42" s="308"/>
      <c r="S42" s="308"/>
      <c r="T42" s="308"/>
      <c r="U42" s="308"/>
      <c r="V42" s="308"/>
      <c r="W42" s="308"/>
      <c r="X42" s="308"/>
      <c r="Y42" s="308"/>
      <c r="Z42" s="308"/>
      <c r="AA42" s="308"/>
      <c r="AB42" s="308"/>
      <c r="AC42" s="308"/>
      <c r="AD42" s="308"/>
      <c r="AE42" s="309"/>
      <c r="AF42" s="307" t="str">
        <f>IF(Сводная!C44=0,"",Сводная!$C$2)</f>
        <v/>
      </c>
      <c r="AG42" s="308"/>
      <c r="AH42" s="308"/>
      <c r="AI42" s="308"/>
      <c r="AJ42" s="308"/>
      <c r="AK42" s="308"/>
      <c r="AL42" s="308"/>
      <c r="AM42" s="308"/>
      <c r="AN42" s="308"/>
      <c r="AO42" s="308"/>
      <c r="AP42" s="308"/>
      <c r="AQ42" s="308"/>
      <c r="AR42" s="308"/>
      <c r="AS42" s="308"/>
      <c r="AT42" s="308"/>
      <c r="AU42" s="308"/>
      <c r="AV42" s="309"/>
      <c r="AW42" s="306" t="str">
        <f>IF(Сводная!C44=0,"",Сводная!$G$14)</f>
        <v/>
      </c>
      <c r="AX42" s="306"/>
      <c r="AY42" s="306"/>
      <c r="AZ42" s="306"/>
      <c r="BA42" s="306"/>
      <c r="BB42" s="306"/>
      <c r="BC42" s="306"/>
      <c r="BD42" s="306" t="str">
        <f>IF(Сводная!C44=0,"",Сводная!E44)</f>
        <v/>
      </c>
      <c r="BE42" s="306"/>
      <c r="BF42" s="306"/>
      <c r="BG42" s="306"/>
      <c r="BH42" s="306"/>
      <c r="BI42" s="306" t="str">
        <f>IF(Сводная!C44=0,"",Сводная!D44)</f>
        <v/>
      </c>
      <c r="BJ42" s="306"/>
      <c r="BK42" s="306"/>
      <c r="BL42" s="306"/>
      <c r="BM42" s="306"/>
      <c r="BN42" s="306"/>
      <c r="BO42" s="306"/>
      <c r="BP42" s="310" t="str">
        <f>IF(Сводная!C44=0,"",Сводная!F44)</f>
        <v/>
      </c>
      <c r="BQ42" s="310"/>
      <c r="BR42" s="310"/>
      <c r="BS42" s="310"/>
      <c r="BT42" s="310"/>
      <c r="BU42" s="310"/>
      <c r="BV42" s="310"/>
      <c r="BW42" s="310"/>
      <c r="BX42" s="310" t="str">
        <f>IF(Сводная!C44=0,"",ROUND(BI42*BP42,2))</f>
        <v/>
      </c>
      <c r="BY42" s="310"/>
      <c r="BZ42" s="310"/>
      <c r="CA42" s="310"/>
      <c r="CB42" s="310"/>
      <c r="CC42" s="310"/>
      <c r="CD42" s="310"/>
      <c r="CE42" s="310"/>
      <c r="CF42" s="310" t="str">
        <f>IF(Сводная!C44=0,"",Сводная!$G$13)</f>
        <v/>
      </c>
      <c r="CG42" s="310"/>
      <c r="CH42" s="310"/>
      <c r="CI42" s="310"/>
      <c r="CJ42" s="310"/>
      <c r="CK42" s="310"/>
      <c r="CL42" s="310"/>
      <c r="CM42" s="310"/>
      <c r="CN42" s="310"/>
      <c r="CO42" s="310"/>
      <c r="CP42" s="310" t="str">
        <f>IF(Сводная!C44=0,"",ROUND(BX42*CF42,2))</f>
        <v/>
      </c>
      <c r="CQ42" s="310"/>
      <c r="CR42" s="310"/>
      <c r="CS42" s="310"/>
      <c r="CT42" s="310"/>
      <c r="CU42" s="310"/>
      <c r="CV42" s="310"/>
      <c r="CW42" s="310"/>
      <c r="CX42" s="310"/>
      <c r="CY42" s="310"/>
      <c r="CZ42" s="310"/>
      <c r="DA42" s="310"/>
      <c r="DB42" s="310"/>
    </row>
    <row r="43" spans="1:106" s="207" customFormat="1" ht="12.75" x14ac:dyDescent="0.2">
      <c r="A43" s="161"/>
      <c r="B43" s="306">
        <v>23</v>
      </c>
      <c r="C43" s="306"/>
      <c r="D43" s="306"/>
      <c r="E43" s="306"/>
      <c r="F43" s="306"/>
      <c r="G43" s="307" t="str">
        <f>IF(Сводная!C45=0,"",Сводная!C45)</f>
        <v/>
      </c>
      <c r="H43" s="308"/>
      <c r="I43" s="308"/>
      <c r="J43" s="308"/>
      <c r="K43" s="308"/>
      <c r="L43" s="308"/>
      <c r="M43" s="308"/>
      <c r="N43" s="308"/>
      <c r="O43" s="308"/>
      <c r="P43" s="308"/>
      <c r="Q43" s="308"/>
      <c r="R43" s="308"/>
      <c r="S43" s="308"/>
      <c r="T43" s="308"/>
      <c r="U43" s="308"/>
      <c r="V43" s="308"/>
      <c r="W43" s="308"/>
      <c r="X43" s="308"/>
      <c r="Y43" s="308"/>
      <c r="Z43" s="308"/>
      <c r="AA43" s="308"/>
      <c r="AB43" s="308"/>
      <c r="AC43" s="308"/>
      <c r="AD43" s="308"/>
      <c r="AE43" s="309"/>
      <c r="AF43" s="307" t="str">
        <f>IF(Сводная!C45=0,"",Сводная!$C$2)</f>
        <v/>
      </c>
      <c r="AG43" s="308"/>
      <c r="AH43" s="308"/>
      <c r="AI43" s="308"/>
      <c r="AJ43" s="308"/>
      <c r="AK43" s="308"/>
      <c r="AL43" s="308"/>
      <c r="AM43" s="308"/>
      <c r="AN43" s="308"/>
      <c r="AO43" s="308"/>
      <c r="AP43" s="308"/>
      <c r="AQ43" s="308"/>
      <c r="AR43" s="308"/>
      <c r="AS43" s="308"/>
      <c r="AT43" s="308"/>
      <c r="AU43" s="308"/>
      <c r="AV43" s="309"/>
      <c r="AW43" s="306" t="str">
        <f>IF(Сводная!C45=0,"",Сводная!$G$14)</f>
        <v/>
      </c>
      <c r="AX43" s="306"/>
      <c r="AY43" s="306"/>
      <c r="AZ43" s="306"/>
      <c r="BA43" s="306"/>
      <c r="BB43" s="306"/>
      <c r="BC43" s="306"/>
      <c r="BD43" s="306" t="str">
        <f>IF(Сводная!C45=0,"",Сводная!E45)</f>
        <v/>
      </c>
      <c r="BE43" s="306"/>
      <c r="BF43" s="306"/>
      <c r="BG43" s="306"/>
      <c r="BH43" s="306"/>
      <c r="BI43" s="306" t="str">
        <f>IF(Сводная!C45=0,"",Сводная!D45)</f>
        <v/>
      </c>
      <c r="BJ43" s="306"/>
      <c r="BK43" s="306"/>
      <c r="BL43" s="306"/>
      <c r="BM43" s="306"/>
      <c r="BN43" s="306"/>
      <c r="BO43" s="306"/>
      <c r="BP43" s="310" t="str">
        <f>IF(Сводная!C45=0,"",Сводная!F45)</f>
        <v/>
      </c>
      <c r="BQ43" s="310"/>
      <c r="BR43" s="310"/>
      <c r="BS43" s="310"/>
      <c r="BT43" s="310"/>
      <c r="BU43" s="310"/>
      <c r="BV43" s="310"/>
      <c r="BW43" s="310"/>
      <c r="BX43" s="310" t="str">
        <f>IF(Сводная!C45=0,"",ROUND(BI43*BP43,2))</f>
        <v/>
      </c>
      <c r="BY43" s="310"/>
      <c r="BZ43" s="310"/>
      <c r="CA43" s="310"/>
      <c r="CB43" s="310"/>
      <c r="CC43" s="310"/>
      <c r="CD43" s="310"/>
      <c r="CE43" s="310"/>
      <c r="CF43" s="310" t="str">
        <f>IF(Сводная!C45=0,"",Сводная!$G$13)</f>
        <v/>
      </c>
      <c r="CG43" s="310"/>
      <c r="CH43" s="310"/>
      <c r="CI43" s="310"/>
      <c r="CJ43" s="310"/>
      <c r="CK43" s="310"/>
      <c r="CL43" s="310"/>
      <c r="CM43" s="310"/>
      <c r="CN43" s="310"/>
      <c r="CO43" s="310"/>
      <c r="CP43" s="310" t="str">
        <f>IF(Сводная!C45=0,"",ROUND(BX43*CF43,2))</f>
        <v/>
      </c>
      <c r="CQ43" s="310"/>
      <c r="CR43" s="310"/>
      <c r="CS43" s="310"/>
      <c r="CT43" s="310"/>
      <c r="CU43" s="310"/>
      <c r="CV43" s="310"/>
      <c r="CW43" s="310"/>
      <c r="CX43" s="310"/>
      <c r="CY43" s="310"/>
      <c r="CZ43" s="310"/>
      <c r="DA43" s="310"/>
      <c r="DB43" s="310"/>
    </row>
    <row r="44" spans="1:106" s="207" customFormat="1" ht="12.75" x14ac:dyDescent="0.2">
      <c r="A44" s="161"/>
      <c r="B44" s="306">
        <v>24</v>
      </c>
      <c r="C44" s="306"/>
      <c r="D44" s="306"/>
      <c r="E44" s="306"/>
      <c r="F44" s="306"/>
      <c r="G44" s="307" t="str">
        <f>IF(Сводная!C46=0,"",Сводная!C46)</f>
        <v/>
      </c>
      <c r="H44" s="308"/>
      <c r="I44" s="308"/>
      <c r="J44" s="308"/>
      <c r="K44" s="308"/>
      <c r="L44" s="308"/>
      <c r="M44" s="308"/>
      <c r="N44" s="308"/>
      <c r="O44" s="308"/>
      <c r="P44" s="308"/>
      <c r="Q44" s="308"/>
      <c r="R44" s="308"/>
      <c r="S44" s="308"/>
      <c r="T44" s="308"/>
      <c r="U44" s="308"/>
      <c r="V44" s="308"/>
      <c r="W44" s="308"/>
      <c r="X44" s="308"/>
      <c r="Y44" s="308"/>
      <c r="Z44" s="308"/>
      <c r="AA44" s="308"/>
      <c r="AB44" s="308"/>
      <c r="AC44" s="308"/>
      <c r="AD44" s="308"/>
      <c r="AE44" s="309"/>
      <c r="AF44" s="307" t="str">
        <f>IF(Сводная!C46=0,"",Сводная!$C$2)</f>
        <v/>
      </c>
      <c r="AG44" s="308"/>
      <c r="AH44" s="308"/>
      <c r="AI44" s="308"/>
      <c r="AJ44" s="308"/>
      <c r="AK44" s="308"/>
      <c r="AL44" s="308"/>
      <c r="AM44" s="308"/>
      <c r="AN44" s="308"/>
      <c r="AO44" s="308"/>
      <c r="AP44" s="308"/>
      <c r="AQ44" s="308"/>
      <c r="AR44" s="308"/>
      <c r="AS44" s="308"/>
      <c r="AT44" s="308"/>
      <c r="AU44" s="308"/>
      <c r="AV44" s="309"/>
      <c r="AW44" s="306" t="str">
        <f>IF(Сводная!C46=0,"",Сводная!$G$14)</f>
        <v/>
      </c>
      <c r="AX44" s="306"/>
      <c r="AY44" s="306"/>
      <c r="AZ44" s="306"/>
      <c r="BA44" s="306"/>
      <c r="BB44" s="306"/>
      <c r="BC44" s="306"/>
      <c r="BD44" s="306" t="str">
        <f>IF(Сводная!C46=0,"",Сводная!E46)</f>
        <v/>
      </c>
      <c r="BE44" s="306"/>
      <c r="BF44" s="306"/>
      <c r="BG44" s="306"/>
      <c r="BH44" s="306"/>
      <c r="BI44" s="306" t="str">
        <f>IF(Сводная!C46=0,"",Сводная!D46)</f>
        <v/>
      </c>
      <c r="BJ44" s="306"/>
      <c r="BK44" s="306"/>
      <c r="BL44" s="306"/>
      <c r="BM44" s="306"/>
      <c r="BN44" s="306"/>
      <c r="BO44" s="306"/>
      <c r="BP44" s="310" t="str">
        <f>IF(Сводная!C46=0,"",Сводная!F46)</f>
        <v/>
      </c>
      <c r="BQ44" s="310"/>
      <c r="BR44" s="310"/>
      <c r="BS44" s="310"/>
      <c r="BT44" s="310"/>
      <c r="BU44" s="310"/>
      <c r="BV44" s="310"/>
      <c r="BW44" s="310"/>
      <c r="BX44" s="310" t="str">
        <f>IF(Сводная!C46=0,"",ROUND(BI44*BP44,2))</f>
        <v/>
      </c>
      <c r="BY44" s="310"/>
      <c r="BZ44" s="310"/>
      <c r="CA44" s="310"/>
      <c r="CB44" s="310"/>
      <c r="CC44" s="310"/>
      <c r="CD44" s="310"/>
      <c r="CE44" s="310"/>
      <c r="CF44" s="310" t="str">
        <f>IF(Сводная!C46=0,"",Сводная!$G$13)</f>
        <v/>
      </c>
      <c r="CG44" s="310"/>
      <c r="CH44" s="310"/>
      <c r="CI44" s="310"/>
      <c r="CJ44" s="310"/>
      <c r="CK44" s="310"/>
      <c r="CL44" s="310"/>
      <c r="CM44" s="310"/>
      <c r="CN44" s="310"/>
      <c r="CO44" s="310"/>
      <c r="CP44" s="310" t="str">
        <f>IF(Сводная!C46=0,"",ROUND(BX44*CF44,2))</f>
        <v/>
      </c>
      <c r="CQ44" s="310"/>
      <c r="CR44" s="310"/>
      <c r="CS44" s="310"/>
      <c r="CT44" s="310"/>
      <c r="CU44" s="310"/>
      <c r="CV44" s="310"/>
      <c r="CW44" s="310"/>
      <c r="CX44" s="310"/>
      <c r="CY44" s="310"/>
      <c r="CZ44" s="310"/>
      <c r="DA44" s="310"/>
      <c r="DB44" s="310"/>
    </row>
    <row r="45" spans="1:106" s="207" customFormat="1" ht="12.75" x14ac:dyDescent="0.2">
      <c r="A45" s="161"/>
      <c r="B45" s="306">
        <v>25</v>
      </c>
      <c r="C45" s="306"/>
      <c r="D45" s="306"/>
      <c r="E45" s="306"/>
      <c r="F45" s="306"/>
      <c r="G45" s="307" t="str">
        <f>IF(Сводная!C47=0,"",Сводная!C47)</f>
        <v/>
      </c>
      <c r="H45" s="308"/>
      <c r="I45" s="308"/>
      <c r="J45" s="308"/>
      <c r="K45" s="308"/>
      <c r="L45" s="308"/>
      <c r="M45" s="308"/>
      <c r="N45" s="308"/>
      <c r="O45" s="308"/>
      <c r="P45" s="308"/>
      <c r="Q45" s="308"/>
      <c r="R45" s="308"/>
      <c r="S45" s="308"/>
      <c r="T45" s="308"/>
      <c r="U45" s="308"/>
      <c r="V45" s="308"/>
      <c r="W45" s="308"/>
      <c r="X45" s="308"/>
      <c r="Y45" s="308"/>
      <c r="Z45" s="308"/>
      <c r="AA45" s="308"/>
      <c r="AB45" s="308"/>
      <c r="AC45" s="308"/>
      <c r="AD45" s="308"/>
      <c r="AE45" s="309"/>
      <c r="AF45" s="307" t="str">
        <f>IF(Сводная!C47=0,"",Сводная!$C$2)</f>
        <v/>
      </c>
      <c r="AG45" s="308"/>
      <c r="AH45" s="308"/>
      <c r="AI45" s="308"/>
      <c r="AJ45" s="308"/>
      <c r="AK45" s="308"/>
      <c r="AL45" s="308"/>
      <c r="AM45" s="308"/>
      <c r="AN45" s="308"/>
      <c r="AO45" s="308"/>
      <c r="AP45" s="308"/>
      <c r="AQ45" s="308"/>
      <c r="AR45" s="308"/>
      <c r="AS45" s="308"/>
      <c r="AT45" s="308"/>
      <c r="AU45" s="308"/>
      <c r="AV45" s="309"/>
      <c r="AW45" s="306" t="str">
        <f>IF(Сводная!C47=0,"",Сводная!$G$14)</f>
        <v/>
      </c>
      <c r="AX45" s="306"/>
      <c r="AY45" s="306"/>
      <c r="AZ45" s="306"/>
      <c r="BA45" s="306"/>
      <c r="BB45" s="306"/>
      <c r="BC45" s="306"/>
      <c r="BD45" s="306" t="str">
        <f>IF(Сводная!C47=0,"",Сводная!E47)</f>
        <v/>
      </c>
      <c r="BE45" s="306"/>
      <c r="BF45" s="306"/>
      <c r="BG45" s="306"/>
      <c r="BH45" s="306"/>
      <c r="BI45" s="306" t="str">
        <f>IF(Сводная!C47=0,"",Сводная!D47)</f>
        <v/>
      </c>
      <c r="BJ45" s="306"/>
      <c r="BK45" s="306"/>
      <c r="BL45" s="306"/>
      <c r="BM45" s="306"/>
      <c r="BN45" s="306"/>
      <c r="BO45" s="306"/>
      <c r="BP45" s="310" t="str">
        <f>IF(Сводная!C47=0,"",Сводная!F47)</f>
        <v/>
      </c>
      <c r="BQ45" s="310"/>
      <c r="BR45" s="310"/>
      <c r="BS45" s="310"/>
      <c r="BT45" s="310"/>
      <c r="BU45" s="310"/>
      <c r="BV45" s="310"/>
      <c r="BW45" s="310"/>
      <c r="BX45" s="310" t="str">
        <f>IF(Сводная!C47=0,"",ROUND(BI45*BP45,2))</f>
        <v/>
      </c>
      <c r="BY45" s="310"/>
      <c r="BZ45" s="310"/>
      <c r="CA45" s="310"/>
      <c r="CB45" s="310"/>
      <c r="CC45" s="310"/>
      <c r="CD45" s="310"/>
      <c r="CE45" s="310"/>
      <c r="CF45" s="310" t="str">
        <f>IF(Сводная!C47=0,"",Сводная!$G$13)</f>
        <v/>
      </c>
      <c r="CG45" s="310"/>
      <c r="CH45" s="310"/>
      <c r="CI45" s="310"/>
      <c r="CJ45" s="310"/>
      <c r="CK45" s="310"/>
      <c r="CL45" s="310"/>
      <c r="CM45" s="310"/>
      <c r="CN45" s="310"/>
      <c r="CO45" s="310"/>
      <c r="CP45" s="310" t="str">
        <f>IF(Сводная!C47=0,"",ROUND(BX45*CF45,2))</f>
        <v/>
      </c>
      <c r="CQ45" s="310"/>
      <c r="CR45" s="310"/>
      <c r="CS45" s="310"/>
      <c r="CT45" s="310"/>
      <c r="CU45" s="310"/>
      <c r="CV45" s="310"/>
      <c r="CW45" s="310"/>
      <c r="CX45" s="310"/>
      <c r="CY45" s="310"/>
      <c r="CZ45" s="310"/>
      <c r="DA45" s="310"/>
      <c r="DB45" s="310"/>
    </row>
    <row r="46" spans="1:106" s="207" customFormat="1" ht="12.75" x14ac:dyDescent="0.2">
      <c r="A46" s="161"/>
      <c r="B46" s="306">
        <v>26</v>
      </c>
      <c r="C46" s="306"/>
      <c r="D46" s="306"/>
      <c r="E46" s="306"/>
      <c r="F46" s="306"/>
      <c r="G46" s="307" t="str">
        <f>IF(Сводная!C48=0,"",Сводная!C48)</f>
        <v/>
      </c>
      <c r="H46" s="308"/>
      <c r="I46" s="308"/>
      <c r="J46" s="308"/>
      <c r="K46" s="308"/>
      <c r="L46" s="308"/>
      <c r="M46" s="308"/>
      <c r="N46" s="308"/>
      <c r="O46" s="308"/>
      <c r="P46" s="308"/>
      <c r="Q46" s="308"/>
      <c r="R46" s="308"/>
      <c r="S46" s="308"/>
      <c r="T46" s="308"/>
      <c r="U46" s="308"/>
      <c r="V46" s="308"/>
      <c r="W46" s="308"/>
      <c r="X46" s="308"/>
      <c r="Y46" s="308"/>
      <c r="Z46" s="308"/>
      <c r="AA46" s="308"/>
      <c r="AB46" s="308"/>
      <c r="AC46" s="308"/>
      <c r="AD46" s="308"/>
      <c r="AE46" s="309"/>
      <c r="AF46" s="307" t="str">
        <f>IF(Сводная!C48=0,"",Сводная!$C$2)</f>
        <v/>
      </c>
      <c r="AG46" s="308"/>
      <c r="AH46" s="308"/>
      <c r="AI46" s="308"/>
      <c r="AJ46" s="308"/>
      <c r="AK46" s="308"/>
      <c r="AL46" s="308"/>
      <c r="AM46" s="308"/>
      <c r="AN46" s="308"/>
      <c r="AO46" s="308"/>
      <c r="AP46" s="308"/>
      <c r="AQ46" s="308"/>
      <c r="AR46" s="308"/>
      <c r="AS46" s="308"/>
      <c r="AT46" s="308"/>
      <c r="AU46" s="308"/>
      <c r="AV46" s="309"/>
      <c r="AW46" s="306" t="str">
        <f>IF(Сводная!C48=0,"",Сводная!$G$14)</f>
        <v/>
      </c>
      <c r="AX46" s="306"/>
      <c r="AY46" s="306"/>
      <c r="AZ46" s="306"/>
      <c r="BA46" s="306"/>
      <c r="BB46" s="306"/>
      <c r="BC46" s="306"/>
      <c r="BD46" s="306" t="str">
        <f>IF(Сводная!C48=0,"",Сводная!E48)</f>
        <v/>
      </c>
      <c r="BE46" s="306"/>
      <c r="BF46" s="306"/>
      <c r="BG46" s="306"/>
      <c r="BH46" s="306"/>
      <c r="BI46" s="306" t="str">
        <f>IF(Сводная!C48=0,"",Сводная!D48)</f>
        <v/>
      </c>
      <c r="BJ46" s="306"/>
      <c r="BK46" s="306"/>
      <c r="BL46" s="306"/>
      <c r="BM46" s="306"/>
      <c r="BN46" s="306"/>
      <c r="BO46" s="306"/>
      <c r="BP46" s="310" t="str">
        <f>IF(Сводная!C48=0,"",Сводная!F48)</f>
        <v/>
      </c>
      <c r="BQ46" s="310"/>
      <c r="BR46" s="310"/>
      <c r="BS46" s="310"/>
      <c r="BT46" s="310"/>
      <c r="BU46" s="310"/>
      <c r="BV46" s="310"/>
      <c r="BW46" s="310"/>
      <c r="BX46" s="310" t="str">
        <f>IF(Сводная!C48=0,"",ROUND(BI46*BP46,2))</f>
        <v/>
      </c>
      <c r="BY46" s="310"/>
      <c r="BZ46" s="310"/>
      <c r="CA46" s="310"/>
      <c r="CB46" s="310"/>
      <c r="CC46" s="310"/>
      <c r="CD46" s="310"/>
      <c r="CE46" s="310"/>
      <c r="CF46" s="310" t="str">
        <f>IF(Сводная!C48=0,"",Сводная!$G$13)</f>
        <v/>
      </c>
      <c r="CG46" s="310"/>
      <c r="CH46" s="310"/>
      <c r="CI46" s="310"/>
      <c r="CJ46" s="310"/>
      <c r="CK46" s="310"/>
      <c r="CL46" s="310"/>
      <c r="CM46" s="310"/>
      <c r="CN46" s="310"/>
      <c r="CO46" s="310"/>
      <c r="CP46" s="310" t="str">
        <f>IF(Сводная!C48=0,"",ROUND(BX46*CF46,2))</f>
        <v/>
      </c>
      <c r="CQ46" s="310"/>
      <c r="CR46" s="310"/>
      <c r="CS46" s="310"/>
      <c r="CT46" s="310"/>
      <c r="CU46" s="310"/>
      <c r="CV46" s="310"/>
      <c r="CW46" s="310"/>
      <c r="CX46" s="310"/>
      <c r="CY46" s="310"/>
      <c r="CZ46" s="310"/>
      <c r="DA46" s="310"/>
      <c r="DB46" s="310"/>
    </row>
    <row r="47" spans="1:106" s="207" customFormat="1" ht="12.75" x14ac:dyDescent="0.2">
      <c r="A47" s="161"/>
      <c r="B47" s="306">
        <v>27</v>
      </c>
      <c r="C47" s="306"/>
      <c r="D47" s="306"/>
      <c r="E47" s="306"/>
      <c r="F47" s="306"/>
      <c r="G47" s="307" t="str">
        <f>IF(Сводная!C49=0,"",Сводная!C49)</f>
        <v/>
      </c>
      <c r="H47" s="308"/>
      <c r="I47" s="308"/>
      <c r="J47" s="308"/>
      <c r="K47" s="308"/>
      <c r="L47" s="308"/>
      <c r="M47" s="308"/>
      <c r="N47" s="308"/>
      <c r="O47" s="308"/>
      <c r="P47" s="308"/>
      <c r="Q47" s="308"/>
      <c r="R47" s="308"/>
      <c r="S47" s="308"/>
      <c r="T47" s="308"/>
      <c r="U47" s="308"/>
      <c r="V47" s="308"/>
      <c r="W47" s="308"/>
      <c r="X47" s="308"/>
      <c r="Y47" s="308"/>
      <c r="Z47" s="308"/>
      <c r="AA47" s="308"/>
      <c r="AB47" s="308"/>
      <c r="AC47" s="308"/>
      <c r="AD47" s="308"/>
      <c r="AE47" s="309"/>
      <c r="AF47" s="307" t="str">
        <f>IF(Сводная!C49=0,"",Сводная!$C$2)</f>
        <v/>
      </c>
      <c r="AG47" s="308"/>
      <c r="AH47" s="308"/>
      <c r="AI47" s="308"/>
      <c r="AJ47" s="308"/>
      <c r="AK47" s="308"/>
      <c r="AL47" s="308"/>
      <c r="AM47" s="308"/>
      <c r="AN47" s="308"/>
      <c r="AO47" s="308"/>
      <c r="AP47" s="308"/>
      <c r="AQ47" s="308"/>
      <c r="AR47" s="308"/>
      <c r="AS47" s="308"/>
      <c r="AT47" s="308"/>
      <c r="AU47" s="308"/>
      <c r="AV47" s="309"/>
      <c r="AW47" s="306" t="str">
        <f>IF(Сводная!C49=0,"",Сводная!$G$14)</f>
        <v/>
      </c>
      <c r="AX47" s="306"/>
      <c r="AY47" s="306"/>
      <c r="AZ47" s="306"/>
      <c r="BA47" s="306"/>
      <c r="BB47" s="306"/>
      <c r="BC47" s="306"/>
      <c r="BD47" s="306" t="str">
        <f>IF(Сводная!C49=0,"",Сводная!E49)</f>
        <v/>
      </c>
      <c r="BE47" s="306"/>
      <c r="BF47" s="306"/>
      <c r="BG47" s="306"/>
      <c r="BH47" s="306"/>
      <c r="BI47" s="306" t="str">
        <f>IF(Сводная!C49=0,"",Сводная!D49)</f>
        <v/>
      </c>
      <c r="BJ47" s="306"/>
      <c r="BK47" s="306"/>
      <c r="BL47" s="306"/>
      <c r="BM47" s="306"/>
      <c r="BN47" s="306"/>
      <c r="BO47" s="306"/>
      <c r="BP47" s="310" t="str">
        <f>IF(Сводная!C49=0,"",Сводная!F49)</f>
        <v/>
      </c>
      <c r="BQ47" s="310"/>
      <c r="BR47" s="310"/>
      <c r="BS47" s="310"/>
      <c r="BT47" s="310"/>
      <c r="BU47" s="310"/>
      <c r="BV47" s="310"/>
      <c r="BW47" s="310"/>
      <c r="BX47" s="310" t="str">
        <f>IF(Сводная!C49=0,"",ROUND(BI47*BP47,2))</f>
        <v/>
      </c>
      <c r="BY47" s="310"/>
      <c r="BZ47" s="310"/>
      <c r="CA47" s="310"/>
      <c r="CB47" s="310"/>
      <c r="CC47" s="310"/>
      <c r="CD47" s="310"/>
      <c r="CE47" s="310"/>
      <c r="CF47" s="310" t="str">
        <f>IF(Сводная!C49=0,"",Сводная!$G$13)</f>
        <v/>
      </c>
      <c r="CG47" s="310"/>
      <c r="CH47" s="310"/>
      <c r="CI47" s="310"/>
      <c r="CJ47" s="310"/>
      <c r="CK47" s="310"/>
      <c r="CL47" s="310"/>
      <c r="CM47" s="310"/>
      <c r="CN47" s="310"/>
      <c r="CO47" s="310"/>
      <c r="CP47" s="310" t="str">
        <f>IF(Сводная!C49=0,"",ROUND(BX47*CF47,2))</f>
        <v/>
      </c>
      <c r="CQ47" s="310"/>
      <c r="CR47" s="310"/>
      <c r="CS47" s="310"/>
      <c r="CT47" s="310"/>
      <c r="CU47" s="310"/>
      <c r="CV47" s="310"/>
      <c r="CW47" s="310"/>
      <c r="CX47" s="310"/>
      <c r="CY47" s="310"/>
      <c r="CZ47" s="310"/>
      <c r="DA47" s="310"/>
      <c r="DB47" s="310"/>
    </row>
    <row r="48" spans="1:106" s="207" customFormat="1" ht="12.75" x14ac:dyDescent="0.2">
      <c r="A48" s="161"/>
      <c r="B48" s="306">
        <v>28</v>
      </c>
      <c r="C48" s="306"/>
      <c r="D48" s="306"/>
      <c r="E48" s="306"/>
      <c r="F48" s="306"/>
      <c r="G48" s="307" t="str">
        <f>IF(Сводная!C50=0,"",Сводная!C50)</f>
        <v/>
      </c>
      <c r="H48" s="308"/>
      <c r="I48" s="308"/>
      <c r="J48" s="308"/>
      <c r="K48" s="308"/>
      <c r="L48" s="308"/>
      <c r="M48" s="308"/>
      <c r="N48" s="308"/>
      <c r="O48" s="308"/>
      <c r="P48" s="308"/>
      <c r="Q48" s="308"/>
      <c r="R48" s="308"/>
      <c r="S48" s="308"/>
      <c r="T48" s="308"/>
      <c r="U48" s="308"/>
      <c r="V48" s="308"/>
      <c r="W48" s="308"/>
      <c r="X48" s="308"/>
      <c r="Y48" s="308"/>
      <c r="Z48" s="308"/>
      <c r="AA48" s="308"/>
      <c r="AB48" s="308"/>
      <c r="AC48" s="308"/>
      <c r="AD48" s="308"/>
      <c r="AE48" s="309"/>
      <c r="AF48" s="307" t="str">
        <f>IF(Сводная!C50=0,"",Сводная!$C$2)</f>
        <v/>
      </c>
      <c r="AG48" s="308"/>
      <c r="AH48" s="308"/>
      <c r="AI48" s="308"/>
      <c r="AJ48" s="308"/>
      <c r="AK48" s="308"/>
      <c r="AL48" s="308"/>
      <c r="AM48" s="308"/>
      <c r="AN48" s="308"/>
      <c r="AO48" s="308"/>
      <c r="AP48" s="308"/>
      <c r="AQ48" s="308"/>
      <c r="AR48" s="308"/>
      <c r="AS48" s="308"/>
      <c r="AT48" s="308"/>
      <c r="AU48" s="308"/>
      <c r="AV48" s="309"/>
      <c r="AW48" s="306" t="str">
        <f>IF(Сводная!C50=0,"",Сводная!$G$14)</f>
        <v/>
      </c>
      <c r="AX48" s="306"/>
      <c r="AY48" s="306"/>
      <c r="AZ48" s="306"/>
      <c r="BA48" s="306"/>
      <c r="BB48" s="306"/>
      <c r="BC48" s="306"/>
      <c r="BD48" s="306" t="str">
        <f>IF(Сводная!C50=0,"",Сводная!E50)</f>
        <v/>
      </c>
      <c r="BE48" s="306"/>
      <c r="BF48" s="306"/>
      <c r="BG48" s="306"/>
      <c r="BH48" s="306"/>
      <c r="BI48" s="306" t="str">
        <f>IF(Сводная!C50=0,"",Сводная!D50)</f>
        <v/>
      </c>
      <c r="BJ48" s="306"/>
      <c r="BK48" s="306"/>
      <c r="BL48" s="306"/>
      <c r="BM48" s="306"/>
      <c r="BN48" s="306"/>
      <c r="BO48" s="306"/>
      <c r="BP48" s="310" t="str">
        <f>IF(Сводная!C50=0,"",Сводная!F50)</f>
        <v/>
      </c>
      <c r="BQ48" s="310"/>
      <c r="BR48" s="310"/>
      <c r="BS48" s="310"/>
      <c r="BT48" s="310"/>
      <c r="BU48" s="310"/>
      <c r="BV48" s="310"/>
      <c r="BW48" s="310"/>
      <c r="BX48" s="310" t="str">
        <f>IF(Сводная!C50=0,"",ROUND(BI48*BP48,2))</f>
        <v/>
      </c>
      <c r="BY48" s="310"/>
      <c r="BZ48" s="310"/>
      <c r="CA48" s="310"/>
      <c r="CB48" s="310"/>
      <c r="CC48" s="310"/>
      <c r="CD48" s="310"/>
      <c r="CE48" s="310"/>
      <c r="CF48" s="310" t="str">
        <f>IF(Сводная!C50=0,"",Сводная!$G$13)</f>
        <v/>
      </c>
      <c r="CG48" s="310"/>
      <c r="CH48" s="310"/>
      <c r="CI48" s="310"/>
      <c r="CJ48" s="310"/>
      <c r="CK48" s="310"/>
      <c r="CL48" s="310"/>
      <c r="CM48" s="310"/>
      <c r="CN48" s="310"/>
      <c r="CO48" s="310"/>
      <c r="CP48" s="310" t="str">
        <f>IF(Сводная!C50=0,"",ROUND(BX48*CF48,2))</f>
        <v/>
      </c>
      <c r="CQ48" s="310"/>
      <c r="CR48" s="310"/>
      <c r="CS48" s="310"/>
      <c r="CT48" s="310"/>
      <c r="CU48" s="310"/>
      <c r="CV48" s="310"/>
      <c r="CW48" s="310"/>
      <c r="CX48" s="310"/>
      <c r="CY48" s="310"/>
      <c r="CZ48" s="310"/>
      <c r="DA48" s="310"/>
      <c r="DB48" s="310"/>
    </row>
    <row r="49" spans="1:106" s="207" customFormat="1" ht="12.75" x14ac:dyDescent="0.2">
      <c r="A49" s="161"/>
      <c r="B49" s="306">
        <v>29</v>
      </c>
      <c r="C49" s="306"/>
      <c r="D49" s="306"/>
      <c r="E49" s="306"/>
      <c r="F49" s="306"/>
      <c r="G49" s="307" t="str">
        <f>IF(Сводная!C51=0,"",Сводная!C51)</f>
        <v/>
      </c>
      <c r="H49" s="308"/>
      <c r="I49" s="308"/>
      <c r="J49" s="308"/>
      <c r="K49" s="308"/>
      <c r="L49" s="308"/>
      <c r="M49" s="308"/>
      <c r="N49" s="308"/>
      <c r="O49" s="308"/>
      <c r="P49" s="308"/>
      <c r="Q49" s="308"/>
      <c r="R49" s="308"/>
      <c r="S49" s="308"/>
      <c r="T49" s="308"/>
      <c r="U49" s="308"/>
      <c r="V49" s="308"/>
      <c r="W49" s="308"/>
      <c r="X49" s="308"/>
      <c r="Y49" s="308"/>
      <c r="Z49" s="308"/>
      <c r="AA49" s="308"/>
      <c r="AB49" s="308"/>
      <c r="AC49" s="308"/>
      <c r="AD49" s="308"/>
      <c r="AE49" s="309"/>
      <c r="AF49" s="307" t="str">
        <f>IF(Сводная!C51=0,"",Сводная!$C$2)</f>
        <v/>
      </c>
      <c r="AG49" s="308"/>
      <c r="AH49" s="308"/>
      <c r="AI49" s="308"/>
      <c r="AJ49" s="308"/>
      <c r="AK49" s="308"/>
      <c r="AL49" s="308"/>
      <c r="AM49" s="308"/>
      <c r="AN49" s="308"/>
      <c r="AO49" s="308"/>
      <c r="AP49" s="308"/>
      <c r="AQ49" s="308"/>
      <c r="AR49" s="308"/>
      <c r="AS49" s="308"/>
      <c r="AT49" s="308"/>
      <c r="AU49" s="308"/>
      <c r="AV49" s="309"/>
      <c r="AW49" s="306" t="str">
        <f>IF(Сводная!C51=0,"",Сводная!$G$14)</f>
        <v/>
      </c>
      <c r="AX49" s="306"/>
      <c r="AY49" s="306"/>
      <c r="AZ49" s="306"/>
      <c r="BA49" s="306"/>
      <c r="BB49" s="306"/>
      <c r="BC49" s="306"/>
      <c r="BD49" s="306" t="str">
        <f>IF(Сводная!C51=0,"",Сводная!E51)</f>
        <v/>
      </c>
      <c r="BE49" s="306"/>
      <c r="BF49" s="306"/>
      <c r="BG49" s="306"/>
      <c r="BH49" s="306"/>
      <c r="BI49" s="306" t="str">
        <f>IF(Сводная!C51=0,"",Сводная!D51)</f>
        <v/>
      </c>
      <c r="BJ49" s="306"/>
      <c r="BK49" s="306"/>
      <c r="BL49" s="306"/>
      <c r="BM49" s="306"/>
      <c r="BN49" s="306"/>
      <c r="BO49" s="306"/>
      <c r="BP49" s="310" t="str">
        <f>IF(Сводная!C51=0,"",Сводная!F51)</f>
        <v/>
      </c>
      <c r="BQ49" s="310"/>
      <c r="BR49" s="310"/>
      <c r="BS49" s="310"/>
      <c r="BT49" s="310"/>
      <c r="BU49" s="310"/>
      <c r="BV49" s="310"/>
      <c r="BW49" s="310"/>
      <c r="BX49" s="310" t="str">
        <f>IF(Сводная!C51=0,"",ROUND(BI49*BP49,2))</f>
        <v/>
      </c>
      <c r="BY49" s="310"/>
      <c r="BZ49" s="310"/>
      <c r="CA49" s="310"/>
      <c r="CB49" s="310"/>
      <c r="CC49" s="310"/>
      <c r="CD49" s="310"/>
      <c r="CE49" s="310"/>
      <c r="CF49" s="310" t="str">
        <f>IF(Сводная!C51=0,"",Сводная!$G$13)</f>
        <v/>
      </c>
      <c r="CG49" s="310"/>
      <c r="CH49" s="310"/>
      <c r="CI49" s="310"/>
      <c r="CJ49" s="310"/>
      <c r="CK49" s="310"/>
      <c r="CL49" s="310"/>
      <c r="CM49" s="310"/>
      <c r="CN49" s="310"/>
      <c r="CO49" s="310"/>
      <c r="CP49" s="310" t="str">
        <f>IF(Сводная!C51=0,"",ROUND(BX49*CF49,2))</f>
        <v/>
      </c>
      <c r="CQ49" s="310"/>
      <c r="CR49" s="310"/>
      <c r="CS49" s="310"/>
      <c r="CT49" s="310"/>
      <c r="CU49" s="310"/>
      <c r="CV49" s="310"/>
      <c r="CW49" s="310"/>
      <c r="CX49" s="310"/>
      <c r="CY49" s="310"/>
      <c r="CZ49" s="310"/>
      <c r="DA49" s="310"/>
      <c r="DB49" s="310"/>
    </row>
    <row r="50" spans="1:106" s="207" customFormat="1" ht="12.75" x14ac:dyDescent="0.2">
      <c r="A50" s="161"/>
      <c r="B50" s="306">
        <v>30</v>
      </c>
      <c r="C50" s="306"/>
      <c r="D50" s="306"/>
      <c r="E50" s="306"/>
      <c r="F50" s="306"/>
      <c r="G50" s="307" t="str">
        <f>IF(Сводная!C52=0,"",Сводная!C52)</f>
        <v/>
      </c>
      <c r="H50" s="308"/>
      <c r="I50" s="308"/>
      <c r="J50" s="308"/>
      <c r="K50" s="308"/>
      <c r="L50" s="308"/>
      <c r="M50" s="308"/>
      <c r="N50" s="308"/>
      <c r="O50" s="308"/>
      <c r="P50" s="308"/>
      <c r="Q50" s="308"/>
      <c r="R50" s="308"/>
      <c r="S50" s="308"/>
      <c r="T50" s="308"/>
      <c r="U50" s="308"/>
      <c r="V50" s="308"/>
      <c r="W50" s="308"/>
      <c r="X50" s="308"/>
      <c r="Y50" s="308"/>
      <c r="Z50" s="308"/>
      <c r="AA50" s="308"/>
      <c r="AB50" s="308"/>
      <c r="AC50" s="308"/>
      <c r="AD50" s="308"/>
      <c r="AE50" s="309"/>
      <c r="AF50" s="307" t="str">
        <f>IF(Сводная!C52=0,"",Сводная!$C$2)</f>
        <v/>
      </c>
      <c r="AG50" s="308"/>
      <c r="AH50" s="308"/>
      <c r="AI50" s="308"/>
      <c r="AJ50" s="308"/>
      <c r="AK50" s="308"/>
      <c r="AL50" s="308"/>
      <c r="AM50" s="308"/>
      <c r="AN50" s="308"/>
      <c r="AO50" s="308"/>
      <c r="AP50" s="308"/>
      <c r="AQ50" s="308"/>
      <c r="AR50" s="308"/>
      <c r="AS50" s="308"/>
      <c r="AT50" s="308"/>
      <c r="AU50" s="308"/>
      <c r="AV50" s="309"/>
      <c r="AW50" s="306" t="str">
        <f>IF(Сводная!C52=0,"",Сводная!$G$14)</f>
        <v/>
      </c>
      <c r="AX50" s="306"/>
      <c r="AY50" s="306"/>
      <c r="AZ50" s="306"/>
      <c r="BA50" s="306"/>
      <c r="BB50" s="306"/>
      <c r="BC50" s="306"/>
      <c r="BD50" s="306" t="str">
        <f>IF(Сводная!C52=0,"",Сводная!E52)</f>
        <v/>
      </c>
      <c r="BE50" s="306"/>
      <c r="BF50" s="306"/>
      <c r="BG50" s="306"/>
      <c r="BH50" s="306"/>
      <c r="BI50" s="306" t="str">
        <f>IF(Сводная!C52=0,"",Сводная!D52)</f>
        <v/>
      </c>
      <c r="BJ50" s="306"/>
      <c r="BK50" s="306"/>
      <c r="BL50" s="306"/>
      <c r="BM50" s="306"/>
      <c r="BN50" s="306"/>
      <c r="BO50" s="306"/>
      <c r="BP50" s="310" t="str">
        <f>IF(Сводная!C52=0,"",Сводная!F52)</f>
        <v/>
      </c>
      <c r="BQ50" s="310"/>
      <c r="BR50" s="310"/>
      <c r="BS50" s="310"/>
      <c r="BT50" s="310"/>
      <c r="BU50" s="310"/>
      <c r="BV50" s="310"/>
      <c r="BW50" s="310"/>
      <c r="BX50" s="310" t="str">
        <f>IF(Сводная!C52=0,"",ROUND(BI50*BP50,2))</f>
        <v/>
      </c>
      <c r="BY50" s="310"/>
      <c r="BZ50" s="310"/>
      <c r="CA50" s="310"/>
      <c r="CB50" s="310"/>
      <c r="CC50" s="310"/>
      <c r="CD50" s="310"/>
      <c r="CE50" s="310"/>
      <c r="CF50" s="310" t="str">
        <f>IF(Сводная!C52=0,"",Сводная!$G$13)</f>
        <v/>
      </c>
      <c r="CG50" s="310"/>
      <c r="CH50" s="310"/>
      <c r="CI50" s="310"/>
      <c r="CJ50" s="310"/>
      <c r="CK50" s="310"/>
      <c r="CL50" s="310"/>
      <c r="CM50" s="310"/>
      <c r="CN50" s="310"/>
      <c r="CO50" s="310"/>
      <c r="CP50" s="310" t="str">
        <f>IF(Сводная!C52=0,"",ROUND(BX50*CF50,2))</f>
        <v/>
      </c>
      <c r="CQ50" s="310"/>
      <c r="CR50" s="310"/>
      <c r="CS50" s="310"/>
      <c r="CT50" s="310"/>
      <c r="CU50" s="310"/>
      <c r="CV50" s="310"/>
      <c r="CW50" s="310"/>
      <c r="CX50" s="310"/>
      <c r="CY50" s="310"/>
      <c r="CZ50" s="310"/>
      <c r="DA50" s="310"/>
      <c r="DB50" s="310"/>
    </row>
    <row r="51" spans="1:106" s="207" customFormat="1" ht="12.75" x14ac:dyDescent="0.2">
      <c r="A51" s="161"/>
      <c r="B51" s="306">
        <v>31</v>
      </c>
      <c r="C51" s="306"/>
      <c r="D51" s="306"/>
      <c r="E51" s="306"/>
      <c r="F51" s="306"/>
      <c r="G51" s="307" t="str">
        <f>IF(Сводная!C53=0,"",Сводная!C53)</f>
        <v/>
      </c>
      <c r="H51" s="308"/>
      <c r="I51" s="308"/>
      <c r="J51" s="308"/>
      <c r="K51" s="308"/>
      <c r="L51" s="308"/>
      <c r="M51" s="308"/>
      <c r="N51" s="308"/>
      <c r="O51" s="308"/>
      <c r="P51" s="308"/>
      <c r="Q51" s="308"/>
      <c r="R51" s="308"/>
      <c r="S51" s="308"/>
      <c r="T51" s="308"/>
      <c r="U51" s="308"/>
      <c r="V51" s="308"/>
      <c r="W51" s="308"/>
      <c r="X51" s="308"/>
      <c r="Y51" s="308"/>
      <c r="Z51" s="308"/>
      <c r="AA51" s="308"/>
      <c r="AB51" s="308"/>
      <c r="AC51" s="308"/>
      <c r="AD51" s="308"/>
      <c r="AE51" s="309"/>
      <c r="AF51" s="307" t="str">
        <f>IF(Сводная!C53=0,"",Сводная!$C$2)</f>
        <v/>
      </c>
      <c r="AG51" s="308"/>
      <c r="AH51" s="308"/>
      <c r="AI51" s="308"/>
      <c r="AJ51" s="308"/>
      <c r="AK51" s="308"/>
      <c r="AL51" s="308"/>
      <c r="AM51" s="308"/>
      <c r="AN51" s="308"/>
      <c r="AO51" s="308"/>
      <c r="AP51" s="308"/>
      <c r="AQ51" s="308"/>
      <c r="AR51" s="308"/>
      <c r="AS51" s="308"/>
      <c r="AT51" s="308"/>
      <c r="AU51" s="308"/>
      <c r="AV51" s="309"/>
      <c r="AW51" s="306" t="str">
        <f>IF(Сводная!C53=0,"",Сводная!$G$14)</f>
        <v/>
      </c>
      <c r="AX51" s="306"/>
      <c r="AY51" s="306"/>
      <c r="AZ51" s="306"/>
      <c r="BA51" s="306"/>
      <c r="BB51" s="306"/>
      <c r="BC51" s="306"/>
      <c r="BD51" s="306" t="str">
        <f>IF(Сводная!C53=0,"",Сводная!E53)</f>
        <v/>
      </c>
      <c r="BE51" s="306"/>
      <c r="BF51" s="306"/>
      <c r="BG51" s="306"/>
      <c r="BH51" s="306"/>
      <c r="BI51" s="306" t="str">
        <f>IF(Сводная!C53=0,"",Сводная!D53)</f>
        <v/>
      </c>
      <c r="BJ51" s="306"/>
      <c r="BK51" s="306"/>
      <c r="BL51" s="306"/>
      <c r="BM51" s="306"/>
      <c r="BN51" s="306"/>
      <c r="BO51" s="306"/>
      <c r="BP51" s="310" t="str">
        <f>IF(Сводная!C53=0,"",Сводная!F53)</f>
        <v/>
      </c>
      <c r="BQ51" s="310"/>
      <c r="BR51" s="310"/>
      <c r="BS51" s="310"/>
      <c r="BT51" s="310"/>
      <c r="BU51" s="310"/>
      <c r="BV51" s="310"/>
      <c r="BW51" s="310"/>
      <c r="BX51" s="310" t="str">
        <f>IF(Сводная!C53=0,"",ROUND(BI51*BP51,2))</f>
        <v/>
      </c>
      <c r="BY51" s="310"/>
      <c r="BZ51" s="310"/>
      <c r="CA51" s="310"/>
      <c r="CB51" s="310"/>
      <c r="CC51" s="310"/>
      <c r="CD51" s="310"/>
      <c r="CE51" s="310"/>
      <c r="CF51" s="310" t="str">
        <f>IF(Сводная!C53=0,"",Сводная!$G$13)</f>
        <v/>
      </c>
      <c r="CG51" s="310"/>
      <c r="CH51" s="310"/>
      <c r="CI51" s="310"/>
      <c r="CJ51" s="310"/>
      <c r="CK51" s="310"/>
      <c r="CL51" s="310"/>
      <c r="CM51" s="310"/>
      <c r="CN51" s="310"/>
      <c r="CO51" s="310"/>
      <c r="CP51" s="310" t="str">
        <f>IF(Сводная!C53=0,"",ROUND(BX51*CF51,2))</f>
        <v/>
      </c>
      <c r="CQ51" s="310"/>
      <c r="CR51" s="310"/>
      <c r="CS51" s="310"/>
      <c r="CT51" s="310"/>
      <c r="CU51" s="310"/>
      <c r="CV51" s="310"/>
      <c r="CW51" s="310"/>
      <c r="CX51" s="310"/>
      <c r="CY51" s="310"/>
      <c r="CZ51" s="310"/>
      <c r="DA51" s="310"/>
      <c r="DB51" s="310"/>
    </row>
    <row r="52" spans="1:106" s="207" customFormat="1" ht="12.75" x14ac:dyDescent="0.2">
      <c r="A52" s="161"/>
      <c r="B52" s="306">
        <v>32</v>
      </c>
      <c r="C52" s="306"/>
      <c r="D52" s="306"/>
      <c r="E52" s="306"/>
      <c r="F52" s="306"/>
      <c r="G52" s="307" t="str">
        <f>IF(Сводная!C54=0,"",Сводная!C54)</f>
        <v/>
      </c>
      <c r="H52" s="308"/>
      <c r="I52" s="308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8"/>
      <c r="AA52" s="308"/>
      <c r="AB52" s="308"/>
      <c r="AC52" s="308"/>
      <c r="AD52" s="308"/>
      <c r="AE52" s="309"/>
      <c r="AF52" s="307" t="str">
        <f>IF(Сводная!C54=0,"",Сводная!$C$2)</f>
        <v/>
      </c>
      <c r="AG52" s="308"/>
      <c r="AH52" s="308"/>
      <c r="AI52" s="308"/>
      <c r="AJ52" s="308"/>
      <c r="AK52" s="308"/>
      <c r="AL52" s="308"/>
      <c r="AM52" s="308"/>
      <c r="AN52" s="308"/>
      <c r="AO52" s="308"/>
      <c r="AP52" s="308"/>
      <c r="AQ52" s="308"/>
      <c r="AR52" s="308"/>
      <c r="AS52" s="308"/>
      <c r="AT52" s="308"/>
      <c r="AU52" s="308"/>
      <c r="AV52" s="309"/>
      <c r="AW52" s="306" t="str">
        <f>IF(Сводная!C54=0,"",Сводная!$G$14)</f>
        <v/>
      </c>
      <c r="AX52" s="306"/>
      <c r="AY52" s="306"/>
      <c r="AZ52" s="306"/>
      <c r="BA52" s="306"/>
      <c r="BB52" s="306"/>
      <c r="BC52" s="306"/>
      <c r="BD52" s="306" t="str">
        <f>IF(Сводная!C54=0,"",Сводная!E54)</f>
        <v/>
      </c>
      <c r="BE52" s="306"/>
      <c r="BF52" s="306"/>
      <c r="BG52" s="306"/>
      <c r="BH52" s="306"/>
      <c r="BI52" s="306" t="str">
        <f>IF(Сводная!C54=0,"",Сводная!D54)</f>
        <v/>
      </c>
      <c r="BJ52" s="306"/>
      <c r="BK52" s="306"/>
      <c r="BL52" s="306"/>
      <c r="BM52" s="306"/>
      <c r="BN52" s="306"/>
      <c r="BO52" s="306"/>
      <c r="BP52" s="310" t="str">
        <f>IF(Сводная!C54=0,"",Сводная!F54)</f>
        <v/>
      </c>
      <c r="BQ52" s="310"/>
      <c r="BR52" s="310"/>
      <c r="BS52" s="310"/>
      <c r="BT52" s="310"/>
      <c r="BU52" s="310"/>
      <c r="BV52" s="310"/>
      <c r="BW52" s="310"/>
      <c r="BX52" s="310" t="str">
        <f>IF(Сводная!C54=0,"",ROUND(BI52*BP52,2))</f>
        <v/>
      </c>
      <c r="BY52" s="310"/>
      <c r="BZ52" s="310"/>
      <c r="CA52" s="310"/>
      <c r="CB52" s="310"/>
      <c r="CC52" s="310"/>
      <c r="CD52" s="310"/>
      <c r="CE52" s="310"/>
      <c r="CF52" s="310" t="str">
        <f>IF(Сводная!C54=0,"",Сводная!$G$13)</f>
        <v/>
      </c>
      <c r="CG52" s="310"/>
      <c r="CH52" s="310"/>
      <c r="CI52" s="310"/>
      <c r="CJ52" s="310"/>
      <c r="CK52" s="310"/>
      <c r="CL52" s="310"/>
      <c r="CM52" s="310"/>
      <c r="CN52" s="310"/>
      <c r="CO52" s="310"/>
      <c r="CP52" s="310" t="str">
        <f>IF(Сводная!C54=0,"",ROUND(BX52*CF52,2))</f>
        <v/>
      </c>
      <c r="CQ52" s="310"/>
      <c r="CR52" s="310"/>
      <c r="CS52" s="310"/>
      <c r="CT52" s="310"/>
      <c r="CU52" s="310"/>
      <c r="CV52" s="310"/>
      <c r="CW52" s="310"/>
      <c r="CX52" s="310"/>
      <c r="CY52" s="310"/>
      <c r="CZ52" s="310"/>
      <c r="DA52" s="310"/>
      <c r="DB52" s="310"/>
    </row>
    <row r="53" spans="1:106" s="207" customFormat="1" ht="12.75" x14ac:dyDescent="0.2">
      <c r="A53" s="161"/>
      <c r="B53" s="306">
        <v>33</v>
      </c>
      <c r="C53" s="306"/>
      <c r="D53" s="306"/>
      <c r="E53" s="306"/>
      <c r="F53" s="306"/>
      <c r="G53" s="307" t="str">
        <f>IF(Сводная!C55=0,"",Сводная!C55)</f>
        <v/>
      </c>
      <c r="H53" s="308"/>
      <c r="I53" s="308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8"/>
      <c r="AA53" s="308"/>
      <c r="AB53" s="308"/>
      <c r="AC53" s="308"/>
      <c r="AD53" s="308"/>
      <c r="AE53" s="309"/>
      <c r="AF53" s="307" t="str">
        <f>IF(Сводная!C55=0,"",Сводная!$C$2)</f>
        <v/>
      </c>
      <c r="AG53" s="308"/>
      <c r="AH53" s="308"/>
      <c r="AI53" s="308"/>
      <c r="AJ53" s="308"/>
      <c r="AK53" s="308"/>
      <c r="AL53" s="308"/>
      <c r="AM53" s="308"/>
      <c r="AN53" s="308"/>
      <c r="AO53" s="308"/>
      <c r="AP53" s="308"/>
      <c r="AQ53" s="308"/>
      <c r="AR53" s="308"/>
      <c r="AS53" s="308"/>
      <c r="AT53" s="308"/>
      <c r="AU53" s="308"/>
      <c r="AV53" s="309"/>
      <c r="AW53" s="306" t="str">
        <f>IF(Сводная!C55=0,"",Сводная!$G$14)</f>
        <v/>
      </c>
      <c r="AX53" s="306"/>
      <c r="AY53" s="306"/>
      <c r="AZ53" s="306"/>
      <c r="BA53" s="306"/>
      <c r="BB53" s="306"/>
      <c r="BC53" s="306"/>
      <c r="BD53" s="306" t="str">
        <f>IF(Сводная!C55=0,"",Сводная!E55)</f>
        <v/>
      </c>
      <c r="BE53" s="306"/>
      <c r="BF53" s="306"/>
      <c r="BG53" s="306"/>
      <c r="BH53" s="306"/>
      <c r="BI53" s="306" t="str">
        <f>IF(Сводная!C55=0,"",Сводная!D55)</f>
        <v/>
      </c>
      <c r="BJ53" s="306"/>
      <c r="BK53" s="306"/>
      <c r="BL53" s="306"/>
      <c r="BM53" s="306"/>
      <c r="BN53" s="306"/>
      <c r="BO53" s="306"/>
      <c r="BP53" s="310" t="str">
        <f>IF(Сводная!C55=0,"",Сводная!F55)</f>
        <v/>
      </c>
      <c r="BQ53" s="310"/>
      <c r="BR53" s="310"/>
      <c r="BS53" s="310"/>
      <c r="BT53" s="310"/>
      <c r="BU53" s="310"/>
      <c r="BV53" s="310"/>
      <c r="BW53" s="310"/>
      <c r="BX53" s="310" t="str">
        <f>IF(Сводная!C55=0,"",ROUND(BI53*BP53,2))</f>
        <v/>
      </c>
      <c r="BY53" s="310"/>
      <c r="BZ53" s="310"/>
      <c r="CA53" s="310"/>
      <c r="CB53" s="310"/>
      <c r="CC53" s="310"/>
      <c r="CD53" s="310"/>
      <c r="CE53" s="310"/>
      <c r="CF53" s="310" t="str">
        <f>IF(Сводная!C55=0,"",Сводная!$G$13)</f>
        <v/>
      </c>
      <c r="CG53" s="310"/>
      <c r="CH53" s="310"/>
      <c r="CI53" s="310"/>
      <c r="CJ53" s="310"/>
      <c r="CK53" s="310"/>
      <c r="CL53" s="310"/>
      <c r="CM53" s="310"/>
      <c r="CN53" s="310"/>
      <c r="CO53" s="310"/>
      <c r="CP53" s="310" t="str">
        <f>IF(Сводная!C55=0,"",ROUND(BX53*CF53,2))</f>
        <v/>
      </c>
      <c r="CQ53" s="310"/>
      <c r="CR53" s="310"/>
      <c r="CS53" s="310"/>
      <c r="CT53" s="310"/>
      <c r="CU53" s="310"/>
      <c r="CV53" s="310"/>
      <c r="CW53" s="310"/>
      <c r="CX53" s="310"/>
      <c r="CY53" s="310"/>
      <c r="CZ53" s="310"/>
      <c r="DA53" s="310"/>
      <c r="DB53" s="310"/>
    </row>
    <row r="54" spans="1:106" s="207" customFormat="1" ht="12.75" x14ac:dyDescent="0.2">
      <c r="A54" s="161"/>
      <c r="B54" s="306">
        <v>34</v>
      </c>
      <c r="C54" s="306"/>
      <c r="D54" s="306"/>
      <c r="E54" s="306"/>
      <c r="F54" s="306"/>
      <c r="G54" s="307" t="str">
        <f>IF(Сводная!C56=0,"",Сводная!C56)</f>
        <v/>
      </c>
      <c r="H54" s="308"/>
      <c r="I54" s="308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8"/>
      <c r="AA54" s="308"/>
      <c r="AB54" s="308"/>
      <c r="AC54" s="308"/>
      <c r="AD54" s="308"/>
      <c r="AE54" s="309"/>
      <c r="AF54" s="307" t="str">
        <f>IF(Сводная!C56=0,"",Сводная!$C$2)</f>
        <v/>
      </c>
      <c r="AG54" s="308"/>
      <c r="AH54" s="308"/>
      <c r="AI54" s="308"/>
      <c r="AJ54" s="308"/>
      <c r="AK54" s="308"/>
      <c r="AL54" s="308"/>
      <c r="AM54" s="308"/>
      <c r="AN54" s="308"/>
      <c r="AO54" s="308"/>
      <c r="AP54" s="308"/>
      <c r="AQ54" s="308"/>
      <c r="AR54" s="308"/>
      <c r="AS54" s="308"/>
      <c r="AT54" s="308"/>
      <c r="AU54" s="308"/>
      <c r="AV54" s="309"/>
      <c r="AW54" s="306" t="str">
        <f>IF(Сводная!C56=0,"",Сводная!$G$14)</f>
        <v/>
      </c>
      <c r="AX54" s="306"/>
      <c r="AY54" s="306"/>
      <c r="AZ54" s="306"/>
      <c r="BA54" s="306"/>
      <c r="BB54" s="306"/>
      <c r="BC54" s="306"/>
      <c r="BD54" s="306" t="str">
        <f>IF(Сводная!C56=0,"",Сводная!E56)</f>
        <v/>
      </c>
      <c r="BE54" s="306"/>
      <c r="BF54" s="306"/>
      <c r="BG54" s="306"/>
      <c r="BH54" s="306"/>
      <c r="BI54" s="306" t="str">
        <f>IF(Сводная!C56=0,"",Сводная!D56)</f>
        <v/>
      </c>
      <c r="BJ54" s="306"/>
      <c r="BK54" s="306"/>
      <c r="BL54" s="306"/>
      <c r="BM54" s="306"/>
      <c r="BN54" s="306"/>
      <c r="BO54" s="306"/>
      <c r="BP54" s="310" t="str">
        <f>IF(Сводная!C56=0,"",Сводная!F56)</f>
        <v/>
      </c>
      <c r="BQ54" s="310"/>
      <c r="BR54" s="310"/>
      <c r="BS54" s="310"/>
      <c r="BT54" s="310"/>
      <c r="BU54" s="310"/>
      <c r="BV54" s="310"/>
      <c r="BW54" s="310"/>
      <c r="BX54" s="310" t="str">
        <f>IF(Сводная!C56=0,"",ROUND(BI54*BP54,2))</f>
        <v/>
      </c>
      <c r="BY54" s="310"/>
      <c r="BZ54" s="310"/>
      <c r="CA54" s="310"/>
      <c r="CB54" s="310"/>
      <c r="CC54" s="310"/>
      <c r="CD54" s="310"/>
      <c r="CE54" s="310"/>
      <c r="CF54" s="310" t="str">
        <f>IF(Сводная!C56=0,"",Сводная!$G$13)</f>
        <v/>
      </c>
      <c r="CG54" s="310"/>
      <c r="CH54" s="310"/>
      <c r="CI54" s="310"/>
      <c r="CJ54" s="310"/>
      <c r="CK54" s="310"/>
      <c r="CL54" s="310"/>
      <c r="CM54" s="310"/>
      <c r="CN54" s="310"/>
      <c r="CO54" s="310"/>
      <c r="CP54" s="310" t="str">
        <f>IF(Сводная!C56=0,"",ROUND(BX54*CF54,2))</f>
        <v/>
      </c>
      <c r="CQ54" s="310"/>
      <c r="CR54" s="310"/>
      <c r="CS54" s="310"/>
      <c r="CT54" s="310"/>
      <c r="CU54" s="310"/>
      <c r="CV54" s="310"/>
      <c r="CW54" s="310"/>
      <c r="CX54" s="310"/>
      <c r="CY54" s="310"/>
      <c r="CZ54" s="310"/>
      <c r="DA54" s="310"/>
      <c r="DB54" s="310"/>
    </row>
    <row r="55" spans="1:106" s="207" customFormat="1" ht="12.75" x14ac:dyDescent="0.2">
      <c r="A55" s="161"/>
      <c r="B55" s="306">
        <v>35</v>
      </c>
      <c r="C55" s="306"/>
      <c r="D55" s="306"/>
      <c r="E55" s="306"/>
      <c r="F55" s="306"/>
      <c r="G55" s="307" t="str">
        <f>IF(Сводная!C57=0,"",Сводная!C57)</f>
        <v/>
      </c>
      <c r="H55" s="308"/>
      <c r="I55" s="308"/>
      <c r="J55" s="308"/>
      <c r="K55" s="308"/>
      <c r="L55" s="308"/>
      <c r="M55" s="308"/>
      <c r="N55" s="308"/>
      <c r="O55" s="308"/>
      <c r="P55" s="308"/>
      <c r="Q55" s="308"/>
      <c r="R55" s="308"/>
      <c r="S55" s="308"/>
      <c r="T55" s="308"/>
      <c r="U55" s="308"/>
      <c r="V55" s="308"/>
      <c r="W55" s="308"/>
      <c r="X55" s="308"/>
      <c r="Y55" s="308"/>
      <c r="Z55" s="308"/>
      <c r="AA55" s="308"/>
      <c r="AB55" s="308"/>
      <c r="AC55" s="308"/>
      <c r="AD55" s="308"/>
      <c r="AE55" s="309"/>
      <c r="AF55" s="307" t="str">
        <f>IF(Сводная!C57=0,"",Сводная!$C$2)</f>
        <v/>
      </c>
      <c r="AG55" s="308"/>
      <c r="AH55" s="308"/>
      <c r="AI55" s="308"/>
      <c r="AJ55" s="308"/>
      <c r="AK55" s="308"/>
      <c r="AL55" s="308"/>
      <c r="AM55" s="308"/>
      <c r="AN55" s="308"/>
      <c r="AO55" s="308"/>
      <c r="AP55" s="308"/>
      <c r="AQ55" s="308"/>
      <c r="AR55" s="308"/>
      <c r="AS55" s="308"/>
      <c r="AT55" s="308"/>
      <c r="AU55" s="308"/>
      <c r="AV55" s="309"/>
      <c r="AW55" s="306" t="str">
        <f>IF(Сводная!C57=0,"",Сводная!$G$14)</f>
        <v/>
      </c>
      <c r="AX55" s="306"/>
      <c r="AY55" s="306"/>
      <c r="AZ55" s="306"/>
      <c r="BA55" s="306"/>
      <c r="BB55" s="306"/>
      <c r="BC55" s="306"/>
      <c r="BD55" s="306" t="str">
        <f>IF(Сводная!C57=0,"",Сводная!E57)</f>
        <v/>
      </c>
      <c r="BE55" s="306"/>
      <c r="BF55" s="306"/>
      <c r="BG55" s="306"/>
      <c r="BH55" s="306"/>
      <c r="BI55" s="306" t="str">
        <f>IF(Сводная!C57=0,"",Сводная!D57)</f>
        <v/>
      </c>
      <c r="BJ55" s="306"/>
      <c r="BK55" s="306"/>
      <c r="BL55" s="306"/>
      <c r="BM55" s="306"/>
      <c r="BN55" s="306"/>
      <c r="BO55" s="306"/>
      <c r="BP55" s="310" t="str">
        <f>IF(Сводная!C57=0,"",Сводная!F57)</f>
        <v/>
      </c>
      <c r="BQ55" s="310"/>
      <c r="BR55" s="310"/>
      <c r="BS55" s="310"/>
      <c r="BT55" s="310"/>
      <c r="BU55" s="310"/>
      <c r="BV55" s="310"/>
      <c r="BW55" s="310"/>
      <c r="BX55" s="310" t="str">
        <f>IF(Сводная!C57=0,"",ROUND(BI55*BP55,2))</f>
        <v/>
      </c>
      <c r="BY55" s="310"/>
      <c r="BZ55" s="310"/>
      <c r="CA55" s="310"/>
      <c r="CB55" s="310"/>
      <c r="CC55" s="310"/>
      <c r="CD55" s="310"/>
      <c r="CE55" s="310"/>
      <c r="CF55" s="310" t="str">
        <f>IF(Сводная!C57=0,"",Сводная!$G$13)</f>
        <v/>
      </c>
      <c r="CG55" s="310"/>
      <c r="CH55" s="310"/>
      <c r="CI55" s="310"/>
      <c r="CJ55" s="310"/>
      <c r="CK55" s="310"/>
      <c r="CL55" s="310"/>
      <c r="CM55" s="310"/>
      <c r="CN55" s="310"/>
      <c r="CO55" s="310"/>
      <c r="CP55" s="310" t="str">
        <f>IF(Сводная!C57=0,"",ROUND(BX55*CF55,2))</f>
        <v/>
      </c>
      <c r="CQ55" s="310"/>
      <c r="CR55" s="310"/>
      <c r="CS55" s="310"/>
      <c r="CT55" s="310"/>
      <c r="CU55" s="310"/>
      <c r="CV55" s="310"/>
      <c r="CW55" s="310"/>
      <c r="CX55" s="310"/>
      <c r="CY55" s="310"/>
      <c r="CZ55" s="310"/>
      <c r="DA55" s="310"/>
      <c r="DB55" s="310"/>
    </row>
    <row r="56" spans="1:106" s="207" customFormat="1" ht="12.75" x14ac:dyDescent="0.2">
      <c r="A56" s="161"/>
      <c r="B56" s="306">
        <v>36</v>
      </c>
      <c r="C56" s="306"/>
      <c r="D56" s="306"/>
      <c r="E56" s="306"/>
      <c r="F56" s="306"/>
      <c r="G56" s="307" t="str">
        <f>IF(Сводная!C58=0,"",Сводная!C58)</f>
        <v/>
      </c>
      <c r="H56" s="308"/>
      <c r="I56" s="308"/>
      <c r="J56" s="308"/>
      <c r="K56" s="308"/>
      <c r="L56" s="308"/>
      <c r="M56" s="308"/>
      <c r="N56" s="308"/>
      <c r="O56" s="308"/>
      <c r="P56" s="308"/>
      <c r="Q56" s="308"/>
      <c r="R56" s="308"/>
      <c r="S56" s="308"/>
      <c r="T56" s="308"/>
      <c r="U56" s="308"/>
      <c r="V56" s="308"/>
      <c r="W56" s="308"/>
      <c r="X56" s="308"/>
      <c r="Y56" s="308"/>
      <c r="Z56" s="308"/>
      <c r="AA56" s="308"/>
      <c r="AB56" s="308"/>
      <c r="AC56" s="308"/>
      <c r="AD56" s="308"/>
      <c r="AE56" s="309"/>
      <c r="AF56" s="307" t="str">
        <f>IF(Сводная!C58=0,"",Сводная!$C$2)</f>
        <v/>
      </c>
      <c r="AG56" s="308"/>
      <c r="AH56" s="308"/>
      <c r="AI56" s="308"/>
      <c r="AJ56" s="308"/>
      <c r="AK56" s="308"/>
      <c r="AL56" s="308"/>
      <c r="AM56" s="308"/>
      <c r="AN56" s="308"/>
      <c r="AO56" s="308"/>
      <c r="AP56" s="308"/>
      <c r="AQ56" s="308"/>
      <c r="AR56" s="308"/>
      <c r="AS56" s="308"/>
      <c r="AT56" s="308"/>
      <c r="AU56" s="308"/>
      <c r="AV56" s="309"/>
      <c r="AW56" s="306" t="str">
        <f>IF(Сводная!C58=0,"",Сводная!$G$14)</f>
        <v/>
      </c>
      <c r="AX56" s="306"/>
      <c r="AY56" s="306"/>
      <c r="AZ56" s="306"/>
      <c r="BA56" s="306"/>
      <c r="BB56" s="306"/>
      <c r="BC56" s="306"/>
      <c r="BD56" s="306" t="str">
        <f>IF(Сводная!C58=0,"",Сводная!E58)</f>
        <v/>
      </c>
      <c r="BE56" s="306"/>
      <c r="BF56" s="306"/>
      <c r="BG56" s="306"/>
      <c r="BH56" s="306"/>
      <c r="BI56" s="306" t="str">
        <f>IF(Сводная!C58=0,"",Сводная!D58)</f>
        <v/>
      </c>
      <c r="BJ56" s="306"/>
      <c r="BK56" s="306"/>
      <c r="BL56" s="306"/>
      <c r="BM56" s="306"/>
      <c r="BN56" s="306"/>
      <c r="BO56" s="306"/>
      <c r="BP56" s="310" t="str">
        <f>IF(Сводная!C58=0,"",Сводная!F58)</f>
        <v/>
      </c>
      <c r="BQ56" s="310"/>
      <c r="BR56" s="310"/>
      <c r="BS56" s="310"/>
      <c r="BT56" s="310"/>
      <c r="BU56" s="310"/>
      <c r="BV56" s="310"/>
      <c r="BW56" s="310"/>
      <c r="BX56" s="310" t="str">
        <f>IF(Сводная!C58=0,"",ROUND(BI56*BP56,2))</f>
        <v/>
      </c>
      <c r="BY56" s="310"/>
      <c r="BZ56" s="310"/>
      <c r="CA56" s="310"/>
      <c r="CB56" s="310"/>
      <c r="CC56" s="310"/>
      <c r="CD56" s="310"/>
      <c r="CE56" s="310"/>
      <c r="CF56" s="310" t="str">
        <f>IF(Сводная!C58=0,"",Сводная!$G$13)</f>
        <v/>
      </c>
      <c r="CG56" s="310"/>
      <c r="CH56" s="310"/>
      <c r="CI56" s="310"/>
      <c r="CJ56" s="310"/>
      <c r="CK56" s="310"/>
      <c r="CL56" s="310"/>
      <c r="CM56" s="310"/>
      <c r="CN56" s="310"/>
      <c r="CO56" s="310"/>
      <c r="CP56" s="310" t="str">
        <f>IF(Сводная!C58=0,"",ROUND(BX56*CF56,2))</f>
        <v/>
      </c>
      <c r="CQ56" s="310"/>
      <c r="CR56" s="310"/>
      <c r="CS56" s="310"/>
      <c r="CT56" s="310"/>
      <c r="CU56" s="310"/>
      <c r="CV56" s="310"/>
      <c r="CW56" s="310"/>
      <c r="CX56" s="310"/>
      <c r="CY56" s="310"/>
      <c r="CZ56" s="310"/>
      <c r="DA56" s="310"/>
      <c r="DB56" s="310"/>
    </row>
    <row r="57" spans="1:106" s="207" customFormat="1" ht="12.75" x14ac:dyDescent="0.2">
      <c r="A57" s="161"/>
      <c r="B57" s="306">
        <v>37</v>
      </c>
      <c r="C57" s="306"/>
      <c r="D57" s="306"/>
      <c r="E57" s="306"/>
      <c r="F57" s="306"/>
      <c r="G57" s="307" t="str">
        <f>IF(Сводная!C59=0,"",Сводная!C59)</f>
        <v/>
      </c>
      <c r="H57" s="308"/>
      <c r="I57" s="308"/>
      <c r="J57" s="308"/>
      <c r="K57" s="308"/>
      <c r="L57" s="308"/>
      <c r="M57" s="308"/>
      <c r="N57" s="308"/>
      <c r="O57" s="308"/>
      <c r="P57" s="308"/>
      <c r="Q57" s="308"/>
      <c r="R57" s="308"/>
      <c r="S57" s="308"/>
      <c r="T57" s="308"/>
      <c r="U57" s="308"/>
      <c r="V57" s="308"/>
      <c r="W57" s="308"/>
      <c r="X57" s="308"/>
      <c r="Y57" s="308"/>
      <c r="Z57" s="308"/>
      <c r="AA57" s="308"/>
      <c r="AB57" s="308"/>
      <c r="AC57" s="308"/>
      <c r="AD57" s="308"/>
      <c r="AE57" s="309"/>
      <c r="AF57" s="307" t="str">
        <f>IF(Сводная!C59=0,"",Сводная!$C$2)</f>
        <v/>
      </c>
      <c r="AG57" s="308"/>
      <c r="AH57" s="308"/>
      <c r="AI57" s="308"/>
      <c r="AJ57" s="308"/>
      <c r="AK57" s="308"/>
      <c r="AL57" s="308"/>
      <c r="AM57" s="308"/>
      <c r="AN57" s="308"/>
      <c r="AO57" s="308"/>
      <c r="AP57" s="308"/>
      <c r="AQ57" s="308"/>
      <c r="AR57" s="308"/>
      <c r="AS57" s="308"/>
      <c r="AT57" s="308"/>
      <c r="AU57" s="308"/>
      <c r="AV57" s="309"/>
      <c r="AW57" s="306" t="str">
        <f>IF(Сводная!C59=0,"",Сводная!$G$14)</f>
        <v/>
      </c>
      <c r="AX57" s="306"/>
      <c r="AY57" s="306"/>
      <c r="AZ57" s="306"/>
      <c r="BA57" s="306"/>
      <c r="BB57" s="306"/>
      <c r="BC57" s="306"/>
      <c r="BD57" s="306" t="str">
        <f>IF(Сводная!C59=0,"",Сводная!E59)</f>
        <v/>
      </c>
      <c r="BE57" s="306"/>
      <c r="BF57" s="306"/>
      <c r="BG57" s="306"/>
      <c r="BH57" s="306"/>
      <c r="BI57" s="306" t="str">
        <f>IF(Сводная!C59=0,"",Сводная!D59)</f>
        <v/>
      </c>
      <c r="BJ57" s="306"/>
      <c r="BK57" s="306"/>
      <c r="BL57" s="306"/>
      <c r="BM57" s="306"/>
      <c r="BN57" s="306"/>
      <c r="BO57" s="306"/>
      <c r="BP57" s="310" t="str">
        <f>IF(Сводная!C59=0,"",Сводная!F59)</f>
        <v/>
      </c>
      <c r="BQ57" s="310"/>
      <c r="BR57" s="310"/>
      <c r="BS57" s="310"/>
      <c r="BT57" s="310"/>
      <c r="BU57" s="310"/>
      <c r="BV57" s="310"/>
      <c r="BW57" s="310"/>
      <c r="BX57" s="310" t="str">
        <f>IF(Сводная!C59=0,"",ROUND(BI57*BP57,2))</f>
        <v/>
      </c>
      <c r="BY57" s="310"/>
      <c r="BZ57" s="310"/>
      <c r="CA57" s="310"/>
      <c r="CB57" s="310"/>
      <c r="CC57" s="310"/>
      <c r="CD57" s="310"/>
      <c r="CE57" s="310"/>
      <c r="CF57" s="310" t="str">
        <f>IF(Сводная!C59=0,"",Сводная!$G$13)</f>
        <v/>
      </c>
      <c r="CG57" s="310"/>
      <c r="CH57" s="310"/>
      <c r="CI57" s="310"/>
      <c r="CJ57" s="310"/>
      <c r="CK57" s="310"/>
      <c r="CL57" s="310"/>
      <c r="CM57" s="310"/>
      <c r="CN57" s="310"/>
      <c r="CO57" s="310"/>
      <c r="CP57" s="310" t="str">
        <f>IF(Сводная!C59=0,"",ROUND(BX57*CF57,2))</f>
        <v/>
      </c>
      <c r="CQ57" s="310"/>
      <c r="CR57" s="310"/>
      <c r="CS57" s="310"/>
      <c r="CT57" s="310"/>
      <c r="CU57" s="310"/>
      <c r="CV57" s="310"/>
      <c r="CW57" s="310"/>
      <c r="CX57" s="310"/>
      <c r="CY57" s="310"/>
      <c r="CZ57" s="310"/>
      <c r="DA57" s="310"/>
      <c r="DB57" s="310"/>
    </row>
    <row r="58" spans="1:106" s="207" customFormat="1" ht="12.75" x14ac:dyDescent="0.2">
      <c r="A58" s="161"/>
      <c r="B58" s="306">
        <v>38</v>
      </c>
      <c r="C58" s="306"/>
      <c r="D58" s="306"/>
      <c r="E58" s="306"/>
      <c r="F58" s="306"/>
      <c r="G58" s="307" t="str">
        <f>IF(Сводная!C60=0,"",Сводная!C60)</f>
        <v/>
      </c>
      <c r="H58" s="308"/>
      <c r="I58" s="308"/>
      <c r="J58" s="308"/>
      <c r="K58" s="308"/>
      <c r="L58" s="308"/>
      <c r="M58" s="308"/>
      <c r="N58" s="308"/>
      <c r="O58" s="308"/>
      <c r="P58" s="308"/>
      <c r="Q58" s="308"/>
      <c r="R58" s="308"/>
      <c r="S58" s="308"/>
      <c r="T58" s="308"/>
      <c r="U58" s="308"/>
      <c r="V58" s="308"/>
      <c r="W58" s="308"/>
      <c r="X58" s="308"/>
      <c r="Y58" s="308"/>
      <c r="Z58" s="308"/>
      <c r="AA58" s="308"/>
      <c r="AB58" s="308"/>
      <c r="AC58" s="308"/>
      <c r="AD58" s="308"/>
      <c r="AE58" s="309"/>
      <c r="AF58" s="307" t="str">
        <f>IF(Сводная!C60=0,"",Сводная!$C$2)</f>
        <v/>
      </c>
      <c r="AG58" s="308"/>
      <c r="AH58" s="308"/>
      <c r="AI58" s="308"/>
      <c r="AJ58" s="308"/>
      <c r="AK58" s="308"/>
      <c r="AL58" s="308"/>
      <c r="AM58" s="308"/>
      <c r="AN58" s="308"/>
      <c r="AO58" s="308"/>
      <c r="AP58" s="308"/>
      <c r="AQ58" s="308"/>
      <c r="AR58" s="308"/>
      <c r="AS58" s="308"/>
      <c r="AT58" s="308"/>
      <c r="AU58" s="308"/>
      <c r="AV58" s="309"/>
      <c r="AW58" s="306" t="str">
        <f>IF(Сводная!C60=0,"",Сводная!$G$14)</f>
        <v/>
      </c>
      <c r="AX58" s="306"/>
      <c r="AY58" s="306"/>
      <c r="AZ58" s="306"/>
      <c r="BA58" s="306"/>
      <c r="BB58" s="306"/>
      <c r="BC58" s="306"/>
      <c r="BD58" s="306" t="str">
        <f>IF(Сводная!C60=0,"",Сводная!E60)</f>
        <v/>
      </c>
      <c r="BE58" s="306"/>
      <c r="BF58" s="306"/>
      <c r="BG58" s="306"/>
      <c r="BH58" s="306"/>
      <c r="BI58" s="306" t="str">
        <f>IF(Сводная!C60=0,"",Сводная!D60)</f>
        <v/>
      </c>
      <c r="BJ58" s="306"/>
      <c r="BK58" s="306"/>
      <c r="BL58" s="306"/>
      <c r="BM58" s="306"/>
      <c r="BN58" s="306"/>
      <c r="BO58" s="306"/>
      <c r="BP58" s="310" t="str">
        <f>IF(Сводная!C60=0,"",Сводная!F60)</f>
        <v/>
      </c>
      <c r="BQ58" s="310"/>
      <c r="BR58" s="310"/>
      <c r="BS58" s="310"/>
      <c r="BT58" s="310"/>
      <c r="BU58" s="310"/>
      <c r="BV58" s="310"/>
      <c r="BW58" s="310"/>
      <c r="BX58" s="310" t="str">
        <f>IF(Сводная!C60=0,"",ROUND(BI58*BP58,2))</f>
        <v/>
      </c>
      <c r="BY58" s="310"/>
      <c r="BZ58" s="310"/>
      <c r="CA58" s="310"/>
      <c r="CB58" s="310"/>
      <c r="CC58" s="310"/>
      <c r="CD58" s="310"/>
      <c r="CE58" s="310"/>
      <c r="CF58" s="310" t="str">
        <f>IF(Сводная!C60=0,"",Сводная!$G$13)</f>
        <v/>
      </c>
      <c r="CG58" s="310"/>
      <c r="CH58" s="310"/>
      <c r="CI58" s="310"/>
      <c r="CJ58" s="310"/>
      <c r="CK58" s="310"/>
      <c r="CL58" s="310"/>
      <c r="CM58" s="310"/>
      <c r="CN58" s="310"/>
      <c r="CO58" s="310"/>
      <c r="CP58" s="310" t="str">
        <f>IF(Сводная!C60=0,"",ROUND(BX58*CF58,2))</f>
        <v/>
      </c>
      <c r="CQ58" s="310"/>
      <c r="CR58" s="310"/>
      <c r="CS58" s="310"/>
      <c r="CT58" s="310"/>
      <c r="CU58" s="310"/>
      <c r="CV58" s="310"/>
      <c r="CW58" s="310"/>
      <c r="CX58" s="310"/>
      <c r="CY58" s="310"/>
      <c r="CZ58" s="310"/>
      <c r="DA58" s="310"/>
      <c r="DB58" s="310"/>
    </row>
    <row r="59" spans="1:106" s="207" customFormat="1" ht="12.75" x14ac:dyDescent="0.2">
      <c r="A59" s="161"/>
      <c r="B59" s="306">
        <v>39</v>
      </c>
      <c r="C59" s="306"/>
      <c r="D59" s="306"/>
      <c r="E59" s="306"/>
      <c r="F59" s="306"/>
      <c r="G59" s="307" t="str">
        <f>IF(Сводная!C61=0,"",Сводная!C61)</f>
        <v/>
      </c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9"/>
      <c r="AF59" s="307" t="str">
        <f>IF(Сводная!C61=0,"",Сводная!$C$2)</f>
        <v/>
      </c>
      <c r="AG59" s="308"/>
      <c r="AH59" s="308"/>
      <c r="AI59" s="308"/>
      <c r="AJ59" s="308"/>
      <c r="AK59" s="308"/>
      <c r="AL59" s="308"/>
      <c r="AM59" s="308"/>
      <c r="AN59" s="308"/>
      <c r="AO59" s="308"/>
      <c r="AP59" s="308"/>
      <c r="AQ59" s="308"/>
      <c r="AR59" s="308"/>
      <c r="AS59" s="308"/>
      <c r="AT59" s="308"/>
      <c r="AU59" s="308"/>
      <c r="AV59" s="309"/>
      <c r="AW59" s="306" t="str">
        <f>IF(Сводная!C61=0,"",Сводная!$G$14)</f>
        <v/>
      </c>
      <c r="AX59" s="306"/>
      <c r="AY59" s="306"/>
      <c r="AZ59" s="306"/>
      <c r="BA59" s="306"/>
      <c r="BB59" s="306"/>
      <c r="BC59" s="306"/>
      <c r="BD59" s="306" t="str">
        <f>IF(Сводная!C61=0,"",Сводная!E61)</f>
        <v/>
      </c>
      <c r="BE59" s="306"/>
      <c r="BF59" s="306"/>
      <c r="BG59" s="306"/>
      <c r="BH59" s="306"/>
      <c r="BI59" s="306" t="str">
        <f>IF(Сводная!C61=0,"",Сводная!D61)</f>
        <v/>
      </c>
      <c r="BJ59" s="306"/>
      <c r="BK59" s="306"/>
      <c r="BL59" s="306"/>
      <c r="BM59" s="306"/>
      <c r="BN59" s="306"/>
      <c r="BO59" s="306"/>
      <c r="BP59" s="310" t="str">
        <f>IF(Сводная!C61=0,"",Сводная!F61)</f>
        <v/>
      </c>
      <c r="BQ59" s="310"/>
      <c r="BR59" s="310"/>
      <c r="BS59" s="310"/>
      <c r="BT59" s="310"/>
      <c r="BU59" s="310"/>
      <c r="BV59" s="310"/>
      <c r="BW59" s="310"/>
      <c r="BX59" s="310" t="str">
        <f>IF(Сводная!C61=0,"",ROUND(BI59*BP59,2))</f>
        <v/>
      </c>
      <c r="BY59" s="310"/>
      <c r="BZ59" s="310"/>
      <c r="CA59" s="310"/>
      <c r="CB59" s="310"/>
      <c r="CC59" s="310"/>
      <c r="CD59" s="310"/>
      <c r="CE59" s="310"/>
      <c r="CF59" s="310" t="str">
        <f>IF(Сводная!C61=0,"",Сводная!$G$13)</f>
        <v/>
      </c>
      <c r="CG59" s="310"/>
      <c r="CH59" s="310"/>
      <c r="CI59" s="310"/>
      <c r="CJ59" s="310"/>
      <c r="CK59" s="310"/>
      <c r="CL59" s="310"/>
      <c r="CM59" s="310"/>
      <c r="CN59" s="310"/>
      <c r="CO59" s="310"/>
      <c r="CP59" s="310" t="str">
        <f>IF(Сводная!C61=0,"",ROUND(BX59*CF59,2))</f>
        <v/>
      </c>
      <c r="CQ59" s="310"/>
      <c r="CR59" s="310"/>
      <c r="CS59" s="310"/>
      <c r="CT59" s="310"/>
      <c r="CU59" s="310"/>
      <c r="CV59" s="310"/>
      <c r="CW59" s="310"/>
      <c r="CX59" s="310"/>
      <c r="CY59" s="310"/>
      <c r="CZ59" s="310"/>
      <c r="DA59" s="310"/>
      <c r="DB59" s="310"/>
    </row>
    <row r="60" spans="1:106" s="207" customFormat="1" ht="12.75" x14ac:dyDescent="0.2">
      <c r="A60" s="161"/>
      <c r="B60" s="306">
        <v>40</v>
      </c>
      <c r="C60" s="306"/>
      <c r="D60" s="306"/>
      <c r="E60" s="306"/>
      <c r="F60" s="306"/>
      <c r="G60" s="307" t="str">
        <f>IF(Сводная!C62=0,"",Сводная!C62)</f>
        <v/>
      </c>
      <c r="H60" s="308"/>
      <c r="I60" s="308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8"/>
      <c r="AA60" s="308"/>
      <c r="AB60" s="308"/>
      <c r="AC60" s="308"/>
      <c r="AD60" s="308"/>
      <c r="AE60" s="309"/>
      <c r="AF60" s="307" t="str">
        <f>IF(Сводная!C62=0,"",Сводная!$C$2)</f>
        <v/>
      </c>
      <c r="AG60" s="308"/>
      <c r="AH60" s="308"/>
      <c r="AI60" s="308"/>
      <c r="AJ60" s="308"/>
      <c r="AK60" s="308"/>
      <c r="AL60" s="308"/>
      <c r="AM60" s="308"/>
      <c r="AN60" s="308"/>
      <c r="AO60" s="308"/>
      <c r="AP60" s="308"/>
      <c r="AQ60" s="308"/>
      <c r="AR60" s="308"/>
      <c r="AS60" s="308"/>
      <c r="AT60" s="308"/>
      <c r="AU60" s="308"/>
      <c r="AV60" s="309"/>
      <c r="AW60" s="306" t="str">
        <f>IF(Сводная!C62=0,"",Сводная!$G$14)</f>
        <v/>
      </c>
      <c r="AX60" s="306"/>
      <c r="AY60" s="306"/>
      <c r="AZ60" s="306"/>
      <c r="BA60" s="306"/>
      <c r="BB60" s="306"/>
      <c r="BC60" s="306"/>
      <c r="BD60" s="306" t="str">
        <f>IF(Сводная!C62=0,"",Сводная!E62)</f>
        <v/>
      </c>
      <c r="BE60" s="306"/>
      <c r="BF60" s="306"/>
      <c r="BG60" s="306"/>
      <c r="BH60" s="306"/>
      <c r="BI60" s="306" t="str">
        <f>IF(Сводная!C62=0,"",Сводная!D62)</f>
        <v/>
      </c>
      <c r="BJ60" s="306"/>
      <c r="BK60" s="306"/>
      <c r="BL60" s="306"/>
      <c r="BM60" s="306"/>
      <c r="BN60" s="306"/>
      <c r="BO60" s="306"/>
      <c r="BP60" s="310" t="str">
        <f>IF(Сводная!C62=0,"",Сводная!F62)</f>
        <v/>
      </c>
      <c r="BQ60" s="310"/>
      <c r="BR60" s="310"/>
      <c r="BS60" s="310"/>
      <c r="BT60" s="310"/>
      <c r="BU60" s="310"/>
      <c r="BV60" s="310"/>
      <c r="BW60" s="310"/>
      <c r="BX60" s="310" t="str">
        <f>IF(Сводная!C62=0,"",ROUND(BI60*BP60,2))</f>
        <v/>
      </c>
      <c r="BY60" s="310"/>
      <c r="BZ60" s="310"/>
      <c r="CA60" s="310"/>
      <c r="CB60" s="310"/>
      <c r="CC60" s="310"/>
      <c r="CD60" s="310"/>
      <c r="CE60" s="310"/>
      <c r="CF60" s="310" t="str">
        <f>IF(Сводная!C62=0,"",Сводная!$G$13)</f>
        <v/>
      </c>
      <c r="CG60" s="310"/>
      <c r="CH60" s="310"/>
      <c r="CI60" s="310"/>
      <c r="CJ60" s="310"/>
      <c r="CK60" s="310"/>
      <c r="CL60" s="310"/>
      <c r="CM60" s="310"/>
      <c r="CN60" s="310"/>
      <c r="CO60" s="310"/>
      <c r="CP60" s="310" t="str">
        <f>IF(Сводная!C62=0,"",ROUND(BX60*CF60,2))</f>
        <v/>
      </c>
      <c r="CQ60" s="310"/>
      <c r="CR60" s="310"/>
      <c r="CS60" s="310"/>
      <c r="CT60" s="310"/>
      <c r="CU60" s="310"/>
      <c r="CV60" s="310"/>
      <c r="CW60" s="310"/>
      <c r="CX60" s="310"/>
      <c r="CY60" s="310"/>
      <c r="CZ60" s="310"/>
      <c r="DA60" s="310"/>
      <c r="DB60" s="310"/>
    </row>
    <row r="61" spans="1:106" s="207" customFormat="1" ht="12.75" x14ac:dyDescent="0.2">
      <c r="A61" s="161"/>
      <c r="B61" s="306">
        <v>41</v>
      </c>
      <c r="C61" s="306"/>
      <c r="D61" s="306"/>
      <c r="E61" s="306"/>
      <c r="F61" s="306"/>
      <c r="G61" s="307" t="str">
        <f>IF(Сводная!C63=0,"",Сводная!C63)</f>
        <v/>
      </c>
      <c r="H61" s="308"/>
      <c r="I61" s="308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8"/>
      <c r="AA61" s="308"/>
      <c r="AB61" s="308"/>
      <c r="AC61" s="308"/>
      <c r="AD61" s="308"/>
      <c r="AE61" s="309"/>
      <c r="AF61" s="307" t="str">
        <f>IF(Сводная!C63=0,"",Сводная!$C$2)</f>
        <v/>
      </c>
      <c r="AG61" s="308"/>
      <c r="AH61" s="308"/>
      <c r="AI61" s="308"/>
      <c r="AJ61" s="308"/>
      <c r="AK61" s="308"/>
      <c r="AL61" s="308"/>
      <c r="AM61" s="308"/>
      <c r="AN61" s="308"/>
      <c r="AO61" s="308"/>
      <c r="AP61" s="308"/>
      <c r="AQ61" s="308"/>
      <c r="AR61" s="308"/>
      <c r="AS61" s="308"/>
      <c r="AT61" s="308"/>
      <c r="AU61" s="308"/>
      <c r="AV61" s="309"/>
      <c r="AW61" s="306" t="str">
        <f>IF(Сводная!C63=0,"",Сводная!$G$14)</f>
        <v/>
      </c>
      <c r="AX61" s="306"/>
      <c r="AY61" s="306"/>
      <c r="AZ61" s="306"/>
      <c r="BA61" s="306"/>
      <c r="BB61" s="306"/>
      <c r="BC61" s="306"/>
      <c r="BD61" s="306" t="str">
        <f>IF(Сводная!C63=0,"",Сводная!E63)</f>
        <v/>
      </c>
      <c r="BE61" s="306"/>
      <c r="BF61" s="306"/>
      <c r="BG61" s="306"/>
      <c r="BH61" s="306"/>
      <c r="BI61" s="306" t="str">
        <f>IF(Сводная!C63=0,"",Сводная!D63)</f>
        <v/>
      </c>
      <c r="BJ61" s="306"/>
      <c r="BK61" s="306"/>
      <c r="BL61" s="306"/>
      <c r="BM61" s="306"/>
      <c r="BN61" s="306"/>
      <c r="BO61" s="306"/>
      <c r="BP61" s="310" t="str">
        <f>IF(Сводная!C63=0,"",Сводная!F63)</f>
        <v/>
      </c>
      <c r="BQ61" s="310"/>
      <c r="BR61" s="310"/>
      <c r="BS61" s="310"/>
      <c r="BT61" s="310"/>
      <c r="BU61" s="310"/>
      <c r="BV61" s="310"/>
      <c r="BW61" s="310"/>
      <c r="BX61" s="310" t="str">
        <f>IF(Сводная!C63=0,"",ROUND(BI61*BP61,2))</f>
        <v/>
      </c>
      <c r="BY61" s="310"/>
      <c r="BZ61" s="310"/>
      <c r="CA61" s="310"/>
      <c r="CB61" s="310"/>
      <c r="CC61" s="310"/>
      <c r="CD61" s="310"/>
      <c r="CE61" s="310"/>
      <c r="CF61" s="310" t="str">
        <f>IF(Сводная!C63=0,"",Сводная!$G$13)</f>
        <v/>
      </c>
      <c r="CG61" s="310"/>
      <c r="CH61" s="310"/>
      <c r="CI61" s="310"/>
      <c r="CJ61" s="310"/>
      <c r="CK61" s="310"/>
      <c r="CL61" s="310"/>
      <c r="CM61" s="310"/>
      <c r="CN61" s="310"/>
      <c r="CO61" s="310"/>
      <c r="CP61" s="310" t="str">
        <f>IF(Сводная!C63=0,"",ROUND(BX61*CF61,2))</f>
        <v/>
      </c>
      <c r="CQ61" s="310"/>
      <c r="CR61" s="310"/>
      <c r="CS61" s="310"/>
      <c r="CT61" s="310"/>
      <c r="CU61" s="310"/>
      <c r="CV61" s="310"/>
      <c r="CW61" s="310"/>
      <c r="CX61" s="310"/>
      <c r="CY61" s="310"/>
      <c r="CZ61" s="310"/>
      <c r="DA61" s="310"/>
      <c r="DB61" s="310"/>
    </row>
    <row r="62" spans="1:106" s="207" customFormat="1" ht="12.75" x14ac:dyDescent="0.2">
      <c r="A62" s="161"/>
      <c r="B62" s="306">
        <v>42</v>
      </c>
      <c r="C62" s="306"/>
      <c r="D62" s="306"/>
      <c r="E62" s="306"/>
      <c r="F62" s="306"/>
      <c r="G62" s="307" t="str">
        <f>IF(Сводная!C64=0,"",Сводная!C64)</f>
        <v/>
      </c>
      <c r="H62" s="308"/>
      <c r="I62" s="308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8"/>
      <c r="AA62" s="308"/>
      <c r="AB62" s="308"/>
      <c r="AC62" s="308"/>
      <c r="AD62" s="308"/>
      <c r="AE62" s="309"/>
      <c r="AF62" s="307" t="str">
        <f>IF(Сводная!C64=0,"",Сводная!$C$2)</f>
        <v/>
      </c>
      <c r="AG62" s="308"/>
      <c r="AH62" s="308"/>
      <c r="AI62" s="308"/>
      <c r="AJ62" s="308"/>
      <c r="AK62" s="308"/>
      <c r="AL62" s="308"/>
      <c r="AM62" s="308"/>
      <c r="AN62" s="308"/>
      <c r="AO62" s="308"/>
      <c r="AP62" s="308"/>
      <c r="AQ62" s="308"/>
      <c r="AR62" s="308"/>
      <c r="AS62" s="308"/>
      <c r="AT62" s="308"/>
      <c r="AU62" s="308"/>
      <c r="AV62" s="309"/>
      <c r="AW62" s="306" t="str">
        <f>IF(Сводная!C64=0,"",Сводная!$G$14)</f>
        <v/>
      </c>
      <c r="AX62" s="306"/>
      <c r="AY62" s="306"/>
      <c r="AZ62" s="306"/>
      <c r="BA62" s="306"/>
      <c r="BB62" s="306"/>
      <c r="BC62" s="306"/>
      <c r="BD62" s="306" t="str">
        <f>IF(Сводная!C64=0,"",Сводная!E64)</f>
        <v/>
      </c>
      <c r="BE62" s="306"/>
      <c r="BF62" s="306"/>
      <c r="BG62" s="306"/>
      <c r="BH62" s="306"/>
      <c r="BI62" s="306" t="str">
        <f>IF(Сводная!C64=0,"",Сводная!D64)</f>
        <v/>
      </c>
      <c r="BJ62" s="306"/>
      <c r="BK62" s="306"/>
      <c r="BL62" s="306"/>
      <c r="BM62" s="306"/>
      <c r="BN62" s="306"/>
      <c r="BO62" s="306"/>
      <c r="BP62" s="310" t="str">
        <f>IF(Сводная!C64=0,"",Сводная!F64)</f>
        <v/>
      </c>
      <c r="BQ62" s="310"/>
      <c r="BR62" s="310"/>
      <c r="BS62" s="310"/>
      <c r="BT62" s="310"/>
      <c r="BU62" s="310"/>
      <c r="BV62" s="310"/>
      <c r="BW62" s="310"/>
      <c r="BX62" s="310" t="str">
        <f>IF(Сводная!C64=0,"",ROUND(BI62*BP62,2))</f>
        <v/>
      </c>
      <c r="BY62" s="310"/>
      <c r="BZ62" s="310"/>
      <c r="CA62" s="310"/>
      <c r="CB62" s="310"/>
      <c r="CC62" s="310"/>
      <c r="CD62" s="310"/>
      <c r="CE62" s="310"/>
      <c r="CF62" s="310" t="str">
        <f>IF(Сводная!C64=0,"",Сводная!$G$13)</f>
        <v/>
      </c>
      <c r="CG62" s="310"/>
      <c r="CH62" s="310"/>
      <c r="CI62" s="310"/>
      <c r="CJ62" s="310"/>
      <c r="CK62" s="310"/>
      <c r="CL62" s="310"/>
      <c r="CM62" s="310"/>
      <c r="CN62" s="310"/>
      <c r="CO62" s="310"/>
      <c r="CP62" s="310" t="str">
        <f>IF(Сводная!C64=0,"",ROUND(BX62*CF62,2))</f>
        <v/>
      </c>
      <c r="CQ62" s="310"/>
      <c r="CR62" s="310"/>
      <c r="CS62" s="310"/>
      <c r="CT62" s="310"/>
      <c r="CU62" s="310"/>
      <c r="CV62" s="310"/>
      <c r="CW62" s="310"/>
      <c r="CX62" s="310"/>
      <c r="CY62" s="310"/>
      <c r="CZ62" s="310"/>
      <c r="DA62" s="310"/>
      <c r="DB62" s="310"/>
    </row>
    <row r="63" spans="1:106" s="207" customFormat="1" ht="12.75" x14ac:dyDescent="0.2">
      <c r="A63" s="161"/>
      <c r="B63" s="306">
        <v>43</v>
      </c>
      <c r="C63" s="306"/>
      <c r="D63" s="306"/>
      <c r="E63" s="306"/>
      <c r="F63" s="306"/>
      <c r="G63" s="307" t="str">
        <f>IF(Сводная!C65=0,"",Сводная!C65)</f>
        <v/>
      </c>
      <c r="H63" s="308"/>
      <c r="I63" s="308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8"/>
      <c r="AA63" s="308"/>
      <c r="AB63" s="308"/>
      <c r="AC63" s="308"/>
      <c r="AD63" s="308"/>
      <c r="AE63" s="309"/>
      <c r="AF63" s="307" t="str">
        <f>IF(Сводная!C65=0,"",Сводная!$C$2)</f>
        <v/>
      </c>
      <c r="AG63" s="308"/>
      <c r="AH63" s="308"/>
      <c r="AI63" s="308"/>
      <c r="AJ63" s="308"/>
      <c r="AK63" s="308"/>
      <c r="AL63" s="308"/>
      <c r="AM63" s="308"/>
      <c r="AN63" s="308"/>
      <c r="AO63" s="308"/>
      <c r="AP63" s="308"/>
      <c r="AQ63" s="308"/>
      <c r="AR63" s="308"/>
      <c r="AS63" s="308"/>
      <c r="AT63" s="308"/>
      <c r="AU63" s="308"/>
      <c r="AV63" s="309"/>
      <c r="AW63" s="306" t="str">
        <f>IF(Сводная!C65=0,"",Сводная!$G$14)</f>
        <v/>
      </c>
      <c r="AX63" s="306"/>
      <c r="AY63" s="306"/>
      <c r="AZ63" s="306"/>
      <c r="BA63" s="306"/>
      <c r="BB63" s="306"/>
      <c r="BC63" s="306"/>
      <c r="BD63" s="306" t="str">
        <f>IF(Сводная!C65=0,"",Сводная!E65)</f>
        <v/>
      </c>
      <c r="BE63" s="306"/>
      <c r="BF63" s="306"/>
      <c r="BG63" s="306"/>
      <c r="BH63" s="306"/>
      <c r="BI63" s="306" t="str">
        <f>IF(Сводная!C65=0,"",Сводная!D65)</f>
        <v/>
      </c>
      <c r="BJ63" s="306"/>
      <c r="BK63" s="306"/>
      <c r="BL63" s="306"/>
      <c r="BM63" s="306"/>
      <c r="BN63" s="306"/>
      <c r="BO63" s="306"/>
      <c r="BP63" s="310" t="str">
        <f>IF(Сводная!C65=0,"",Сводная!F65)</f>
        <v/>
      </c>
      <c r="BQ63" s="310"/>
      <c r="BR63" s="310"/>
      <c r="BS63" s="310"/>
      <c r="BT63" s="310"/>
      <c r="BU63" s="310"/>
      <c r="BV63" s="310"/>
      <c r="BW63" s="310"/>
      <c r="BX63" s="310" t="str">
        <f>IF(Сводная!C65=0,"",ROUND(BI63*BP63,2))</f>
        <v/>
      </c>
      <c r="BY63" s="310"/>
      <c r="BZ63" s="310"/>
      <c r="CA63" s="310"/>
      <c r="CB63" s="310"/>
      <c r="CC63" s="310"/>
      <c r="CD63" s="310"/>
      <c r="CE63" s="310"/>
      <c r="CF63" s="310" t="str">
        <f>IF(Сводная!C65=0,"",Сводная!$G$13)</f>
        <v/>
      </c>
      <c r="CG63" s="310"/>
      <c r="CH63" s="310"/>
      <c r="CI63" s="310"/>
      <c r="CJ63" s="310"/>
      <c r="CK63" s="310"/>
      <c r="CL63" s="310"/>
      <c r="CM63" s="310"/>
      <c r="CN63" s="310"/>
      <c r="CO63" s="310"/>
      <c r="CP63" s="310" t="str">
        <f>IF(Сводная!C65=0,"",ROUND(BX63*CF63,2))</f>
        <v/>
      </c>
      <c r="CQ63" s="310"/>
      <c r="CR63" s="310"/>
      <c r="CS63" s="310"/>
      <c r="CT63" s="310"/>
      <c r="CU63" s="310"/>
      <c r="CV63" s="310"/>
      <c r="CW63" s="310"/>
      <c r="CX63" s="310"/>
      <c r="CY63" s="310"/>
      <c r="CZ63" s="310"/>
      <c r="DA63" s="310"/>
      <c r="DB63" s="310"/>
    </row>
    <row r="64" spans="1:106" s="207" customFormat="1" ht="12.75" x14ac:dyDescent="0.2">
      <c r="A64" s="161"/>
      <c r="B64" s="306">
        <v>44</v>
      </c>
      <c r="C64" s="306"/>
      <c r="D64" s="306"/>
      <c r="E64" s="306"/>
      <c r="F64" s="306"/>
      <c r="G64" s="307" t="str">
        <f>IF(Сводная!C66=0,"",Сводная!C66)</f>
        <v/>
      </c>
      <c r="H64" s="308"/>
      <c r="I64" s="308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8"/>
      <c r="AA64" s="308"/>
      <c r="AB64" s="308"/>
      <c r="AC64" s="308"/>
      <c r="AD64" s="308"/>
      <c r="AE64" s="309"/>
      <c r="AF64" s="307" t="str">
        <f>IF(Сводная!C66=0,"",Сводная!$C$2)</f>
        <v/>
      </c>
      <c r="AG64" s="308"/>
      <c r="AH64" s="308"/>
      <c r="AI64" s="308"/>
      <c r="AJ64" s="308"/>
      <c r="AK64" s="308"/>
      <c r="AL64" s="308"/>
      <c r="AM64" s="308"/>
      <c r="AN64" s="308"/>
      <c r="AO64" s="308"/>
      <c r="AP64" s="308"/>
      <c r="AQ64" s="308"/>
      <c r="AR64" s="308"/>
      <c r="AS64" s="308"/>
      <c r="AT64" s="308"/>
      <c r="AU64" s="308"/>
      <c r="AV64" s="309"/>
      <c r="AW64" s="306" t="str">
        <f>IF(Сводная!C66=0,"",Сводная!$G$14)</f>
        <v/>
      </c>
      <c r="AX64" s="306"/>
      <c r="AY64" s="306"/>
      <c r="AZ64" s="306"/>
      <c r="BA64" s="306"/>
      <c r="BB64" s="306"/>
      <c r="BC64" s="306"/>
      <c r="BD64" s="306" t="str">
        <f>IF(Сводная!C66=0,"",Сводная!E66)</f>
        <v/>
      </c>
      <c r="BE64" s="306"/>
      <c r="BF64" s="306"/>
      <c r="BG64" s="306"/>
      <c r="BH64" s="306"/>
      <c r="BI64" s="306" t="str">
        <f>IF(Сводная!C66=0,"",Сводная!D66)</f>
        <v/>
      </c>
      <c r="BJ64" s="306"/>
      <c r="BK64" s="306"/>
      <c r="BL64" s="306"/>
      <c r="BM64" s="306"/>
      <c r="BN64" s="306"/>
      <c r="BO64" s="306"/>
      <c r="BP64" s="310" t="str">
        <f>IF(Сводная!C66=0,"",Сводная!F66)</f>
        <v/>
      </c>
      <c r="BQ64" s="310"/>
      <c r="BR64" s="310"/>
      <c r="BS64" s="310"/>
      <c r="BT64" s="310"/>
      <c r="BU64" s="310"/>
      <c r="BV64" s="310"/>
      <c r="BW64" s="310"/>
      <c r="BX64" s="310" t="str">
        <f>IF(Сводная!C66=0,"",ROUND(BI64*BP64,2))</f>
        <v/>
      </c>
      <c r="BY64" s="310"/>
      <c r="BZ64" s="310"/>
      <c r="CA64" s="310"/>
      <c r="CB64" s="310"/>
      <c r="CC64" s="310"/>
      <c r="CD64" s="310"/>
      <c r="CE64" s="310"/>
      <c r="CF64" s="310" t="str">
        <f>IF(Сводная!C66=0,"",Сводная!$G$13)</f>
        <v/>
      </c>
      <c r="CG64" s="310"/>
      <c r="CH64" s="310"/>
      <c r="CI64" s="310"/>
      <c r="CJ64" s="310"/>
      <c r="CK64" s="310"/>
      <c r="CL64" s="310"/>
      <c r="CM64" s="310"/>
      <c r="CN64" s="310"/>
      <c r="CO64" s="310"/>
      <c r="CP64" s="310" t="str">
        <f>IF(Сводная!C66=0,"",ROUND(BX64*CF64,2))</f>
        <v/>
      </c>
      <c r="CQ64" s="310"/>
      <c r="CR64" s="310"/>
      <c r="CS64" s="310"/>
      <c r="CT64" s="310"/>
      <c r="CU64" s="310"/>
      <c r="CV64" s="310"/>
      <c r="CW64" s="310"/>
      <c r="CX64" s="310"/>
      <c r="CY64" s="310"/>
      <c r="CZ64" s="310"/>
      <c r="DA64" s="310"/>
      <c r="DB64" s="310"/>
    </row>
    <row r="65" spans="1:106" s="207" customFormat="1" ht="12.75" x14ac:dyDescent="0.2">
      <c r="A65" s="161"/>
      <c r="B65" s="306">
        <v>45</v>
      </c>
      <c r="C65" s="306"/>
      <c r="D65" s="306"/>
      <c r="E65" s="306"/>
      <c r="F65" s="306"/>
      <c r="G65" s="307" t="str">
        <f>IF(Сводная!C67=0,"",Сводная!C67)</f>
        <v/>
      </c>
      <c r="H65" s="308"/>
      <c r="I65" s="308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8"/>
      <c r="AA65" s="308"/>
      <c r="AB65" s="308"/>
      <c r="AC65" s="308"/>
      <c r="AD65" s="308"/>
      <c r="AE65" s="309"/>
      <c r="AF65" s="307" t="str">
        <f>IF(Сводная!C67=0,"",Сводная!$C$2)</f>
        <v/>
      </c>
      <c r="AG65" s="308"/>
      <c r="AH65" s="308"/>
      <c r="AI65" s="308"/>
      <c r="AJ65" s="308"/>
      <c r="AK65" s="308"/>
      <c r="AL65" s="308"/>
      <c r="AM65" s="308"/>
      <c r="AN65" s="308"/>
      <c r="AO65" s="308"/>
      <c r="AP65" s="308"/>
      <c r="AQ65" s="308"/>
      <c r="AR65" s="308"/>
      <c r="AS65" s="308"/>
      <c r="AT65" s="308"/>
      <c r="AU65" s="308"/>
      <c r="AV65" s="309"/>
      <c r="AW65" s="306" t="str">
        <f>IF(Сводная!C67=0,"",Сводная!$G$14)</f>
        <v/>
      </c>
      <c r="AX65" s="306"/>
      <c r="AY65" s="306"/>
      <c r="AZ65" s="306"/>
      <c r="BA65" s="306"/>
      <c r="BB65" s="306"/>
      <c r="BC65" s="306"/>
      <c r="BD65" s="306" t="str">
        <f>IF(Сводная!C67=0,"",Сводная!E67)</f>
        <v/>
      </c>
      <c r="BE65" s="306"/>
      <c r="BF65" s="306"/>
      <c r="BG65" s="306"/>
      <c r="BH65" s="306"/>
      <c r="BI65" s="306" t="str">
        <f>IF(Сводная!C67=0,"",Сводная!D67)</f>
        <v/>
      </c>
      <c r="BJ65" s="306"/>
      <c r="BK65" s="306"/>
      <c r="BL65" s="306"/>
      <c r="BM65" s="306"/>
      <c r="BN65" s="306"/>
      <c r="BO65" s="306"/>
      <c r="BP65" s="310" t="str">
        <f>IF(Сводная!C67=0,"",Сводная!F67)</f>
        <v/>
      </c>
      <c r="BQ65" s="310"/>
      <c r="BR65" s="310"/>
      <c r="BS65" s="310"/>
      <c r="BT65" s="310"/>
      <c r="BU65" s="310"/>
      <c r="BV65" s="310"/>
      <c r="BW65" s="310"/>
      <c r="BX65" s="310" t="str">
        <f>IF(Сводная!C67=0,"",ROUND(BI65*BP65,2))</f>
        <v/>
      </c>
      <c r="BY65" s="310"/>
      <c r="BZ65" s="310"/>
      <c r="CA65" s="310"/>
      <c r="CB65" s="310"/>
      <c r="CC65" s="310"/>
      <c r="CD65" s="310"/>
      <c r="CE65" s="310"/>
      <c r="CF65" s="310" t="str">
        <f>IF(Сводная!C67=0,"",Сводная!$G$13)</f>
        <v/>
      </c>
      <c r="CG65" s="310"/>
      <c r="CH65" s="310"/>
      <c r="CI65" s="310"/>
      <c r="CJ65" s="310"/>
      <c r="CK65" s="310"/>
      <c r="CL65" s="310"/>
      <c r="CM65" s="310"/>
      <c r="CN65" s="310"/>
      <c r="CO65" s="310"/>
      <c r="CP65" s="310" t="str">
        <f>IF(Сводная!C67=0,"",ROUND(BX65*CF65,2))</f>
        <v/>
      </c>
      <c r="CQ65" s="310"/>
      <c r="CR65" s="310"/>
      <c r="CS65" s="310"/>
      <c r="CT65" s="310"/>
      <c r="CU65" s="310"/>
      <c r="CV65" s="310"/>
      <c r="CW65" s="310"/>
      <c r="CX65" s="310"/>
      <c r="CY65" s="310"/>
      <c r="CZ65" s="310"/>
      <c r="DA65" s="310"/>
      <c r="DB65" s="310"/>
    </row>
    <row r="66" spans="1:106" s="207" customFormat="1" ht="12.75" x14ac:dyDescent="0.2">
      <c r="A66" s="161"/>
      <c r="B66" s="306">
        <v>46</v>
      </c>
      <c r="C66" s="306"/>
      <c r="D66" s="306"/>
      <c r="E66" s="306"/>
      <c r="F66" s="306"/>
      <c r="G66" s="307" t="str">
        <f>IF(Сводная!C68=0,"",Сводная!C68)</f>
        <v/>
      </c>
      <c r="H66" s="308"/>
      <c r="I66" s="308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8"/>
      <c r="AA66" s="308"/>
      <c r="AB66" s="308"/>
      <c r="AC66" s="308"/>
      <c r="AD66" s="308"/>
      <c r="AE66" s="309"/>
      <c r="AF66" s="307" t="str">
        <f>IF(Сводная!C68=0,"",Сводная!$C$2)</f>
        <v/>
      </c>
      <c r="AG66" s="308"/>
      <c r="AH66" s="308"/>
      <c r="AI66" s="308"/>
      <c r="AJ66" s="308"/>
      <c r="AK66" s="308"/>
      <c r="AL66" s="308"/>
      <c r="AM66" s="308"/>
      <c r="AN66" s="308"/>
      <c r="AO66" s="308"/>
      <c r="AP66" s="308"/>
      <c r="AQ66" s="308"/>
      <c r="AR66" s="308"/>
      <c r="AS66" s="308"/>
      <c r="AT66" s="308"/>
      <c r="AU66" s="308"/>
      <c r="AV66" s="309"/>
      <c r="AW66" s="306" t="str">
        <f>IF(Сводная!C68=0,"",Сводная!$G$14)</f>
        <v/>
      </c>
      <c r="AX66" s="306"/>
      <c r="AY66" s="306"/>
      <c r="AZ66" s="306"/>
      <c r="BA66" s="306"/>
      <c r="BB66" s="306"/>
      <c r="BC66" s="306"/>
      <c r="BD66" s="306" t="str">
        <f>IF(Сводная!C68=0,"",Сводная!E68)</f>
        <v/>
      </c>
      <c r="BE66" s="306"/>
      <c r="BF66" s="306"/>
      <c r="BG66" s="306"/>
      <c r="BH66" s="306"/>
      <c r="BI66" s="306" t="str">
        <f>IF(Сводная!C68=0,"",Сводная!D68)</f>
        <v/>
      </c>
      <c r="BJ66" s="306"/>
      <c r="BK66" s="306"/>
      <c r="BL66" s="306"/>
      <c r="BM66" s="306"/>
      <c r="BN66" s="306"/>
      <c r="BO66" s="306"/>
      <c r="BP66" s="310" t="str">
        <f>IF(Сводная!C68=0,"",Сводная!F68)</f>
        <v/>
      </c>
      <c r="BQ66" s="310"/>
      <c r="BR66" s="310"/>
      <c r="BS66" s="310"/>
      <c r="BT66" s="310"/>
      <c r="BU66" s="310"/>
      <c r="BV66" s="310"/>
      <c r="BW66" s="310"/>
      <c r="BX66" s="310" t="str">
        <f>IF(Сводная!C68=0,"",ROUND(BI66*BP66,2))</f>
        <v/>
      </c>
      <c r="BY66" s="310"/>
      <c r="BZ66" s="310"/>
      <c r="CA66" s="310"/>
      <c r="CB66" s="310"/>
      <c r="CC66" s="310"/>
      <c r="CD66" s="310"/>
      <c r="CE66" s="310"/>
      <c r="CF66" s="310" t="str">
        <f>IF(Сводная!C68=0,"",Сводная!$G$13)</f>
        <v/>
      </c>
      <c r="CG66" s="310"/>
      <c r="CH66" s="310"/>
      <c r="CI66" s="310"/>
      <c r="CJ66" s="310"/>
      <c r="CK66" s="310"/>
      <c r="CL66" s="310"/>
      <c r="CM66" s="310"/>
      <c r="CN66" s="310"/>
      <c r="CO66" s="310"/>
      <c r="CP66" s="310" t="str">
        <f>IF(Сводная!C68=0,"",ROUND(BX66*CF66,2))</f>
        <v/>
      </c>
      <c r="CQ66" s="310"/>
      <c r="CR66" s="310"/>
      <c r="CS66" s="310"/>
      <c r="CT66" s="310"/>
      <c r="CU66" s="310"/>
      <c r="CV66" s="310"/>
      <c r="CW66" s="310"/>
      <c r="CX66" s="310"/>
      <c r="CY66" s="310"/>
      <c r="CZ66" s="310"/>
      <c r="DA66" s="310"/>
      <c r="DB66" s="310"/>
    </row>
    <row r="67" spans="1:106" s="207" customFormat="1" ht="12.75" x14ac:dyDescent="0.2">
      <c r="A67" s="161"/>
      <c r="B67" s="306">
        <v>47</v>
      </c>
      <c r="C67" s="306"/>
      <c r="D67" s="306"/>
      <c r="E67" s="306"/>
      <c r="F67" s="306"/>
      <c r="G67" s="307" t="str">
        <f>IF(Сводная!C69=0,"",Сводная!C69)</f>
        <v/>
      </c>
      <c r="H67" s="308"/>
      <c r="I67" s="308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8"/>
      <c r="AA67" s="308"/>
      <c r="AB67" s="308"/>
      <c r="AC67" s="308"/>
      <c r="AD67" s="308"/>
      <c r="AE67" s="309"/>
      <c r="AF67" s="307" t="str">
        <f>IF(Сводная!C69=0,"",Сводная!$C$2)</f>
        <v/>
      </c>
      <c r="AG67" s="308"/>
      <c r="AH67" s="308"/>
      <c r="AI67" s="308"/>
      <c r="AJ67" s="308"/>
      <c r="AK67" s="308"/>
      <c r="AL67" s="308"/>
      <c r="AM67" s="308"/>
      <c r="AN67" s="308"/>
      <c r="AO67" s="308"/>
      <c r="AP67" s="308"/>
      <c r="AQ67" s="308"/>
      <c r="AR67" s="308"/>
      <c r="AS67" s="308"/>
      <c r="AT67" s="308"/>
      <c r="AU67" s="308"/>
      <c r="AV67" s="309"/>
      <c r="AW67" s="306" t="str">
        <f>IF(Сводная!C69=0,"",Сводная!$G$14)</f>
        <v/>
      </c>
      <c r="AX67" s="306"/>
      <c r="AY67" s="306"/>
      <c r="AZ67" s="306"/>
      <c r="BA67" s="306"/>
      <c r="BB67" s="306"/>
      <c r="BC67" s="306"/>
      <c r="BD67" s="306" t="str">
        <f>IF(Сводная!C69=0,"",Сводная!E69)</f>
        <v/>
      </c>
      <c r="BE67" s="306"/>
      <c r="BF67" s="306"/>
      <c r="BG67" s="306"/>
      <c r="BH67" s="306"/>
      <c r="BI67" s="306" t="str">
        <f>IF(Сводная!C69=0,"",Сводная!D69)</f>
        <v/>
      </c>
      <c r="BJ67" s="306"/>
      <c r="BK67" s="306"/>
      <c r="BL67" s="306"/>
      <c r="BM67" s="306"/>
      <c r="BN67" s="306"/>
      <c r="BO67" s="306"/>
      <c r="BP67" s="310" t="str">
        <f>IF(Сводная!C69=0,"",Сводная!F69)</f>
        <v/>
      </c>
      <c r="BQ67" s="310"/>
      <c r="BR67" s="310"/>
      <c r="BS67" s="310"/>
      <c r="BT67" s="310"/>
      <c r="BU67" s="310"/>
      <c r="BV67" s="310"/>
      <c r="BW67" s="310"/>
      <c r="BX67" s="310" t="str">
        <f>IF(Сводная!C69=0,"",ROUND(BI67*BP67,2))</f>
        <v/>
      </c>
      <c r="BY67" s="310"/>
      <c r="BZ67" s="310"/>
      <c r="CA67" s="310"/>
      <c r="CB67" s="310"/>
      <c r="CC67" s="310"/>
      <c r="CD67" s="310"/>
      <c r="CE67" s="310"/>
      <c r="CF67" s="310" t="str">
        <f>IF(Сводная!C69=0,"",Сводная!$G$13)</f>
        <v/>
      </c>
      <c r="CG67" s="310"/>
      <c r="CH67" s="310"/>
      <c r="CI67" s="310"/>
      <c r="CJ67" s="310"/>
      <c r="CK67" s="310"/>
      <c r="CL67" s="310"/>
      <c r="CM67" s="310"/>
      <c r="CN67" s="310"/>
      <c r="CO67" s="310"/>
      <c r="CP67" s="310" t="str">
        <f>IF(Сводная!C69=0,"",ROUND(BX67*CF67,2))</f>
        <v/>
      </c>
      <c r="CQ67" s="310"/>
      <c r="CR67" s="310"/>
      <c r="CS67" s="310"/>
      <c r="CT67" s="310"/>
      <c r="CU67" s="310"/>
      <c r="CV67" s="310"/>
      <c r="CW67" s="310"/>
      <c r="CX67" s="310"/>
      <c r="CY67" s="310"/>
      <c r="CZ67" s="310"/>
      <c r="DA67" s="310"/>
      <c r="DB67" s="310"/>
    </row>
    <row r="68" spans="1:106" s="207" customFormat="1" ht="12.75" x14ac:dyDescent="0.2">
      <c r="A68" s="161"/>
      <c r="B68" s="306">
        <v>48</v>
      </c>
      <c r="C68" s="306"/>
      <c r="D68" s="306"/>
      <c r="E68" s="306"/>
      <c r="F68" s="306"/>
      <c r="G68" s="307" t="str">
        <f>IF(Сводная!C70=0,"",Сводная!C70)</f>
        <v/>
      </c>
      <c r="H68" s="308"/>
      <c r="I68" s="308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8"/>
      <c r="AA68" s="308"/>
      <c r="AB68" s="308"/>
      <c r="AC68" s="308"/>
      <c r="AD68" s="308"/>
      <c r="AE68" s="309"/>
      <c r="AF68" s="307" t="str">
        <f>IF(Сводная!C70=0,"",Сводная!$C$2)</f>
        <v/>
      </c>
      <c r="AG68" s="308"/>
      <c r="AH68" s="308"/>
      <c r="AI68" s="308"/>
      <c r="AJ68" s="308"/>
      <c r="AK68" s="308"/>
      <c r="AL68" s="308"/>
      <c r="AM68" s="308"/>
      <c r="AN68" s="308"/>
      <c r="AO68" s="308"/>
      <c r="AP68" s="308"/>
      <c r="AQ68" s="308"/>
      <c r="AR68" s="308"/>
      <c r="AS68" s="308"/>
      <c r="AT68" s="308"/>
      <c r="AU68" s="308"/>
      <c r="AV68" s="309"/>
      <c r="AW68" s="306" t="str">
        <f>IF(Сводная!C70=0,"",Сводная!$G$14)</f>
        <v/>
      </c>
      <c r="AX68" s="306"/>
      <c r="AY68" s="306"/>
      <c r="AZ68" s="306"/>
      <c r="BA68" s="306"/>
      <c r="BB68" s="306"/>
      <c r="BC68" s="306"/>
      <c r="BD68" s="306" t="str">
        <f>IF(Сводная!C70=0,"",Сводная!E70)</f>
        <v/>
      </c>
      <c r="BE68" s="306"/>
      <c r="BF68" s="306"/>
      <c r="BG68" s="306"/>
      <c r="BH68" s="306"/>
      <c r="BI68" s="306" t="str">
        <f>IF(Сводная!C70=0,"",Сводная!D70)</f>
        <v/>
      </c>
      <c r="BJ68" s="306"/>
      <c r="BK68" s="306"/>
      <c r="BL68" s="306"/>
      <c r="BM68" s="306"/>
      <c r="BN68" s="306"/>
      <c r="BO68" s="306"/>
      <c r="BP68" s="310" t="str">
        <f>IF(Сводная!C70=0,"",Сводная!F70)</f>
        <v/>
      </c>
      <c r="BQ68" s="310"/>
      <c r="BR68" s="310"/>
      <c r="BS68" s="310"/>
      <c r="BT68" s="310"/>
      <c r="BU68" s="310"/>
      <c r="BV68" s="310"/>
      <c r="BW68" s="310"/>
      <c r="BX68" s="310" t="str">
        <f>IF(Сводная!C70=0,"",ROUND(BI68*BP68,2))</f>
        <v/>
      </c>
      <c r="BY68" s="310"/>
      <c r="BZ68" s="310"/>
      <c r="CA68" s="310"/>
      <c r="CB68" s="310"/>
      <c r="CC68" s="310"/>
      <c r="CD68" s="310"/>
      <c r="CE68" s="310"/>
      <c r="CF68" s="310" t="str">
        <f>IF(Сводная!C70=0,"",Сводная!$G$13)</f>
        <v/>
      </c>
      <c r="CG68" s="310"/>
      <c r="CH68" s="310"/>
      <c r="CI68" s="310"/>
      <c r="CJ68" s="310"/>
      <c r="CK68" s="310"/>
      <c r="CL68" s="310"/>
      <c r="CM68" s="310"/>
      <c r="CN68" s="310"/>
      <c r="CO68" s="310"/>
      <c r="CP68" s="310" t="str">
        <f>IF(Сводная!C70=0,"",ROUND(BX68*CF68,2))</f>
        <v/>
      </c>
      <c r="CQ68" s="310"/>
      <c r="CR68" s="310"/>
      <c r="CS68" s="310"/>
      <c r="CT68" s="310"/>
      <c r="CU68" s="310"/>
      <c r="CV68" s="310"/>
      <c r="CW68" s="310"/>
      <c r="CX68" s="310"/>
      <c r="CY68" s="310"/>
      <c r="CZ68" s="310"/>
      <c r="DA68" s="310"/>
      <c r="DB68" s="310"/>
    </row>
    <row r="69" spans="1:106" s="207" customFormat="1" ht="12.75" x14ac:dyDescent="0.2">
      <c r="A69" s="161"/>
      <c r="B69" s="306">
        <v>49</v>
      </c>
      <c r="C69" s="306"/>
      <c r="D69" s="306"/>
      <c r="E69" s="306"/>
      <c r="F69" s="306"/>
      <c r="G69" s="307" t="str">
        <f>IF(Сводная!C71=0,"",Сводная!C71)</f>
        <v/>
      </c>
      <c r="H69" s="308"/>
      <c r="I69" s="308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8"/>
      <c r="AA69" s="308"/>
      <c r="AB69" s="308"/>
      <c r="AC69" s="308"/>
      <c r="AD69" s="308"/>
      <c r="AE69" s="309"/>
      <c r="AF69" s="307" t="str">
        <f>IF(Сводная!C71=0,"",Сводная!$C$2)</f>
        <v/>
      </c>
      <c r="AG69" s="308"/>
      <c r="AH69" s="308"/>
      <c r="AI69" s="308"/>
      <c r="AJ69" s="308"/>
      <c r="AK69" s="308"/>
      <c r="AL69" s="308"/>
      <c r="AM69" s="308"/>
      <c r="AN69" s="308"/>
      <c r="AO69" s="308"/>
      <c r="AP69" s="308"/>
      <c r="AQ69" s="308"/>
      <c r="AR69" s="308"/>
      <c r="AS69" s="308"/>
      <c r="AT69" s="308"/>
      <c r="AU69" s="308"/>
      <c r="AV69" s="309"/>
      <c r="AW69" s="306" t="str">
        <f>IF(Сводная!C71=0,"",Сводная!$G$14)</f>
        <v/>
      </c>
      <c r="AX69" s="306"/>
      <c r="AY69" s="306"/>
      <c r="AZ69" s="306"/>
      <c r="BA69" s="306"/>
      <c r="BB69" s="306"/>
      <c r="BC69" s="306"/>
      <c r="BD69" s="306" t="str">
        <f>IF(Сводная!C71=0,"",Сводная!E71)</f>
        <v/>
      </c>
      <c r="BE69" s="306"/>
      <c r="BF69" s="306"/>
      <c r="BG69" s="306"/>
      <c r="BH69" s="306"/>
      <c r="BI69" s="306" t="str">
        <f>IF(Сводная!C71=0,"",Сводная!D71)</f>
        <v/>
      </c>
      <c r="BJ69" s="306"/>
      <c r="BK69" s="306"/>
      <c r="BL69" s="306"/>
      <c r="BM69" s="306"/>
      <c r="BN69" s="306"/>
      <c r="BO69" s="306"/>
      <c r="BP69" s="310" t="str">
        <f>IF(Сводная!C71=0,"",Сводная!F71)</f>
        <v/>
      </c>
      <c r="BQ69" s="310"/>
      <c r="BR69" s="310"/>
      <c r="BS69" s="310"/>
      <c r="BT69" s="310"/>
      <c r="BU69" s="310"/>
      <c r="BV69" s="310"/>
      <c r="BW69" s="310"/>
      <c r="BX69" s="310" t="str">
        <f>IF(Сводная!C71=0,"",ROUND(BI69*BP69,2))</f>
        <v/>
      </c>
      <c r="BY69" s="310"/>
      <c r="BZ69" s="310"/>
      <c r="CA69" s="310"/>
      <c r="CB69" s="310"/>
      <c r="CC69" s="310"/>
      <c r="CD69" s="310"/>
      <c r="CE69" s="310"/>
      <c r="CF69" s="310" t="str">
        <f>IF(Сводная!C71=0,"",Сводная!$G$13)</f>
        <v/>
      </c>
      <c r="CG69" s="310"/>
      <c r="CH69" s="310"/>
      <c r="CI69" s="310"/>
      <c r="CJ69" s="310"/>
      <c r="CK69" s="310"/>
      <c r="CL69" s="310"/>
      <c r="CM69" s="310"/>
      <c r="CN69" s="310"/>
      <c r="CO69" s="310"/>
      <c r="CP69" s="310" t="str">
        <f>IF(Сводная!C71=0,"",ROUND(BX69*CF69,2))</f>
        <v/>
      </c>
      <c r="CQ69" s="310"/>
      <c r="CR69" s="310"/>
      <c r="CS69" s="310"/>
      <c r="CT69" s="310"/>
      <c r="CU69" s="310"/>
      <c r="CV69" s="310"/>
      <c r="CW69" s="310"/>
      <c r="CX69" s="310"/>
      <c r="CY69" s="310"/>
      <c r="CZ69" s="310"/>
      <c r="DA69" s="310"/>
      <c r="DB69" s="310"/>
    </row>
    <row r="70" spans="1:106" s="207" customFormat="1" ht="12.75" x14ac:dyDescent="0.2">
      <c r="A70" s="161"/>
      <c r="B70" s="306">
        <v>50</v>
      </c>
      <c r="C70" s="306"/>
      <c r="D70" s="306"/>
      <c r="E70" s="306"/>
      <c r="F70" s="306"/>
      <c r="G70" s="307" t="str">
        <f>IF(Сводная!C72=0,"",Сводная!C72)</f>
        <v/>
      </c>
      <c r="H70" s="308"/>
      <c r="I70" s="308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8"/>
      <c r="AA70" s="308"/>
      <c r="AB70" s="308"/>
      <c r="AC70" s="308"/>
      <c r="AD70" s="308"/>
      <c r="AE70" s="309"/>
      <c r="AF70" s="307" t="str">
        <f>IF(Сводная!C72=0,"",Сводная!$C$2)</f>
        <v/>
      </c>
      <c r="AG70" s="308"/>
      <c r="AH70" s="308"/>
      <c r="AI70" s="308"/>
      <c r="AJ70" s="308"/>
      <c r="AK70" s="308"/>
      <c r="AL70" s="308"/>
      <c r="AM70" s="308"/>
      <c r="AN70" s="308"/>
      <c r="AO70" s="308"/>
      <c r="AP70" s="308"/>
      <c r="AQ70" s="308"/>
      <c r="AR70" s="308"/>
      <c r="AS70" s="308"/>
      <c r="AT70" s="308"/>
      <c r="AU70" s="308"/>
      <c r="AV70" s="309"/>
      <c r="AW70" s="306" t="str">
        <f>IF(Сводная!C72=0,"",Сводная!$G$14)</f>
        <v/>
      </c>
      <c r="AX70" s="306"/>
      <c r="AY70" s="306"/>
      <c r="AZ70" s="306"/>
      <c r="BA70" s="306"/>
      <c r="BB70" s="306"/>
      <c r="BC70" s="306"/>
      <c r="BD70" s="306" t="str">
        <f>IF(Сводная!C72=0,"",Сводная!E72)</f>
        <v/>
      </c>
      <c r="BE70" s="306"/>
      <c r="BF70" s="306"/>
      <c r="BG70" s="306"/>
      <c r="BH70" s="306"/>
      <c r="BI70" s="306" t="str">
        <f>IF(Сводная!C72=0,"",Сводная!D72)</f>
        <v/>
      </c>
      <c r="BJ70" s="306"/>
      <c r="BK70" s="306"/>
      <c r="BL70" s="306"/>
      <c r="BM70" s="306"/>
      <c r="BN70" s="306"/>
      <c r="BO70" s="306"/>
      <c r="BP70" s="310" t="str">
        <f>IF(Сводная!C72=0,"",Сводная!F72)</f>
        <v/>
      </c>
      <c r="BQ70" s="310"/>
      <c r="BR70" s="310"/>
      <c r="BS70" s="310"/>
      <c r="BT70" s="310"/>
      <c r="BU70" s="310"/>
      <c r="BV70" s="310"/>
      <c r="BW70" s="310"/>
      <c r="BX70" s="310" t="str">
        <f>IF(Сводная!C72=0,"",ROUND(BI70*BP70,2))</f>
        <v/>
      </c>
      <c r="BY70" s="310"/>
      <c r="BZ70" s="310"/>
      <c r="CA70" s="310"/>
      <c r="CB70" s="310"/>
      <c r="CC70" s="310"/>
      <c r="CD70" s="310"/>
      <c r="CE70" s="310"/>
      <c r="CF70" s="310" t="str">
        <f>IF(Сводная!C72=0,"",Сводная!$G$13)</f>
        <v/>
      </c>
      <c r="CG70" s="310"/>
      <c r="CH70" s="310"/>
      <c r="CI70" s="310"/>
      <c r="CJ70" s="310"/>
      <c r="CK70" s="310"/>
      <c r="CL70" s="310"/>
      <c r="CM70" s="310"/>
      <c r="CN70" s="310"/>
      <c r="CO70" s="310"/>
      <c r="CP70" s="310" t="str">
        <f>IF(Сводная!C72=0,"",ROUND(BX70*CF70,2))</f>
        <v/>
      </c>
      <c r="CQ70" s="310"/>
      <c r="CR70" s="310"/>
      <c r="CS70" s="310"/>
      <c r="CT70" s="310"/>
      <c r="CU70" s="310"/>
      <c r="CV70" s="310"/>
      <c r="CW70" s="310"/>
      <c r="CX70" s="310"/>
      <c r="CY70" s="310"/>
      <c r="CZ70" s="310"/>
      <c r="DA70" s="310"/>
      <c r="DB70" s="310"/>
    </row>
    <row r="71" spans="1:106" s="3" customFormat="1" ht="12.75" x14ac:dyDescent="0.2">
      <c r="A71" s="187"/>
      <c r="B71" s="314" t="s">
        <v>85</v>
      </c>
      <c r="C71" s="314"/>
      <c r="D71" s="314"/>
      <c r="E71" s="314"/>
      <c r="F71" s="314"/>
      <c r="G71" s="314"/>
      <c r="H71" s="314"/>
      <c r="I71" s="314"/>
      <c r="J71" s="314"/>
      <c r="K71" s="314"/>
      <c r="L71" s="314"/>
      <c r="M71" s="314"/>
      <c r="N71" s="314"/>
      <c r="O71" s="314"/>
      <c r="P71" s="314"/>
      <c r="Q71" s="314"/>
      <c r="R71" s="314"/>
      <c r="S71" s="314"/>
      <c r="T71" s="314"/>
      <c r="U71" s="314"/>
      <c r="V71" s="314"/>
      <c r="W71" s="314"/>
      <c r="X71" s="314"/>
      <c r="Y71" s="314"/>
      <c r="Z71" s="314"/>
      <c r="AA71" s="314"/>
      <c r="AB71" s="314"/>
      <c r="AC71" s="314"/>
      <c r="AD71" s="314"/>
      <c r="AE71" s="314"/>
      <c r="AF71" s="314"/>
      <c r="AG71" s="314"/>
      <c r="AH71" s="314"/>
      <c r="AI71" s="314"/>
      <c r="AJ71" s="314"/>
      <c r="AK71" s="314"/>
      <c r="AL71" s="314"/>
      <c r="AM71" s="314"/>
      <c r="AN71" s="314"/>
      <c r="AO71" s="314"/>
      <c r="AP71" s="314"/>
      <c r="AQ71" s="314"/>
      <c r="AR71" s="314"/>
      <c r="AS71" s="314"/>
      <c r="AT71" s="314"/>
      <c r="AU71" s="314"/>
      <c r="AV71" s="314"/>
      <c r="AW71" s="314"/>
      <c r="AX71" s="314"/>
      <c r="AY71" s="314"/>
      <c r="AZ71" s="314"/>
      <c r="BA71" s="314"/>
      <c r="BB71" s="314"/>
      <c r="BC71" s="314"/>
      <c r="BD71" s="314"/>
      <c r="BE71" s="314"/>
      <c r="BF71" s="314"/>
      <c r="BG71" s="314"/>
      <c r="BH71" s="314"/>
      <c r="BI71" s="314"/>
      <c r="BJ71" s="314"/>
      <c r="BK71" s="314"/>
      <c r="BL71" s="314"/>
      <c r="BM71" s="314"/>
      <c r="BN71" s="314"/>
      <c r="BO71" s="314"/>
      <c r="BP71" s="314"/>
      <c r="BQ71" s="314"/>
      <c r="BR71" s="314"/>
      <c r="BS71" s="314"/>
      <c r="BT71" s="314"/>
      <c r="BU71" s="314"/>
      <c r="BV71" s="314"/>
      <c r="BW71" s="314"/>
      <c r="BX71" s="310">
        <f>SUM(BX21:CE70)</f>
        <v>0</v>
      </c>
      <c r="BY71" s="310"/>
      <c r="BZ71" s="310"/>
      <c r="CA71" s="310"/>
      <c r="CB71" s="310"/>
      <c r="CC71" s="310"/>
      <c r="CD71" s="310"/>
      <c r="CE71" s="310"/>
      <c r="CF71" s="310"/>
      <c r="CG71" s="310"/>
      <c r="CH71" s="310"/>
      <c r="CI71" s="310"/>
      <c r="CJ71" s="310"/>
      <c r="CK71" s="310"/>
      <c r="CL71" s="310"/>
      <c r="CM71" s="310"/>
      <c r="CN71" s="310"/>
      <c r="CO71" s="310"/>
      <c r="CP71" s="310">
        <f>SUM(CP21:DB70)</f>
        <v>0</v>
      </c>
      <c r="CQ71" s="310"/>
      <c r="CR71" s="310"/>
      <c r="CS71" s="310"/>
      <c r="CT71" s="310"/>
      <c r="CU71" s="310"/>
      <c r="CV71" s="310"/>
      <c r="CW71" s="310"/>
      <c r="CX71" s="310"/>
      <c r="CY71" s="310"/>
      <c r="CZ71" s="310"/>
      <c r="DA71" s="310"/>
      <c r="DB71" s="310"/>
    </row>
    <row r="72" spans="1:106" s="170" customFormat="1" ht="11.25" x14ac:dyDescent="0.2">
      <c r="A72" s="199"/>
      <c r="B72" s="199"/>
      <c r="C72" s="199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9"/>
      <c r="Q72" s="199"/>
      <c r="R72" s="199"/>
      <c r="S72" s="199"/>
      <c r="T72" s="199"/>
      <c r="U72" s="199"/>
      <c r="V72" s="199"/>
      <c r="W72" s="199"/>
      <c r="X72" s="199"/>
      <c r="Y72" s="199"/>
      <c r="Z72" s="199"/>
      <c r="AA72" s="199"/>
      <c r="AB72" s="199"/>
      <c r="AC72" s="199"/>
      <c r="AD72" s="199"/>
      <c r="AE72" s="199"/>
      <c r="AF72" s="199"/>
      <c r="AG72" s="199"/>
      <c r="AH72" s="199"/>
      <c r="AI72" s="199"/>
      <c r="AJ72" s="199"/>
      <c r="AK72" s="199"/>
      <c r="AL72" s="199"/>
      <c r="AM72" s="199"/>
      <c r="AN72" s="199"/>
      <c r="AO72" s="199"/>
      <c r="AP72" s="199"/>
      <c r="AQ72" s="199"/>
      <c r="AR72" s="199"/>
      <c r="AS72" s="199"/>
      <c r="AT72" s="199"/>
      <c r="AU72" s="199"/>
      <c r="AV72" s="199"/>
      <c r="AW72" s="199"/>
      <c r="AX72" s="199"/>
      <c r="AY72" s="199"/>
      <c r="AZ72" s="199"/>
      <c r="BA72" s="199"/>
      <c r="BB72" s="199"/>
      <c r="BC72" s="199"/>
      <c r="BD72" s="199"/>
      <c r="BE72" s="199"/>
      <c r="BF72" s="199"/>
      <c r="BG72" s="199"/>
      <c r="BH72" s="199"/>
      <c r="BI72" s="199"/>
      <c r="BJ72" s="199"/>
      <c r="BK72" s="199"/>
      <c r="BL72" s="199"/>
      <c r="BM72" s="199"/>
      <c r="BN72" s="199"/>
      <c r="BO72" s="199"/>
      <c r="BP72" s="199"/>
      <c r="BQ72" s="199"/>
      <c r="BR72" s="199"/>
      <c r="BS72" s="199"/>
      <c r="BT72" s="199"/>
      <c r="BU72" s="199"/>
      <c r="BV72" s="199"/>
      <c r="BW72" s="199"/>
      <c r="BX72" s="199"/>
      <c r="BY72" s="199"/>
      <c r="BZ72" s="199"/>
      <c r="CA72" s="199"/>
      <c r="CB72" s="199"/>
      <c r="CC72" s="199"/>
      <c r="CD72" s="199"/>
      <c r="CE72" s="199"/>
      <c r="CF72" s="199"/>
      <c r="CG72" s="199"/>
      <c r="CH72" s="199"/>
      <c r="CI72" s="199"/>
      <c r="CJ72" s="199"/>
      <c r="CK72" s="199"/>
      <c r="CL72" s="199"/>
      <c r="CM72" s="199"/>
      <c r="CN72" s="199"/>
      <c r="CO72" s="199"/>
      <c r="CP72" s="199"/>
      <c r="CQ72" s="199"/>
      <c r="CR72" s="199"/>
      <c r="CS72" s="199"/>
      <c r="CT72" s="199"/>
      <c r="CU72" s="199"/>
      <c r="CV72" s="199"/>
      <c r="CW72" s="199"/>
      <c r="CX72" s="199"/>
      <c r="CY72" s="199"/>
      <c r="CZ72" s="199"/>
      <c r="DA72" s="199"/>
      <c r="DB72" s="199"/>
    </row>
    <row r="73" spans="1:106" x14ac:dyDescent="0.25">
      <c r="A73" s="188"/>
      <c r="B73" s="244" t="s">
        <v>707</v>
      </c>
      <c r="C73" s="244"/>
      <c r="D73" s="244"/>
      <c r="E73" s="244"/>
      <c r="F73" s="244"/>
      <c r="G73" s="244"/>
      <c r="H73" s="244"/>
      <c r="I73" s="244"/>
      <c r="J73" s="244"/>
      <c r="K73" s="244"/>
      <c r="L73" s="244"/>
      <c r="M73" s="244"/>
      <c r="N73" s="244"/>
      <c r="O73" s="244"/>
      <c r="P73" s="244"/>
      <c r="Q73" s="244"/>
      <c r="R73" s="244"/>
      <c r="S73" s="244"/>
      <c r="T73" s="244"/>
      <c r="U73" s="244"/>
      <c r="V73" s="244"/>
      <c r="W73" s="247">
        <f>Сводная!C9</f>
        <v>0</v>
      </c>
      <c r="X73" s="247"/>
      <c r="Y73" s="247"/>
      <c r="Z73" s="247"/>
      <c r="AA73" s="247"/>
      <c r="AB73" s="247"/>
      <c r="AC73" s="247"/>
      <c r="AD73" s="247"/>
      <c r="AE73" s="247"/>
      <c r="AF73" s="247"/>
      <c r="AG73" s="247"/>
      <c r="AH73" s="247"/>
      <c r="AI73" s="247"/>
      <c r="AJ73" s="247"/>
      <c r="AK73" s="247"/>
      <c r="AL73" s="247"/>
      <c r="AM73" s="247"/>
      <c r="AN73" s="247"/>
      <c r="AO73" s="247"/>
      <c r="AP73" s="247"/>
      <c r="AQ73" s="247"/>
      <c r="AR73" s="247"/>
      <c r="AS73" s="247"/>
      <c r="AT73" s="247"/>
      <c r="AU73" s="247"/>
      <c r="AV73" s="247"/>
      <c r="AW73" s="247"/>
      <c r="AX73" s="247"/>
      <c r="AY73" s="247"/>
      <c r="AZ73" s="247"/>
      <c r="BA73" s="247"/>
      <c r="BB73" s="247"/>
      <c r="BC73" s="247"/>
      <c r="BD73" s="247"/>
      <c r="BE73" s="247"/>
      <c r="BF73" s="247"/>
      <c r="BG73" s="247"/>
      <c r="BH73" s="247"/>
      <c r="BI73" s="247"/>
      <c r="BJ73" s="247"/>
      <c r="BK73" s="247"/>
      <c r="BL73" s="247"/>
      <c r="BM73" s="247"/>
      <c r="BN73" s="247"/>
      <c r="BO73" s="247"/>
      <c r="BP73" s="247"/>
      <c r="BQ73" s="247"/>
      <c r="BR73" s="247"/>
      <c r="BS73" s="247"/>
      <c r="BT73" s="247"/>
      <c r="BU73" s="247"/>
      <c r="BV73" s="247"/>
      <c r="BW73" s="247"/>
      <c r="BX73" s="247"/>
      <c r="BY73" s="247"/>
      <c r="BZ73" s="247"/>
      <c r="CA73" s="247"/>
      <c r="CB73" s="247"/>
      <c r="CC73" s="247"/>
      <c r="CD73" s="247"/>
      <c r="CE73" s="247"/>
      <c r="CF73" s="247"/>
      <c r="CG73" s="247"/>
      <c r="CH73" s="247"/>
      <c r="CI73" s="247"/>
      <c r="CJ73" s="247"/>
      <c r="CK73" s="247"/>
      <c r="CL73" s="247"/>
      <c r="CM73" s="247"/>
      <c r="CN73" s="247"/>
      <c r="CO73" s="247"/>
      <c r="CP73" s="247"/>
      <c r="CQ73" s="247"/>
      <c r="CR73" s="247"/>
      <c r="CS73" s="247"/>
      <c r="CT73" s="247"/>
      <c r="CU73" s="247"/>
      <c r="CV73" s="247"/>
      <c r="CW73" s="247"/>
      <c r="CX73" s="247"/>
      <c r="CY73" s="247"/>
      <c r="CZ73" s="247"/>
      <c r="DA73" s="247"/>
      <c r="DB73" s="247"/>
    </row>
    <row r="74" spans="1:106" s="170" customFormat="1" ht="11.25" x14ac:dyDescent="0.2">
      <c r="A74" s="199"/>
      <c r="B74" s="199"/>
      <c r="C74" s="199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199"/>
      <c r="Q74" s="199"/>
      <c r="R74" s="199"/>
      <c r="S74" s="199"/>
      <c r="T74" s="199"/>
      <c r="U74" s="199"/>
      <c r="V74" s="199"/>
      <c r="W74" s="199"/>
      <c r="X74" s="199"/>
      <c r="Y74" s="199"/>
      <c r="Z74" s="199"/>
      <c r="AA74" s="199"/>
      <c r="AB74" s="199"/>
      <c r="AC74" s="199"/>
      <c r="AD74" s="199"/>
      <c r="AE74" s="199"/>
      <c r="AF74" s="199"/>
      <c r="AG74" s="199"/>
      <c r="AH74" s="199"/>
      <c r="AI74" s="199"/>
      <c r="AJ74" s="199"/>
      <c r="AK74" s="199"/>
      <c r="AL74" s="199"/>
      <c r="AM74" s="199"/>
      <c r="AN74" s="199"/>
      <c r="AO74" s="199"/>
      <c r="AP74" s="199"/>
      <c r="AQ74" s="199"/>
      <c r="AR74" s="199"/>
      <c r="AS74" s="199"/>
      <c r="AT74" s="199"/>
      <c r="AU74" s="199"/>
      <c r="AV74" s="199"/>
      <c r="AW74" s="199"/>
      <c r="AX74" s="199"/>
      <c r="AY74" s="199"/>
      <c r="AZ74" s="199"/>
      <c r="BA74" s="199"/>
      <c r="BB74" s="199"/>
      <c r="BC74" s="199"/>
      <c r="BD74" s="199"/>
      <c r="BE74" s="199"/>
      <c r="BF74" s="199"/>
      <c r="BG74" s="199"/>
      <c r="BH74" s="199"/>
      <c r="BI74" s="199"/>
      <c r="BJ74" s="199"/>
      <c r="BK74" s="199"/>
      <c r="BL74" s="199"/>
      <c r="BM74" s="199"/>
      <c r="BN74" s="199"/>
      <c r="BO74" s="199"/>
      <c r="BP74" s="199"/>
      <c r="BQ74" s="199"/>
      <c r="BR74" s="199"/>
      <c r="BS74" s="199"/>
      <c r="BT74" s="199"/>
      <c r="BU74" s="199"/>
      <c r="BV74" s="199"/>
      <c r="BW74" s="199"/>
      <c r="BX74" s="199"/>
      <c r="BY74" s="199"/>
      <c r="BZ74" s="199"/>
      <c r="CA74" s="199"/>
      <c r="CB74" s="199"/>
      <c r="CC74" s="199"/>
      <c r="CD74" s="199"/>
      <c r="CE74" s="199"/>
      <c r="CF74" s="199"/>
      <c r="CG74" s="199"/>
      <c r="CH74" s="199"/>
      <c r="CI74" s="199"/>
      <c r="CJ74" s="199"/>
      <c r="CK74" s="199"/>
      <c r="CL74" s="199"/>
      <c r="CM74" s="199"/>
      <c r="CN74" s="199"/>
      <c r="CO74" s="199"/>
      <c r="CP74" s="199"/>
      <c r="CQ74" s="199"/>
      <c r="CR74" s="199"/>
      <c r="CS74" s="199"/>
      <c r="CT74" s="199"/>
      <c r="CU74" s="199"/>
      <c r="CV74" s="199"/>
      <c r="CW74" s="199"/>
      <c r="CX74" s="199"/>
      <c r="CY74" s="199"/>
      <c r="CZ74" s="199"/>
      <c r="DA74" s="199"/>
      <c r="DB74" s="199"/>
    </row>
    <row r="75" spans="1:106" x14ac:dyDescent="0.25">
      <c r="A75" s="188"/>
      <c r="B75" s="188"/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8"/>
      <c r="P75" s="188"/>
      <c r="Q75" s="188"/>
      <c r="R75" s="188"/>
      <c r="S75" s="188"/>
      <c r="T75" s="188"/>
      <c r="U75" s="188"/>
      <c r="V75" s="188"/>
      <c r="W75" s="188"/>
      <c r="X75" s="188"/>
      <c r="Y75" s="188"/>
      <c r="Z75" s="188"/>
      <c r="AA75" s="257" t="str">
        <f>VLOOKUP(CB75,Списки!H30:I35,2,0)</f>
        <v>Начальник участка АСУ ТП</v>
      </c>
      <c r="AB75" s="257"/>
      <c r="AC75" s="257"/>
      <c r="AD75" s="257"/>
      <c r="AE75" s="257"/>
      <c r="AF75" s="257"/>
      <c r="AG75" s="257"/>
      <c r="AH75" s="257"/>
      <c r="AI75" s="257"/>
      <c r="AJ75" s="257"/>
      <c r="AK75" s="257"/>
      <c r="AL75" s="257"/>
      <c r="AM75" s="257"/>
      <c r="AN75" s="257"/>
      <c r="AO75" s="257"/>
      <c r="AP75" s="257"/>
      <c r="AQ75" s="257"/>
      <c r="AR75" s="257"/>
      <c r="AS75" s="257"/>
      <c r="AT75" s="257"/>
      <c r="AU75" s="257"/>
      <c r="AV75" s="257"/>
      <c r="AW75" s="257"/>
      <c r="AX75" s="257"/>
      <c r="AY75" s="257"/>
      <c r="AZ75" s="257"/>
      <c r="BA75" s="257"/>
      <c r="BB75" s="257"/>
      <c r="BC75" s="257"/>
      <c r="BD75" s="257"/>
      <c r="BE75" s="257"/>
      <c r="BF75" s="257"/>
      <c r="BG75" s="257"/>
      <c r="BH75" s="257"/>
      <c r="BI75" s="257"/>
      <c r="BJ75" s="257"/>
      <c r="BK75" s="257"/>
      <c r="BL75" s="257"/>
      <c r="BM75" s="188"/>
      <c r="BN75" s="188"/>
      <c r="BO75" s="269"/>
      <c r="BP75" s="269"/>
      <c r="BQ75" s="269"/>
      <c r="BR75" s="269"/>
      <c r="BS75" s="269"/>
      <c r="BT75" s="269"/>
      <c r="BU75" s="269"/>
      <c r="BV75" s="269"/>
      <c r="BW75" s="269"/>
      <c r="BX75" s="269"/>
      <c r="BY75" s="269"/>
      <c r="BZ75" s="188"/>
      <c r="CA75" s="188"/>
      <c r="CB75" s="258" t="s">
        <v>328</v>
      </c>
      <c r="CC75" s="258"/>
      <c r="CD75" s="258"/>
      <c r="CE75" s="258"/>
      <c r="CF75" s="258"/>
      <c r="CG75" s="258"/>
      <c r="CH75" s="258"/>
      <c r="CI75" s="258"/>
      <c r="CJ75" s="258"/>
      <c r="CK75" s="258"/>
      <c r="CL75" s="258"/>
      <c r="CM75" s="258"/>
      <c r="CN75" s="258"/>
      <c r="CO75" s="258"/>
      <c r="CP75" s="258"/>
      <c r="CQ75" s="258"/>
      <c r="CR75" s="258"/>
      <c r="CS75" s="258"/>
      <c r="CT75" s="258"/>
      <c r="CU75" s="258"/>
      <c r="CV75" s="258"/>
      <c r="CW75" s="258"/>
      <c r="CX75" s="258"/>
      <c r="CY75" s="258"/>
      <c r="CZ75" s="258"/>
      <c r="DA75" s="258"/>
      <c r="DB75" s="258"/>
    </row>
    <row r="76" spans="1:106" s="169" customFormat="1" ht="11.25" x14ac:dyDescent="0.25">
      <c r="A76" s="197"/>
      <c r="B76" s="197"/>
      <c r="C76" s="197"/>
      <c r="D76" s="197"/>
      <c r="E76" s="197"/>
      <c r="F76" s="197"/>
      <c r="G76" s="197"/>
      <c r="H76" s="197"/>
      <c r="I76" s="197"/>
      <c r="J76" s="197"/>
      <c r="K76" s="197"/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248" t="s">
        <v>0</v>
      </c>
      <c r="AB76" s="248"/>
      <c r="AC76" s="248"/>
      <c r="AD76" s="248"/>
      <c r="AE76" s="248"/>
      <c r="AF76" s="248"/>
      <c r="AG76" s="248"/>
      <c r="AH76" s="248"/>
      <c r="AI76" s="248"/>
      <c r="AJ76" s="248"/>
      <c r="AK76" s="248"/>
      <c r="AL76" s="248"/>
      <c r="AM76" s="248"/>
      <c r="AN76" s="248"/>
      <c r="AO76" s="248"/>
      <c r="AP76" s="248"/>
      <c r="AQ76" s="248"/>
      <c r="AR76" s="248"/>
      <c r="AS76" s="248"/>
      <c r="AT76" s="248"/>
      <c r="AU76" s="248"/>
      <c r="AV76" s="248"/>
      <c r="AW76" s="248"/>
      <c r="AX76" s="248"/>
      <c r="AY76" s="248"/>
      <c r="AZ76" s="248"/>
      <c r="BA76" s="248"/>
      <c r="BB76" s="248"/>
      <c r="BC76" s="248"/>
      <c r="BD76" s="248"/>
      <c r="BE76" s="248"/>
      <c r="BF76" s="248"/>
      <c r="BG76" s="248"/>
      <c r="BH76" s="248"/>
      <c r="BI76" s="248"/>
      <c r="BJ76" s="248"/>
      <c r="BK76" s="248"/>
      <c r="BL76" s="248"/>
      <c r="BM76" s="197"/>
      <c r="BN76" s="197"/>
      <c r="BO76" s="249" t="s">
        <v>16</v>
      </c>
      <c r="BP76" s="249"/>
      <c r="BQ76" s="249"/>
      <c r="BR76" s="249"/>
      <c r="BS76" s="249"/>
      <c r="BT76" s="249"/>
      <c r="BU76" s="249"/>
      <c r="BV76" s="249"/>
      <c r="BW76" s="249"/>
      <c r="BX76" s="249"/>
      <c r="BY76" s="249"/>
      <c r="BZ76" s="197"/>
      <c r="CA76" s="197"/>
      <c r="CB76" s="249" t="s">
        <v>106</v>
      </c>
      <c r="CC76" s="249"/>
      <c r="CD76" s="249"/>
      <c r="CE76" s="249"/>
      <c r="CF76" s="249"/>
      <c r="CG76" s="249"/>
      <c r="CH76" s="249"/>
      <c r="CI76" s="249"/>
      <c r="CJ76" s="249"/>
      <c r="CK76" s="249"/>
      <c r="CL76" s="249"/>
      <c r="CM76" s="249"/>
      <c r="CN76" s="249"/>
      <c r="CO76" s="249"/>
      <c r="CP76" s="249"/>
      <c r="CQ76" s="249"/>
      <c r="CR76" s="249"/>
      <c r="CS76" s="249"/>
      <c r="CT76" s="249"/>
      <c r="CU76" s="249"/>
      <c r="CV76" s="249"/>
      <c r="CW76" s="249"/>
      <c r="CX76" s="249"/>
      <c r="CY76" s="249"/>
      <c r="CZ76" s="249"/>
      <c r="DA76" s="249"/>
      <c r="DB76" s="249"/>
    </row>
    <row r="77" spans="1:106" s="185" customFormat="1" x14ac:dyDescent="0.25">
      <c r="A77" s="159"/>
      <c r="B77" s="159"/>
      <c r="C77" s="159"/>
      <c r="D77" s="159"/>
      <c r="E77" s="159"/>
      <c r="F77" s="159"/>
      <c r="G77" s="159"/>
      <c r="H77" s="159"/>
      <c r="I77" s="159"/>
      <c r="J77" s="159"/>
      <c r="K77" s="159"/>
      <c r="L77" s="159"/>
      <c r="M77" s="159"/>
      <c r="N77" s="159"/>
      <c r="O77" s="159"/>
      <c r="P77" s="159"/>
      <c r="Q77" s="159"/>
      <c r="R77" s="159"/>
      <c r="S77" s="159"/>
      <c r="T77" s="159"/>
      <c r="U77" s="159"/>
      <c r="V77" s="159"/>
      <c r="W77" s="159"/>
      <c r="X77" s="159"/>
      <c r="Y77" s="159"/>
      <c r="Z77" s="159"/>
      <c r="AA77" s="257" t="str">
        <f>VLOOKUP(CB77,Списки!H18:I19,2,0)</f>
        <v>Начальник ПЭО</v>
      </c>
      <c r="AB77" s="257"/>
      <c r="AC77" s="257"/>
      <c r="AD77" s="257"/>
      <c r="AE77" s="257"/>
      <c r="AF77" s="257"/>
      <c r="AG77" s="257"/>
      <c r="AH77" s="257"/>
      <c r="AI77" s="257"/>
      <c r="AJ77" s="257"/>
      <c r="AK77" s="257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7"/>
      <c r="AX77" s="257"/>
      <c r="AY77" s="257"/>
      <c r="AZ77" s="257"/>
      <c r="BA77" s="257"/>
      <c r="BB77" s="257"/>
      <c r="BC77" s="257"/>
      <c r="BD77" s="257"/>
      <c r="BE77" s="257"/>
      <c r="BF77" s="257"/>
      <c r="BG77" s="257"/>
      <c r="BH77" s="257"/>
      <c r="BI77" s="257"/>
      <c r="BJ77" s="257"/>
      <c r="BK77" s="257"/>
      <c r="BL77" s="257"/>
      <c r="BM77" s="159"/>
      <c r="BN77" s="159"/>
      <c r="BO77" s="246"/>
      <c r="BP77" s="246"/>
      <c r="BQ77" s="246"/>
      <c r="BR77" s="246"/>
      <c r="BS77" s="246"/>
      <c r="BT77" s="246"/>
      <c r="BU77" s="246"/>
      <c r="BV77" s="246"/>
      <c r="BW77" s="246"/>
      <c r="BX77" s="246"/>
      <c r="BY77" s="246"/>
      <c r="BZ77" s="159"/>
      <c r="CA77" s="159"/>
      <c r="CB77" s="258" t="s">
        <v>733</v>
      </c>
      <c r="CC77" s="258"/>
      <c r="CD77" s="258"/>
      <c r="CE77" s="258"/>
      <c r="CF77" s="258"/>
      <c r="CG77" s="258"/>
      <c r="CH77" s="258"/>
      <c r="CI77" s="258"/>
      <c r="CJ77" s="258"/>
      <c r="CK77" s="258"/>
      <c r="CL77" s="258"/>
      <c r="CM77" s="258"/>
      <c r="CN77" s="258"/>
      <c r="CO77" s="258"/>
      <c r="CP77" s="258"/>
      <c r="CQ77" s="258"/>
      <c r="CR77" s="258"/>
      <c r="CS77" s="258"/>
      <c r="CT77" s="258"/>
      <c r="CU77" s="258"/>
      <c r="CV77" s="258"/>
      <c r="CW77" s="258"/>
      <c r="CX77" s="258"/>
      <c r="CY77" s="258"/>
      <c r="CZ77" s="258"/>
      <c r="DA77" s="258"/>
      <c r="DB77" s="258"/>
    </row>
    <row r="78" spans="1:106" s="169" customFormat="1" ht="11.25" x14ac:dyDescent="0.25">
      <c r="A78" s="197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248" t="s">
        <v>0</v>
      </c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8"/>
      <c r="BB78" s="248"/>
      <c r="BC78" s="248"/>
      <c r="BD78" s="248"/>
      <c r="BE78" s="248"/>
      <c r="BF78" s="248"/>
      <c r="BG78" s="248"/>
      <c r="BH78" s="248"/>
      <c r="BI78" s="248"/>
      <c r="BJ78" s="248"/>
      <c r="BK78" s="248"/>
      <c r="BL78" s="248"/>
      <c r="BM78" s="197"/>
      <c r="BN78" s="197"/>
      <c r="BO78" s="249" t="s">
        <v>16</v>
      </c>
      <c r="BP78" s="249"/>
      <c r="BQ78" s="249"/>
      <c r="BR78" s="249"/>
      <c r="BS78" s="249"/>
      <c r="BT78" s="249"/>
      <c r="BU78" s="249"/>
      <c r="BV78" s="249"/>
      <c r="BW78" s="249"/>
      <c r="BX78" s="249"/>
      <c r="BY78" s="249"/>
      <c r="BZ78" s="197"/>
      <c r="CA78" s="197"/>
      <c r="CB78" s="249" t="s">
        <v>106</v>
      </c>
      <c r="CC78" s="249"/>
      <c r="CD78" s="249"/>
      <c r="CE78" s="249"/>
      <c r="CF78" s="249"/>
      <c r="CG78" s="249"/>
      <c r="CH78" s="249"/>
      <c r="CI78" s="249"/>
      <c r="CJ78" s="249"/>
      <c r="CK78" s="249"/>
      <c r="CL78" s="249"/>
      <c r="CM78" s="249"/>
      <c r="CN78" s="249"/>
      <c r="CO78" s="249"/>
      <c r="CP78" s="249"/>
      <c r="CQ78" s="249"/>
      <c r="CR78" s="249"/>
      <c r="CS78" s="249"/>
      <c r="CT78" s="249"/>
      <c r="CU78" s="249"/>
      <c r="CV78" s="249"/>
      <c r="CW78" s="249"/>
      <c r="CX78" s="249"/>
      <c r="CY78" s="249"/>
      <c r="CZ78" s="249"/>
      <c r="DA78" s="249"/>
      <c r="DB78" s="249"/>
    </row>
    <row r="79" spans="1:106" x14ac:dyDescent="0.25">
      <c r="A79" s="188"/>
      <c r="B79" s="188"/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8"/>
      <c r="P79" s="188"/>
      <c r="Q79" s="188"/>
      <c r="R79" s="188"/>
      <c r="S79" s="188"/>
      <c r="T79" s="188"/>
      <c r="U79" s="188"/>
      <c r="V79" s="188"/>
      <c r="W79" s="188"/>
      <c r="X79" s="188"/>
      <c r="Y79" s="188"/>
      <c r="Z79" s="188"/>
      <c r="AA79" s="257" t="str">
        <f>VLOOKUP(CB79,Списки!H24:I25,2,0)</f>
        <v>Начальник ПТО</v>
      </c>
      <c r="AB79" s="257"/>
      <c r="AC79" s="257"/>
      <c r="AD79" s="257"/>
      <c r="AE79" s="257"/>
      <c r="AF79" s="257"/>
      <c r="AG79" s="257"/>
      <c r="AH79" s="257"/>
      <c r="AI79" s="257"/>
      <c r="AJ79" s="257"/>
      <c r="AK79" s="257"/>
      <c r="AL79" s="257"/>
      <c r="AM79" s="257"/>
      <c r="AN79" s="257"/>
      <c r="AO79" s="257"/>
      <c r="AP79" s="257"/>
      <c r="AQ79" s="257"/>
      <c r="AR79" s="257"/>
      <c r="AS79" s="257"/>
      <c r="AT79" s="257"/>
      <c r="AU79" s="257"/>
      <c r="AV79" s="257"/>
      <c r="AW79" s="257"/>
      <c r="AX79" s="257"/>
      <c r="AY79" s="257"/>
      <c r="AZ79" s="257"/>
      <c r="BA79" s="257"/>
      <c r="BB79" s="257"/>
      <c r="BC79" s="257"/>
      <c r="BD79" s="257"/>
      <c r="BE79" s="257"/>
      <c r="BF79" s="257"/>
      <c r="BG79" s="257"/>
      <c r="BH79" s="257"/>
      <c r="BI79" s="257"/>
      <c r="BJ79" s="257"/>
      <c r="BK79" s="257"/>
      <c r="BL79" s="257"/>
      <c r="BM79" s="188"/>
      <c r="BN79" s="188"/>
      <c r="BO79" s="269"/>
      <c r="BP79" s="269"/>
      <c r="BQ79" s="269"/>
      <c r="BR79" s="269"/>
      <c r="BS79" s="269"/>
      <c r="BT79" s="269"/>
      <c r="BU79" s="269"/>
      <c r="BV79" s="269"/>
      <c r="BW79" s="269"/>
      <c r="BX79" s="269"/>
      <c r="BY79" s="269"/>
      <c r="BZ79" s="188"/>
      <c r="CA79" s="188"/>
      <c r="CB79" s="258" t="s">
        <v>392</v>
      </c>
      <c r="CC79" s="258"/>
      <c r="CD79" s="258"/>
      <c r="CE79" s="258"/>
      <c r="CF79" s="258"/>
      <c r="CG79" s="258"/>
      <c r="CH79" s="258"/>
      <c r="CI79" s="258"/>
      <c r="CJ79" s="258"/>
      <c r="CK79" s="258"/>
      <c r="CL79" s="258"/>
      <c r="CM79" s="258"/>
      <c r="CN79" s="258"/>
      <c r="CO79" s="258"/>
      <c r="CP79" s="258"/>
      <c r="CQ79" s="258"/>
      <c r="CR79" s="258"/>
      <c r="CS79" s="258"/>
      <c r="CT79" s="258"/>
      <c r="CU79" s="258"/>
      <c r="CV79" s="258"/>
      <c r="CW79" s="258"/>
      <c r="CX79" s="258"/>
      <c r="CY79" s="258"/>
      <c r="CZ79" s="258"/>
      <c r="DA79" s="258"/>
      <c r="DB79" s="258"/>
    </row>
    <row r="80" spans="1:106" s="169" customFormat="1" ht="11.25" x14ac:dyDescent="0.25">
      <c r="A80" s="197"/>
      <c r="B80" s="197"/>
      <c r="C80" s="197"/>
      <c r="D80" s="197"/>
      <c r="E80" s="197"/>
      <c r="F80" s="197"/>
      <c r="G80" s="197"/>
      <c r="H80" s="197"/>
      <c r="I80" s="197"/>
      <c r="J80" s="197"/>
      <c r="K80" s="197"/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248" t="s">
        <v>0</v>
      </c>
      <c r="AB80" s="248"/>
      <c r="AC80" s="248"/>
      <c r="AD80" s="248"/>
      <c r="AE80" s="248"/>
      <c r="AF80" s="248"/>
      <c r="AG80" s="248"/>
      <c r="AH80" s="248"/>
      <c r="AI80" s="248"/>
      <c r="AJ80" s="248"/>
      <c r="AK80" s="248"/>
      <c r="AL80" s="248"/>
      <c r="AM80" s="248"/>
      <c r="AN80" s="248"/>
      <c r="AO80" s="248"/>
      <c r="AP80" s="248"/>
      <c r="AQ80" s="248"/>
      <c r="AR80" s="248"/>
      <c r="AS80" s="248"/>
      <c r="AT80" s="248"/>
      <c r="AU80" s="248"/>
      <c r="AV80" s="248"/>
      <c r="AW80" s="248"/>
      <c r="AX80" s="248"/>
      <c r="AY80" s="248"/>
      <c r="AZ80" s="248"/>
      <c r="BA80" s="248"/>
      <c r="BB80" s="248"/>
      <c r="BC80" s="248"/>
      <c r="BD80" s="248"/>
      <c r="BE80" s="248"/>
      <c r="BF80" s="248"/>
      <c r="BG80" s="248"/>
      <c r="BH80" s="248"/>
      <c r="BI80" s="248"/>
      <c r="BJ80" s="248"/>
      <c r="BK80" s="248"/>
      <c r="BL80" s="248"/>
      <c r="BM80" s="197"/>
      <c r="BN80" s="197"/>
      <c r="BO80" s="249" t="s">
        <v>16</v>
      </c>
      <c r="BP80" s="249"/>
      <c r="BQ80" s="249"/>
      <c r="BR80" s="249"/>
      <c r="BS80" s="249"/>
      <c r="BT80" s="249"/>
      <c r="BU80" s="249"/>
      <c r="BV80" s="249"/>
      <c r="BW80" s="249"/>
      <c r="BX80" s="249"/>
      <c r="BY80" s="249"/>
      <c r="BZ80" s="197"/>
      <c r="CA80" s="197"/>
      <c r="CB80" s="249" t="s">
        <v>106</v>
      </c>
      <c r="CC80" s="249"/>
      <c r="CD80" s="249"/>
      <c r="CE80" s="249"/>
      <c r="CF80" s="249"/>
      <c r="CG80" s="249"/>
      <c r="CH80" s="249"/>
      <c r="CI80" s="249"/>
      <c r="CJ80" s="249"/>
      <c r="CK80" s="249"/>
      <c r="CL80" s="249"/>
      <c r="CM80" s="249"/>
      <c r="CN80" s="249"/>
      <c r="CO80" s="249"/>
      <c r="CP80" s="249"/>
      <c r="CQ80" s="249"/>
      <c r="CR80" s="249"/>
      <c r="CS80" s="249"/>
      <c r="CT80" s="249"/>
      <c r="CU80" s="249"/>
      <c r="CV80" s="249"/>
      <c r="CW80" s="249"/>
      <c r="CX80" s="249"/>
      <c r="CY80" s="249"/>
      <c r="CZ80" s="249"/>
      <c r="DA80" s="249"/>
      <c r="DB80" s="249"/>
    </row>
    <row r="81" spans="1:106" s="185" customFormat="1" x14ac:dyDescent="0.25">
      <c r="A81" s="159"/>
      <c r="B81" s="159"/>
      <c r="C81" s="159"/>
      <c r="D81" s="159"/>
      <c r="E81" s="159"/>
      <c r="F81" s="159"/>
      <c r="G81" s="159"/>
      <c r="H81" s="159"/>
      <c r="I81" s="159"/>
      <c r="J81" s="159"/>
      <c r="K81" s="159"/>
      <c r="L81" s="159"/>
      <c r="M81" s="159"/>
      <c r="N81" s="159"/>
      <c r="O81" s="159"/>
      <c r="P81" s="159"/>
      <c r="Q81" s="159"/>
      <c r="R81" s="159"/>
      <c r="S81" s="159"/>
      <c r="T81" s="159"/>
      <c r="U81" s="159"/>
      <c r="V81" s="159"/>
      <c r="W81" s="159"/>
      <c r="X81" s="159"/>
      <c r="Y81" s="159"/>
      <c r="Z81" s="159"/>
      <c r="AA81" s="257" t="s">
        <v>608</v>
      </c>
      <c r="AB81" s="257"/>
      <c r="AC81" s="257"/>
      <c r="AD81" s="257"/>
      <c r="AE81" s="257"/>
      <c r="AF81" s="257"/>
      <c r="AG81" s="257"/>
      <c r="AH81" s="257"/>
      <c r="AI81" s="257"/>
      <c r="AJ81" s="257"/>
      <c r="AK81" s="257"/>
      <c r="AL81" s="257"/>
      <c r="AM81" s="257"/>
      <c r="AN81" s="257"/>
      <c r="AO81" s="257"/>
      <c r="AP81" s="257"/>
      <c r="AQ81" s="257"/>
      <c r="AR81" s="257"/>
      <c r="AS81" s="257"/>
      <c r="AT81" s="257"/>
      <c r="AU81" s="257"/>
      <c r="AV81" s="257"/>
      <c r="AW81" s="257"/>
      <c r="AX81" s="257"/>
      <c r="AY81" s="257"/>
      <c r="AZ81" s="257"/>
      <c r="BA81" s="257"/>
      <c r="BB81" s="257"/>
      <c r="BC81" s="257"/>
      <c r="BD81" s="257"/>
      <c r="BE81" s="257"/>
      <c r="BF81" s="257"/>
      <c r="BG81" s="257"/>
      <c r="BH81" s="257"/>
      <c r="BI81" s="257"/>
      <c r="BJ81" s="257"/>
      <c r="BK81" s="257"/>
      <c r="BL81" s="257"/>
      <c r="BM81" s="159"/>
      <c r="BN81" s="159"/>
      <c r="BO81" s="246"/>
      <c r="BP81" s="246"/>
      <c r="BQ81" s="246"/>
      <c r="BR81" s="246"/>
      <c r="BS81" s="246"/>
      <c r="BT81" s="246"/>
      <c r="BU81" s="246"/>
      <c r="BV81" s="246"/>
      <c r="BW81" s="246"/>
      <c r="BX81" s="246"/>
      <c r="BY81" s="246"/>
      <c r="BZ81" s="159"/>
      <c r="CA81" s="159"/>
      <c r="CB81" s="258" t="s">
        <v>614</v>
      </c>
      <c r="CC81" s="258"/>
      <c r="CD81" s="258"/>
      <c r="CE81" s="258"/>
      <c r="CF81" s="258"/>
      <c r="CG81" s="258"/>
      <c r="CH81" s="258"/>
      <c r="CI81" s="258"/>
      <c r="CJ81" s="258"/>
      <c r="CK81" s="258"/>
      <c r="CL81" s="258"/>
      <c r="CM81" s="258"/>
      <c r="CN81" s="258"/>
      <c r="CO81" s="258"/>
      <c r="CP81" s="258"/>
      <c r="CQ81" s="258"/>
      <c r="CR81" s="258"/>
      <c r="CS81" s="258"/>
      <c r="CT81" s="258"/>
      <c r="CU81" s="258"/>
      <c r="CV81" s="258"/>
      <c r="CW81" s="258"/>
      <c r="CX81" s="258"/>
      <c r="CY81" s="258"/>
      <c r="CZ81" s="258"/>
      <c r="DA81" s="258"/>
      <c r="DB81" s="258"/>
    </row>
    <row r="82" spans="1:106" s="169" customFormat="1" ht="11.25" x14ac:dyDescent="0.25">
      <c r="A82" s="197"/>
      <c r="B82" s="197"/>
      <c r="C82" s="197"/>
      <c r="D82" s="197"/>
      <c r="E82" s="197"/>
      <c r="F82" s="197"/>
      <c r="G82" s="197"/>
      <c r="H82" s="197"/>
      <c r="I82" s="197"/>
      <c r="J82" s="197"/>
      <c r="K82" s="197"/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248" t="s">
        <v>0</v>
      </c>
      <c r="AB82" s="248"/>
      <c r="AC82" s="248"/>
      <c r="AD82" s="248"/>
      <c r="AE82" s="248"/>
      <c r="AF82" s="248"/>
      <c r="AG82" s="248"/>
      <c r="AH82" s="248"/>
      <c r="AI82" s="248"/>
      <c r="AJ82" s="248"/>
      <c r="AK82" s="248"/>
      <c r="AL82" s="248"/>
      <c r="AM82" s="248"/>
      <c r="AN82" s="248"/>
      <c r="AO82" s="248"/>
      <c r="AP82" s="248"/>
      <c r="AQ82" s="248"/>
      <c r="AR82" s="248"/>
      <c r="AS82" s="248"/>
      <c r="AT82" s="248"/>
      <c r="AU82" s="248"/>
      <c r="AV82" s="248"/>
      <c r="AW82" s="248"/>
      <c r="AX82" s="248"/>
      <c r="AY82" s="248"/>
      <c r="AZ82" s="248"/>
      <c r="BA82" s="248"/>
      <c r="BB82" s="248"/>
      <c r="BC82" s="248"/>
      <c r="BD82" s="248"/>
      <c r="BE82" s="248"/>
      <c r="BF82" s="248"/>
      <c r="BG82" s="248"/>
      <c r="BH82" s="248"/>
      <c r="BI82" s="248"/>
      <c r="BJ82" s="248"/>
      <c r="BK82" s="248"/>
      <c r="BL82" s="248"/>
      <c r="BM82" s="197"/>
      <c r="BN82" s="197"/>
      <c r="BO82" s="249" t="s">
        <v>16</v>
      </c>
      <c r="BP82" s="249"/>
      <c r="BQ82" s="249"/>
      <c r="BR82" s="249"/>
      <c r="BS82" s="249"/>
      <c r="BT82" s="249"/>
      <c r="BU82" s="249"/>
      <c r="BV82" s="249"/>
      <c r="BW82" s="249"/>
      <c r="BX82" s="249"/>
      <c r="BY82" s="249"/>
      <c r="BZ82" s="197"/>
      <c r="CA82" s="197"/>
      <c r="CB82" s="249" t="s">
        <v>106</v>
      </c>
      <c r="CC82" s="249"/>
      <c r="CD82" s="249"/>
      <c r="CE82" s="249"/>
      <c r="CF82" s="249"/>
      <c r="CG82" s="249"/>
      <c r="CH82" s="249"/>
      <c r="CI82" s="249"/>
      <c r="CJ82" s="249"/>
      <c r="CK82" s="249"/>
      <c r="CL82" s="249"/>
      <c r="CM82" s="249"/>
      <c r="CN82" s="249"/>
      <c r="CO82" s="249"/>
      <c r="CP82" s="249"/>
      <c r="CQ82" s="249"/>
      <c r="CR82" s="249"/>
      <c r="CS82" s="249"/>
      <c r="CT82" s="249"/>
      <c r="CU82" s="249"/>
      <c r="CV82" s="249"/>
      <c r="CW82" s="249"/>
      <c r="CX82" s="249"/>
      <c r="CY82" s="249"/>
      <c r="CZ82" s="249"/>
      <c r="DA82" s="249"/>
      <c r="DB82" s="249"/>
    </row>
  </sheetData>
  <mergeCells count="576">
    <mergeCell ref="AA81:BL81"/>
    <mergeCell ref="BO81:BY81"/>
    <mergeCell ref="CB81:DB81"/>
    <mergeCell ref="AA82:BL82"/>
    <mergeCell ref="BO82:BY82"/>
    <mergeCell ref="CB82:DB82"/>
    <mergeCell ref="AA79:BL79"/>
    <mergeCell ref="BO79:BY79"/>
    <mergeCell ref="CB79:DB79"/>
    <mergeCell ref="AA80:BL80"/>
    <mergeCell ref="BO80:BY80"/>
    <mergeCell ref="CB80:DB80"/>
    <mergeCell ref="CP70:DB70"/>
    <mergeCell ref="B71:BW71"/>
    <mergeCell ref="BX71:CE71"/>
    <mergeCell ref="CF71:CO71"/>
    <mergeCell ref="CP71:DB71"/>
    <mergeCell ref="AA77:BL77"/>
    <mergeCell ref="BO77:BY77"/>
    <mergeCell ref="CB77:DB77"/>
    <mergeCell ref="AA78:BL78"/>
    <mergeCell ref="BO78:BY78"/>
    <mergeCell ref="CB78:DB78"/>
    <mergeCell ref="B73:V73"/>
    <mergeCell ref="W73:DB73"/>
    <mergeCell ref="AA75:BL75"/>
    <mergeCell ref="BO75:BY75"/>
    <mergeCell ref="CB75:DB75"/>
    <mergeCell ref="AA76:BL76"/>
    <mergeCell ref="BO76:BY76"/>
    <mergeCell ref="CB76:DB76"/>
    <mergeCell ref="B70:F70"/>
    <mergeCell ref="G70:AE70"/>
    <mergeCell ref="AF70:AV70"/>
    <mergeCell ref="AW70:BC70"/>
    <mergeCell ref="BD70:BH70"/>
    <mergeCell ref="BI70:BO70"/>
    <mergeCell ref="BP70:BW70"/>
    <mergeCell ref="BX70:CE70"/>
    <mergeCell ref="CF70:CO70"/>
    <mergeCell ref="CP68:DB68"/>
    <mergeCell ref="B69:F69"/>
    <mergeCell ref="G69:AE69"/>
    <mergeCell ref="AF69:AV69"/>
    <mergeCell ref="AW69:BC69"/>
    <mergeCell ref="BD69:BH69"/>
    <mergeCell ref="BI69:BO69"/>
    <mergeCell ref="BP69:BW69"/>
    <mergeCell ref="BX69:CE69"/>
    <mergeCell ref="CF69:CO69"/>
    <mergeCell ref="CP69:DB69"/>
    <mergeCell ref="B68:F68"/>
    <mergeCell ref="G68:AE68"/>
    <mergeCell ref="AF68:AV68"/>
    <mergeCell ref="AW68:BC68"/>
    <mergeCell ref="BD68:BH68"/>
    <mergeCell ref="BI68:BO68"/>
    <mergeCell ref="BP68:BW68"/>
    <mergeCell ref="BX68:CE68"/>
    <mergeCell ref="CF68:CO68"/>
    <mergeCell ref="CP66:DB66"/>
    <mergeCell ref="B67:F67"/>
    <mergeCell ref="G67:AE67"/>
    <mergeCell ref="AF67:AV67"/>
    <mergeCell ref="AW67:BC67"/>
    <mergeCell ref="BD67:BH67"/>
    <mergeCell ref="BI67:BO67"/>
    <mergeCell ref="BP67:BW67"/>
    <mergeCell ref="BX67:CE67"/>
    <mergeCell ref="CF67:CO67"/>
    <mergeCell ref="CP67:DB67"/>
    <mergeCell ref="B66:F66"/>
    <mergeCell ref="G66:AE66"/>
    <mergeCell ref="AF66:AV66"/>
    <mergeCell ref="AW66:BC66"/>
    <mergeCell ref="BD66:BH66"/>
    <mergeCell ref="BI66:BO66"/>
    <mergeCell ref="BP66:BW66"/>
    <mergeCell ref="BX66:CE66"/>
    <mergeCell ref="CF66:CO66"/>
    <mergeCell ref="CP64:DB64"/>
    <mergeCell ref="B65:F65"/>
    <mergeCell ref="G65:AE65"/>
    <mergeCell ref="AF65:AV65"/>
    <mergeCell ref="AW65:BC65"/>
    <mergeCell ref="BD65:BH65"/>
    <mergeCell ref="BI65:BO65"/>
    <mergeCell ref="BP65:BW65"/>
    <mergeCell ref="BX65:CE65"/>
    <mergeCell ref="CF65:CO65"/>
    <mergeCell ref="CP65:DB65"/>
    <mergeCell ref="B64:F64"/>
    <mergeCell ref="G64:AE64"/>
    <mergeCell ref="AF64:AV64"/>
    <mergeCell ref="AW64:BC64"/>
    <mergeCell ref="BD64:BH64"/>
    <mergeCell ref="BI64:BO64"/>
    <mergeCell ref="BP64:BW64"/>
    <mergeCell ref="BX64:CE64"/>
    <mergeCell ref="CF64:CO64"/>
    <mergeCell ref="CP62:DB62"/>
    <mergeCell ref="B63:F63"/>
    <mergeCell ref="G63:AE63"/>
    <mergeCell ref="AF63:AV63"/>
    <mergeCell ref="AW63:BC63"/>
    <mergeCell ref="BD63:BH63"/>
    <mergeCell ref="BI63:BO63"/>
    <mergeCell ref="BP63:BW63"/>
    <mergeCell ref="BX63:CE63"/>
    <mergeCell ref="CF63:CO63"/>
    <mergeCell ref="CP63:DB63"/>
    <mergeCell ref="B62:F62"/>
    <mergeCell ref="G62:AE62"/>
    <mergeCell ref="AF62:AV62"/>
    <mergeCell ref="AW62:BC62"/>
    <mergeCell ref="BD62:BH62"/>
    <mergeCell ref="BI62:BO62"/>
    <mergeCell ref="BP62:BW62"/>
    <mergeCell ref="BX62:CE62"/>
    <mergeCell ref="CF62:CO62"/>
    <mergeCell ref="CP60:DB60"/>
    <mergeCell ref="B61:F61"/>
    <mergeCell ref="G61:AE61"/>
    <mergeCell ref="AF61:AV61"/>
    <mergeCell ref="AW61:BC61"/>
    <mergeCell ref="BD61:BH61"/>
    <mergeCell ref="BI61:BO61"/>
    <mergeCell ref="BP61:BW61"/>
    <mergeCell ref="BX61:CE61"/>
    <mergeCell ref="CF61:CO61"/>
    <mergeCell ref="CP61:DB61"/>
    <mergeCell ref="B60:F60"/>
    <mergeCell ref="G60:AE60"/>
    <mergeCell ref="AF60:AV60"/>
    <mergeCell ref="AW60:BC60"/>
    <mergeCell ref="BD60:BH60"/>
    <mergeCell ref="BI60:BO60"/>
    <mergeCell ref="BP60:BW60"/>
    <mergeCell ref="BX60:CE60"/>
    <mergeCell ref="CF60:CO60"/>
    <mergeCell ref="CP58:DB58"/>
    <mergeCell ref="B59:F59"/>
    <mergeCell ref="G59:AE59"/>
    <mergeCell ref="AF59:AV59"/>
    <mergeCell ref="AW59:BC59"/>
    <mergeCell ref="BD59:BH59"/>
    <mergeCell ref="BI59:BO59"/>
    <mergeCell ref="BP59:BW59"/>
    <mergeCell ref="BX59:CE59"/>
    <mergeCell ref="CF59:CO59"/>
    <mergeCell ref="CP59:DB59"/>
    <mergeCell ref="B58:F58"/>
    <mergeCell ref="G58:AE58"/>
    <mergeCell ref="AF58:AV58"/>
    <mergeCell ref="AW58:BC58"/>
    <mergeCell ref="BD58:BH58"/>
    <mergeCell ref="BI58:BO58"/>
    <mergeCell ref="BP58:BW58"/>
    <mergeCell ref="BX58:CE58"/>
    <mergeCell ref="CF58:CO58"/>
    <mergeCell ref="CP56:DB56"/>
    <mergeCell ref="B57:F57"/>
    <mergeCell ref="G57:AE57"/>
    <mergeCell ref="AF57:AV57"/>
    <mergeCell ref="AW57:BC57"/>
    <mergeCell ref="BD57:BH57"/>
    <mergeCell ref="BI57:BO57"/>
    <mergeCell ref="BP57:BW57"/>
    <mergeCell ref="BX57:CE57"/>
    <mergeCell ref="CF57:CO57"/>
    <mergeCell ref="CP57:DB57"/>
    <mergeCell ref="B56:F56"/>
    <mergeCell ref="G56:AE56"/>
    <mergeCell ref="AF56:AV56"/>
    <mergeCell ref="AW56:BC56"/>
    <mergeCell ref="BD56:BH56"/>
    <mergeCell ref="BI56:BO56"/>
    <mergeCell ref="BP56:BW56"/>
    <mergeCell ref="BX56:CE56"/>
    <mergeCell ref="CF56:CO56"/>
    <mergeCell ref="CP54:DB54"/>
    <mergeCell ref="B55:F55"/>
    <mergeCell ref="G55:AE55"/>
    <mergeCell ref="AF55:AV55"/>
    <mergeCell ref="AW55:BC55"/>
    <mergeCell ref="BD55:BH55"/>
    <mergeCell ref="BI55:BO55"/>
    <mergeCell ref="BP55:BW55"/>
    <mergeCell ref="BX55:CE55"/>
    <mergeCell ref="CF55:CO55"/>
    <mergeCell ref="CP55:DB55"/>
    <mergeCell ref="B54:F54"/>
    <mergeCell ref="G54:AE54"/>
    <mergeCell ref="AF54:AV54"/>
    <mergeCell ref="AW54:BC54"/>
    <mergeCell ref="BD54:BH54"/>
    <mergeCell ref="BI54:BO54"/>
    <mergeCell ref="BP54:BW54"/>
    <mergeCell ref="BX54:CE54"/>
    <mergeCell ref="CF54:CO54"/>
    <mergeCell ref="CP52:DB52"/>
    <mergeCell ref="B53:F53"/>
    <mergeCell ref="G53:AE53"/>
    <mergeCell ref="AF53:AV53"/>
    <mergeCell ref="AW53:BC53"/>
    <mergeCell ref="BD53:BH53"/>
    <mergeCell ref="BI53:BO53"/>
    <mergeCell ref="BP53:BW53"/>
    <mergeCell ref="BX53:CE53"/>
    <mergeCell ref="CF53:CO53"/>
    <mergeCell ref="CP53:DB53"/>
    <mergeCell ref="B52:F52"/>
    <mergeCell ref="G52:AE52"/>
    <mergeCell ref="AF52:AV52"/>
    <mergeCell ref="AW52:BC52"/>
    <mergeCell ref="BD52:BH52"/>
    <mergeCell ref="BI52:BO52"/>
    <mergeCell ref="BP52:BW52"/>
    <mergeCell ref="BX52:CE52"/>
    <mergeCell ref="CF52:CO52"/>
    <mergeCell ref="CP50:DB50"/>
    <mergeCell ref="B51:F51"/>
    <mergeCell ref="G51:AE51"/>
    <mergeCell ref="AF51:AV51"/>
    <mergeCell ref="AW51:BC51"/>
    <mergeCell ref="BD51:BH51"/>
    <mergeCell ref="BI51:BO51"/>
    <mergeCell ref="BP51:BW51"/>
    <mergeCell ref="BX51:CE51"/>
    <mergeCell ref="CF51:CO51"/>
    <mergeCell ref="CP51:DB51"/>
    <mergeCell ref="B50:F50"/>
    <mergeCell ref="G50:AE50"/>
    <mergeCell ref="AF50:AV50"/>
    <mergeCell ref="AW50:BC50"/>
    <mergeCell ref="BD50:BH50"/>
    <mergeCell ref="BI50:BO50"/>
    <mergeCell ref="BP50:BW50"/>
    <mergeCell ref="BX50:CE50"/>
    <mergeCell ref="CF50:CO50"/>
    <mergeCell ref="CP48:DB48"/>
    <mergeCell ref="B49:F49"/>
    <mergeCell ref="G49:AE49"/>
    <mergeCell ref="AF49:AV49"/>
    <mergeCell ref="AW49:BC49"/>
    <mergeCell ref="BD49:BH49"/>
    <mergeCell ref="BI49:BO49"/>
    <mergeCell ref="BP49:BW49"/>
    <mergeCell ref="BX49:CE49"/>
    <mergeCell ref="CF49:CO49"/>
    <mergeCell ref="CP49:DB49"/>
    <mergeCell ref="B48:F48"/>
    <mergeCell ref="G48:AE48"/>
    <mergeCell ref="AF48:AV48"/>
    <mergeCell ref="AW48:BC48"/>
    <mergeCell ref="BD48:BH48"/>
    <mergeCell ref="BI48:BO48"/>
    <mergeCell ref="BP48:BW48"/>
    <mergeCell ref="BX48:CE48"/>
    <mergeCell ref="CF48:CO48"/>
    <mergeCell ref="CP46:DB46"/>
    <mergeCell ref="B47:F47"/>
    <mergeCell ref="G47:AE47"/>
    <mergeCell ref="AF47:AV47"/>
    <mergeCell ref="AW47:BC47"/>
    <mergeCell ref="BD47:BH47"/>
    <mergeCell ref="BI47:BO47"/>
    <mergeCell ref="BP47:BW47"/>
    <mergeCell ref="BX47:CE47"/>
    <mergeCell ref="CF47:CO47"/>
    <mergeCell ref="CP47:DB47"/>
    <mergeCell ref="B46:F46"/>
    <mergeCell ref="G46:AE46"/>
    <mergeCell ref="AF46:AV46"/>
    <mergeCell ref="AW46:BC46"/>
    <mergeCell ref="BD46:BH46"/>
    <mergeCell ref="BI46:BO46"/>
    <mergeCell ref="BP46:BW46"/>
    <mergeCell ref="BX46:CE46"/>
    <mergeCell ref="CF46:CO46"/>
    <mergeCell ref="CP44:DB44"/>
    <mergeCell ref="B45:F45"/>
    <mergeCell ref="G45:AE45"/>
    <mergeCell ref="AF45:AV45"/>
    <mergeCell ref="AW45:BC45"/>
    <mergeCell ref="BD45:BH45"/>
    <mergeCell ref="BI45:BO45"/>
    <mergeCell ref="BP45:BW45"/>
    <mergeCell ref="BX45:CE45"/>
    <mergeCell ref="CF45:CO45"/>
    <mergeCell ref="CP45:DB45"/>
    <mergeCell ref="B44:F44"/>
    <mergeCell ref="G44:AE44"/>
    <mergeCell ref="AF44:AV44"/>
    <mergeCell ref="AW44:BC44"/>
    <mergeCell ref="BD44:BH44"/>
    <mergeCell ref="BI44:BO44"/>
    <mergeCell ref="BP44:BW44"/>
    <mergeCell ref="BX44:CE44"/>
    <mergeCell ref="CF44:CO44"/>
    <mergeCell ref="CP42:DB42"/>
    <mergeCell ref="B43:F43"/>
    <mergeCell ref="G43:AE43"/>
    <mergeCell ref="AF43:AV43"/>
    <mergeCell ref="AW43:BC43"/>
    <mergeCell ref="BD43:BH43"/>
    <mergeCell ref="BI43:BO43"/>
    <mergeCell ref="BP43:BW43"/>
    <mergeCell ref="BX43:CE43"/>
    <mergeCell ref="CF43:CO43"/>
    <mergeCell ref="CP43:DB43"/>
    <mergeCell ref="B42:F42"/>
    <mergeCell ref="G42:AE42"/>
    <mergeCell ref="AF42:AV42"/>
    <mergeCell ref="AW42:BC42"/>
    <mergeCell ref="BD42:BH42"/>
    <mergeCell ref="BI42:BO42"/>
    <mergeCell ref="BP42:BW42"/>
    <mergeCell ref="BX42:CE42"/>
    <mergeCell ref="CF42:CO42"/>
    <mergeCell ref="CP40:DB40"/>
    <mergeCell ref="B41:F41"/>
    <mergeCell ref="G41:AE41"/>
    <mergeCell ref="AF41:AV41"/>
    <mergeCell ref="AW41:BC41"/>
    <mergeCell ref="BD41:BH41"/>
    <mergeCell ref="BI41:BO41"/>
    <mergeCell ref="BP41:BW41"/>
    <mergeCell ref="BX41:CE41"/>
    <mergeCell ref="CF41:CO41"/>
    <mergeCell ref="CP41:DB41"/>
    <mergeCell ref="B40:F40"/>
    <mergeCell ref="G40:AE40"/>
    <mergeCell ref="AF40:AV40"/>
    <mergeCell ref="AW40:BC40"/>
    <mergeCell ref="BD40:BH40"/>
    <mergeCell ref="BI40:BO40"/>
    <mergeCell ref="BP40:BW40"/>
    <mergeCell ref="BX40:CE40"/>
    <mergeCell ref="CF40:CO40"/>
    <mergeCell ref="CP38:DB38"/>
    <mergeCell ref="B39:F39"/>
    <mergeCell ref="G39:AE39"/>
    <mergeCell ref="AF39:AV39"/>
    <mergeCell ref="AW39:BC39"/>
    <mergeCell ref="BD39:BH39"/>
    <mergeCell ref="BI39:BO39"/>
    <mergeCell ref="BP39:BW39"/>
    <mergeCell ref="BX39:CE39"/>
    <mergeCell ref="CF39:CO39"/>
    <mergeCell ref="CP39:DB39"/>
    <mergeCell ref="B38:F38"/>
    <mergeCell ref="G38:AE38"/>
    <mergeCell ref="AF38:AV38"/>
    <mergeCell ref="AW38:BC38"/>
    <mergeCell ref="BD38:BH38"/>
    <mergeCell ref="BI38:BO38"/>
    <mergeCell ref="BP38:BW38"/>
    <mergeCell ref="BX38:CE38"/>
    <mergeCell ref="CF38:CO38"/>
    <mergeCell ref="CP36:DB36"/>
    <mergeCell ref="B37:F37"/>
    <mergeCell ref="G37:AE37"/>
    <mergeCell ref="AF37:AV37"/>
    <mergeCell ref="AW37:BC37"/>
    <mergeCell ref="BD37:BH37"/>
    <mergeCell ref="BI37:BO37"/>
    <mergeCell ref="BP37:BW37"/>
    <mergeCell ref="BX37:CE37"/>
    <mergeCell ref="CF37:CO37"/>
    <mergeCell ref="CP37:DB37"/>
    <mergeCell ref="B36:F36"/>
    <mergeCell ref="G36:AE36"/>
    <mergeCell ref="AF36:AV36"/>
    <mergeCell ref="AW36:BC36"/>
    <mergeCell ref="BD36:BH36"/>
    <mergeCell ref="BI36:BO36"/>
    <mergeCell ref="BP36:BW36"/>
    <mergeCell ref="BX36:CE36"/>
    <mergeCell ref="CF36:CO36"/>
    <mergeCell ref="CP34:DB34"/>
    <mergeCell ref="B35:F35"/>
    <mergeCell ref="G35:AE35"/>
    <mergeCell ref="AF35:AV35"/>
    <mergeCell ref="AW35:BC35"/>
    <mergeCell ref="BD35:BH35"/>
    <mergeCell ref="BI35:BO35"/>
    <mergeCell ref="BP35:BW35"/>
    <mergeCell ref="BX35:CE35"/>
    <mergeCell ref="CF35:CO35"/>
    <mergeCell ref="CP35:DB35"/>
    <mergeCell ref="B34:F34"/>
    <mergeCell ref="G34:AE34"/>
    <mergeCell ref="AF34:AV34"/>
    <mergeCell ref="AW34:BC34"/>
    <mergeCell ref="BD34:BH34"/>
    <mergeCell ref="BI34:BO34"/>
    <mergeCell ref="BP34:BW34"/>
    <mergeCell ref="BX34:CE34"/>
    <mergeCell ref="CF34:CO34"/>
    <mergeCell ref="CP32:DB32"/>
    <mergeCell ref="B33:F33"/>
    <mergeCell ref="G33:AE33"/>
    <mergeCell ref="AF33:AV33"/>
    <mergeCell ref="AW33:BC33"/>
    <mergeCell ref="BD33:BH33"/>
    <mergeCell ref="BI33:BO33"/>
    <mergeCell ref="BP33:BW33"/>
    <mergeCell ref="BX33:CE33"/>
    <mergeCell ref="CF33:CO33"/>
    <mergeCell ref="CP33:DB33"/>
    <mergeCell ref="B32:F32"/>
    <mergeCell ref="G32:AE32"/>
    <mergeCell ref="AF32:AV32"/>
    <mergeCell ref="AW32:BC32"/>
    <mergeCell ref="BD32:BH32"/>
    <mergeCell ref="BI32:BO32"/>
    <mergeCell ref="BP32:BW32"/>
    <mergeCell ref="BX32:CE32"/>
    <mergeCell ref="CF32:CO32"/>
    <mergeCell ref="CP30:DB30"/>
    <mergeCell ref="B31:F31"/>
    <mergeCell ref="G31:AE31"/>
    <mergeCell ref="AF31:AV31"/>
    <mergeCell ref="AW31:BC31"/>
    <mergeCell ref="BD31:BH31"/>
    <mergeCell ref="BI31:BO31"/>
    <mergeCell ref="BP31:BW31"/>
    <mergeCell ref="BX31:CE31"/>
    <mergeCell ref="CF31:CO31"/>
    <mergeCell ref="CP31:DB31"/>
    <mergeCell ref="B30:F30"/>
    <mergeCell ref="G30:AE30"/>
    <mergeCell ref="AF30:AV30"/>
    <mergeCell ref="AW30:BC30"/>
    <mergeCell ref="BD30:BH30"/>
    <mergeCell ref="BI30:BO30"/>
    <mergeCell ref="BP30:BW30"/>
    <mergeCell ref="BX30:CE30"/>
    <mergeCell ref="CF30:CO30"/>
    <mergeCell ref="CP28:DB28"/>
    <mergeCell ref="B29:F29"/>
    <mergeCell ref="G29:AE29"/>
    <mergeCell ref="AF29:AV29"/>
    <mergeCell ref="AW29:BC29"/>
    <mergeCell ref="BD29:BH29"/>
    <mergeCell ref="BI29:BO29"/>
    <mergeCell ref="BP29:BW29"/>
    <mergeCell ref="BX29:CE29"/>
    <mergeCell ref="CF29:CO29"/>
    <mergeCell ref="CP29:DB29"/>
    <mergeCell ref="B28:F28"/>
    <mergeCell ref="G28:AE28"/>
    <mergeCell ref="AF28:AV28"/>
    <mergeCell ref="AW28:BC28"/>
    <mergeCell ref="BD28:BH28"/>
    <mergeCell ref="BI28:BO28"/>
    <mergeCell ref="BP28:BW28"/>
    <mergeCell ref="BX28:CE28"/>
    <mergeCell ref="CF28:CO28"/>
    <mergeCell ref="CP26:DB26"/>
    <mergeCell ref="B27:F27"/>
    <mergeCell ref="G27:AE27"/>
    <mergeCell ref="AF27:AV27"/>
    <mergeCell ref="AW27:BC27"/>
    <mergeCell ref="BD27:BH27"/>
    <mergeCell ref="BI27:BO27"/>
    <mergeCell ref="BP27:BW27"/>
    <mergeCell ref="BX27:CE27"/>
    <mergeCell ref="CF27:CO27"/>
    <mergeCell ref="CP27:DB27"/>
    <mergeCell ref="B26:F26"/>
    <mergeCell ref="G26:AE26"/>
    <mergeCell ref="AF26:AV26"/>
    <mergeCell ref="AW26:BC26"/>
    <mergeCell ref="BD26:BH26"/>
    <mergeCell ref="BI26:BO26"/>
    <mergeCell ref="BP26:BW26"/>
    <mergeCell ref="BX26:CE26"/>
    <mergeCell ref="CF26:CO26"/>
    <mergeCell ref="CP24:DB24"/>
    <mergeCell ref="B25:F25"/>
    <mergeCell ref="G25:AE25"/>
    <mergeCell ref="AF25:AV25"/>
    <mergeCell ref="AW25:BC25"/>
    <mergeCell ref="BD25:BH25"/>
    <mergeCell ref="BI25:BO25"/>
    <mergeCell ref="BP25:BW25"/>
    <mergeCell ref="BX25:CE25"/>
    <mergeCell ref="CF25:CO25"/>
    <mergeCell ref="CP25:DB25"/>
    <mergeCell ref="B24:F24"/>
    <mergeCell ref="G24:AE24"/>
    <mergeCell ref="AF24:AV24"/>
    <mergeCell ref="AW24:BC24"/>
    <mergeCell ref="BD24:BH24"/>
    <mergeCell ref="BI24:BO24"/>
    <mergeCell ref="BP24:BW24"/>
    <mergeCell ref="BX24:CE24"/>
    <mergeCell ref="CF24:CO24"/>
    <mergeCell ref="CP22:DB22"/>
    <mergeCell ref="B23:F23"/>
    <mergeCell ref="G23:AE23"/>
    <mergeCell ref="AF23:AV23"/>
    <mergeCell ref="AW23:BC23"/>
    <mergeCell ref="BD23:BH23"/>
    <mergeCell ref="BI23:BO23"/>
    <mergeCell ref="BP23:BW23"/>
    <mergeCell ref="BX23:CE23"/>
    <mergeCell ref="CF23:CO23"/>
    <mergeCell ref="CP23:DB23"/>
    <mergeCell ref="B22:F22"/>
    <mergeCell ref="G22:AE22"/>
    <mergeCell ref="AF22:AV22"/>
    <mergeCell ref="AW22:BC22"/>
    <mergeCell ref="BD22:BH22"/>
    <mergeCell ref="BI22:BO22"/>
    <mergeCell ref="BP22:BW22"/>
    <mergeCell ref="BX22:CE22"/>
    <mergeCell ref="CF22:CO22"/>
    <mergeCell ref="CP19:DB19"/>
    <mergeCell ref="B20:DB20"/>
    <mergeCell ref="B21:F21"/>
    <mergeCell ref="G21:AE21"/>
    <mergeCell ref="AF21:AV21"/>
    <mergeCell ref="AW21:BC21"/>
    <mergeCell ref="BD21:BH21"/>
    <mergeCell ref="BI21:BO21"/>
    <mergeCell ref="BP21:BW21"/>
    <mergeCell ref="BX21:CE21"/>
    <mergeCell ref="CF21:CO21"/>
    <mergeCell ref="CP21:DB21"/>
    <mergeCell ref="B19:F19"/>
    <mergeCell ref="G19:AE19"/>
    <mergeCell ref="AF19:AV19"/>
    <mergeCell ref="AW19:BC19"/>
    <mergeCell ref="BD19:BH19"/>
    <mergeCell ref="BI19:BO19"/>
    <mergeCell ref="BP19:BW19"/>
    <mergeCell ref="BX19:CE19"/>
    <mergeCell ref="CF19:CO19"/>
    <mergeCell ref="B15:AT15"/>
    <mergeCell ref="AV15:DB15"/>
    <mergeCell ref="B17:R17"/>
    <mergeCell ref="S17:DB17"/>
    <mergeCell ref="B18:F18"/>
    <mergeCell ref="G18:AE18"/>
    <mergeCell ref="AF18:AV18"/>
    <mergeCell ref="AW18:BC18"/>
    <mergeCell ref="BD18:BH18"/>
    <mergeCell ref="BI18:BO18"/>
    <mergeCell ref="BP18:BW18"/>
    <mergeCell ref="BX18:CE18"/>
    <mergeCell ref="CF18:CO18"/>
    <mergeCell ref="CP18:DB18"/>
    <mergeCell ref="B11:DB11"/>
    <mergeCell ref="B12:DB12"/>
    <mergeCell ref="B13:DB13"/>
    <mergeCell ref="B14:BD14"/>
    <mergeCell ref="BF14:DB14"/>
    <mergeCell ref="BQ5:CA5"/>
    <mergeCell ref="CB5:DB5"/>
    <mergeCell ref="BR6:BV6"/>
    <mergeCell ref="BX6:CS6"/>
    <mergeCell ref="CT6:DB6"/>
    <mergeCell ref="T8:AE8"/>
    <mergeCell ref="AF8:DB8"/>
    <mergeCell ref="BQ1:DB1"/>
    <mergeCell ref="B2:AZ2"/>
    <mergeCell ref="BQ2:DB2"/>
    <mergeCell ref="B3:AZ3"/>
    <mergeCell ref="BQ3:DB3"/>
    <mergeCell ref="BQ4:CA4"/>
    <mergeCell ref="CB4:DB4"/>
    <mergeCell ref="T9:AE9"/>
    <mergeCell ref="AF9:DB9"/>
  </mergeCells>
  <dataValidations count="4">
    <dataValidation type="list" allowBlank="1" showInputMessage="1" showErrorMessage="1" sqref="CB4:DB4" xr:uid="{E76CEE01-D55A-42DB-983E-1F1FAAF4C168}">
      <formula1>УТВЕРЖДАЮ_Смета</formula1>
    </dataValidation>
    <dataValidation type="list" allowBlank="1" showInputMessage="1" showErrorMessage="1" sqref="CB79:DB79" xr:uid="{965BA846-CE4D-4135-A7C0-7CDC07E56EEE}">
      <formula1>ПТО_1</formula1>
    </dataValidation>
    <dataValidation type="list" allowBlank="1" showInputMessage="1" showErrorMessage="1" sqref="CB75:DB75 CB81:DB81" xr:uid="{FD059390-D14F-4CF0-9E2F-28A8F5F6571C}">
      <formula1>АСУТП_1</formula1>
    </dataValidation>
    <dataValidation type="list" allowBlank="1" showInputMessage="1" showErrorMessage="1" sqref="CB77:DB77" xr:uid="{2C9613AE-AA94-4192-8E86-74D37831FEFB}">
      <formula1>ПЭО_1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9DFC0-5C8A-42C1-8E0C-0BE131B83AE3}">
  <dimension ref="A1:JW161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283" s="3" customFormat="1" ht="12.75" customHeight="1" x14ac:dyDescent="0.2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305" t="s">
        <v>60</v>
      </c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  <c r="CX1" s="305"/>
      <c r="CY1" s="305"/>
      <c r="CZ1" s="305"/>
      <c r="DA1" s="305"/>
      <c r="DB1" s="305"/>
    </row>
    <row r="2" spans="1:283" s="3" customFormat="1" ht="12.75" customHeight="1" x14ac:dyDescent="0.2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305" t="s">
        <v>17</v>
      </c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283" s="3" customFormat="1" ht="12.7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305" t="s">
        <v>736</v>
      </c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283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351" t="s">
        <v>61</v>
      </c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</row>
    <row r="5" spans="1:283" ht="27.75" customHeight="1" x14ac:dyDescent="0.25">
      <c r="A5" s="188"/>
      <c r="B5" s="269" t="s">
        <v>631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257" t="str">
        <f>VLOOKUP(CB7,Списки!H:I,2,0)</f>
        <v>Директор</v>
      </c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</row>
    <row r="6" spans="1:283" s="166" customFormat="1" ht="11.25" x14ac:dyDescent="0.25">
      <c r="A6" s="189"/>
      <c r="B6" s="248" t="s">
        <v>624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259" t="s">
        <v>0</v>
      </c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</row>
    <row r="7" spans="1:283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76" t="s">
        <v>323</v>
      </c>
      <c r="CC7" s="276"/>
      <c r="CD7" s="276"/>
      <c r="CE7" s="276"/>
      <c r="CF7" s="276"/>
      <c r="CG7" s="276"/>
      <c r="CH7" s="276"/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6"/>
      <c r="DA7" s="276"/>
      <c r="DB7" s="276"/>
    </row>
    <row r="8" spans="1:283" s="166" customFormat="1" ht="11.25" x14ac:dyDescent="0.25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249" t="s">
        <v>16</v>
      </c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 t="s">
        <v>106</v>
      </c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</row>
    <row r="9" spans="1:283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91" t="s">
        <v>62</v>
      </c>
      <c r="BR9" s="269"/>
      <c r="BS9" s="269"/>
      <c r="BT9" s="269"/>
      <c r="BU9" s="269"/>
      <c r="BV9" s="269"/>
      <c r="BW9" s="191" t="s">
        <v>62</v>
      </c>
      <c r="BX9" s="269"/>
      <c r="BY9" s="269"/>
      <c r="BZ9" s="269"/>
      <c r="CA9" s="269"/>
      <c r="CB9" s="269"/>
      <c r="CC9" s="269"/>
      <c r="CD9" s="269"/>
      <c r="CE9" s="269"/>
      <c r="CF9" s="269"/>
      <c r="CG9" s="269"/>
      <c r="CH9" s="269"/>
      <c r="CI9" s="269"/>
      <c r="CJ9" s="269"/>
      <c r="CK9" s="269"/>
      <c r="CL9" s="269"/>
      <c r="CM9" s="269"/>
      <c r="CN9" s="269"/>
      <c r="CO9" s="269"/>
      <c r="CP9" s="269"/>
      <c r="CQ9" s="269"/>
      <c r="CR9" s="269"/>
      <c r="CS9" s="269"/>
      <c r="CT9" s="272">
        <f>Сводная!C3</f>
        <v>0</v>
      </c>
      <c r="CU9" s="272"/>
      <c r="CV9" s="272"/>
      <c r="CW9" s="272"/>
      <c r="CX9" s="272"/>
      <c r="CY9" s="272"/>
      <c r="CZ9" s="272"/>
      <c r="DA9" s="272"/>
      <c r="DB9" s="272"/>
    </row>
    <row r="10" spans="1:283" s="167" customFormat="1" ht="6.75" x14ac:dyDescent="0.15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</row>
    <row r="11" spans="1:283" s="3" customFormat="1" ht="12.75" x14ac:dyDescent="0.2">
      <c r="A11" s="187"/>
      <c r="B11" s="187"/>
      <c r="C11" s="187"/>
      <c r="D11" s="187"/>
      <c r="E11" s="187"/>
      <c r="F11" s="187"/>
      <c r="G11" s="305" t="s">
        <v>75</v>
      </c>
      <c r="H11" s="305"/>
      <c r="I11" s="305"/>
      <c r="J11" s="305"/>
      <c r="K11" s="305"/>
      <c r="L11" s="305"/>
      <c r="M11" s="305"/>
      <c r="N11" s="305"/>
      <c r="O11" s="305"/>
      <c r="P11" s="305"/>
      <c r="Q11" s="305"/>
      <c r="R11" s="305"/>
      <c r="S11" s="305"/>
      <c r="T11" s="305"/>
      <c r="U11" s="305"/>
      <c r="V11" s="305"/>
      <c r="W11" s="305"/>
      <c r="X11" s="305"/>
      <c r="Y11" s="305"/>
      <c r="Z11" s="305"/>
      <c r="AA11" s="187"/>
      <c r="AB11" s="319" t="e">
        <f>Сводная!F16</f>
        <v>#N/A</v>
      </c>
      <c r="AC11" s="319"/>
      <c r="AD11" s="319"/>
      <c r="AE11" s="319"/>
      <c r="AF11" s="319"/>
      <c r="AG11" s="319"/>
      <c r="AH11" s="319"/>
      <c r="AI11" s="319"/>
      <c r="AJ11" s="319"/>
      <c r="AK11" s="319"/>
      <c r="AL11" s="319"/>
      <c r="AM11" s="319"/>
      <c r="AN11" s="319"/>
      <c r="AO11" s="319"/>
      <c r="AP11" s="319"/>
      <c r="AQ11" s="319"/>
      <c r="AR11" s="319"/>
      <c r="AS11" s="319"/>
      <c r="AT11" s="319"/>
      <c r="AU11" s="319"/>
      <c r="AV11" s="319"/>
      <c r="AW11" s="319"/>
      <c r="AX11" s="319"/>
      <c r="AY11" s="319"/>
      <c r="AZ11" s="319"/>
      <c r="BA11" s="319"/>
      <c r="BB11" s="319"/>
      <c r="BC11" s="319"/>
      <c r="BD11" s="319"/>
      <c r="BE11" s="319"/>
      <c r="BF11" s="319"/>
      <c r="BG11" s="319"/>
      <c r="BH11" s="319"/>
      <c r="BI11" s="319"/>
      <c r="BJ11" s="319"/>
      <c r="BK11" s="319"/>
      <c r="BL11" s="319"/>
      <c r="BM11" s="319"/>
      <c r="BN11" s="319"/>
      <c r="BO11" s="319"/>
      <c r="BP11" s="319"/>
      <c r="BQ11" s="319"/>
      <c r="BR11" s="319"/>
      <c r="BS11" s="319"/>
      <c r="BT11" s="319"/>
      <c r="BU11" s="319"/>
      <c r="BV11" s="319"/>
      <c r="BW11" s="319"/>
      <c r="BX11" s="319"/>
      <c r="BY11" s="319"/>
      <c r="BZ11" s="319"/>
      <c r="CA11" s="319"/>
      <c r="CB11" s="319"/>
      <c r="CC11" s="319"/>
      <c r="CD11" s="319"/>
      <c r="CE11" s="319"/>
      <c r="CF11" s="319"/>
      <c r="CG11" s="319"/>
      <c r="CH11" s="319"/>
      <c r="CI11" s="319"/>
      <c r="CJ11" s="319"/>
      <c r="CK11" s="319"/>
      <c r="CL11" s="319"/>
      <c r="CM11" s="319"/>
      <c r="CN11" s="319"/>
      <c r="CO11" s="319"/>
      <c r="CP11" s="319"/>
      <c r="CQ11" s="319"/>
      <c r="CR11" s="319"/>
      <c r="CS11" s="319"/>
      <c r="CT11" s="319"/>
      <c r="CU11" s="319"/>
      <c r="CV11" s="319"/>
      <c r="CW11" s="319"/>
      <c r="CX11" s="319"/>
      <c r="CY11" s="319"/>
      <c r="CZ11" s="319"/>
      <c r="DA11" s="319"/>
      <c r="DB11" s="319"/>
    </row>
    <row r="12" spans="1:283" s="3" customFormat="1" ht="12.75" x14ac:dyDescent="0.2">
      <c r="A12" s="187"/>
      <c r="B12" s="187"/>
      <c r="C12" s="187"/>
      <c r="D12" s="187"/>
      <c r="E12" s="187"/>
      <c r="F12" s="187"/>
      <c r="G12" s="305" t="s">
        <v>76</v>
      </c>
      <c r="H12" s="305"/>
      <c r="I12" s="305"/>
      <c r="J12" s="305"/>
      <c r="K12" s="305"/>
      <c r="L12" s="305"/>
      <c r="M12" s="305"/>
      <c r="N12" s="305"/>
      <c r="O12" s="305"/>
      <c r="P12" s="305"/>
      <c r="Q12" s="305"/>
      <c r="R12" s="305"/>
      <c r="S12" s="305"/>
      <c r="T12" s="305"/>
      <c r="U12" s="305"/>
      <c r="V12" s="305"/>
      <c r="W12" s="305"/>
      <c r="X12" s="305"/>
      <c r="Y12" s="305"/>
      <c r="Z12" s="305"/>
      <c r="AA12" s="187"/>
      <c r="AB12" s="320">
        <f>Сводная!C13</f>
        <v>0</v>
      </c>
      <c r="AC12" s="318"/>
      <c r="AD12" s="318"/>
      <c r="AE12" s="318"/>
      <c r="AF12" s="318"/>
      <c r="AG12" s="318"/>
      <c r="AH12" s="318"/>
      <c r="AI12" s="318"/>
      <c r="AJ12" s="318"/>
      <c r="AK12" s="318"/>
      <c r="AL12" s="318"/>
      <c r="AM12" s="318"/>
      <c r="AN12" s="318"/>
      <c r="AO12" s="318"/>
      <c r="AP12" s="318"/>
      <c r="AQ12" s="318"/>
      <c r="AR12" s="318"/>
      <c r="AS12" s="318"/>
      <c r="AT12" s="318"/>
      <c r="AU12" s="318"/>
      <c r="AV12" s="318"/>
      <c r="AW12" s="318"/>
      <c r="AX12" s="318"/>
      <c r="AY12" s="318"/>
      <c r="AZ12" s="318"/>
      <c r="BA12" s="318"/>
      <c r="BB12" s="318"/>
      <c r="BC12" s="318"/>
      <c r="BD12" s="318"/>
      <c r="BE12" s="318"/>
      <c r="BF12" s="318"/>
      <c r="BG12" s="318"/>
      <c r="BH12" s="318"/>
      <c r="BI12" s="318"/>
      <c r="BJ12" s="318"/>
      <c r="BK12" s="318"/>
      <c r="BL12" s="318"/>
      <c r="BM12" s="318"/>
      <c r="BN12" s="318"/>
      <c r="BO12" s="318"/>
      <c r="BP12" s="318"/>
      <c r="BQ12" s="318"/>
      <c r="BR12" s="318"/>
      <c r="BS12" s="318"/>
      <c r="BT12" s="318"/>
      <c r="BU12" s="318"/>
      <c r="BV12" s="318"/>
      <c r="BW12" s="318"/>
      <c r="BX12" s="318"/>
      <c r="BY12" s="318"/>
      <c r="BZ12" s="318"/>
      <c r="CA12" s="318"/>
      <c r="CB12" s="318"/>
      <c r="CC12" s="318"/>
      <c r="CD12" s="318"/>
      <c r="CE12" s="318"/>
      <c r="CF12" s="318"/>
      <c r="CG12" s="318"/>
      <c r="CH12" s="318"/>
      <c r="CI12" s="318"/>
      <c r="CJ12" s="318"/>
      <c r="CK12" s="318"/>
      <c r="CL12" s="318"/>
      <c r="CM12" s="318"/>
      <c r="CN12" s="318"/>
      <c r="CO12" s="318"/>
      <c r="CP12" s="318"/>
      <c r="CQ12" s="318"/>
      <c r="CR12" s="318"/>
      <c r="CS12" s="318"/>
      <c r="CT12" s="318"/>
      <c r="CU12" s="318"/>
      <c r="CV12" s="318"/>
      <c r="CW12" s="318"/>
      <c r="CX12" s="318"/>
      <c r="CY12" s="318"/>
      <c r="CZ12" s="318"/>
      <c r="DA12" s="318"/>
      <c r="DB12" s="318"/>
    </row>
    <row r="13" spans="1:283" s="3" customFormat="1" ht="12.75" x14ac:dyDescent="0.2">
      <c r="A13" s="187"/>
      <c r="B13" s="187"/>
      <c r="C13" s="187"/>
      <c r="D13" s="187"/>
      <c r="E13" s="187"/>
      <c r="F13" s="187"/>
      <c r="G13" s="305" t="s">
        <v>77</v>
      </c>
      <c r="H13" s="305"/>
      <c r="I13" s="305"/>
      <c r="J13" s="305"/>
      <c r="K13" s="305"/>
      <c r="L13" s="305"/>
      <c r="M13" s="305"/>
      <c r="N13" s="305"/>
      <c r="O13" s="305"/>
      <c r="P13" s="305"/>
      <c r="Q13" s="305"/>
      <c r="R13" s="305"/>
      <c r="S13" s="305"/>
      <c r="T13" s="305"/>
      <c r="U13" s="305"/>
      <c r="V13" s="305"/>
      <c r="W13" s="305"/>
      <c r="X13" s="305"/>
      <c r="Y13" s="305"/>
      <c r="Z13" s="305"/>
      <c r="AA13" s="187"/>
      <c r="AB13" s="316">
        <f>Сводная!C14</f>
        <v>0</v>
      </c>
      <c r="AC13" s="317"/>
      <c r="AD13" s="317"/>
      <c r="AE13" s="317"/>
      <c r="AF13" s="317"/>
      <c r="AG13" s="317"/>
      <c r="AH13" s="317"/>
      <c r="AI13" s="317"/>
      <c r="AJ13" s="317"/>
      <c r="AK13" s="317"/>
      <c r="AL13" s="317"/>
      <c r="AM13" s="317"/>
      <c r="AN13" s="317"/>
      <c r="AO13" s="317"/>
      <c r="AP13" s="317"/>
      <c r="AQ13" s="317"/>
      <c r="AR13" s="317"/>
      <c r="AS13" s="317"/>
      <c r="AT13" s="317"/>
      <c r="AU13" s="317"/>
      <c r="AV13" s="317"/>
      <c r="AW13" s="317"/>
      <c r="AX13" s="317"/>
      <c r="AY13" s="317"/>
      <c r="AZ13" s="317"/>
      <c r="BA13" s="317"/>
      <c r="BB13" s="317"/>
      <c r="BC13" s="317"/>
      <c r="BD13" s="317"/>
      <c r="BE13" s="317"/>
      <c r="BF13" s="317"/>
      <c r="BG13" s="317"/>
      <c r="BH13" s="317"/>
      <c r="BI13" s="317"/>
      <c r="BJ13" s="317"/>
      <c r="BK13" s="317"/>
      <c r="BL13" s="317"/>
      <c r="BM13" s="317"/>
      <c r="BN13" s="317"/>
      <c r="BO13" s="317"/>
      <c r="BP13" s="317"/>
      <c r="BQ13" s="317"/>
      <c r="BR13" s="317"/>
      <c r="BS13" s="317"/>
      <c r="BT13" s="317"/>
      <c r="BU13" s="317"/>
      <c r="BV13" s="317"/>
      <c r="BW13" s="317"/>
      <c r="BX13" s="317"/>
      <c r="BY13" s="317"/>
      <c r="BZ13" s="317"/>
      <c r="CA13" s="317"/>
      <c r="CB13" s="317"/>
      <c r="CC13" s="317"/>
      <c r="CD13" s="317"/>
      <c r="CE13" s="317"/>
      <c r="CF13" s="317"/>
      <c r="CG13" s="317"/>
      <c r="CH13" s="317"/>
      <c r="CI13" s="317"/>
      <c r="CJ13" s="317"/>
      <c r="CK13" s="317"/>
      <c r="CL13" s="317"/>
      <c r="CM13" s="317"/>
      <c r="CN13" s="317"/>
      <c r="CO13" s="317"/>
      <c r="CP13" s="317"/>
      <c r="CQ13" s="317"/>
      <c r="CR13" s="317"/>
      <c r="CS13" s="317"/>
      <c r="CT13" s="317"/>
      <c r="CU13" s="317"/>
      <c r="CV13" s="317"/>
      <c r="CW13" s="317"/>
      <c r="CX13" s="317"/>
      <c r="CY13" s="317"/>
      <c r="CZ13" s="317"/>
      <c r="DA13" s="317"/>
      <c r="DB13" s="317"/>
    </row>
    <row r="14" spans="1:283" s="3" customFormat="1" ht="27.75" customHeight="1" x14ac:dyDescent="0.2">
      <c r="A14" s="187"/>
      <c r="B14" s="187"/>
      <c r="C14" s="187"/>
      <c r="D14" s="187"/>
      <c r="E14" s="187"/>
      <c r="F14" s="187"/>
      <c r="G14" s="305" t="s">
        <v>458</v>
      </c>
      <c r="H14" s="305"/>
      <c r="I14" s="305"/>
      <c r="J14" s="305"/>
      <c r="K14" s="305"/>
      <c r="L14" s="305"/>
      <c r="M14" s="305"/>
      <c r="N14" s="305"/>
      <c r="O14" s="305"/>
      <c r="P14" s="305"/>
      <c r="Q14" s="305"/>
      <c r="R14" s="305"/>
      <c r="S14" s="305"/>
      <c r="T14" s="305"/>
      <c r="U14" s="305"/>
      <c r="V14" s="305"/>
      <c r="W14" s="305"/>
      <c r="X14" s="305"/>
      <c r="Y14" s="305"/>
      <c r="Z14" s="305"/>
      <c r="AA14" s="187"/>
      <c r="AB14" s="318" t="str">
        <f>IF(AB13="075755",Списки!A41,Списки!A42)</f>
        <v>Прочие основные средства (ремонт вычислительной и оргтехники)</v>
      </c>
      <c r="AC14" s="318"/>
      <c r="AD14" s="318"/>
      <c r="AE14" s="318"/>
      <c r="AF14" s="318"/>
      <c r="AG14" s="318"/>
      <c r="AH14" s="318"/>
      <c r="AI14" s="318"/>
      <c r="AJ14" s="318"/>
      <c r="AK14" s="318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8"/>
      <c r="AX14" s="318"/>
      <c r="AY14" s="318"/>
      <c r="AZ14" s="318"/>
      <c r="BA14" s="318"/>
      <c r="BB14" s="318"/>
      <c r="BC14" s="318"/>
      <c r="BD14" s="318"/>
      <c r="BE14" s="318"/>
      <c r="BF14" s="318"/>
      <c r="BG14" s="318"/>
      <c r="BH14" s="318"/>
      <c r="BI14" s="318"/>
      <c r="BJ14" s="318"/>
      <c r="BK14" s="318"/>
      <c r="BL14" s="318"/>
      <c r="BM14" s="318"/>
      <c r="BN14" s="318"/>
      <c r="BO14" s="318"/>
      <c r="BP14" s="318"/>
      <c r="BQ14" s="318"/>
      <c r="BR14" s="318"/>
      <c r="BS14" s="318"/>
      <c r="BT14" s="318"/>
      <c r="BU14" s="318"/>
      <c r="BV14" s="318"/>
      <c r="BW14" s="318"/>
      <c r="BX14" s="318"/>
      <c r="BY14" s="318"/>
      <c r="BZ14" s="318"/>
      <c r="CA14" s="318"/>
      <c r="CB14" s="318"/>
      <c r="CC14" s="318"/>
      <c r="CD14" s="318"/>
      <c r="CE14" s="318"/>
      <c r="CF14" s="318"/>
      <c r="CG14" s="318"/>
      <c r="CH14" s="318"/>
      <c r="CI14" s="318"/>
      <c r="CJ14" s="318"/>
      <c r="CK14" s="318"/>
      <c r="CL14" s="318"/>
      <c r="CM14" s="318"/>
      <c r="CN14" s="318"/>
      <c r="CO14" s="318"/>
      <c r="CP14" s="318"/>
      <c r="CQ14" s="318"/>
      <c r="CR14" s="318"/>
      <c r="CS14" s="318"/>
      <c r="CT14" s="318"/>
      <c r="CU14" s="318"/>
      <c r="CV14" s="318"/>
      <c r="CW14" s="318"/>
      <c r="CX14" s="318"/>
      <c r="CY14" s="318"/>
      <c r="CZ14" s="318"/>
      <c r="DA14" s="318"/>
      <c r="DB14" s="318"/>
    </row>
    <row r="15" spans="1:283" s="167" customFormat="1" ht="6.75" x14ac:dyDescent="0.15">
      <c r="A15" s="192"/>
      <c r="B15" s="192"/>
      <c r="C15" s="192"/>
      <c r="D15" s="192"/>
      <c r="E15" s="192"/>
      <c r="F15" s="192"/>
      <c r="G15" s="192"/>
      <c r="H15" s="192"/>
      <c r="I15" s="192"/>
      <c r="J15" s="192"/>
      <c r="K15" s="192"/>
      <c r="L15" s="192"/>
      <c r="M15" s="192"/>
      <c r="N15" s="192"/>
      <c r="O15" s="192"/>
      <c r="P15" s="192"/>
      <c r="Q15" s="192"/>
      <c r="R15" s="192"/>
      <c r="S15" s="192"/>
      <c r="T15" s="192"/>
      <c r="U15" s="192"/>
      <c r="V15" s="192"/>
      <c r="W15" s="192"/>
      <c r="X15" s="192"/>
      <c r="Y15" s="192"/>
      <c r="Z15" s="192"/>
      <c r="AA15" s="192"/>
      <c r="AB15" s="192"/>
      <c r="AC15" s="192"/>
      <c r="AD15" s="192"/>
      <c r="AE15" s="192"/>
      <c r="AF15" s="192"/>
      <c r="AG15" s="192"/>
      <c r="AH15" s="192"/>
      <c r="AI15" s="192"/>
      <c r="AJ15" s="192"/>
      <c r="AK15" s="192"/>
      <c r="AL15" s="192"/>
      <c r="AM15" s="192"/>
      <c r="AN15" s="192"/>
      <c r="AO15" s="192"/>
      <c r="AP15" s="192"/>
      <c r="AQ15" s="192"/>
      <c r="AR15" s="192"/>
      <c r="AS15" s="192"/>
      <c r="AT15" s="192"/>
      <c r="AU15" s="192"/>
      <c r="AV15" s="192"/>
      <c r="AW15" s="192"/>
      <c r="AX15" s="192"/>
      <c r="AY15" s="192"/>
      <c r="AZ15" s="192"/>
      <c r="BA15" s="192"/>
      <c r="BB15" s="192"/>
      <c r="BC15" s="192"/>
      <c r="BD15" s="192"/>
      <c r="BE15" s="192"/>
      <c r="BF15" s="192"/>
      <c r="BG15" s="192"/>
      <c r="BH15" s="192"/>
      <c r="BI15" s="192"/>
      <c r="BJ15" s="192"/>
      <c r="BK15" s="192"/>
      <c r="BL15" s="192"/>
      <c r="BM15" s="192"/>
      <c r="BN15" s="192"/>
      <c r="BO15" s="192"/>
      <c r="BP15" s="192"/>
      <c r="BQ15" s="192"/>
      <c r="BR15" s="192"/>
      <c r="BS15" s="192"/>
      <c r="BT15" s="192"/>
      <c r="BU15" s="192"/>
      <c r="BV15" s="192"/>
      <c r="BW15" s="192"/>
      <c r="BX15" s="192"/>
      <c r="BY15" s="192"/>
      <c r="BZ15" s="192"/>
      <c r="CA15" s="192"/>
      <c r="CB15" s="192"/>
      <c r="CC15" s="192"/>
      <c r="CD15" s="192"/>
      <c r="CE15" s="192"/>
      <c r="CF15" s="192"/>
      <c r="CG15" s="192"/>
      <c r="CH15" s="192"/>
      <c r="CI15" s="192"/>
      <c r="CJ15" s="192"/>
      <c r="CK15" s="192"/>
      <c r="CL15" s="192"/>
      <c r="CM15" s="192"/>
      <c r="CN15" s="192"/>
      <c r="CO15" s="192"/>
      <c r="CP15" s="192"/>
      <c r="CQ15" s="192"/>
      <c r="CR15" s="192"/>
      <c r="CS15" s="192"/>
      <c r="CT15" s="192"/>
      <c r="CU15" s="192"/>
      <c r="CV15" s="192"/>
      <c r="CW15" s="192"/>
      <c r="CX15" s="192"/>
      <c r="CY15" s="192"/>
      <c r="CZ15" s="192"/>
      <c r="DA15" s="192"/>
      <c r="DB15" s="192"/>
    </row>
    <row r="16" spans="1:283" s="181" customFormat="1" ht="15.75" x14ac:dyDescent="0.25">
      <c r="A16" s="209"/>
      <c r="B16" s="296" t="s">
        <v>78</v>
      </c>
      <c r="C16" s="296"/>
      <c r="D16" s="296"/>
      <c r="E16" s="296"/>
      <c r="F16" s="296"/>
      <c r="G16" s="296"/>
      <c r="H16" s="296"/>
      <c r="I16" s="296"/>
      <c r="J16" s="296"/>
      <c r="K16" s="296"/>
      <c r="L16" s="296"/>
      <c r="M16" s="296"/>
      <c r="N16" s="296"/>
      <c r="O16" s="296"/>
      <c r="P16" s="296"/>
      <c r="Q16" s="296"/>
      <c r="R16" s="296"/>
      <c r="S16" s="296"/>
      <c r="T16" s="296"/>
      <c r="U16" s="296"/>
      <c r="V16" s="296"/>
      <c r="W16" s="296"/>
      <c r="X16" s="296"/>
      <c r="Y16" s="296"/>
      <c r="Z16" s="296"/>
      <c r="AA16" s="296"/>
      <c r="AB16" s="296"/>
      <c r="AC16" s="296"/>
      <c r="AD16" s="296"/>
      <c r="AE16" s="296"/>
      <c r="AF16" s="296"/>
      <c r="AG16" s="296"/>
      <c r="AH16" s="296"/>
      <c r="AI16" s="296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02"/>
      <c r="BC16" s="280">
        <f>Сводная!C8</f>
        <v>0</v>
      </c>
      <c r="BD16" s="280"/>
      <c r="BE16" s="280"/>
      <c r="BF16" s="280"/>
      <c r="BG16" s="280"/>
      <c r="BH16" s="280"/>
      <c r="BI16" s="280"/>
      <c r="BJ16" s="280"/>
      <c r="BK16" s="280"/>
      <c r="BL16" s="280"/>
      <c r="BM16" s="280"/>
      <c r="BN16" s="280"/>
      <c r="BO16" s="280"/>
      <c r="BP16" s="280"/>
      <c r="BQ16" s="280"/>
      <c r="BR16" s="280"/>
      <c r="BS16" s="280"/>
      <c r="BT16" s="280"/>
      <c r="BU16" s="280"/>
      <c r="BV16" s="280"/>
      <c r="BW16" s="280"/>
      <c r="BX16" s="280"/>
      <c r="BY16" s="280"/>
      <c r="BZ16" s="280"/>
      <c r="CA16" s="280"/>
      <c r="CB16" s="280"/>
      <c r="CC16" s="280"/>
      <c r="CD16" s="280"/>
      <c r="CE16" s="280"/>
      <c r="CF16" s="280"/>
      <c r="CG16" s="280"/>
      <c r="CH16" s="280"/>
      <c r="CI16" s="280"/>
      <c r="CJ16" s="280"/>
      <c r="CK16" s="280"/>
      <c r="CL16" s="280"/>
      <c r="CM16" s="280"/>
      <c r="CN16" s="280"/>
      <c r="CO16" s="280"/>
      <c r="CP16" s="280"/>
      <c r="CQ16" s="280"/>
      <c r="CR16" s="280"/>
      <c r="CS16" s="280"/>
      <c r="CT16" s="280"/>
      <c r="CU16" s="280"/>
      <c r="CV16" s="280"/>
      <c r="CW16" s="280"/>
      <c r="CX16" s="280"/>
      <c r="CY16" s="280"/>
      <c r="CZ16" s="280"/>
      <c r="DA16" s="280"/>
      <c r="DB16" s="280"/>
    </row>
    <row r="17" spans="1:107" s="181" customFormat="1" ht="15.75" x14ac:dyDescent="0.25">
      <c r="A17" s="209"/>
      <c r="B17" s="286" t="s">
        <v>79</v>
      </c>
      <c r="C17" s="286"/>
      <c r="D17" s="286"/>
      <c r="E17" s="286"/>
      <c r="F17" s="286"/>
      <c r="G17" s="286"/>
      <c r="H17" s="286"/>
      <c r="I17" s="286"/>
      <c r="J17" s="286"/>
      <c r="K17" s="286"/>
      <c r="L17" s="286"/>
      <c r="M17" s="286"/>
      <c r="N17" s="286"/>
      <c r="O17" s="286"/>
      <c r="P17" s="286"/>
      <c r="Q17" s="286"/>
      <c r="R17" s="286"/>
      <c r="S17" s="286"/>
      <c r="T17" s="286"/>
      <c r="U17" s="286"/>
      <c r="V17" s="286"/>
      <c r="W17" s="286"/>
      <c r="X17" s="286"/>
      <c r="Y17" s="286"/>
      <c r="Z17" s="286"/>
      <c r="AA17" s="286"/>
      <c r="AB17" s="286"/>
      <c r="AC17" s="286"/>
      <c r="AD17" s="286"/>
      <c r="AE17" s="286"/>
      <c r="AF17" s="286"/>
      <c r="AG17" s="286"/>
      <c r="AH17" s="286"/>
      <c r="AI17" s="286"/>
      <c r="AJ17" s="286"/>
      <c r="AK17" s="286"/>
      <c r="AL17" s="286"/>
      <c r="AM17" s="286"/>
      <c r="AN17" s="286"/>
      <c r="AO17" s="286"/>
      <c r="AP17" s="286"/>
      <c r="AQ17" s="286"/>
      <c r="AR17" s="286"/>
      <c r="AS17" s="286"/>
      <c r="AT17" s="286"/>
      <c r="AU17" s="286"/>
      <c r="AV17" s="286"/>
      <c r="AW17" s="286"/>
      <c r="AX17" s="286"/>
      <c r="AY17" s="286"/>
      <c r="AZ17" s="286"/>
      <c r="BA17" s="286"/>
      <c r="BB17" s="286"/>
      <c r="BC17" s="286"/>
      <c r="BD17" s="286"/>
      <c r="BE17" s="286"/>
      <c r="BF17" s="286"/>
      <c r="BG17" s="286"/>
      <c r="BH17" s="286"/>
      <c r="BI17" s="286"/>
      <c r="BJ17" s="286"/>
      <c r="BK17" s="286"/>
      <c r="BL17" s="286"/>
      <c r="BM17" s="286"/>
      <c r="BN17" s="286"/>
      <c r="BO17" s="286"/>
      <c r="BP17" s="286"/>
      <c r="BQ17" s="286"/>
      <c r="BR17" s="286"/>
      <c r="BS17" s="286"/>
      <c r="BT17" s="286"/>
      <c r="BU17" s="286"/>
      <c r="BV17" s="286"/>
      <c r="BW17" s="286"/>
      <c r="BX17" s="286"/>
      <c r="BY17" s="286"/>
      <c r="BZ17" s="286"/>
      <c r="CA17" s="286"/>
      <c r="CB17" s="286"/>
      <c r="CC17" s="286"/>
      <c r="CD17" s="286"/>
      <c r="CE17" s="286"/>
      <c r="CF17" s="286"/>
      <c r="CG17" s="286"/>
      <c r="CH17" s="286"/>
      <c r="CI17" s="286"/>
      <c r="CJ17" s="286"/>
      <c r="CK17" s="286"/>
      <c r="CL17" s="286"/>
      <c r="CM17" s="286"/>
      <c r="CN17" s="286"/>
      <c r="CO17" s="286"/>
      <c r="CP17" s="286"/>
      <c r="CQ17" s="286"/>
      <c r="CR17" s="286"/>
      <c r="CS17" s="286"/>
      <c r="CT17" s="286"/>
      <c r="CU17" s="286"/>
      <c r="CV17" s="286"/>
      <c r="CW17" s="286"/>
      <c r="CX17" s="286"/>
      <c r="CY17" s="286"/>
      <c r="CZ17" s="286"/>
      <c r="DA17" s="286"/>
      <c r="DB17" s="286"/>
    </row>
    <row r="18" spans="1:107" s="181" customFormat="1" ht="15.75" x14ac:dyDescent="0.25">
      <c r="A18" s="209"/>
      <c r="B18" s="286" t="s">
        <v>80</v>
      </c>
      <c r="C18" s="286"/>
      <c r="D18" s="286"/>
      <c r="E18" s="286"/>
      <c r="F18" s="286"/>
      <c r="G18" s="286"/>
      <c r="H18" s="286"/>
      <c r="I18" s="286"/>
      <c r="J18" s="286"/>
      <c r="K18" s="286"/>
      <c r="L18" s="286"/>
      <c r="M18" s="286"/>
      <c r="N18" s="286"/>
      <c r="O18" s="286"/>
      <c r="P18" s="286"/>
      <c r="Q18" s="286"/>
      <c r="R18" s="286"/>
      <c r="S18" s="286"/>
      <c r="T18" s="286"/>
      <c r="U18" s="286"/>
      <c r="V18" s="286"/>
      <c r="W18" s="286"/>
      <c r="X18" s="286"/>
      <c r="Y18" s="286"/>
      <c r="Z18" s="286"/>
      <c r="AA18" s="286"/>
      <c r="AB18" s="286"/>
      <c r="AC18" s="286"/>
      <c r="AD18" s="286"/>
      <c r="AE18" s="286"/>
      <c r="AF18" s="286"/>
      <c r="AG18" s="286"/>
      <c r="AH18" s="286"/>
      <c r="AI18" s="286"/>
      <c r="AJ18" s="286"/>
      <c r="AK18" s="286"/>
      <c r="AL18" s="286"/>
      <c r="AM18" s="286"/>
      <c r="AN18" s="286"/>
      <c r="AO18" s="286"/>
      <c r="AP18" s="286"/>
      <c r="AQ18" s="286"/>
      <c r="AR18" s="286"/>
      <c r="AS18" s="286"/>
      <c r="AT18" s="286"/>
      <c r="AU18" s="286"/>
      <c r="AV18" s="286"/>
      <c r="AW18" s="286"/>
      <c r="AX18" s="286"/>
      <c r="AY18" s="286"/>
      <c r="AZ18" s="286"/>
      <c r="BA18" s="286"/>
      <c r="BB18" s="286"/>
      <c r="BC18" s="286"/>
      <c r="BD18" s="286"/>
      <c r="BE18" s="286"/>
      <c r="BF18" s="286"/>
      <c r="BG18" s="286"/>
      <c r="BH18" s="286"/>
      <c r="BI18" s="286"/>
      <c r="BJ18" s="286"/>
      <c r="BK18" s="286"/>
      <c r="BL18" s="286"/>
      <c r="BM18" s="286"/>
      <c r="BN18" s="286"/>
      <c r="BO18" s="286"/>
      <c r="BP18" s="286"/>
      <c r="BQ18" s="286"/>
      <c r="BR18" s="286"/>
      <c r="BS18" s="286"/>
      <c r="BT18" s="286"/>
      <c r="BU18" s="286"/>
      <c r="BV18" s="286"/>
      <c r="BW18" s="286"/>
      <c r="BX18" s="286"/>
      <c r="BY18" s="286"/>
      <c r="BZ18" s="286"/>
      <c r="CA18" s="286"/>
      <c r="CB18" s="286"/>
      <c r="CC18" s="286"/>
      <c r="CD18" s="286"/>
      <c r="CE18" s="286"/>
      <c r="CF18" s="286"/>
      <c r="CG18" s="286"/>
      <c r="CH18" s="286"/>
      <c r="CI18" s="286"/>
      <c r="CJ18" s="286"/>
      <c r="CK18" s="286"/>
      <c r="CL18" s="286"/>
      <c r="CM18" s="286"/>
      <c r="CN18" s="286"/>
      <c r="CO18" s="286"/>
      <c r="CP18" s="286"/>
      <c r="CQ18" s="286"/>
      <c r="CR18" s="286"/>
      <c r="CS18" s="286"/>
      <c r="CT18" s="286"/>
      <c r="CU18" s="286"/>
      <c r="CV18" s="286"/>
      <c r="CW18" s="286"/>
      <c r="CX18" s="286"/>
      <c r="CY18" s="286"/>
      <c r="CZ18" s="286"/>
      <c r="DA18" s="286"/>
      <c r="DB18" s="286"/>
    </row>
    <row r="19" spans="1:107" s="181" customFormat="1" ht="15.75" x14ac:dyDescent="0.25">
      <c r="A19" s="209"/>
      <c r="B19" s="295">
        <f>Сводная!C9</f>
        <v>0</v>
      </c>
      <c r="C19" s="295"/>
      <c r="D19" s="295"/>
      <c r="E19" s="295"/>
      <c r="F19" s="295"/>
      <c r="G19" s="295"/>
      <c r="H19" s="295"/>
      <c r="I19" s="295"/>
      <c r="J19" s="295"/>
      <c r="K19" s="295"/>
      <c r="L19" s="295"/>
      <c r="M19" s="295"/>
      <c r="N19" s="295"/>
      <c r="O19" s="295"/>
      <c r="P19" s="295"/>
      <c r="Q19" s="295"/>
      <c r="R19" s="295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  <c r="AG19" s="295"/>
      <c r="AH19" s="295"/>
      <c r="AI19" s="295"/>
      <c r="AJ19" s="295"/>
      <c r="AK19" s="295"/>
      <c r="AL19" s="295"/>
      <c r="AM19" s="295"/>
      <c r="AN19" s="295"/>
      <c r="AO19" s="295"/>
      <c r="AP19" s="295"/>
      <c r="AQ19" s="295"/>
      <c r="AR19" s="295"/>
      <c r="AS19" s="295"/>
      <c r="AT19" s="295"/>
      <c r="AU19" s="295"/>
      <c r="AV19" s="295"/>
      <c r="AW19" s="295"/>
      <c r="AX19" s="295"/>
      <c r="AY19" s="295"/>
      <c r="AZ19" s="295"/>
      <c r="BA19" s="295"/>
      <c r="BB19" s="295"/>
      <c r="BC19" s="295"/>
      <c r="BD19" s="295"/>
      <c r="BE19" s="295"/>
      <c r="BF19" s="295"/>
      <c r="BG19" s="295"/>
      <c r="BH19" s="295"/>
      <c r="BI19" s="295"/>
      <c r="BJ19" s="295"/>
      <c r="BK19" s="295"/>
      <c r="BL19" s="295"/>
      <c r="BM19" s="295"/>
      <c r="BN19" s="295"/>
      <c r="BO19" s="295"/>
      <c r="BP19" s="295"/>
      <c r="BQ19" s="295"/>
      <c r="BR19" s="295"/>
      <c r="BS19" s="295"/>
      <c r="BT19" s="295"/>
      <c r="BU19" s="295"/>
      <c r="BV19" s="295"/>
      <c r="BW19" s="295"/>
      <c r="BX19" s="295"/>
      <c r="BY19" s="295"/>
      <c r="BZ19" s="295"/>
      <c r="CA19" s="295"/>
      <c r="CB19" s="295"/>
      <c r="CC19" s="295"/>
      <c r="CD19" s="295"/>
      <c r="CE19" s="295"/>
      <c r="CF19" s="295"/>
      <c r="CG19" s="295"/>
      <c r="CH19" s="295"/>
      <c r="CI19" s="295"/>
      <c r="CJ19" s="295"/>
      <c r="CK19" s="295"/>
      <c r="CL19" s="295"/>
      <c r="CM19" s="295"/>
      <c r="CN19" s="295"/>
      <c r="CO19" s="295"/>
      <c r="CP19" s="295"/>
      <c r="CQ19" s="295"/>
      <c r="CR19" s="295"/>
      <c r="CS19" s="295"/>
      <c r="CT19" s="295"/>
      <c r="CU19" s="295"/>
      <c r="CV19" s="295"/>
      <c r="CW19" s="295"/>
      <c r="CX19" s="295"/>
      <c r="CY19" s="295"/>
      <c r="CZ19" s="295"/>
      <c r="DA19" s="295"/>
      <c r="DB19" s="295"/>
    </row>
    <row r="20" spans="1:107" s="167" customFormat="1" ht="6.75" x14ac:dyDescent="0.15">
      <c r="A20" s="192"/>
      <c r="B20" s="192"/>
      <c r="C20" s="192"/>
      <c r="D20" s="192"/>
      <c r="E20" s="192"/>
      <c r="F20" s="192"/>
      <c r="G20" s="192"/>
      <c r="H20" s="192"/>
      <c r="I20" s="192"/>
      <c r="J20" s="192"/>
      <c r="K20" s="192"/>
      <c r="L20" s="192"/>
      <c r="M20" s="192"/>
      <c r="N20" s="192"/>
      <c r="O20" s="192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92"/>
      <c r="AI20" s="192"/>
      <c r="AJ20" s="192"/>
      <c r="AK20" s="192"/>
      <c r="AL20" s="192"/>
      <c r="AM20" s="192"/>
      <c r="AN20" s="192"/>
      <c r="AO20" s="192"/>
      <c r="AP20" s="192"/>
      <c r="AQ20" s="192"/>
      <c r="AR20" s="192"/>
      <c r="AS20" s="192"/>
      <c r="AT20" s="192"/>
      <c r="AU20" s="192"/>
      <c r="AV20" s="192"/>
      <c r="AW20" s="192"/>
      <c r="AX20" s="192"/>
      <c r="AY20" s="192"/>
      <c r="AZ20" s="192"/>
      <c r="BA20" s="192"/>
      <c r="BB20" s="192"/>
      <c r="BC20" s="192"/>
      <c r="BD20" s="192"/>
      <c r="BE20" s="192"/>
      <c r="BF20" s="192"/>
      <c r="BG20" s="192"/>
      <c r="BH20" s="192"/>
      <c r="BI20" s="192"/>
      <c r="BJ20" s="192"/>
      <c r="BK20" s="192"/>
      <c r="BL20" s="192"/>
      <c r="BM20" s="192"/>
      <c r="BN20" s="192"/>
      <c r="BO20" s="192"/>
      <c r="BP20" s="192"/>
      <c r="BQ20" s="192"/>
      <c r="BR20" s="192"/>
      <c r="BS20" s="192"/>
      <c r="BT20" s="192"/>
      <c r="BU20" s="192"/>
      <c r="BV20" s="192"/>
      <c r="BW20" s="192"/>
      <c r="BX20" s="192"/>
      <c r="BY20" s="192"/>
      <c r="BZ20" s="192"/>
      <c r="CA20" s="192"/>
      <c r="CB20" s="192"/>
      <c r="CC20" s="192"/>
      <c r="CD20" s="192"/>
      <c r="CE20" s="192"/>
      <c r="CF20" s="192"/>
      <c r="CG20" s="192"/>
      <c r="CH20" s="192"/>
      <c r="CI20" s="192"/>
      <c r="CJ20" s="192"/>
      <c r="CK20" s="192"/>
      <c r="CL20" s="192"/>
      <c r="CM20" s="192"/>
      <c r="CN20" s="192"/>
      <c r="CO20" s="192"/>
      <c r="CP20" s="192"/>
      <c r="CQ20" s="192"/>
      <c r="CR20" s="192"/>
      <c r="CS20" s="192"/>
      <c r="CT20" s="192"/>
      <c r="CU20" s="192"/>
      <c r="CV20" s="192"/>
      <c r="CW20" s="192"/>
      <c r="CX20" s="192"/>
      <c r="CY20" s="192"/>
      <c r="CZ20" s="192"/>
      <c r="DA20" s="192"/>
      <c r="DB20" s="192"/>
    </row>
    <row r="21" spans="1:107" s="207" customFormat="1" ht="27.75" customHeight="1" x14ac:dyDescent="0.2">
      <c r="A21" s="161"/>
      <c r="B21" s="330" t="s">
        <v>72</v>
      </c>
      <c r="C21" s="330"/>
      <c r="D21" s="330"/>
      <c r="E21" s="330"/>
      <c r="F21" s="330"/>
      <c r="G21" s="315" t="s">
        <v>82</v>
      </c>
      <c r="H21" s="315"/>
      <c r="I21" s="315"/>
      <c r="J21" s="315"/>
      <c r="K21" s="315"/>
      <c r="L21" s="315"/>
      <c r="M21" s="315"/>
      <c r="N21" s="315"/>
      <c r="O21" s="315"/>
      <c r="P21" s="315"/>
      <c r="Q21" s="315"/>
      <c r="R21" s="315"/>
      <c r="S21" s="315"/>
      <c r="T21" s="315"/>
      <c r="U21" s="315"/>
      <c r="V21" s="315"/>
      <c r="W21" s="315"/>
      <c r="X21" s="315"/>
      <c r="Y21" s="315"/>
      <c r="Z21" s="315"/>
      <c r="AA21" s="315"/>
      <c r="AB21" s="315"/>
      <c r="AC21" s="315"/>
      <c r="AD21" s="315"/>
      <c r="AE21" s="315"/>
      <c r="AF21" s="315"/>
      <c r="AG21" s="315"/>
      <c r="AH21" s="315"/>
      <c r="AI21" s="315"/>
      <c r="AJ21" s="315"/>
      <c r="AK21" s="315"/>
      <c r="AL21" s="315"/>
      <c r="AM21" s="315"/>
      <c r="AN21" s="315"/>
      <c r="AO21" s="315"/>
      <c r="AP21" s="315"/>
      <c r="AQ21" s="315"/>
      <c r="AR21" s="315"/>
      <c r="AS21" s="306" t="s">
        <v>84</v>
      </c>
      <c r="AT21" s="306"/>
      <c r="AU21" s="306"/>
      <c r="AV21" s="306"/>
      <c r="AW21" s="306"/>
      <c r="AX21" s="306"/>
      <c r="AY21" s="306"/>
      <c r="AZ21" s="306"/>
      <c r="BA21" s="306"/>
      <c r="BB21" s="306"/>
      <c r="BC21" s="306"/>
      <c r="BD21" s="306"/>
      <c r="BE21" s="306"/>
      <c r="BF21" s="306"/>
      <c r="BG21" s="306"/>
      <c r="BH21" s="306"/>
      <c r="BI21" s="306"/>
      <c r="BJ21" s="306"/>
      <c r="BK21" s="306"/>
      <c r="BL21" s="306"/>
      <c r="BM21" s="306"/>
      <c r="BN21" s="315" t="s">
        <v>47</v>
      </c>
      <c r="BO21" s="315"/>
      <c r="BP21" s="315"/>
      <c r="BQ21" s="315"/>
      <c r="BR21" s="315"/>
      <c r="BS21" s="315"/>
      <c r="BT21" s="315" t="s">
        <v>698</v>
      </c>
      <c r="BU21" s="315"/>
      <c r="BV21" s="315"/>
      <c r="BW21" s="315"/>
      <c r="BX21" s="315"/>
      <c r="BY21" s="315"/>
      <c r="BZ21" s="315"/>
      <c r="CA21" s="315"/>
      <c r="CB21" s="315"/>
      <c r="CC21" s="315"/>
      <c r="CD21" s="315"/>
      <c r="CE21" s="315" t="s">
        <v>83</v>
      </c>
      <c r="CF21" s="315"/>
      <c r="CG21" s="315"/>
      <c r="CH21" s="315"/>
      <c r="CI21" s="315"/>
      <c r="CJ21" s="315"/>
      <c r="CK21" s="315"/>
      <c r="CL21" s="315"/>
      <c r="CM21" s="315"/>
      <c r="CN21" s="315"/>
      <c r="CO21" s="315"/>
      <c r="CP21" s="315"/>
      <c r="CQ21" s="315" t="s">
        <v>40</v>
      </c>
      <c r="CR21" s="315"/>
      <c r="CS21" s="315"/>
      <c r="CT21" s="315"/>
      <c r="CU21" s="315"/>
      <c r="CV21" s="315"/>
      <c r="CW21" s="315"/>
      <c r="CX21" s="315"/>
      <c r="CY21" s="315"/>
      <c r="CZ21" s="315"/>
      <c r="DA21" s="315"/>
      <c r="DB21" s="315"/>
      <c r="DC21" s="206"/>
    </row>
    <row r="22" spans="1:107" s="208" customFormat="1" ht="11.25" x14ac:dyDescent="0.2">
      <c r="A22" s="163"/>
      <c r="B22" s="326">
        <v>1</v>
      </c>
      <c r="C22" s="327"/>
      <c r="D22" s="327"/>
      <c r="E22" s="327"/>
      <c r="F22" s="328"/>
      <c r="G22" s="321">
        <v>2</v>
      </c>
      <c r="H22" s="321"/>
      <c r="I22" s="321"/>
      <c r="J22" s="321"/>
      <c r="K22" s="321"/>
      <c r="L22" s="321"/>
      <c r="M22" s="321"/>
      <c r="N22" s="321"/>
      <c r="O22" s="321"/>
      <c r="P22" s="321"/>
      <c r="Q22" s="321"/>
      <c r="R22" s="321"/>
      <c r="S22" s="321"/>
      <c r="T22" s="321"/>
      <c r="U22" s="321"/>
      <c r="V22" s="321"/>
      <c r="W22" s="321"/>
      <c r="X22" s="321"/>
      <c r="Y22" s="321"/>
      <c r="Z22" s="321"/>
      <c r="AA22" s="321"/>
      <c r="AB22" s="321"/>
      <c r="AC22" s="321"/>
      <c r="AD22" s="321"/>
      <c r="AE22" s="321"/>
      <c r="AF22" s="321"/>
      <c r="AG22" s="321"/>
      <c r="AH22" s="321"/>
      <c r="AI22" s="321"/>
      <c r="AJ22" s="321"/>
      <c r="AK22" s="321"/>
      <c r="AL22" s="321"/>
      <c r="AM22" s="321"/>
      <c r="AN22" s="321"/>
      <c r="AO22" s="321"/>
      <c r="AP22" s="321"/>
      <c r="AQ22" s="321"/>
      <c r="AR22" s="321"/>
      <c r="AS22" s="329">
        <v>3</v>
      </c>
      <c r="AT22" s="329"/>
      <c r="AU22" s="329"/>
      <c r="AV22" s="329"/>
      <c r="AW22" s="329"/>
      <c r="AX22" s="329"/>
      <c r="AY22" s="329"/>
      <c r="AZ22" s="329"/>
      <c r="BA22" s="329"/>
      <c r="BB22" s="329"/>
      <c r="BC22" s="329"/>
      <c r="BD22" s="329"/>
      <c r="BE22" s="329"/>
      <c r="BF22" s="329"/>
      <c r="BG22" s="329"/>
      <c r="BH22" s="329"/>
      <c r="BI22" s="329"/>
      <c r="BJ22" s="329"/>
      <c r="BK22" s="329"/>
      <c r="BL22" s="329"/>
      <c r="BM22" s="329"/>
      <c r="BN22" s="321">
        <v>4</v>
      </c>
      <c r="BO22" s="321"/>
      <c r="BP22" s="321"/>
      <c r="BQ22" s="321"/>
      <c r="BR22" s="321"/>
      <c r="BS22" s="321"/>
      <c r="BT22" s="321">
        <v>5</v>
      </c>
      <c r="BU22" s="321"/>
      <c r="BV22" s="321"/>
      <c r="BW22" s="321"/>
      <c r="BX22" s="321"/>
      <c r="BY22" s="321"/>
      <c r="BZ22" s="321"/>
      <c r="CA22" s="321"/>
      <c r="CB22" s="321"/>
      <c r="CC22" s="321"/>
      <c r="CD22" s="321"/>
      <c r="CE22" s="321">
        <v>6</v>
      </c>
      <c r="CF22" s="321"/>
      <c r="CG22" s="321"/>
      <c r="CH22" s="321"/>
      <c r="CI22" s="321"/>
      <c r="CJ22" s="321"/>
      <c r="CK22" s="321"/>
      <c r="CL22" s="321"/>
      <c r="CM22" s="321"/>
      <c r="CN22" s="321"/>
      <c r="CO22" s="321"/>
      <c r="CP22" s="321"/>
      <c r="CQ22" s="321">
        <v>7</v>
      </c>
      <c r="CR22" s="321"/>
      <c r="CS22" s="321"/>
      <c r="CT22" s="321"/>
      <c r="CU22" s="321"/>
      <c r="CV22" s="321"/>
      <c r="CW22" s="321"/>
      <c r="CX22" s="321"/>
      <c r="CY22" s="321"/>
      <c r="CZ22" s="321"/>
      <c r="DA22" s="321"/>
      <c r="DB22" s="321"/>
    </row>
    <row r="23" spans="1:107" s="207" customFormat="1" ht="12.75" x14ac:dyDescent="0.2">
      <c r="A23" s="161"/>
      <c r="B23" s="306">
        <v>1</v>
      </c>
      <c r="C23" s="306"/>
      <c r="D23" s="306"/>
      <c r="E23" s="306"/>
      <c r="F23" s="306"/>
      <c r="G23" s="322" t="str">
        <f>IF(Сводная!C23=0,"",Сводная!C23)</f>
        <v/>
      </c>
      <c r="H23" s="322"/>
      <c r="I23" s="322"/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  <c r="AA23" s="322"/>
      <c r="AB23" s="322"/>
      <c r="AC23" s="322"/>
      <c r="AD23" s="322"/>
      <c r="AE23" s="322"/>
      <c r="AF23" s="322"/>
      <c r="AG23" s="322"/>
      <c r="AH23" s="322"/>
      <c r="AI23" s="322"/>
      <c r="AJ23" s="322"/>
      <c r="AK23" s="322"/>
      <c r="AL23" s="322"/>
      <c r="AM23" s="322"/>
      <c r="AN23" s="322"/>
      <c r="AO23" s="322"/>
      <c r="AP23" s="322"/>
      <c r="AQ23" s="322"/>
      <c r="AR23" s="322"/>
      <c r="AS23" s="323" t="str">
        <f>IF(Сводная!C23=0,"",Сводная!$C$2)</f>
        <v/>
      </c>
      <c r="AT23" s="323"/>
      <c r="AU23" s="323"/>
      <c r="AV23" s="323"/>
      <c r="AW23" s="323"/>
      <c r="AX23" s="323"/>
      <c r="AY23" s="323"/>
      <c r="AZ23" s="323"/>
      <c r="BA23" s="323"/>
      <c r="BB23" s="323"/>
      <c r="BC23" s="323"/>
      <c r="BD23" s="323"/>
      <c r="BE23" s="323"/>
      <c r="BF23" s="323"/>
      <c r="BG23" s="323"/>
      <c r="BH23" s="323"/>
      <c r="BI23" s="323"/>
      <c r="BJ23" s="323"/>
      <c r="BK23" s="323"/>
      <c r="BL23" s="323"/>
      <c r="BM23" s="323"/>
      <c r="BN23" s="306" t="str">
        <f>IF(Сводная!C23=0,"",Сводная!E23)</f>
        <v/>
      </c>
      <c r="BO23" s="306"/>
      <c r="BP23" s="306"/>
      <c r="BQ23" s="306"/>
      <c r="BR23" s="306"/>
      <c r="BS23" s="306"/>
      <c r="BT23" s="324" t="str">
        <f>IF(Сводная!C23=0,"",Сводная!D23)</f>
        <v/>
      </c>
      <c r="BU23" s="324"/>
      <c r="BV23" s="324"/>
      <c r="BW23" s="324"/>
      <c r="BX23" s="324"/>
      <c r="BY23" s="324"/>
      <c r="BZ23" s="324"/>
      <c r="CA23" s="324"/>
      <c r="CB23" s="324"/>
      <c r="CC23" s="324"/>
      <c r="CD23" s="324"/>
      <c r="CE23" s="325" t="str">
        <f>IF(Сводная!C23=0,"",ROUND('3. Смета'!CP21/'3. Смета'!BI21,2))</f>
        <v/>
      </c>
      <c r="CF23" s="325"/>
      <c r="CG23" s="325"/>
      <c r="CH23" s="325"/>
      <c r="CI23" s="325"/>
      <c r="CJ23" s="325"/>
      <c r="CK23" s="325"/>
      <c r="CL23" s="325"/>
      <c r="CM23" s="325"/>
      <c r="CN23" s="325"/>
      <c r="CO23" s="325"/>
      <c r="CP23" s="325"/>
      <c r="CQ23" s="325" t="str">
        <f>IF(Сводная!C23=0,"",ROUND(BT23*CE23,2))</f>
        <v/>
      </c>
      <c r="CR23" s="325"/>
      <c r="CS23" s="325"/>
      <c r="CT23" s="325"/>
      <c r="CU23" s="325"/>
      <c r="CV23" s="325"/>
      <c r="CW23" s="325"/>
      <c r="CX23" s="325"/>
      <c r="CY23" s="325"/>
      <c r="CZ23" s="325"/>
      <c r="DA23" s="325"/>
      <c r="DB23" s="325"/>
    </row>
    <row r="24" spans="1:107" s="207" customFormat="1" ht="12.75" x14ac:dyDescent="0.2">
      <c r="A24" s="161"/>
      <c r="B24" s="306">
        <v>2</v>
      </c>
      <c r="C24" s="306"/>
      <c r="D24" s="306"/>
      <c r="E24" s="306"/>
      <c r="F24" s="306"/>
      <c r="G24" s="322" t="str">
        <f>IF(Сводная!C24=0,"",Сводная!C24)</f>
        <v/>
      </c>
      <c r="H24" s="322"/>
      <c r="I24" s="322"/>
      <c r="J24" s="322"/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  <c r="AA24" s="322"/>
      <c r="AB24" s="322"/>
      <c r="AC24" s="322"/>
      <c r="AD24" s="322"/>
      <c r="AE24" s="322"/>
      <c r="AF24" s="322"/>
      <c r="AG24" s="322"/>
      <c r="AH24" s="322"/>
      <c r="AI24" s="322"/>
      <c r="AJ24" s="322"/>
      <c r="AK24" s="322"/>
      <c r="AL24" s="322"/>
      <c r="AM24" s="322"/>
      <c r="AN24" s="322"/>
      <c r="AO24" s="322"/>
      <c r="AP24" s="322"/>
      <c r="AQ24" s="322"/>
      <c r="AR24" s="322"/>
      <c r="AS24" s="323" t="str">
        <f>IF(Сводная!C24=0,"",Сводная!$C$2)</f>
        <v/>
      </c>
      <c r="AT24" s="323"/>
      <c r="AU24" s="323"/>
      <c r="AV24" s="323"/>
      <c r="AW24" s="323"/>
      <c r="AX24" s="323"/>
      <c r="AY24" s="323"/>
      <c r="AZ24" s="323"/>
      <c r="BA24" s="323"/>
      <c r="BB24" s="323"/>
      <c r="BC24" s="323"/>
      <c r="BD24" s="323"/>
      <c r="BE24" s="323"/>
      <c r="BF24" s="323"/>
      <c r="BG24" s="323"/>
      <c r="BH24" s="323"/>
      <c r="BI24" s="323"/>
      <c r="BJ24" s="323"/>
      <c r="BK24" s="323"/>
      <c r="BL24" s="323"/>
      <c r="BM24" s="323"/>
      <c r="BN24" s="306" t="str">
        <f>IF(Сводная!C24=0,"",Сводная!E24)</f>
        <v/>
      </c>
      <c r="BO24" s="306"/>
      <c r="BP24" s="306"/>
      <c r="BQ24" s="306"/>
      <c r="BR24" s="306"/>
      <c r="BS24" s="306"/>
      <c r="BT24" s="324" t="str">
        <f>IF(Сводная!C24=0,"",Сводная!D24)</f>
        <v/>
      </c>
      <c r="BU24" s="324"/>
      <c r="BV24" s="324"/>
      <c r="BW24" s="324"/>
      <c r="BX24" s="324"/>
      <c r="BY24" s="324"/>
      <c r="BZ24" s="324"/>
      <c r="CA24" s="324"/>
      <c r="CB24" s="324"/>
      <c r="CC24" s="324"/>
      <c r="CD24" s="324"/>
      <c r="CE24" s="325" t="str">
        <f>IF(Сводная!C24=0,"",ROUND('3. Смета'!CP22/'3. Смета'!BI22,2))</f>
        <v/>
      </c>
      <c r="CF24" s="325"/>
      <c r="CG24" s="325"/>
      <c r="CH24" s="325"/>
      <c r="CI24" s="325"/>
      <c r="CJ24" s="325"/>
      <c r="CK24" s="325"/>
      <c r="CL24" s="325"/>
      <c r="CM24" s="325"/>
      <c r="CN24" s="325"/>
      <c r="CO24" s="325"/>
      <c r="CP24" s="325"/>
      <c r="CQ24" s="325" t="str">
        <f>IF(Сводная!C24=0,"",ROUND(BT24*CE24,2))</f>
        <v/>
      </c>
      <c r="CR24" s="325"/>
      <c r="CS24" s="325"/>
      <c r="CT24" s="325"/>
      <c r="CU24" s="325"/>
      <c r="CV24" s="325"/>
      <c r="CW24" s="325"/>
      <c r="CX24" s="325"/>
      <c r="CY24" s="325"/>
      <c r="CZ24" s="325"/>
      <c r="DA24" s="325"/>
      <c r="DB24" s="325"/>
    </row>
    <row r="25" spans="1:107" s="207" customFormat="1" ht="12.75" x14ac:dyDescent="0.2">
      <c r="A25" s="161"/>
      <c r="B25" s="306">
        <v>3</v>
      </c>
      <c r="C25" s="306"/>
      <c r="D25" s="306"/>
      <c r="E25" s="306"/>
      <c r="F25" s="306"/>
      <c r="G25" s="322" t="str">
        <f>IF(Сводная!C25=0,"",Сводная!C25)</f>
        <v/>
      </c>
      <c r="H25" s="322"/>
      <c r="I25" s="322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  <c r="AA25" s="322"/>
      <c r="AB25" s="322"/>
      <c r="AC25" s="322"/>
      <c r="AD25" s="322"/>
      <c r="AE25" s="322"/>
      <c r="AF25" s="322"/>
      <c r="AG25" s="322"/>
      <c r="AH25" s="322"/>
      <c r="AI25" s="322"/>
      <c r="AJ25" s="322"/>
      <c r="AK25" s="322"/>
      <c r="AL25" s="322"/>
      <c r="AM25" s="322"/>
      <c r="AN25" s="322"/>
      <c r="AO25" s="322"/>
      <c r="AP25" s="322"/>
      <c r="AQ25" s="322"/>
      <c r="AR25" s="322"/>
      <c r="AS25" s="323" t="str">
        <f>IF(Сводная!C25=0,"",Сводная!$C$2)</f>
        <v/>
      </c>
      <c r="AT25" s="323"/>
      <c r="AU25" s="323"/>
      <c r="AV25" s="323"/>
      <c r="AW25" s="323"/>
      <c r="AX25" s="323"/>
      <c r="AY25" s="323"/>
      <c r="AZ25" s="323"/>
      <c r="BA25" s="323"/>
      <c r="BB25" s="323"/>
      <c r="BC25" s="323"/>
      <c r="BD25" s="323"/>
      <c r="BE25" s="323"/>
      <c r="BF25" s="323"/>
      <c r="BG25" s="323"/>
      <c r="BH25" s="323"/>
      <c r="BI25" s="323"/>
      <c r="BJ25" s="323"/>
      <c r="BK25" s="323"/>
      <c r="BL25" s="323"/>
      <c r="BM25" s="323"/>
      <c r="BN25" s="306" t="str">
        <f>IF(Сводная!C25=0,"",Сводная!E25)</f>
        <v/>
      </c>
      <c r="BO25" s="306"/>
      <c r="BP25" s="306"/>
      <c r="BQ25" s="306"/>
      <c r="BR25" s="306"/>
      <c r="BS25" s="306"/>
      <c r="BT25" s="324" t="str">
        <f>IF(Сводная!C25=0,"",Сводная!D25)</f>
        <v/>
      </c>
      <c r="BU25" s="324"/>
      <c r="BV25" s="324"/>
      <c r="BW25" s="324"/>
      <c r="BX25" s="324"/>
      <c r="BY25" s="324"/>
      <c r="BZ25" s="324"/>
      <c r="CA25" s="324"/>
      <c r="CB25" s="324"/>
      <c r="CC25" s="324"/>
      <c r="CD25" s="324"/>
      <c r="CE25" s="325" t="str">
        <f>IF(Сводная!C25=0,"",ROUND('3. Смета'!CP23/'3. Смета'!BI23,2))</f>
        <v/>
      </c>
      <c r="CF25" s="325"/>
      <c r="CG25" s="325"/>
      <c r="CH25" s="325"/>
      <c r="CI25" s="325"/>
      <c r="CJ25" s="325"/>
      <c r="CK25" s="325"/>
      <c r="CL25" s="325"/>
      <c r="CM25" s="325"/>
      <c r="CN25" s="325"/>
      <c r="CO25" s="325"/>
      <c r="CP25" s="325"/>
      <c r="CQ25" s="325" t="str">
        <f>IF(Сводная!C25=0,"",ROUND(BT25*CE25,2))</f>
        <v/>
      </c>
      <c r="CR25" s="325"/>
      <c r="CS25" s="325"/>
      <c r="CT25" s="325"/>
      <c r="CU25" s="325"/>
      <c r="CV25" s="325"/>
      <c r="CW25" s="325"/>
      <c r="CX25" s="325"/>
      <c r="CY25" s="325"/>
      <c r="CZ25" s="325"/>
      <c r="DA25" s="325"/>
      <c r="DB25" s="325"/>
    </row>
    <row r="26" spans="1:107" s="207" customFormat="1" ht="12.75" x14ac:dyDescent="0.2">
      <c r="A26" s="161"/>
      <c r="B26" s="306">
        <v>4</v>
      </c>
      <c r="C26" s="306"/>
      <c r="D26" s="306"/>
      <c r="E26" s="306"/>
      <c r="F26" s="306"/>
      <c r="G26" s="322" t="str">
        <f>IF(Сводная!C26=0,"",Сводная!C26)</f>
        <v/>
      </c>
      <c r="H26" s="322"/>
      <c r="I26" s="322"/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  <c r="AA26" s="322"/>
      <c r="AB26" s="322"/>
      <c r="AC26" s="322"/>
      <c r="AD26" s="322"/>
      <c r="AE26" s="322"/>
      <c r="AF26" s="322"/>
      <c r="AG26" s="322"/>
      <c r="AH26" s="322"/>
      <c r="AI26" s="322"/>
      <c r="AJ26" s="322"/>
      <c r="AK26" s="322"/>
      <c r="AL26" s="322"/>
      <c r="AM26" s="322"/>
      <c r="AN26" s="322"/>
      <c r="AO26" s="322"/>
      <c r="AP26" s="322"/>
      <c r="AQ26" s="322"/>
      <c r="AR26" s="322"/>
      <c r="AS26" s="323" t="str">
        <f>IF(Сводная!C26=0,"",Сводная!$C$2)</f>
        <v/>
      </c>
      <c r="AT26" s="323"/>
      <c r="AU26" s="323"/>
      <c r="AV26" s="323"/>
      <c r="AW26" s="323"/>
      <c r="AX26" s="323"/>
      <c r="AY26" s="323"/>
      <c r="AZ26" s="323"/>
      <c r="BA26" s="323"/>
      <c r="BB26" s="323"/>
      <c r="BC26" s="323"/>
      <c r="BD26" s="323"/>
      <c r="BE26" s="323"/>
      <c r="BF26" s="323"/>
      <c r="BG26" s="323"/>
      <c r="BH26" s="323"/>
      <c r="BI26" s="323"/>
      <c r="BJ26" s="323"/>
      <c r="BK26" s="323"/>
      <c r="BL26" s="323"/>
      <c r="BM26" s="323"/>
      <c r="BN26" s="306" t="str">
        <f>IF(Сводная!C26=0,"",Сводная!E26)</f>
        <v/>
      </c>
      <c r="BO26" s="306"/>
      <c r="BP26" s="306"/>
      <c r="BQ26" s="306"/>
      <c r="BR26" s="306"/>
      <c r="BS26" s="306"/>
      <c r="BT26" s="324" t="str">
        <f>IF(Сводная!C26=0,"",Сводная!D26)</f>
        <v/>
      </c>
      <c r="BU26" s="324"/>
      <c r="BV26" s="324"/>
      <c r="BW26" s="324"/>
      <c r="BX26" s="324"/>
      <c r="BY26" s="324"/>
      <c r="BZ26" s="324"/>
      <c r="CA26" s="324"/>
      <c r="CB26" s="324"/>
      <c r="CC26" s="324"/>
      <c r="CD26" s="324"/>
      <c r="CE26" s="325" t="str">
        <f>IF(Сводная!C26=0,"",ROUND('3. Смета'!CP24/'3. Смета'!BI24,2))</f>
        <v/>
      </c>
      <c r="CF26" s="325"/>
      <c r="CG26" s="325"/>
      <c r="CH26" s="325"/>
      <c r="CI26" s="325"/>
      <c r="CJ26" s="325"/>
      <c r="CK26" s="325"/>
      <c r="CL26" s="325"/>
      <c r="CM26" s="325"/>
      <c r="CN26" s="325"/>
      <c r="CO26" s="325"/>
      <c r="CP26" s="325"/>
      <c r="CQ26" s="325" t="str">
        <f>IF(Сводная!C26=0,"",ROUND(BT26*CE26,2))</f>
        <v/>
      </c>
      <c r="CR26" s="325"/>
      <c r="CS26" s="325"/>
      <c r="CT26" s="325"/>
      <c r="CU26" s="325"/>
      <c r="CV26" s="325"/>
      <c r="CW26" s="325"/>
      <c r="CX26" s="325"/>
      <c r="CY26" s="325"/>
      <c r="CZ26" s="325"/>
      <c r="DA26" s="325"/>
      <c r="DB26" s="325"/>
    </row>
    <row r="27" spans="1:107" s="207" customFormat="1" ht="12.75" x14ac:dyDescent="0.2">
      <c r="A27" s="161"/>
      <c r="B27" s="306">
        <v>5</v>
      </c>
      <c r="C27" s="306"/>
      <c r="D27" s="306"/>
      <c r="E27" s="306"/>
      <c r="F27" s="306"/>
      <c r="G27" s="322" t="str">
        <f>IF(Сводная!C27=0,"",Сводная!C27)</f>
        <v/>
      </c>
      <c r="H27" s="322"/>
      <c r="I27" s="322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  <c r="AA27" s="322"/>
      <c r="AB27" s="322"/>
      <c r="AC27" s="322"/>
      <c r="AD27" s="322"/>
      <c r="AE27" s="322"/>
      <c r="AF27" s="322"/>
      <c r="AG27" s="322"/>
      <c r="AH27" s="322"/>
      <c r="AI27" s="322"/>
      <c r="AJ27" s="322"/>
      <c r="AK27" s="322"/>
      <c r="AL27" s="322"/>
      <c r="AM27" s="322"/>
      <c r="AN27" s="322"/>
      <c r="AO27" s="322"/>
      <c r="AP27" s="322"/>
      <c r="AQ27" s="322"/>
      <c r="AR27" s="322"/>
      <c r="AS27" s="323" t="str">
        <f>IF(Сводная!C27=0,"",Сводная!$C$2)</f>
        <v/>
      </c>
      <c r="AT27" s="323"/>
      <c r="AU27" s="323"/>
      <c r="AV27" s="323"/>
      <c r="AW27" s="323"/>
      <c r="AX27" s="323"/>
      <c r="AY27" s="323"/>
      <c r="AZ27" s="323"/>
      <c r="BA27" s="323"/>
      <c r="BB27" s="323"/>
      <c r="BC27" s="323"/>
      <c r="BD27" s="323"/>
      <c r="BE27" s="323"/>
      <c r="BF27" s="323"/>
      <c r="BG27" s="323"/>
      <c r="BH27" s="323"/>
      <c r="BI27" s="323"/>
      <c r="BJ27" s="323"/>
      <c r="BK27" s="323"/>
      <c r="BL27" s="323"/>
      <c r="BM27" s="323"/>
      <c r="BN27" s="306" t="str">
        <f>IF(Сводная!C27=0,"",Сводная!E27)</f>
        <v/>
      </c>
      <c r="BO27" s="306"/>
      <c r="BP27" s="306"/>
      <c r="BQ27" s="306"/>
      <c r="BR27" s="306"/>
      <c r="BS27" s="306"/>
      <c r="BT27" s="324" t="str">
        <f>IF(Сводная!C27=0,"",Сводная!D27)</f>
        <v/>
      </c>
      <c r="BU27" s="324"/>
      <c r="BV27" s="324"/>
      <c r="BW27" s="324"/>
      <c r="BX27" s="324"/>
      <c r="BY27" s="324"/>
      <c r="BZ27" s="324"/>
      <c r="CA27" s="324"/>
      <c r="CB27" s="324"/>
      <c r="CC27" s="324"/>
      <c r="CD27" s="324"/>
      <c r="CE27" s="325" t="str">
        <f>IF(Сводная!C27=0,"",ROUND('3. Смета'!CP25/'3. Смета'!BI25,2))</f>
        <v/>
      </c>
      <c r="CF27" s="325"/>
      <c r="CG27" s="325"/>
      <c r="CH27" s="325"/>
      <c r="CI27" s="325"/>
      <c r="CJ27" s="325"/>
      <c r="CK27" s="325"/>
      <c r="CL27" s="325"/>
      <c r="CM27" s="325"/>
      <c r="CN27" s="325"/>
      <c r="CO27" s="325"/>
      <c r="CP27" s="325"/>
      <c r="CQ27" s="325" t="str">
        <f>IF(Сводная!C27=0,"",ROUND(BT27*CE27,2))</f>
        <v/>
      </c>
      <c r="CR27" s="325"/>
      <c r="CS27" s="325"/>
      <c r="CT27" s="325"/>
      <c r="CU27" s="325"/>
      <c r="CV27" s="325"/>
      <c r="CW27" s="325"/>
      <c r="CX27" s="325"/>
      <c r="CY27" s="325"/>
      <c r="CZ27" s="325"/>
      <c r="DA27" s="325"/>
      <c r="DB27" s="325"/>
    </row>
    <row r="28" spans="1:107" s="207" customFormat="1" ht="12.75" x14ac:dyDescent="0.2">
      <c r="A28" s="161"/>
      <c r="B28" s="306">
        <v>6</v>
      </c>
      <c r="C28" s="306"/>
      <c r="D28" s="306"/>
      <c r="E28" s="306"/>
      <c r="F28" s="306"/>
      <c r="G28" s="322" t="str">
        <f>IF(Сводная!C28=0,"",Сводная!C28)</f>
        <v/>
      </c>
      <c r="H28" s="322"/>
      <c r="I28" s="322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  <c r="AA28" s="322"/>
      <c r="AB28" s="322"/>
      <c r="AC28" s="322"/>
      <c r="AD28" s="322"/>
      <c r="AE28" s="322"/>
      <c r="AF28" s="322"/>
      <c r="AG28" s="322"/>
      <c r="AH28" s="322"/>
      <c r="AI28" s="322"/>
      <c r="AJ28" s="322"/>
      <c r="AK28" s="322"/>
      <c r="AL28" s="322"/>
      <c r="AM28" s="322"/>
      <c r="AN28" s="322"/>
      <c r="AO28" s="322"/>
      <c r="AP28" s="322"/>
      <c r="AQ28" s="322"/>
      <c r="AR28" s="322"/>
      <c r="AS28" s="323" t="str">
        <f>IF(Сводная!C28=0,"",Сводная!$C$2)</f>
        <v/>
      </c>
      <c r="AT28" s="323"/>
      <c r="AU28" s="323"/>
      <c r="AV28" s="323"/>
      <c r="AW28" s="323"/>
      <c r="AX28" s="323"/>
      <c r="AY28" s="323"/>
      <c r="AZ28" s="323"/>
      <c r="BA28" s="323"/>
      <c r="BB28" s="323"/>
      <c r="BC28" s="323"/>
      <c r="BD28" s="323"/>
      <c r="BE28" s="323"/>
      <c r="BF28" s="323"/>
      <c r="BG28" s="323"/>
      <c r="BH28" s="323"/>
      <c r="BI28" s="323"/>
      <c r="BJ28" s="323"/>
      <c r="BK28" s="323"/>
      <c r="BL28" s="323"/>
      <c r="BM28" s="323"/>
      <c r="BN28" s="306" t="str">
        <f>IF(Сводная!C28=0,"",Сводная!E28)</f>
        <v/>
      </c>
      <c r="BO28" s="306"/>
      <c r="BP28" s="306"/>
      <c r="BQ28" s="306"/>
      <c r="BR28" s="306"/>
      <c r="BS28" s="306"/>
      <c r="BT28" s="324" t="str">
        <f>IF(Сводная!C28=0,"",Сводная!D28)</f>
        <v/>
      </c>
      <c r="BU28" s="324"/>
      <c r="BV28" s="324"/>
      <c r="BW28" s="324"/>
      <c r="BX28" s="324"/>
      <c r="BY28" s="324"/>
      <c r="BZ28" s="324"/>
      <c r="CA28" s="324"/>
      <c r="CB28" s="324"/>
      <c r="CC28" s="324"/>
      <c r="CD28" s="324"/>
      <c r="CE28" s="325" t="str">
        <f>IF(Сводная!C28=0,"",ROUND('3. Смета'!CP26/'3. Смета'!BI26,2))</f>
        <v/>
      </c>
      <c r="CF28" s="325"/>
      <c r="CG28" s="325"/>
      <c r="CH28" s="325"/>
      <c r="CI28" s="325"/>
      <c r="CJ28" s="325"/>
      <c r="CK28" s="325"/>
      <c r="CL28" s="325"/>
      <c r="CM28" s="325"/>
      <c r="CN28" s="325"/>
      <c r="CO28" s="325"/>
      <c r="CP28" s="325"/>
      <c r="CQ28" s="325" t="str">
        <f>IF(Сводная!C28=0,"",ROUND(BT28*CE28,2))</f>
        <v/>
      </c>
      <c r="CR28" s="325"/>
      <c r="CS28" s="325"/>
      <c r="CT28" s="325"/>
      <c r="CU28" s="325"/>
      <c r="CV28" s="325"/>
      <c r="CW28" s="325"/>
      <c r="CX28" s="325"/>
      <c r="CY28" s="325"/>
      <c r="CZ28" s="325"/>
      <c r="DA28" s="325"/>
      <c r="DB28" s="325"/>
    </row>
    <row r="29" spans="1:107" s="207" customFormat="1" ht="12.75" x14ac:dyDescent="0.2">
      <c r="A29" s="161"/>
      <c r="B29" s="306">
        <v>7</v>
      </c>
      <c r="C29" s="306"/>
      <c r="D29" s="306"/>
      <c r="E29" s="306"/>
      <c r="F29" s="306"/>
      <c r="G29" s="322" t="str">
        <f>IF(Сводная!C29=0,"",Сводная!C29)</f>
        <v/>
      </c>
      <c r="H29" s="322"/>
      <c r="I29" s="322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  <c r="AA29" s="322"/>
      <c r="AB29" s="322"/>
      <c r="AC29" s="322"/>
      <c r="AD29" s="322"/>
      <c r="AE29" s="322"/>
      <c r="AF29" s="322"/>
      <c r="AG29" s="322"/>
      <c r="AH29" s="322"/>
      <c r="AI29" s="322"/>
      <c r="AJ29" s="322"/>
      <c r="AK29" s="322"/>
      <c r="AL29" s="322"/>
      <c r="AM29" s="322"/>
      <c r="AN29" s="322"/>
      <c r="AO29" s="322"/>
      <c r="AP29" s="322"/>
      <c r="AQ29" s="322"/>
      <c r="AR29" s="322"/>
      <c r="AS29" s="323" t="str">
        <f>IF(Сводная!C29=0,"",Сводная!$C$2)</f>
        <v/>
      </c>
      <c r="AT29" s="323"/>
      <c r="AU29" s="323"/>
      <c r="AV29" s="323"/>
      <c r="AW29" s="323"/>
      <c r="AX29" s="323"/>
      <c r="AY29" s="323"/>
      <c r="AZ29" s="323"/>
      <c r="BA29" s="323"/>
      <c r="BB29" s="323"/>
      <c r="BC29" s="323"/>
      <c r="BD29" s="323"/>
      <c r="BE29" s="323"/>
      <c r="BF29" s="323"/>
      <c r="BG29" s="323"/>
      <c r="BH29" s="323"/>
      <c r="BI29" s="323"/>
      <c r="BJ29" s="323"/>
      <c r="BK29" s="323"/>
      <c r="BL29" s="323"/>
      <c r="BM29" s="323"/>
      <c r="BN29" s="306" t="str">
        <f>IF(Сводная!C29=0,"",Сводная!E29)</f>
        <v/>
      </c>
      <c r="BO29" s="306"/>
      <c r="BP29" s="306"/>
      <c r="BQ29" s="306"/>
      <c r="BR29" s="306"/>
      <c r="BS29" s="306"/>
      <c r="BT29" s="324" t="str">
        <f>IF(Сводная!C29=0,"",Сводная!D29)</f>
        <v/>
      </c>
      <c r="BU29" s="324"/>
      <c r="BV29" s="324"/>
      <c r="BW29" s="324"/>
      <c r="BX29" s="324"/>
      <c r="BY29" s="324"/>
      <c r="BZ29" s="324"/>
      <c r="CA29" s="324"/>
      <c r="CB29" s="324"/>
      <c r="CC29" s="324"/>
      <c r="CD29" s="324"/>
      <c r="CE29" s="325" t="str">
        <f>IF(Сводная!C29=0,"",ROUND('3. Смета'!CP27/'3. Смета'!BI27,2))</f>
        <v/>
      </c>
      <c r="CF29" s="325"/>
      <c r="CG29" s="325"/>
      <c r="CH29" s="325"/>
      <c r="CI29" s="325"/>
      <c r="CJ29" s="325"/>
      <c r="CK29" s="325"/>
      <c r="CL29" s="325"/>
      <c r="CM29" s="325"/>
      <c r="CN29" s="325"/>
      <c r="CO29" s="325"/>
      <c r="CP29" s="325"/>
      <c r="CQ29" s="325" t="str">
        <f>IF(Сводная!C29=0,"",ROUND(BT29*CE29,2))</f>
        <v/>
      </c>
      <c r="CR29" s="325"/>
      <c r="CS29" s="325"/>
      <c r="CT29" s="325"/>
      <c r="CU29" s="325"/>
      <c r="CV29" s="325"/>
      <c r="CW29" s="325"/>
      <c r="CX29" s="325"/>
      <c r="CY29" s="325"/>
      <c r="CZ29" s="325"/>
      <c r="DA29" s="325"/>
      <c r="DB29" s="325"/>
    </row>
    <row r="30" spans="1:107" s="207" customFormat="1" ht="12.75" x14ac:dyDescent="0.2">
      <c r="A30" s="161"/>
      <c r="B30" s="306">
        <v>8</v>
      </c>
      <c r="C30" s="306"/>
      <c r="D30" s="306"/>
      <c r="E30" s="306"/>
      <c r="F30" s="306"/>
      <c r="G30" s="322" t="str">
        <f>IF(Сводная!C30=0,"",Сводная!C30)</f>
        <v/>
      </c>
      <c r="H30" s="322"/>
      <c r="I30" s="322"/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  <c r="AA30" s="322"/>
      <c r="AB30" s="322"/>
      <c r="AC30" s="322"/>
      <c r="AD30" s="322"/>
      <c r="AE30" s="322"/>
      <c r="AF30" s="322"/>
      <c r="AG30" s="322"/>
      <c r="AH30" s="322"/>
      <c r="AI30" s="322"/>
      <c r="AJ30" s="322"/>
      <c r="AK30" s="322"/>
      <c r="AL30" s="322"/>
      <c r="AM30" s="322"/>
      <c r="AN30" s="322"/>
      <c r="AO30" s="322"/>
      <c r="AP30" s="322"/>
      <c r="AQ30" s="322"/>
      <c r="AR30" s="322"/>
      <c r="AS30" s="323" t="str">
        <f>IF(Сводная!C30=0,"",Сводная!$C$2)</f>
        <v/>
      </c>
      <c r="AT30" s="323"/>
      <c r="AU30" s="323"/>
      <c r="AV30" s="323"/>
      <c r="AW30" s="323"/>
      <c r="AX30" s="323"/>
      <c r="AY30" s="323"/>
      <c r="AZ30" s="323"/>
      <c r="BA30" s="323"/>
      <c r="BB30" s="323"/>
      <c r="BC30" s="323"/>
      <c r="BD30" s="323"/>
      <c r="BE30" s="323"/>
      <c r="BF30" s="323"/>
      <c r="BG30" s="323"/>
      <c r="BH30" s="323"/>
      <c r="BI30" s="323"/>
      <c r="BJ30" s="323"/>
      <c r="BK30" s="323"/>
      <c r="BL30" s="323"/>
      <c r="BM30" s="323"/>
      <c r="BN30" s="306" t="str">
        <f>IF(Сводная!C30=0,"",Сводная!E30)</f>
        <v/>
      </c>
      <c r="BO30" s="306"/>
      <c r="BP30" s="306"/>
      <c r="BQ30" s="306"/>
      <c r="BR30" s="306"/>
      <c r="BS30" s="306"/>
      <c r="BT30" s="324" t="str">
        <f>IF(Сводная!C30=0,"",Сводная!D30)</f>
        <v/>
      </c>
      <c r="BU30" s="324"/>
      <c r="BV30" s="324"/>
      <c r="BW30" s="324"/>
      <c r="BX30" s="324"/>
      <c r="BY30" s="324"/>
      <c r="BZ30" s="324"/>
      <c r="CA30" s="324"/>
      <c r="CB30" s="324"/>
      <c r="CC30" s="324"/>
      <c r="CD30" s="324"/>
      <c r="CE30" s="325" t="str">
        <f>IF(Сводная!C30=0,"",ROUND('3. Смета'!CP28/'3. Смета'!BI28,2))</f>
        <v/>
      </c>
      <c r="CF30" s="325"/>
      <c r="CG30" s="325"/>
      <c r="CH30" s="325"/>
      <c r="CI30" s="325"/>
      <c r="CJ30" s="325"/>
      <c r="CK30" s="325"/>
      <c r="CL30" s="325"/>
      <c r="CM30" s="325"/>
      <c r="CN30" s="325"/>
      <c r="CO30" s="325"/>
      <c r="CP30" s="325"/>
      <c r="CQ30" s="325" t="str">
        <f>IF(Сводная!C30=0,"",ROUND(BT30*CE30,2))</f>
        <v/>
      </c>
      <c r="CR30" s="325"/>
      <c r="CS30" s="325"/>
      <c r="CT30" s="325"/>
      <c r="CU30" s="325"/>
      <c r="CV30" s="325"/>
      <c r="CW30" s="325"/>
      <c r="CX30" s="325"/>
      <c r="CY30" s="325"/>
      <c r="CZ30" s="325"/>
      <c r="DA30" s="325"/>
      <c r="DB30" s="325"/>
    </row>
    <row r="31" spans="1:107" s="207" customFormat="1" ht="12.75" x14ac:dyDescent="0.2">
      <c r="A31" s="161"/>
      <c r="B31" s="306">
        <v>9</v>
      </c>
      <c r="C31" s="306"/>
      <c r="D31" s="306"/>
      <c r="E31" s="306"/>
      <c r="F31" s="306"/>
      <c r="G31" s="322" t="str">
        <f>IF(Сводная!C31=0,"",Сводная!C31)</f>
        <v/>
      </c>
      <c r="H31" s="322"/>
      <c r="I31" s="322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  <c r="AA31" s="322"/>
      <c r="AB31" s="322"/>
      <c r="AC31" s="322"/>
      <c r="AD31" s="322"/>
      <c r="AE31" s="322"/>
      <c r="AF31" s="322"/>
      <c r="AG31" s="322"/>
      <c r="AH31" s="322"/>
      <c r="AI31" s="322"/>
      <c r="AJ31" s="322"/>
      <c r="AK31" s="322"/>
      <c r="AL31" s="322"/>
      <c r="AM31" s="322"/>
      <c r="AN31" s="322"/>
      <c r="AO31" s="322"/>
      <c r="AP31" s="322"/>
      <c r="AQ31" s="322"/>
      <c r="AR31" s="322"/>
      <c r="AS31" s="323" t="str">
        <f>IF(Сводная!C31=0,"",Сводная!$C$2)</f>
        <v/>
      </c>
      <c r="AT31" s="323"/>
      <c r="AU31" s="323"/>
      <c r="AV31" s="323"/>
      <c r="AW31" s="323"/>
      <c r="AX31" s="323"/>
      <c r="AY31" s="323"/>
      <c r="AZ31" s="323"/>
      <c r="BA31" s="323"/>
      <c r="BB31" s="323"/>
      <c r="BC31" s="323"/>
      <c r="BD31" s="323"/>
      <c r="BE31" s="323"/>
      <c r="BF31" s="323"/>
      <c r="BG31" s="323"/>
      <c r="BH31" s="323"/>
      <c r="BI31" s="323"/>
      <c r="BJ31" s="323"/>
      <c r="BK31" s="323"/>
      <c r="BL31" s="323"/>
      <c r="BM31" s="323"/>
      <c r="BN31" s="306" t="str">
        <f>IF(Сводная!C31=0,"",Сводная!E31)</f>
        <v/>
      </c>
      <c r="BO31" s="306"/>
      <c r="BP31" s="306"/>
      <c r="BQ31" s="306"/>
      <c r="BR31" s="306"/>
      <c r="BS31" s="306"/>
      <c r="BT31" s="324" t="str">
        <f>IF(Сводная!C31=0,"",Сводная!D31)</f>
        <v/>
      </c>
      <c r="BU31" s="324"/>
      <c r="BV31" s="324"/>
      <c r="BW31" s="324"/>
      <c r="BX31" s="324"/>
      <c r="BY31" s="324"/>
      <c r="BZ31" s="324"/>
      <c r="CA31" s="324"/>
      <c r="CB31" s="324"/>
      <c r="CC31" s="324"/>
      <c r="CD31" s="324"/>
      <c r="CE31" s="325" t="str">
        <f>IF(Сводная!C31=0,"",ROUND('3. Смета'!CP29/'3. Смета'!BI29,2))</f>
        <v/>
      </c>
      <c r="CF31" s="325"/>
      <c r="CG31" s="325"/>
      <c r="CH31" s="325"/>
      <c r="CI31" s="325"/>
      <c r="CJ31" s="325"/>
      <c r="CK31" s="325"/>
      <c r="CL31" s="325"/>
      <c r="CM31" s="325"/>
      <c r="CN31" s="325"/>
      <c r="CO31" s="325"/>
      <c r="CP31" s="325"/>
      <c r="CQ31" s="325" t="str">
        <f>IF(Сводная!C31=0,"",ROUND(BT31*CE31,2))</f>
        <v/>
      </c>
      <c r="CR31" s="325"/>
      <c r="CS31" s="325"/>
      <c r="CT31" s="325"/>
      <c r="CU31" s="325"/>
      <c r="CV31" s="325"/>
      <c r="CW31" s="325"/>
      <c r="CX31" s="325"/>
      <c r="CY31" s="325"/>
      <c r="CZ31" s="325"/>
      <c r="DA31" s="325"/>
      <c r="DB31" s="325"/>
    </row>
    <row r="32" spans="1:107" s="207" customFormat="1" ht="12.75" x14ac:dyDescent="0.2">
      <c r="A32" s="161"/>
      <c r="B32" s="306">
        <v>10</v>
      </c>
      <c r="C32" s="306"/>
      <c r="D32" s="306"/>
      <c r="E32" s="306"/>
      <c r="F32" s="306"/>
      <c r="G32" s="322" t="str">
        <f>IF(Сводная!C32=0,"",Сводная!C32)</f>
        <v/>
      </c>
      <c r="H32" s="322"/>
      <c r="I32" s="322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  <c r="AA32" s="322"/>
      <c r="AB32" s="322"/>
      <c r="AC32" s="322"/>
      <c r="AD32" s="322"/>
      <c r="AE32" s="322"/>
      <c r="AF32" s="322"/>
      <c r="AG32" s="322"/>
      <c r="AH32" s="322"/>
      <c r="AI32" s="322"/>
      <c r="AJ32" s="322"/>
      <c r="AK32" s="322"/>
      <c r="AL32" s="322"/>
      <c r="AM32" s="322"/>
      <c r="AN32" s="322"/>
      <c r="AO32" s="322"/>
      <c r="AP32" s="322"/>
      <c r="AQ32" s="322"/>
      <c r="AR32" s="322"/>
      <c r="AS32" s="323" t="str">
        <f>IF(Сводная!C32=0,"",Сводная!$C$2)</f>
        <v/>
      </c>
      <c r="AT32" s="323"/>
      <c r="AU32" s="323"/>
      <c r="AV32" s="323"/>
      <c r="AW32" s="323"/>
      <c r="AX32" s="323"/>
      <c r="AY32" s="323"/>
      <c r="AZ32" s="323"/>
      <c r="BA32" s="323"/>
      <c r="BB32" s="323"/>
      <c r="BC32" s="323"/>
      <c r="BD32" s="323"/>
      <c r="BE32" s="323"/>
      <c r="BF32" s="323"/>
      <c r="BG32" s="323"/>
      <c r="BH32" s="323"/>
      <c r="BI32" s="323"/>
      <c r="BJ32" s="323"/>
      <c r="BK32" s="323"/>
      <c r="BL32" s="323"/>
      <c r="BM32" s="323"/>
      <c r="BN32" s="306" t="str">
        <f>IF(Сводная!C32=0,"",Сводная!E32)</f>
        <v/>
      </c>
      <c r="BO32" s="306"/>
      <c r="BP32" s="306"/>
      <c r="BQ32" s="306"/>
      <c r="BR32" s="306"/>
      <c r="BS32" s="306"/>
      <c r="BT32" s="324" t="str">
        <f>IF(Сводная!C32=0,"",Сводная!D32)</f>
        <v/>
      </c>
      <c r="BU32" s="324"/>
      <c r="BV32" s="324"/>
      <c r="BW32" s="324"/>
      <c r="BX32" s="324"/>
      <c r="BY32" s="324"/>
      <c r="BZ32" s="324"/>
      <c r="CA32" s="324"/>
      <c r="CB32" s="324"/>
      <c r="CC32" s="324"/>
      <c r="CD32" s="324"/>
      <c r="CE32" s="325" t="str">
        <f>IF(Сводная!C32=0,"",ROUND('3. Смета'!CP30/'3. Смета'!BI30,2))</f>
        <v/>
      </c>
      <c r="CF32" s="325"/>
      <c r="CG32" s="325"/>
      <c r="CH32" s="325"/>
      <c r="CI32" s="325"/>
      <c r="CJ32" s="325"/>
      <c r="CK32" s="325"/>
      <c r="CL32" s="325"/>
      <c r="CM32" s="325"/>
      <c r="CN32" s="325"/>
      <c r="CO32" s="325"/>
      <c r="CP32" s="325"/>
      <c r="CQ32" s="325" t="str">
        <f>IF(Сводная!C32=0,"",ROUND(BT32*CE32,2))</f>
        <v/>
      </c>
      <c r="CR32" s="325"/>
      <c r="CS32" s="325"/>
      <c r="CT32" s="325"/>
      <c r="CU32" s="325"/>
      <c r="CV32" s="325"/>
      <c r="CW32" s="325"/>
      <c r="CX32" s="325"/>
      <c r="CY32" s="325"/>
      <c r="CZ32" s="325"/>
      <c r="DA32" s="325"/>
      <c r="DB32" s="325"/>
    </row>
    <row r="33" spans="1:106" s="207" customFormat="1" ht="12.75" x14ac:dyDescent="0.2">
      <c r="A33" s="161"/>
      <c r="B33" s="306">
        <v>11</v>
      </c>
      <c r="C33" s="306"/>
      <c r="D33" s="306"/>
      <c r="E33" s="306"/>
      <c r="F33" s="306"/>
      <c r="G33" s="322" t="str">
        <f>IF(Сводная!C33=0,"",Сводная!C33)</f>
        <v/>
      </c>
      <c r="H33" s="322"/>
      <c r="I33" s="322"/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  <c r="AA33" s="322"/>
      <c r="AB33" s="322"/>
      <c r="AC33" s="322"/>
      <c r="AD33" s="322"/>
      <c r="AE33" s="322"/>
      <c r="AF33" s="322"/>
      <c r="AG33" s="322"/>
      <c r="AH33" s="322"/>
      <c r="AI33" s="322"/>
      <c r="AJ33" s="322"/>
      <c r="AK33" s="322"/>
      <c r="AL33" s="322"/>
      <c r="AM33" s="322"/>
      <c r="AN33" s="322"/>
      <c r="AO33" s="322"/>
      <c r="AP33" s="322"/>
      <c r="AQ33" s="322"/>
      <c r="AR33" s="322"/>
      <c r="AS33" s="323" t="str">
        <f>IF(Сводная!C33=0,"",Сводная!$C$2)</f>
        <v/>
      </c>
      <c r="AT33" s="323"/>
      <c r="AU33" s="323"/>
      <c r="AV33" s="323"/>
      <c r="AW33" s="323"/>
      <c r="AX33" s="323"/>
      <c r="AY33" s="323"/>
      <c r="AZ33" s="323"/>
      <c r="BA33" s="323"/>
      <c r="BB33" s="323"/>
      <c r="BC33" s="323"/>
      <c r="BD33" s="323"/>
      <c r="BE33" s="323"/>
      <c r="BF33" s="323"/>
      <c r="BG33" s="323"/>
      <c r="BH33" s="323"/>
      <c r="BI33" s="323"/>
      <c r="BJ33" s="323"/>
      <c r="BK33" s="323"/>
      <c r="BL33" s="323"/>
      <c r="BM33" s="323"/>
      <c r="BN33" s="306" t="str">
        <f>IF(Сводная!C33=0,"",Сводная!E33)</f>
        <v/>
      </c>
      <c r="BO33" s="306"/>
      <c r="BP33" s="306"/>
      <c r="BQ33" s="306"/>
      <c r="BR33" s="306"/>
      <c r="BS33" s="306"/>
      <c r="BT33" s="324" t="str">
        <f>IF(Сводная!C33=0,"",Сводная!D33)</f>
        <v/>
      </c>
      <c r="BU33" s="324"/>
      <c r="BV33" s="324"/>
      <c r="BW33" s="324"/>
      <c r="BX33" s="324"/>
      <c r="BY33" s="324"/>
      <c r="BZ33" s="324"/>
      <c r="CA33" s="324"/>
      <c r="CB33" s="324"/>
      <c r="CC33" s="324"/>
      <c r="CD33" s="324"/>
      <c r="CE33" s="325" t="str">
        <f>IF(Сводная!C33=0,"",ROUND('3. Смета'!CP31/'3. Смета'!BI31,2))</f>
        <v/>
      </c>
      <c r="CF33" s="325"/>
      <c r="CG33" s="325"/>
      <c r="CH33" s="325"/>
      <c r="CI33" s="325"/>
      <c r="CJ33" s="325"/>
      <c r="CK33" s="325"/>
      <c r="CL33" s="325"/>
      <c r="CM33" s="325"/>
      <c r="CN33" s="325"/>
      <c r="CO33" s="325"/>
      <c r="CP33" s="325"/>
      <c r="CQ33" s="325" t="str">
        <f>IF(Сводная!C33=0,"",ROUND(BT33*CE33,2))</f>
        <v/>
      </c>
      <c r="CR33" s="325"/>
      <c r="CS33" s="325"/>
      <c r="CT33" s="325"/>
      <c r="CU33" s="325"/>
      <c r="CV33" s="325"/>
      <c r="CW33" s="325"/>
      <c r="CX33" s="325"/>
      <c r="CY33" s="325"/>
      <c r="CZ33" s="325"/>
      <c r="DA33" s="325"/>
      <c r="DB33" s="325"/>
    </row>
    <row r="34" spans="1:106" s="207" customFormat="1" ht="12.75" x14ac:dyDescent="0.2">
      <c r="A34" s="161"/>
      <c r="B34" s="306">
        <v>12</v>
      </c>
      <c r="C34" s="306"/>
      <c r="D34" s="306"/>
      <c r="E34" s="306"/>
      <c r="F34" s="306"/>
      <c r="G34" s="322" t="str">
        <f>IF(Сводная!C34=0,"",Сводная!C34)</f>
        <v/>
      </c>
      <c r="H34" s="322"/>
      <c r="I34" s="32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  <c r="AA34" s="322"/>
      <c r="AB34" s="322"/>
      <c r="AC34" s="322"/>
      <c r="AD34" s="322"/>
      <c r="AE34" s="322"/>
      <c r="AF34" s="322"/>
      <c r="AG34" s="322"/>
      <c r="AH34" s="322"/>
      <c r="AI34" s="322"/>
      <c r="AJ34" s="322"/>
      <c r="AK34" s="322"/>
      <c r="AL34" s="322"/>
      <c r="AM34" s="322"/>
      <c r="AN34" s="322"/>
      <c r="AO34" s="322"/>
      <c r="AP34" s="322"/>
      <c r="AQ34" s="322"/>
      <c r="AR34" s="322"/>
      <c r="AS34" s="323" t="str">
        <f>IF(Сводная!C34=0,"",Сводная!$C$2)</f>
        <v/>
      </c>
      <c r="AT34" s="323"/>
      <c r="AU34" s="323"/>
      <c r="AV34" s="323"/>
      <c r="AW34" s="323"/>
      <c r="AX34" s="323"/>
      <c r="AY34" s="323"/>
      <c r="AZ34" s="323"/>
      <c r="BA34" s="323"/>
      <c r="BB34" s="323"/>
      <c r="BC34" s="323"/>
      <c r="BD34" s="323"/>
      <c r="BE34" s="323"/>
      <c r="BF34" s="323"/>
      <c r="BG34" s="323"/>
      <c r="BH34" s="323"/>
      <c r="BI34" s="323"/>
      <c r="BJ34" s="323"/>
      <c r="BK34" s="323"/>
      <c r="BL34" s="323"/>
      <c r="BM34" s="323"/>
      <c r="BN34" s="306" t="str">
        <f>IF(Сводная!C34=0,"",Сводная!E34)</f>
        <v/>
      </c>
      <c r="BO34" s="306"/>
      <c r="BP34" s="306"/>
      <c r="BQ34" s="306"/>
      <c r="BR34" s="306"/>
      <c r="BS34" s="306"/>
      <c r="BT34" s="324" t="str">
        <f>IF(Сводная!C34=0,"",Сводная!D34)</f>
        <v/>
      </c>
      <c r="BU34" s="324"/>
      <c r="BV34" s="324"/>
      <c r="BW34" s="324"/>
      <c r="BX34" s="324"/>
      <c r="BY34" s="324"/>
      <c r="BZ34" s="324"/>
      <c r="CA34" s="324"/>
      <c r="CB34" s="324"/>
      <c r="CC34" s="324"/>
      <c r="CD34" s="324"/>
      <c r="CE34" s="325" t="str">
        <f>IF(Сводная!C34=0,"",ROUND('3. Смета'!CP32/'3. Смета'!BI32,2))</f>
        <v/>
      </c>
      <c r="CF34" s="325"/>
      <c r="CG34" s="325"/>
      <c r="CH34" s="325"/>
      <c r="CI34" s="325"/>
      <c r="CJ34" s="325"/>
      <c r="CK34" s="325"/>
      <c r="CL34" s="325"/>
      <c r="CM34" s="325"/>
      <c r="CN34" s="325"/>
      <c r="CO34" s="325"/>
      <c r="CP34" s="325"/>
      <c r="CQ34" s="325" t="str">
        <f>IF(Сводная!C34=0,"",ROUND(BT34*CE34,2))</f>
        <v/>
      </c>
      <c r="CR34" s="325"/>
      <c r="CS34" s="325"/>
      <c r="CT34" s="325"/>
      <c r="CU34" s="325"/>
      <c r="CV34" s="325"/>
      <c r="CW34" s="325"/>
      <c r="CX34" s="325"/>
      <c r="CY34" s="325"/>
      <c r="CZ34" s="325"/>
      <c r="DA34" s="325"/>
      <c r="DB34" s="325"/>
    </row>
    <row r="35" spans="1:106" s="207" customFormat="1" ht="12.75" x14ac:dyDescent="0.2">
      <c r="A35" s="161"/>
      <c r="B35" s="306">
        <v>13</v>
      </c>
      <c r="C35" s="306"/>
      <c r="D35" s="306"/>
      <c r="E35" s="306"/>
      <c r="F35" s="306"/>
      <c r="G35" s="322" t="str">
        <f>IF(Сводная!C35=0,"",Сводная!C35)</f>
        <v/>
      </c>
      <c r="H35" s="322"/>
      <c r="I35" s="322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  <c r="AA35" s="322"/>
      <c r="AB35" s="322"/>
      <c r="AC35" s="322"/>
      <c r="AD35" s="322"/>
      <c r="AE35" s="322"/>
      <c r="AF35" s="322"/>
      <c r="AG35" s="322"/>
      <c r="AH35" s="322"/>
      <c r="AI35" s="322"/>
      <c r="AJ35" s="322"/>
      <c r="AK35" s="322"/>
      <c r="AL35" s="322"/>
      <c r="AM35" s="322"/>
      <c r="AN35" s="322"/>
      <c r="AO35" s="322"/>
      <c r="AP35" s="322"/>
      <c r="AQ35" s="322"/>
      <c r="AR35" s="322"/>
      <c r="AS35" s="323" t="str">
        <f>IF(Сводная!C35=0,"",Сводная!$C$2)</f>
        <v/>
      </c>
      <c r="AT35" s="323"/>
      <c r="AU35" s="323"/>
      <c r="AV35" s="323"/>
      <c r="AW35" s="323"/>
      <c r="AX35" s="323"/>
      <c r="AY35" s="323"/>
      <c r="AZ35" s="323"/>
      <c r="BA35" s="323"/>
      <c r="BB35" s="323"/>
      <c r="BC35" s="323"/>
      <c r="BD35" s="323"/>
      <c r="BE35" s="323"/>
      <c r="BF35" s="323"/>
      <c r="BG35" s="323"/>
      <c r="BH35" s="323"/>
      <c r="BI35" s="323"/>
      <c r="BJ35" s="323"/>
      <c r="BK35" s="323"/>
      <c r="BL35" s="323"/>
      <c r="BM35" s="323"/>
      <c r="BN35" s="306" t="str">
        <f>IF(Сводная!C35=0,"",Сводная!E35)</f>
        <v/>
      </c>
      <c r="BO35" s="306"/>
      <c r="BP35" s="306"/>
      <c r="BQ35" s="306"/>
      <c r="BR35" s="306"/>
      <c r="BS35" s="306"/>
      <c r="BT35" s="324" t="str">
        <f>IF(Сводная!C35=0,"",Сводная!D35)</f>
        <v/>
      </c>
      <c r="BU35" s="324"/>
      <c r="BV35" s="324"/>
      <c r="BW35" s="324"/>
      <c r="BX35" s="324"/>
      <c r="BY35" s="324"/>
      <c r="BZ35" s="324"/>
      <c r="CA35" s="324"/>
      <c r="CB35" s="324"/>
      <c r="CC35" s="324"/>
      <c r="CD35" s="324"/>
      <c r="CE35" s="325" t="str">
        <f>IF(Сводная!C35=0,"",ROUND('3. Смета'!CP33/'3. Смета'!BI33,2))</f>
        <v/>
      </c>
      <c r="CF35" s="325"/>
      <c r="CG35" s="325"/>
      <c r="CH35" s="325"/>
      <c r="CI35" s="325"/>
      <c r="CJ35" s="325"/>
      <c r="CK35" s="325"/>
      <c r="CL35" s="325"/>
      <c r="CM35" s="325"/>
      <c r="CN35" s="325"/>
      <c r="CO35" s="325"/>
      <c r="CP35" s="325"/>
      <c r="CQ35" s="325" t="str">
        <f>IF(Сводная!C35=0,"",ROUND(BT35*CE35,2))</f>
        <v/>
      </c>
      <c r="CR35" s="325"/>
      <c r="CS35" s="325"/>
      <c r="CT35" s="325"/>
      <c r="CU35" s="325"/>
      <c r="CV35" s="325"/>
      <c r="CW35" s="325"/>
      <c r="CX35" s="325"/>
      <c r="CY35" s="325"/>
      <c r="CZ35" s="325"/>
      <c r="DA35" s="325"/>
      <c r="DB35" s="325"/>
    </row>
    <row r="36" spans="1:106" s="207" customFormat="1" ht="12.75" x14ac:dyDescent="0.2">
      <c r="A36" s="161"/>
      <c r="B36" s="306">
        <v>14</v>
      </c>
      <c r="C36" s="306"/>
      <c r="D36" s="306"/>
      <c r="E36" s="306"/>
      <c r="F36" s="306"/>
      <c r="G36" s="322" t="str">
        <f>IF(Сводная!C36=0,"",Сводная!C36)</f>
        <v/>
      </c>
      <c r="H36" s="322"/>
      <c r="I36" s="322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  <c r="AA36" s="322"/>
      <c r="AB36" s="322"/>
      <c r="AC36" s="322"/>
      <c r="AD36" s="322"/>
      <c r="AE36" s="322"/>
      <c r="AF36" s="322"/>
      <c r="AG36" s="322"/>
      <c r="AH36" s="322"/>
      <c r="AI36" s="322"/>
      <c r="AJ36" s="322"/>
      <c r="AK36" s="322"/>
      <c r="AL36" s="322"/>
      <c r="AM36" s="322"/>
      <c r="AN36" s="322"/>
      <c r="AO36" s="322"/>
      <c r="AP36" s="322"/>
      <c r="AQ36" s="322"/>
      <c r="AR36" s="322"/>
      <c r="AS36" s="323" t="str">
        <f>IF(Сводная!C36=0,"",Сводная!$C$2)</f>
        <v/>
      </c>
      <c r="AT36" s="323"/>
      <c r="AU36" s="323"/>
      <c r="AV36" s="323"/>
      <c r="AW36" s="323"/>
      <c r="AX36" s="323"/>
      <c r="AY36" s="323"/>
      <c r="AZ36" s="323"/>
      <c r="BA36" s="323"/>
      <c r="BB36" s="323"/>
      <c r="BC36" s="323"/>
      <c r="BD36" s="323"/>
      <c r="BE36" s="323"/>
      <c r="BF36" s="323"/>
      <c r="BG36" s="323"/>
      <c r="BH36" s="323"/>
      <c r="BI36" s="323"/>
      <c r="BJ36" s="323"/>
      <c r="BK36" s="323"/>
      <c r="BL36" s="323"/>
      <c r="BM36" s="323"/>
      <c r="BN36" s="306" t="str">
        <f>IF(Сводная!C36=0,"",Сводная!E36)</f>
        <v/>
      </c>
      <c r="BO36" s="306"/>
      <c r="BP36" s="306"/>
      <c r="BQ36" s="306"/>
      <c r="BR36" s="306"/>
      <c r="BS36" s="306"/>
      <c r="BT36" s="324" t="str">
        <f>IF(Сводная!C36=0,"",Сводная!D36)</f>
        <v/>
      </c>
      <c r="BU36" s="324"/>
      <c r="BV36" s="324"/>
      <c r="BW36" s="324"/>
      <c r="BX36" s="324"/>
      <c r="BY36" s="324"/>
      <c r="BZ36" s="324"/>
      <c r="CA36" s="324"/>
      <c r="CB36" s="324"/>
      <c r="CC36" s="324"/>
      <c r="CD36" s="324"/>
      <c r="CE36" s="325" t="str">
        <f>IF(Сводная!C36=0,"",ROUND('3. Смета'!CP34/'3. Смета'!BI34,2))</f>
        <v/>
      </c>
      <c r="CF36" s="325"/>
      <c r="CG36" s="325"/>
      <c r="CH36" s="325"/>
      <c r="CI36" s="325"/>
      <c r="CJ36" s="325"/>
      <c r="CK36" s="325"/>
      <c r="CL36" s="325"/>
      <c r="CM36" s="325"/>
      <c r="CN36" s="325"/>
      <c r="CO36" s="325"/>
      <c r="CP36" s="325"/>
      <c r="CQ36" s="325" t="str">
        <f>IF(Сводная!C36=0,"",ROUND(BT36*CE36,2))</f>
        <v/>
      </c>
      <c r="CR36" s="325"/>
      <c r="CS36" s="325"/>
      <c r="CT36" s="325"/>
      <c r="CU36" s="325"/>
      <c r="CV36" s="325"/>
      <c r="CW36" s="325"/>
      <c r="CX36" s="325"/>
      <c r="CY36" s="325"/>
      <c r="CZ36" s="325"/>
      <c r="DA36" s="325"/>
      <c r="DB36" s="325"/>
    </row>
    <row r="37" spans="1:106" s="207" customFormat="1" ht="12.75" x14ac:dyDescent="0.2">
      <c r="A37" s="161"/>
      <c r="B37" s="306">
        <v>15</v>
      </c>
      <c r="C37" s="306"/>
      <c r="D37" s="306"/>
      <c r="E37" s="306"/>
      <c r="F37" s="306"/>
      <c r="G37" s="322" t="str">
        <f>IF(Сводная!C37=0,"",Сводная!C37)</f>
        <v/>
      </c>
      <c r="H37" s="322"/>
      <c r="I37" s="322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  <c r="AA37" s="322"/>
      <c r="AB37" s="322"/>
      <c r="AC37" s="322"/>
      <c r="AD37" s="322"/>
      <c r="AE37" s="322"/>
      <c r="AF37" s="322"/>
      <c r="AG37" s="322"/>
      <c r="AH37" s="322"/>
      <c r="AI37" s="322"/>
      <c r="AJ37" s="322"/>
      <c r="AK37" s="322"/>
      <c r="AL37" s="322"/>
      <c r="AM37" s="322"/>
      <c r="AN37" s="322"/>
      <c r="AO37" s="322"/>
      <c r="AP37" s="322"/>
      <c r="AQ37" s="322"/>
      <c r="AR37" s="322"/>
      <c r="AS37" s="323" t="str">
        <f>IF(Сводная!C37=0,"",Сводная!$C$2)</f>
        <v/>
      </c>
      <c r="AT37" s="323"/>
      <c r="AU37" s="323"/>
      <c r="AV37" s="323"/>
      <c r="AW37" s="323"/>
      <c r="AX37" s="323"/>
      <c r="AY37" s="323"/>
      <c r="AZ37" s="323"/>
      <c r="BA37" s="323"/>
      <c r="BB37" s="323"/>
      <c r="BC37" s="323"/>
      <c r="BD37" s="323"/>
      <c r="BE37" s="323"/>
      <c r="BF37" s="323"/>
      <c r="BG37" s="323"/>
      <c r="BH37" s="323"/>
      <c r="BI37" s="323"/>
      <c r="BJ37" s="323"/>
      <c r="BK37" s="323"/>
      <c r="BL37" s="323"/>
      <c r="BM37" s="323"/>
      <c r="BN37" s="306" t="str">
        <f>IF(Сводная!C37=0,"",Сводная!E37)</f>
        <v/>
      </c>
      <c r="BO37" s="306"/>
      <c r="BP37" s="306"/>
      <c r="BQ37" s="306"/>
      <c r="BR37" s="306"/>
      <c r="BS37" s="306"/>
      <c r="BT37" s="324" t="str">
        <f>IF(Сводная!C37=0,"",Сводная!D37)</f>
        <v/>
      </c>
      <c r="BU37" s="324"/>
      <c r="BV37" s="324"/>
      <c r="BW37" s="324"/>
      <c r="BX37" s="324"/>
      <c r="BY37" s="324"/>
      <c r="BZ37" s="324"/>
      <c r="CA37" s="324"/>
      <c r="CB37" s="324"/>
      <c r="CC37" s="324"/>
      <c r="CD37" s="324"/>
      <c r="CE37" s="325" t="str">
        <f>IF(Сводная!C37=0,"",ROUND('3. Смета'!CP35/'3. Смета'!BI35,2))</f>
        <v/>
      </c>
      <c r="CF37" s="325"/>
      <c r="CG37" s="325"/>
      <c r="CH37" s="325"/>
      <c r="CI37" s="325"/>
      <c r="CJ37" s="325"/>
      <c r="CK37" s="325"/>
      <c r="CL37" s="325"/>
      <c r="CM37" s="325"/>
      <c r="CN37" s="325"/>
      <c r="CO37" s="325"/>
      <c r="CP37" s="325"/>
      <c r="CQ37" s="325" t="str">
        <f>IF(Сводная!C37=0,"",ROUND(BT37*CE37,2))</f>
        <v/>
      </c>
      <c r="CR37" s="325"/>
      <c r="CS37" s="325"/>
      <c r="CT37" s="325"/>
      <c r="CU37" s="325"/>
      <c r="CV37" s="325"/>
      <c r="CW37" s="325"/>
      <c r="CX37" s="325"/>
      <c r="CY37" s="325"/>
      <c r="CZ37" s="325"/>
      <c r="DA37" s="325"/>
      <c r="DB37" s="325"/>
    </row>
    <row r="38" spans="1:106" s="207" customFormat="1" ht="12.75" x14ac:dyDescent="0.2">
      <c r="A38" s="161"/>
      <c r="B38" s="306">
        <v>16</v>
      </c>
      <c r="C38" s="306"/>
      <c r="D38" s="306"/>
      <c r="E38" s="306"/>
      <c r="F38" s="306"/>
      <c r="G38" s="322" t="str">
        <f>IF(Сводная!C38=0,"",Сводная!C38)</f>
        <v/>
      </c>
      <c r="H38" s="322"/>
      <c r="I38" s="322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  <c r="AA38" s="322"/>
      <c r="AB38" s="322"/>
      <c r="AC38" s="322"/>
      <c r="AD38" s="322"/>
      <c r="AE38" s="322"/>
      <c r="AF38" s="322"/>
      <c r="AG38" s="322"/>
      <c r="AH38" s="322"/>
      <c r="AI38" s="322"/>
      <c r="AJ38" s="322"/>
      <c r="AK38" s="322"/>
      <c r="AL38" s="322"/>
      <c r="AM38" s="322"/>
      <c r="AN38" s="322"/>
      <c r="AO38" s="322"/>
      <c r="AP38" s="322"/>
      <c r="AQ38" s="322"/>
      <c r="AR38" s="322"/>
      <c r="AS38" s="323" t="str">
        <f>IF(Сводная!C38=0,"",Сводная!$C$2)</f>
        <v/>
      </c>
      <c r="AT38" s="323"/>
      <c r="AU38" s="323"/>
      <c r="AV38" s="323"/>
      <c r="AW38" s="323"/>
      <c r="AX38" s="323"/>
      <c r="AY38" s="323"/>
      <c r="AZ38" s="323"/>
      <c r="BA38" s="323"/>
      <c r="BB38" s="323"/>
      <c r="BC38" s="323"/>
      <c r="BD38" s="323"/>
      <c r="BE38" s="323"/>
      <c r="BF38" s="323"/>
      <c r="BG38" s="323"/>
      <c r="BH38" s="323"/>
      <c r="BI38" s="323"/>
      <c r="BJ38" s="323"/>
      <c r="BK38" s="323"/>
      <c r="BL38" s="323"/>
      <c r="BM38" s="323"/>
      <c r="BN38" s="306" t="str">
        <f>IF(Сводная!C38=0,"",Сводная!E38)</f>
        <v/>
      </c>
      <c r="BO38" s="306"/>
      <c r="BP38" s="306"/>
      <c r="BQ38" s="306"/>
      <c r="BR38" s="306"/>
      <c r="BS38" s="306"/>
      <c r="BT38" s="324" t="str">
        <f>IF(Сводная!C38=0,"",Сводная!D38)</f>
        <v/>
      </c>
      <c r="BU38" s="324"/>
      <c r="BV38" s="324"/>
      <c r="BW38" s="324"/>
      <c r="BX38" s="324"/>
      <c r="BY38" s="324"/>
      <c r="BZ38" s="324"/>
      <c r="CA38" s="324"/>
      <c r="CB38" s="324"/>
      <c r="CC38" s="324"/>
      <c r="CD38" s="324"/>
      <c r="CE38" s="325" t="str">
        <f>IF(Сводная!C38=0,"",ROUND('3. Смета'!CP36/'3. Смета'!BI36,2))</f>
        <v/>
      </c>
      <c r="CF38" s="325"/>
      <c r="CG38" s="325"/>
      <c r="CH38" s="325"/>
      <c r="CI38" s="325"/>
      <c r="CJ38" s="325"/>
      <c r="CK38" s="325"/>
      <c r="CL38" s="325"/>
      <c r="CM38" s="325"/>
      <c r="CN38" s="325"/>
      <c r="CO38" s="325"/>
      <c r="CP38" s="325"/>
      <c r="CQ38" s="325" t="str">
        <f>IF(Сводная!C38=0,"",ROUND(BT38*CE38,2))</f>
        <v/>
      </c>
      <c r="CR38" s="325"/>
      <c r="CS38" s="325"/>
      <c r="CT38" s="325"/>
      <c r="CU38" s="325"/>
      <c r="CV38" s="325"/>
      <c r="CW38" s="325"/>
      <c r="CX38" s="325"/>
      <c r="CY38" s="325"/>
      <c r="CZ38" s="325"/>
      <c r="DA38" s="325"/>
      <c r="DB38" s="325"/>
    </row>
    <row r="39" spans="1:106" s="207" customFormat="1" ht="12.75" x14ac:dyDescent="0.2">
      <c r="A39" s="161"/>
      <c r="B39" s="306">
        <v>17</v>
      </c>
      <c r="C39" s="306"/>
      <c r="D39" s="306"/>
      <c r="E39" s="306"/>
      <c r="F39" s="306"/>
      <c r="G39" s="322" t="str">
        <f>IF(Сводная!C39=0,"",Сводная!C39)</f>
        <v/>
      </c>
      <c r="H39" s="322"/>
      <c r="I39" s="322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  <c r="AA39" s="322"/>
      <c r="AB39" s="322"/>
      <c r="AC39" s="322"/>
      <c r="AD39" s="322"/>
      <c r="AE39" s="322"/>
      <c r="AF39" s="322"/>
      <c r="AG39" s="322"/>
      <c r="AH39" s="322"/>
      <c r="AI39" s="322"/>
      <c r="AJ39" s="322"/>
      <c r="AK39" s="322"/>
      <c r="AL39" s="322"/>
      <c r="AM39" s="322"/>
      <c r="AN39" s="322"/>
      <c r="AO39" s="322"/>
      <c r="AP39" s="322"/>
      <c r="AQ39" s="322"/>
      <c r="AR39" s="322"/>
      <c r="AS39" s="323" t="str">
        <f>IF(Сводная!C39=0,"",Сводная!$C$2)</f>
        <v/>
      </c>
      <c r="AT39" s="323"/>
      <c r="AU39" s="323"/>
      <c r="AV39" s="323"/>
      <c r="AW39" s="323"/>
      <c r="AX39" s="323"/>
      <c r="AY39" s="323"/>
      <c r="AZ39" s="323"/>
      <c r="BA39" s="323"/>
      <c r="BB39" s="323"/>
      <c r="BC39" s="323"/>
      <c r="BD39" s="323"/>
      <c r="BE39" s="323"/>
      <c r="BF39" s="323"/>
      <c r="BG39" s="323"/>
      <c r="BH39" s="323"/>
      <c r="BI39" s="323"/>
      <c r="BJ39" s="323"/>
      <c r="BK39" s="323"/>
      <c r="BL39" s="323"/>
      <c r="BM39" s="323"/>
      <c r="BN39" s="306" t="str">
        <f>IF(Сводная!C39=0,"",Сводная!E39)</f>
        <v/>
      </c>
      <c r="BO39" s="306"/>
      <c r="BP39" s="306"/>
      <c r="BQ39" s="306"/>
      <c r="BR39" s="306"/>
      <c r="BS39" s="306"/>
      <c r="BT39" s="324" t="str">
        <f>IF(Сводная!C39=0,"",Сводная!D39)</f>
        <v/>
      </c>
      <c r="BU39" s="324"/>
      <c r="BV39" s="324"/>
      <c r="BW39" s="324"/>
      <c r="BX39" s="324"/>
      <c r="BY39" s="324"/>
      <c r="BZ39" s="324"/>
      <c r="CA39" s="324"/>
      <c r="CB39" s="324"/>
      <c r="CC39" s="324"/>
      <c r="CD39" s="324"/>
      <c r="CE39" s="325" t="str">
        <f>IF(Сводная!C39=0,"",ROUND('3. Смета'!CP37/'3. Смета'!BI37,2))</f>
        <v/>
      </c>
      <c r="CF39" s="325"/>
      <c r="CG39" s="325"/>
      <c r="CH39" s="325"/>
      <c r="CI39" s="325"/>
      <c r="CJ39" s="325"/>
      <c r="CK39" s="325"/>
      <c r="CL39" s="325"/>
      <c r="CM39" s="325"/>
      <c r="CN39" s="325"/>
      <c r="CO39" s="325"/>
      <c r="CP39" s="325"/>
      <c r="CQ39" s="325" t="str">
        <f>IF(Сводная!C39=0,"",ROUND(BT39*CE39,2))</f>
        <v/>
      </c>
      <c r="CR39" s="325"/>
      <c r="CS39" s="325"/>
      <c r="CT39" s="325"/>
      <c r="CU39" s="325"/>
      <c r="CV39" s="325"/>
      <c r="CW39" s="325"/>
      <c r="CX39" s="325"/>
      <c r="CY39" s="325"/>
      <c r="CZ39" s="325"/>
      <c r="DA39" s="325"/>
      <c r="DB39" s="325"/>
    </row>
    <row r="40" spans="1:106" s="207" customFormat="1" ht="12.75" x14ac:dyDescent="0.2">
      <c r="A40" s="161"/>
      <c r="B40" s="306">
        <v>18</v>
      </c>
      <c r="C40" s="306"/>
      <c r="D40" s="306"/>
      <c r="E40" s="306"/>
      <c r="F40" s="306"/>
      <c r="G40" s="322" t="str">
        <f>IF(Сводная!C40=0,"",Сводная!C40)</f>
        <v/>
      </c>
      <c r="H40" s="322"/>
      <c r="I40" s="322"/>
      <c r="J40" s="322"/>
      <c r="K40" s="322"/>
      <c r="L40" s="322"/>
      <c r="M40" s="322"/>
      <c r="N40" s="322"/>
      <c r="O40" s="322"/>
      <c r="P40" s="322"/>
      <c r="Q40" s="322"/>
      <c r="R40" s="322"/>
      <c r="S40" s="322"/>
      <c r="T40" s="322"/>
      <c r="U40" s="322"/>
      <c r="V40" s="322"/>
      <c r="W40" s="322"/>
      <c r="X40" s="322"/>
      <c r="Y40" s="322"/>
      <c r="Z40" s="322"/>
      <c r="AA40" s="322"/>
      <c r="AB40" s="322"/>
      <c r="AC40" s="322"/>
      <c r="AD40" s="322"/>
      <c r="AE40" s="322"/>
      <c r="AF40" s="322"/>
      <c r="AG40" s="322"/>
      <c r="AH40" s="322"/>
      <c r="AI40" s="322"/>
      <c r="AJ40" s="322"/>
      <c r="AK40" s="322"/>
      <c r="AL40" s="322"/>
      <c r="AM40" s="322"/>
      <c r="AN40" s="322"/>
      <c r="AO40" s="322"/>
      <c r="AP40" s="322"/>
      <c r="AQ40" s="322"/>
      <c r="AR40" s="322"/>
      <c r="AS40" s="323" t="str">
        <f>IF(Сводная!C40=0,"",Сводная!$C$2)</f>
        <v/>
      </c>
      <c r="AT40" s="323"/>
      <c r="AU40" s="323"/>
      <c r="AV40" s="323"/>
      <c r="AW40" s="323"/>
      <c r="AX40" s="323"/>
      <c r="AY40" s="323"/>
      <c r="AZ40" s="323"/>
      <c r="BA40" s="323"/>
      <c r="BB40" s="323"/>
      <c r="BC40" s="323"/>
      <c r="BD40" s="323"/>
      <c r="BE40" s="323"/>
      <c r="BF40" s="323"/>
      <c r="BG40" s="323"/>
      <c r="BH40" s="323"/>
      <c r="BI40" s="323"/>
      <c r="BJ40" s="323"/>
      <c r="BK40" s="323"/>
      <c r="BL40" s="323"/>
      <c r="BM40" s="323"/>
      <c r="BN40" s="306" t="str">
        <f>IF(Сводная!C40=0,"",Сводная!E40)</f>
        <v/>
      </c>
      <c r="BO40" s="306"/>
      <c r="BP40" s="306"/>
      <c r="BQ40" s="306"/>
      <c r="BR40" s="306"/>
      <c r="BS40" s="306"/>
      <c r="BT40" s="324" t="str">
        <f>IF(Сводная!C40=0,"",Сводная!D40)</f>
        <v/>
      </c>
      <c r="BU40" s="324"/>
      <c r="BV40" s="324"/>
      <c r="BW40" s="324"/>
      <c r="BX40" s="324"/>
      <c r="BY40" s="324"/>
      <c r="BZ40" s="324"/>
      <c r="CA40" s="324"/>
      <c r="CB40" s="324"/>
      <c r="CC40" s="324"/>
      <c r="CD40" s="324"/>
      <c r="CE40" s="325" t="str">
        <f>IF(Сводная!C40=0,"",ROUND('3. Смета'!CP38/'3. Смета'!BI38,2))</f>
        <v/>
      </c>
      <c r="CF40" s="325"/>
      <c r="CG40" s="325"/>
      <c r="CH40" s="325"/>
      <c r="CI40" s="325"/>
      <c r="CJ40" s="325"/>
      <c r="CK40" s="325"/>
      <c r="CL40" s="325"/>
      <c r="CM40" s="325"/>
      <c r="CN40" s="325"/>
      <c r="CO40" s="325"/>
      <c r="CP40" s="325"/>
      <c r="CQ40" s="325" t="str">
        <f>IF(Сводная!C40=0,"",ROUND(BT40*CE40,2))</f>
        <v/>
      </c>
      <c r="CR40" s="325"/>
      <c r="CS40" s="325"/>
      <c r="CT40" s="325"/>
      <c r="CU40" s="325"/>
      <c r="CV40" s="325"/>
      <c r="CW40" s="325"/>
      <c r="CX40" s="325"/>
      <c r="CY40" s="325"/>
      <c r="CZ40" s="325"/>
      <c r="DA40" s="325"/>
      <c r="DB40" s="325"/>
    </row>
    <row r="41" spans="1:106" s="207" customFormat="1" ht="12.75" x14ac:dyDescent="0.2">
      <c r="A41" s="161"/>
      <c r="B41" s="306">
        <v>19</v>
      </c>
      <c r="C41" s="306"/>
      <c r="D41" s="306"/>
      <c r="E41" s="306"/>
      <c r="F41" s="306"/>
      <c r="G41" s="322" t="str">
        <f>IF(Сводная!C41=0,"",Сводная!C41)</f>
        <v/>
      </c>
      <c r="H41" s="322"/>
      <c r="I41" s="322"/>
      <c r="J41" s="322"/>
      <c r="K41" s="322"/>
      <c r="L41" s="322"/>
      <c r="M41" s="322"/>
      <c r="N41" s="322"/>
      <c r="O41" s="322"/>
      <c r="P41" s="322"/>
      <c r="Q41" s="322"/>
      <c r="R41" s="322"/>
      <c r="S41" s="322"/>
      <c r="T41" s="322"/>
      <c r="U41" s="322"/>
      <c r="V41" s="322"/>
      <c r="W41" s="322"/>
      <c r="X41" s="322"/>
      <c r="Y41" s="322"/>
      <c r="Z41" s="322"/>
      <c r="AA41" s="322"/>
      <c r="AB41" s="322"/>
      <c r="AC41" s="322"/>
      <c r="AD41" s="322"/>
      <c r="AE41" s="322"/>
      <c r="AF41" s="322"/>
      <c r="AG41" s="322"/>
      <c r="AH41" s="322"/>
      <c r="AI41" s="322"/>
      <c r="AJ41" s="322"/>
      <c r="AK41" s="322"/>
      <c r="AL41" s="322"/>
      <c r="AM41" s="322"/>
      <c r="AN41" s="322"/>
      <c r="AO41" s="322"/>
      <c r="AP41" s="322"/>
      <c r="AQ41" s="322"/>
      <c r="AR41" s="322"/>
      <c r="AS41" s="323" t="str">
        <f>IF(Сводная!C41=0,"",Сводная!$C$2)</f>
        <v/>
      </c>
      <c r="AT41" s="323"/>
      <c r="AU41" s="323"/>
      <c r="AV41" s="323"/>
      <c r="AW41" s="323"/>
      <c r="AX41" s="323"/>
      <c r="AY41" s="323"/>
      <c r="AZ41" s="323"/>
      <c r="BA41" s="323"/>
      <c r="BB41" s="323"/>
      <c r="BC41" s="323"/>
      <c r="BD41" s="323"/>
      <c r="BE41" s="323"/>
      <c r="BF41" s="323"/>
      <c r="BG41" s="323"/>
      <c r="BH41" s="323"/>
      <c r="BI41" s="323"/>
      <c r="BJ41" s="323"/>
      <c r="BK41" s="323"/>
      <c r="BL41" s="323"/>
      <c r="BM41" s="323"/>
      <c r="BN41" s="306" t="str">
        <f>IF(Сводная!C41=0,"",Сводная!E41)</f>
        <v/>
      </c>
      <c r="BO41" s="306"/>
      <c r="BP41" s="306"/>
      <c r="BQ41" s="306"/>
      <c r="BR41" s="306"/>
      <c r="BS41" s="306"/>
      <c r="BT41" s="324" t="str">
        <f>IF(Сводная!C41=0,"",Сводная!D41)</f>
        <v/>
      </c>
      <c r="BU41" s="324"/>
      <c r="BV41" s="324"/>
      <c r="BW41" s="324"/>
      <c r="BX41" s="324"/>
      <c r="BY41" s="324"/>
      <c r="BZ41" s="324"/>
      <c r="CA41" s="324"/>
      <c r="CB41" s="324"/>
      <c r="CC41" s="324"/>
      <c r="CD41" s="324"/>
      <c r="CE41" s="325" t="str">
        <f>IF(Сводная!C41=0,"",ROUND('3. Смета'!CP39/'3. Смета'!BI39,2))</f>
        <v/>
      </c>
      <c r="CF41" s="325"/>
      <c r="CG41" s="325"/>
      <c r="CH41" s="325"/>
      <c r="CI41" s="325"/>
      <c r="CJ41" s="325"/>
      <c r="CK41" s="325"/>
      <c r="CL41" s="325"/>
      <c r="CM41" s="325"/>
      <c r="CN41" s="325"/>
      <c r="CO41" s="325"/>
      <c r="CP41" s="325"/>
      <c r="CQ41" s="325" t="str">
        <f>IF(Сводная!C41=0,"",ROUND(BT41*CE41,2))</f>
        <v/>
      </c>
      <c r="CR41" s="325"/>
      <c r="CS41" s="325"/>
      <c r="CT41" s="325"/>
      <c r="CU41" s="325"/>
      <c r="CV41" s="325"/>
      <c r="CW41" s="325"/>
      <c r="CX41" s="325"/>
      <c r="CY41" s="325"/>
      <c r="CZ41" s="325"/>
      <c r="DA41" s="325"/>
      <c r="DB41" s="325"/>
    </row>
    <row r="42" spans="1:106" s="207" customFormat="1" ht="12.75" x14ac:dyDescent="0.2">
      <c r="A42" s="161"/>
      <c r="B42" s="306">
        <v>20</v>
      </c>
      <c r="C42" s="306"/>
      <c r="D42" s="306"/>
      <c r="E42" s="306"/>
      <c r="F42" s="306"/>
      <c r="G42" s="322" t="str">
        <f>IF(Сводная!C42=0,"",Сводная!C42)</f>
        <v/>
      </c>
      <c r="H42" s="322"/>
      <c r="I42" s="322"/>
      <c r="J42" s="322"/>
      <c r="K42" s="322"/>
      <c r="L42" s="322"/>
      <c r="M42" s="322"/>
      <c r="N42" s="322"/>
      <c r="O42" s="322"/>
      <c r="P42" s="322"/>
      <c r="Q42" s="322"/>
      <c r="R42" s="322"/>
      <c r="S42" s="322"/>
      <c r="T42" s="322"/>
      <c r="U42" s="322"/>
      <c r="V42" s="322"/>
      <c r="W42" s="322"/>
      <c r="X42" s="322"/>
      <c r="Y42" s="322"/>
      <c r="Z42" s="322"/>
      <c r="AA42" s="322"/>
      <c r="AB42" s="322"/>
      <c r="AC42" s="322"/>
      <c r="AD42" s="322"/>
      <c r="AE42" s="322"/>
      <c r="AF42" s="322"/>
      <c r="AG42" s="322"/>
      <c r="AH42" s="322"/>
      <c r="AI42" s="322"/>
      <c r="AJ42" s="322"/>
      <c r="AK42" s="322"/>
      <c r="AL42" s="322"/>
      <c r="AM42" s="322"/>
      <c r="AN42" s="322"/>
      <c r="AO42" s="322"/>
      <c r="AP42" s="322"/>
      <c r="AQ42" s="322"/>
      <c r="AR42" s="322"/>
      <c r="AS42" s="323" t="str">
        <f>IF(Сводная!C42=0,"",Сводная!$C$2)</f>
        <v/>
      </c>
      <c r="AT42" s="323"/>
      <c r="AU42" s="323"/>
      <c r="AV42" s="323"/>
      <c r="AW42" s="323"/>
      <c r="AX42" s="323"/>
      <c r="AY42" s="323"/>
      <c r="AZ42" s="323"/>
      <c r="BA42" s="323"/>
      <c r="BB42" s="323"/>
      <c r="BC42" s="323"/>
      <c r="BD42" s="323"/>
      <c r="BE42" s="323"/>
      <c r="BF42" s="323"/>
      <c r="BG42" s="323"/>
      <c r="BH42" s="323"/>
      <c r="BI42" s="323"/>
      <c r="BJ42" s="323"/>
      <c r="BK42" s="323"/>
      <c r="BL42" s="323"/>
      <c r="BM42" s="323"/>
      <c r="BN42" s="306" t="str">
        <f>IF(Сводная!C42=0,"",Сводная!E42)</f>
        <v/>
      </c>
      <c r="BO42" s="306"/>
      <c r="BP42" s="306"/>
      <c r="BQ42" s="306"/>
      <c r="BR42" s="306"/>
      <c r="BS42" s="306"/>
      <c r="BT42" s="324" t="str">
        <f>IF(Сводная!C42=0,"",Сводная!D42)</f>
        <v/>
      </c>
      <c r="BU42" s="324"/>
      <c r="BV42" s="324"/>
      <c r="BW42" s="324"/>
      <c r="BX42" s="324"/>
      <c r="BY42" s="324"/>
      <c r="BZ42" s="324"/>
      <c r="CA42" s="324"/>
      <c r="CB42" s="324"/>
      <c r="CC42" s="324"/>
      <c r="CD42" s="324"/>
      <c r="CE42" s="325" t="str">
        <f>IF(Сводная!C42=0,"",ROUND('3. Смета'!CP40/'3. Смета'!BI40,2))</f>
        <v/>
      </c>
      <c r="CF42" s="325"/>
      <c r="CG42" s="325"/>
      <c r="CH42" s="325"/>
      <c r="CI42" s="325"/>
      <c r="CJ42" s="325"/>
      <c r="CK42" s="325"/>
      <c r="CL42" s="325"/>
      <c r="CM42" s="325"/>
      <c r="CN42" s="325"/>
      <c r="CO42" s="325"/>
      <c r="CP42" s="325"/>
      <c r="CQ42" s="325" t="str">
        <f>IF(Сводная!C42=0,"",ROUND(BT42*CE42,2))</f>
        <v/>
      </c>
      <c r="CR42" s="325"/>
      <c r="CS42" s="325"/>
      <c r="CT42" s="325"/>
      <c r="CU42" s="325"/>
      <c r="CV42" s="325"/>
      <c r="CW42" s="325"/>
      <c r="CX42" s="325"/>
      <c r="CY42" s="325"/>
      <c r="CZ42" s="325"/>
      <c r="DA42" s="325"/>
      <c r="DB42" s="325"/>
    </row>
    <row r="43" spans="1:106" s="207" customFormat="1" ht="12.75" x14ac:dyDescent="0.2">
      <c r="A43" s="161"/>
      <c r="B43" s="306">
        <v>21</v>
      </c>
      <c r="C43" s="306"/>
      <c r="D43" s="306"/>
      <c r="E43" s="306"/>
      <c r="F43" s="306"/>
      <c r="G43" s="322" t="str">
        <f>IF(Сводная!C43=0,"",Сводная!C43)</f>
        <v/>
      </c>
      <c r="H43" s="322"/>
      <c r="I43" s="322"/>
      <c r="J43" s="322"/>
      <c r="K43" s="322"/>
      <c r="L43" s="322"/>
      <c r="M43" s="322"/>
      <c r="N43" s="322"/>
      <c r="O43" s="322"/>
      <c r="P43" s="322"/>
      <c r="Q43" s="322"/>
      <c r="R43" s="322"/>
      <c r="S43" s="322"/>
      <c r="T43" s="322"/>
      <c r="U43" s="322"/>
      <c r="V43" s="322"/>
      <c r="W43" s="322"/>
      <c r="X43" s="322"/>
      <c r="Y43" s="322"/>
      <c r="Z43" s="322"/>
      <c r="AA43" s="322"/>
      <c r="AB43" s="322"/>
      <c r="AC43" s="322"/>
      <c r="AD43" s="322"/>
      <c r="AE43" s="322"/>
      <c r="AF43" s="322"/>
      <c r="AG43" s="322"/>
      <c r="AH43" s="322"/>
      <c r="AI43" s="322"/>
      <c r="AJ43" s="322"/>
      <c r="AK43" s="322"/>
      <c r="AL43" s="322"/>
      <c r="AM43" s="322"/>
      <c r="AN43" s="322"/>
      <c r="AO43" s="322"/>
      <c r="AP43" s="322"/>
      <c r="AQ43" s="322"/>
      <c r="AR43" s="322"/>
      <c r="AS43" s="323" t="str">
        <f>IF(Сводная!C43=0,"",Сводная!$C$2)</f>
        <v/>
      </c>
      <c r="AT43" s="323"/>
      <c r="AU43" s="323"/>
      <c r="AV43" s="323"/>
      <c r="AW43" s="323"/>
      <c r="AX43" s="323"/>
      <c r="AY43" s="323"/>
      <c r="AZ43" s="323"/>
      <c r="BA43" s="323"/>
      <c r="BB43" s="323"/>
      <c r="BC43" s="323"/>
      <c r="BD43" s="323"/>
      <c r="BE43" s="323"/>
      <c r="BF43" s="323"/>
      <c r="BG43" s="323"/>
      <c r="BH43" s="323"/>
      <c r="BI43" s="323"/>
      <c r="BJ43" s="323"/>
      <c r="BK43" s="323"/>
      <c r="BL43" s="323"/>
      <c r="BM43" s="323"/>
      <c r="BN43" s="306" t="str">
        <f>IF(Сводная!C43=0,"",Сводная!E43)</f>
        <v/>
      </c>
      <c r="BO43" s="306"/>
      <c r="BP43" s="306"/>
      <c r="BQ43" s="306"/>
      <c r="BR43" s="306"/>
      <c r="BS43" s="306"/>
      <c r="BT43" s="324" t="str">
        <f>IF(Сводная!C43=0,"",Сводная!D43)</f>
        <v/>
      </c>
      <c r="BU43" s="324"/>
      <c r="BV43" s="324"/>
      <c r="BW43" s="324"/>
      <c r="BX43" s="324"/>
      <c r="BY43" s="324"/>
      <c r="BZ43" s="324"/>
      <c r="CA43" s="324"/>
      <c r="CB43" s="324"/>
      <c r="CC43" s="324"/>
      <c r="CD43" s="324"/>
      <c r="CE43" s="325" t="str">
        <f>IF(Сводная!C43=0,"",ROUND('3. Смета'!CP41/'3. Смета'!BI41,2))</f>
        <v/>
      </c>
      <c r="CF43" s="325"/>
      <c r="CG43" s="325"/>
      <c r="CH43" s="325"/>
      <c r="CI43" s="325"/>
      <c r="CJ43" s="325"/>
      <c r="CK43" s="325"/>
      <c r="CL43" s="325"/>
      <c r="CM43" s="325"/>
      <c r="CN43" s="325"/>
      <c r="CO43" s="325"/>
      <c r="CP43" s="325"/>
      <c r="CQ43" s="325" t="str">
        <f>IF(Сводная!C43=0,"",ROUND(BT43*CE43,2))</f>
        <v/>
      </c>
      <c r="CR43" s="325"/>
      <c r="CS43" s="325"/>
      <c r="CT43" s="325"/>
      <c r="CU43" s="325"/>
      <c r="CV43" s="325"/>
      <c r="CW43" s="325"/>
      <c r="CX43" s="325"/>
      <c r="CY43" s="325"/>
      <c r="CZ43" s="325"/>
      <c r="DA43" s="325"/>
      <c r="DB43" s="325"/>
    </row>
    <row r="44" spans="1:106" s="207" customFormat="1" ht="12.75" x14ac:dyDescent="0.2">
      <c r="A44" s="161"/>
      <c r="B44" s="306">
        <v>22</v>
      </c>
      <c r="C44" s="306"/>
      <c r="D44" s="306"/>
      <c r="E44" s="306"/>
      <c r="F44" s="306"/>
      <c r="G44" s="322" t="str">
        <f>IF(Сводная!C44=0,"",Сводная!C44)</f>
        <v/>
      </c>
      <c r="H44" s="322"/>
      <c r="I44" s="322"/>
      <c r="J44" s="322"/>
      <c r="K44" s="322"/>
      <c r="L44" s="322"/>
      <c r="M44" s="322"/>
      <c r="N44" s="322"/>
      <c r="O44" s="322"/>
      <c r="P44" s="322"/>
      <c r="Q44" s="322"/>
      <c r="R44" s="322"/>
      <c r="S44" s="322"/>
      <c r="T44" s="322"/>
      <c r="U44" s="322"/>
      <c r="V44" s="322"/>
      <c r="W44" s="322"/>
      <c r="X44" s="322"/>
      <c r="Y44" s="322"/>
      <c r="Z44" s="322"/>
      <c r="AA44" s="322"/>
      <c r="AB44" s="322"/>
      <c r="AC44" s="322"/>
      <c r="AD44" s="322"/>
      <c r="AE44" s="322"/>
      <c r="AF44" s="322"/>
      <c r="AG44" s="322"/>
      <c r="AH44" s="322"/>
      <c r="AI44" s="322"/>
      <c r="AJ44" s="322"/>
      <c r="AK44" s="322"/>
      <c r="AL44" s="322"/>
      <c r="AM44" s="322"/>
      <c r="AN44" s="322"/>
      <c r="AO44" s="322"/>
      <c r="AP44" s="322"/>
      <c r="AQ44" s="322"/>
      <c r="AR44" s="322"/>
      <c r="AS44" s="323" t="str">
        <f>IF(Сводная!C44=0,"",Сводная!$C$2)</f>
        <v/>
      </c>
      <c r="AT44" s="323"/>
      <c r="AU44" s="323"/>
      <c r="AV44" s="323"/>
      <c r="AW44" s="323"/>
      <c r="AX44" s="323"/>
      <c r="AY44" s="323"/>
      <c r="AZ44" s="323"/>
      <c r="BA44" s="323"/>
      <c r="BB44" s="323"/>
      <c r="BC44" s="323"/>
      <c r="BD44" s="323"/>
      <c r="BE44" s="323"/>
      <c r="BF44" s="323"/>
      <c r="BG44" s="323"/>
      <c r="BH44" s="323"/>
      <c r="BI44" s="323"/>
      <c r="BJ44" s="323"/>
      <c r="BK44" s="323"/>
      <c r="BL44" s="323"/>
      <c r="BM44" s="323"/>
      <c r="BN44" s="306" t="str">
        <f>IF(Сводная!C44=0,"",Сводная!E44)</f>
        <v/>
      </c>
      <c r="BO44" s="306"/>
      <c r="BP44" s="306"/>
      <c r="BQ44" s="306"/>
      <c r="BR44" s="306"/>
      <c r="BS44" s="306"/>
      <c r="BT44" s="324" t="str">
        <f>IF(Сводная!C44=0,"",Сводная!D44)</f>
        <v/>
      </c>
      <c r="BU44" s="324"/>
      <c r="BV44" s="324"/>
      <c r="BW44" s="324"/>
      <c r="BX44" s="324"/>
      <c r="BY44" s="324"/>
      <c r="BZ44" s="324"/>
      <c r="CA44" s="324"/>
      <c r="CB44" s="324"/>
      <c r="CC44" s="324"/>
      <c r="CD44" s="324"/>
      <c r="CE44" s="325" t="str">
        <f>IF(Сводная!C44=0,"",ROUND('3. Смета'!CP42/'3. Смета'!BI42,2))</f>
        <v/>
      </c>
      <c r="CF44" s="325"/>
      <c r="CG44" s="325"/>
      <c r="CH44" s="325"/>
      <c r="CI44" s="325"/>
      <c r="CJ44" s="325"/>
      <c r="CK44" s="325"/>
      <c r="CL44" s="325"/>
      <c r="CM44" s="325"/>
      <c r="CN44" s="325"/>
      <c r="CO44" s="325"/>
      <c r="CP44" s="325"/>
      <c r="CQ44" s="325" t="str">
        <f>IF(Сводная!C44=0,"",ROUND(BT44*CE44,2))</f>
        <v/>
      </c>
      <c r="CR44" s="325"/>
      <c r="CS44" s="325"/>
      <c r="CT44" s="325"/>
      <c r="CU44" s="325"/>
      <c r="CV44" s="325"/>
      <c r="CW44" s="325"/>
      <c r="CX44" s="325"/>
      <c r="CY44" s="325"/>
      <c r="CZ44" s="325"/>
      <c r="DA44" s="325"/>
      <c r="DB44" s="325"/>
    </row>
    <row r="45" spans="1:106" s="207" customFormat="1" ht="12.75" x14ac:dyDescent="0.2">
      <c r="A45" s="161"/>
      <c r="B45" s="306">
        <v>23</v>
      </c>
      <c r="C45" s="306"/>
      <c r="D45" s="306"/>
      <c r="E45" s="306"/>
      <c r="F45" s="306"/>
      <c r="G45" s="322" t="str">
        <f>IF(Сводная!C45=0,"",Сводная!C45)</f>
        <v/>
      </c>
      <c r="H45" s="322"/>
      <c r="I45" s="322"/>
      <c r="J45" s="322"/>
      <c r="K45" s="322"/>
      <c r="L45" s="322"/>
      <c r="M45" s="322"/>
      <c r="N45" s="322"/>
      <c r="O45" s="322"/>
      <c r="P45" s="322"/>
      <c r="Q45" s="322"/>
      <c r="R45" s="322"/>
      <c r="S45" s="322"/>
      <c r="T45" s="322"/>
      <c r="U45" s="322"/>
      <c r="V45" s="322"/>
      <c r="W45" s="322"/>
      <c r="X45" s="322"/>
      <c r="Y45" s="322"/>
      <c r="Z45" s="322"/>
      <c r="AA45" s="322"/>
      <c r="AB45" s="322"/>
      <c r="AC45" s="322"/>
      <c r="AD45" s="322"/>
      <c r="AE45" s="322"/>
      <c r="AF45" s="322"/>
      <c r="AG45" s="322"/>
      <c r="AH45" s="322"/>
      <c r="AI45" s="322"/>
      <c r="AJ45" s="322"/>
      <c r="AK45" s="322"/>
      <c r="AL45" s="322"/>
      <c r="AM45" s="322"/>
      <c r="AN45" s="322"/>
      <c r="AO45" s="322"/>
      <c r="AP45" s="322"/>
      <c r="AQ45" s="322"/>
      <c r="AR45" s="322"/>
      <c r="AS45" s="323" t="str">
        <f>IF(Сводная!C45=0,"",Сводная!$C$2)</f>
        <v/>
      </c>
      <c r="AT45" s="323"/>
      <c r="AU45" s="323"/>
      <c r="AV45" s="323"/>
      <c r="AW45" s="323"/>
      <c r="AX45" s="323"/>
      <c r="AY45" s="323"/>
      <c r="AZ45" s="323"/>
      <c r="BA45" s="323"/>
      <c r="BB45" s="323"/>
      <c r="BC45" s="323"/>
      <c r="BD45" s="323"/>
      <c r="BE45" s="323"/>
      <c r="BF45" s="323"/>
      <c r="BG45" s="323"/>
      <c r="BH45" s="323"/>
      <c r="BI45" s="323"/>
      <c r="BJ45" s="323"/>
      <c r="BK45" s="323"/>
      <c r="BL45" s="323"/>
      <c r="BM45" s="323"/>
      <c r="BN45" s="306" t="str">
        <f>IF(Сводная!C45=0,"",Сводная!E45)</f>
        <v/>
      </c>
      <c r="BO45" s="306"/>
      <c r="BP45" s="306"/>
      <c r="BQ45" s="306"/>
      <c r="BR45" s="306"/>
      <c r="BS45" s="306"/>
      <c r="BT45" s="324" t="str">
        <f>IF(Сводная!C45=0,"",Сводная!D45)</f>
        <v/>
      </c>
      <c r="BU45" s="324"/>
      <c r="BV45" s="324"/>
      <c r="BW45" s="324"/>
      <c r="BX45" s="324"/>
      <c r="BY45" s="324"/>
      <c r="BZ45" s="324"/>
      <c r="CA45" s="324"/>
      <c r="CB45" s="324"/>
      <c r="CC45" s="324"/>
      <c r="CD45" s="324"/>
      <c r="CE45" s="325" t="str">
        <f>IF(Сводная!C45=0,"",ROUND('3. Смета'!CP43/'3. Смета'!BI43,2))</f>
        <v/>
      </c>
      <c r="CF45" s="325"/>
      <c r="CG45" s="325"/>
      <c r="CH45" s="325"/>
      <c r="CI45" s="325"/>
      <c r="CJ45" s="325"/>
      <c r="CK45" s="325"/>
      <c r="CL45" s="325"/>
      <c r="CM45" s="325"/>
      <c r="CN45" s="325"/>
      <c r="CO45" s="325"/>
      <c r="CP45" s="325"/>
      <c r="CQ45" s="325" t="str">
        <f>IF(Сводная!C45=0,"",ROUND(BT45*CE45,2))</f>
        <v/>
      </c>
      <c r="CR45" s="325"/>
      <c r="CS45" s="325"/>
      <c r="CT45" s="325"/>
      <c r="CU45" s="325"/>
      <c r="CV45" s="325"/>
      <c r="CW45" s="325"/>
      <c r="CX45" s="325"/>
      <c r="CY45" s="325"/>
      <c r="CZ45" s="325"/>
      <c r="DA45" s="325"/>
      <c r="DB45" s="325"/>
    </row>
    <row r="46" spans="1:106" s="207" customFormat="1" ht="12.75" x14ac:dyDescent="0.2">
      <c r="A46" s="161"/>
      <c r="B46" s="306">
        <v>24</v>
      </c>
      <c r="C46" s="306"/>
      <c r="D46" s="306"/>
      <c r="E46" s="306"/>
      <c r="F46" s="306"/>
      <c r="G46" s="322" t="str">
        <f>IF(Сводная!C46=0,"",Сводная!C46)</f>
        <v/>
      </c>
      <c r="H46" s="322"/>
      <c r="I46" s="322"/>
      <c r="J46" s="322"/>
      <c r="K46" s="322"/>
      <c r="L46" s="322"/>
      <c r="M46" s="322"/>
      <c r="N46" s="322"/>
      <c r="O46" s="322"/>
      <c r="P46" s="322"/>
      <c r="Q46" s="322"/>
      <c r="R46" s="322"/>
      <c r="S46" s="322"/>
      <c r="T46" s="322"/>
      <c r="U46" s="322"/>
      <c r="V46" s="322"/>
      <c r="W46" s="322"/>
      <c r="X46" s="322"/>
      <c r="Y46" s="322"/>
      <c r="Z46" s="322"/>
      <c r="AA46" s="322"/>
      <c r="AB46" s="322"/>
      <c r="AC46" s="322"/>
      <c r="AD46" s="322"/>
      <c r="AE46" s="322"/>
      <c r="AF46" s="322"/>
      <c r="AG46" s="322"/>
      <c r="AH46" s="322"/>
      <c r="AI46" s="322"/>
      <c r="AJ46" s="322"/>
      <c r="AK46" s="322"/>
      <c r="AL46" s="322"/>
      <c r="AM46" s="322"/>
      <c r="AN46" s="322"/>
      <c r="AO46" s="322"/>
      <c r="AP46" s="322"/>
      <c r="AQ46" s="322"/>
      <c r="AR46" s="322"/>
      <c r="AS46" s="323" t="str">
        <f>IF(Сводная!C46=0,"",Сводная!$C$2)</f>
        <v/>
      </c>
      <c r="AT46" s="323"/>
      <c r="AU46" s="323"/>
      <c r="AV46" s="323"/>
      <c r="AW46" s="323"/>
      <c r="AX46" s="323"/>
      <c r="AY46" s="323"/>
      <c r="AZ46" s="323"/>
      <c r="BA46" s="323"/>
      <c r="BB46" s="323"/>
      <c r="BC46" s="323"/>
      <c r="BD46" s="323"/>
      <c r="BE46" s="323"/>
      <c r="BF46" s="323"/>
      <c r="BG46" s="323"/>
      <c r="BH46" s="323"/>
      <c r="BI46" s="323"/>
      <c r="BJ46" s="323"/>
      <c r="BK46" s="323"/>
      <c r="BL46" s="323"/>
      <c r="BM46" s="323"/>
      <c r="BN46" s="306" t="str">
        <f>IF(Сводная!C46=0,"",Сводная!E46)</f>
        <v/>
      </c>
      <c r="BO46" s="306"/>
      <c r="BP46" s="306"/>
      <c r="BQ46" s="306"/>
      <c r="BR46" s="306"/>
      <c r="BS46" s="306"/>
      <c r="BT46" s="324" t="str">
        <f>IF(Сводная!C46=0,"",Сводная!D46)</f>
        <v/>
      </c>
      <c r="BU46" s="324"/>
      <c r="BV46" s="324"/>
      <c r="BW46" s="324"/>
      <c r="BX46" s="324"/>
      <c r="BY46" s="324"/>
      <c r="BZ46" s="324"/>
      <c r="CA46" s="324"/>
      <c r="CB46" s="324"/>
      <c r="CC46" s="324"/>
      <c r="CD46" s="324"/>
      <c r="CE46" s="325" t="str">
        <f>IF(Сводная!C46=0,"",ROUND('3. Смета'!CP44/'3. Смета'!BI44,2))</f>
        <v/>
      </c>
      <c r="CF46" s="325"/>
      <c r="CG46" s="325"/>
      <c r="CH46" s="325"/>
      <c r="CI46" s="325"/>
      <c r="CJ46" s="325"/>
      <c r="CK46" s="325"/>
      <c r="CL46" s="325"/>
      <c r="CM46" s="325"/>
      <c r="CN46" s="325"/>
      <c r="CO46" s="325"/>
      <c r="CP46" s="325"/>
      <c r="CQ46" s="325" t="str">
        <f>IF(Сводная!C46=0,"",ROUND(BT46*CE46,2))</f>
        <v/>
      </c>
      <c r="CR46" s="325"/>
      <c r="CS46" s="325"/>
      <c r="CT46" s="325"/>
      <c r="CU46" s="325"/>
      <c r="CV46" s="325"/>
      <c r="CW46" s="325"/>
      <c r="CX46" s="325"/>
      <c r="CY46" s="325"/>
      <c r="CZ46" s="325"/>
      <c r="DA46" s="325"/>
      <c r="DB46" s="325"/>
    </row>
    <row r="47" spans="1:106" s="207" customFormat="1" ht="12.75" x14ac:dyDescent="0.2">
      <c r="A47" s="161"/>
      <c r="B47" s="306">
        <v>25</v>
      </c>
      <c r="C47" s="306"/>
      <c r="D47" s="306"/>
      <c r="E47" s="306"/>
      <c r="F47" s="306"/>
      <c r="G47" s="322" t="str">
        <f>IF(Сводная!C47=0,"",Сводная!C47)</f>
        <v/>
      </c>
      <c r="H47" s="322"/>
      <c r="I47" s="322"/>
      <c r="J47" s="322"/>
      <c r="K47" s="322"/>
      <c r="L47" s="322"/>
      <c r="M47" s="322"/>
      <c r="N47" s="322"/>
      <c r="O47" s="322"/>
      <c r="P47" s="322"/>
      <c r="Q47" s="322"/>
      <c r="R47" s="322"/>
      <c r="S47" s="322"/>
      <c r="T47" s="322"/>
      <c r="U47" s="322"/>
      <c r="V47" s="322"/>
      <c r="W47" s="322"/>
      <c r="X47" s="322"/>
      <c r="Y47" s="322"/>
      <c r="Z47" s="322"/>
      <c r="AA47" s="322"/>
      <c r="AB47" s="322"/>
      <c r="AC47" s="322"/>
      <c r="AD47" s="322"/>
      <c r="AE47" s="322"/>
      <c r="AF47" s="322"/>
      <c r="AG47" s="322"/>
      <c r="AH47" s="322"/>
      <c r="AI47" s="322"/>
      <c r="AJ47" s="322"/>
      <c r="AK47" s="322"/>
      <c r="AL47" s="322"/>
      <c r="AM47" s="322"/>
      <c r="AN47" s="322"/>
      <c r="AO47" s="322"/>
      <c r="AP47" s="322"/>
      <c r="AQ47" s="322"/>
      <c r="AR47" s="322"/>
      <c r="AS47" s="323" t="str">
        <f>IF(Сводная!C47=0,"",Сводная!$C$2)</f>
        <v/>
      </c>
      <c r="AT47" s="323"/>
      <c r="AU47" s="323"/>
      <c r="AV47" s="323"/>
      <c r="AW47" s="323"/>
      <c r="AX47" s="323"/>
      <c r="AY47" s="323"/>
      <c r="AZ47" s="323"/>
      <c r="BA47" s="323"/>
      <c r="BB47" s="323"/>
      <c r="BC47" s="323"/>
      <c r="BD47" s="323"/>
      <c r="BE47" s="323"/>
      <c r="BF47" s="323"/>
      <c r="BG47" s="323"/>
      <c r="BH47" s="323"/>
      <c r="BI47" s="323"/>
      <c r="BJ47" s="323"/>
      <c r="BK47" s="323"/>
      <c r="BL47" s="323"/>
      <c r="BM47" s="323"/>
      <c r="BN47" s="306" t="str">
        <f>IF(Сводная!C47=0,"",Сводная!E47)</f>
        <v/>
      </c>
      <c r="BO47" s="306"/>
      <c r="BP47" s="306"/>
      <c r="BQ47" s="306"/>
      <c r="BR47" s="306"/>
      <c r="BS47" s="306"/>
      <c r="BT47" s="324" t="str">
        <f>IF(Сводная!C47=0,"",Сводная!D47)</f>
        <v/>
      </c>
      <c r="BU47" s="324"/>
      <c r="BV47" s="324"/>
      <c r="BW47" s="324"/>
      <c r="BX47" s="324"/>
      <c r="BY47" s="324"/>
      <c r="BZ47" s="324"/>
      <c r="CA47" s="324"/>
      <c r="CB47" s="324"/>
      <c r="CC47" s="324"/>
      <c r="CD47" s="324"/>
      <c r="CE47" s="325" t="str">
        <f>IF(Сводная!C47=0,"",ROUND('3. Смета'!CP45/'3. Смета'!BI45,2))</f>
        <v/>
      </c>
      <c r="CF47" s="325"/>
      <c r="CG47" s="325"/>
      <c r="CH47" s="325"/>
      <c r="CI47" s="325"/>
      <c r="CJ47" s="325"/>
      <c r="CK47" s="325"/>
      <c r="CL47" s="325"/>
      <c r="CM47" s="325"/>
      <c r="CN47" s="325"/>
      <c r="CO47" s="325"/>
      <c r="CP47" s="325"/>
      <c r="CQ47" s="325" t="str">
        <f>IF(Сводная!C47=0,"",ROUND(BT47*CE47,2))</f>
        <v/>
      </c>
      <c r="CR47" s="325"/>
      <c r="CS47" s="325"/>
      <c r="CT47" s="325"/>
      <c r="CU47" s="325"/>
      <c r="CV47" s="325"/>
      <c r="CW47" s="325"/>
      <c r="CX47" s="325"/>
      <c r="CY47" s="325"/>
      <c r="CZ47" s="325"/>
      <c r="DA47" s="325"/>
      <c r="DB47" s="325"/>
    </row>
    <row r="48" spans="1:106" s="207" customFormat="1" ht="12.75" x14ac:dyDescent="0.2">
      <c r="A48" s="161"/>
      <c r="B48" s="306">
        <v>26</v>
      </c>
      <c r="C48" s="306"/>
      <c r="D48" s="306"/>
      <c r="E48" s="306"/>
      <c r="F48" s="306"/>
      <c r="G48" s="322" t="str">
        <f>IF(Сводная!C48=0,"",Сводная!C48)</f>
        <v/>
      </c>
      <c r="H48" s="322"/>
      <c r="I48" s="322"/>
      <c r="J48" s="322"/>
      <c r="K48" s="322"/>
      <c r="L48" s="322"/>
      <c r="M48" s="322"/>
      <c r="N48" s="322"/>
      <c r="O48" s="322"/>
      <c r="P48" s="322"/>
      <c r="Q48" s="322"/>
      <c r="R48" s="322"/>
      <c r="S48" s="322"/>
      <c r="T48" s="322"/>
      <c r="U48" s="322"/>
      <c r="V48" s="322"/>
      <c r="W48" s="322"/>
      <c r="X48" s="322"/>
      <c r="Y48" s="322"/>
      <c r="Z48" s="322"/>
      <c r="AA48" s="322"/>
      <c r="AB48" s="322"/>
      <c r="AC48" s="322"/>
      <c r="AD48" s="322"/>
      <c r="AE48" s="322"/>
      <c r="AF48" s="322"/>
      <c r="AG48" s="322"/>
      <c r="AH48" s="322"/>
      <c r="AI48" s="322"/>
      <c r="AJ48" s="322"/>
      <c r="AK48" s="322"/>
      <c r="AL48" s="322"/>
      <c r="AM48" s="322"/>
      <c r="AN48" s="322"/>
      <c r="AO48" s="322"/>
      <c r="AP48" s="322"/>
      <c r="AQ48" s="322"/>
      <c r="AR48" s="322"/>
      <c r="AS48" s="323" t="str">
        <f>IF(Сводная!C48=0,"",Сводная!$C$2)</f>
        <v/>
      </c>
      <c r="AT48" s="323"/>
      <c r="AU48" s="323"/>
      <c r="AV48" s="323"/>
      <c r="AW48" s="323"/>
      <c r="AX48" s="323"/>
      <c r="AY48" s="323"/>
      <c r="AZ48" s="323"/>
      <c r="BA48" s="323"/>
      <c r="BB48" s="323"/>
      <c r="BC48" s="323"/>
      <c r="BD48" s="323"/>
      <c r="BE48" s="323"/>
      <c r="BF48" s="323"/>
      <c r="BG48" s="323"/>
      <c r="BH48" s="323"/>
      <c r="BI48" s="323"/>
      <c r="BJ48" s="323"/>
      <c r="BK48" s="323"/>
      <c r="BL48" s="323"/>
      <c r="BM48" s="323"/>
      <c r="BN48" s="306" t="str">
        <f>IF(Сводная!C48=0,"",Сводная!E48)</f>
        <v/>
      </c>
      <c r="BO48" s="306"/>
      <c r="BP48" s="306"/>
      <c r="BQ48" s="306"/>
      <c r="BR48" s="306"/>
      <c r="BS48" s="306"/>
      <c r="BT48" s="324" t="str">
        <f>IF(Сводная!C48=0,"",Сводная!D48)</f>
        <v/>
      </c>
      <c r="BU48" s="324"/>
      <c r="BV48" s="324"/>
      <c r="BW48" s="324"/>
      <c r="BX48" s="324"/>
      <c r="BY48" s="324"/>
      <c r="BZ48" s="324"/>
      <c r="CA48" s="324"/>
      <c r="CB48" s="324"/>
      <c r="CC48" s="324"/>
      <c r="CD48" s="324"/>
      <c r="CE48" s="325" t="str">
        <f>IF(Сводная!C48=0,"",ROUND('3. Смета'!CP46/'3. Смета'!BI46,2))</f>
        <v/>
      </c>
      <c r="CF48" s="325"/>
      <c r="CG48" s="325"/>
      <c r="CH48" s="325"/>
      <c r="CI48" s="325"/>
      <c r="CJ48" s="325"/>
      <c r="CK48" s="325"/>
      <c r="CL48" s="325"/>
      <c r="CM48" s="325"/>
      <c r="CN48" s="325"/>
      <c r="CO48" s="325"/>
      <c r="CP48" s="325"/>
      <c r="CQ48" s="325" t="str">
        <f>IF(Сводная!C48=0,"",ROUND(BT48*CE48,2))</f>
        <v/>
      </c>
      <c r="CR48" s="325"/>
      <c r="CS48" s="325"/>
      <c r="CT48" s="325"/>
      <c r="CU48" s="325"/>
      <c r="CV48" s="325"/>
      <c r="CW48" s="325"/>
      <c r="CX48" s="325"/>
      <c r="CY48" s="325"/>
      <c r="CZ48" s="325"/>
      <c r="DA48" s="325"/>
      <c r="DB48" s="325"/>
    </row>
    <row r="49" spans="1:106" s="207" customFormat="1" ht="12.75" x14ac:dyDescent="0.2">
      <c r="A49" s="161"/>
      <c r="B49" s="306">
        <v>27</v>
      </c>
      <c r="C49" s="306"/>
      <c r="D49" s="306"/>
      <c r="E49" s="306"/>
      <c r="F49" s="306"/>
      <c r="G49" s="322" t="str">
        <f>IF(Сводная!C49=0,"",Сводная!C49)</f>
        <v/>
      </c>
      <c r="H49" s="322"/>
      <c r="I49" s="322"/>
      <c r="J49" s="322"/>
      <c r="K49" s="322"/>
      <c r="L49" s="322"/>
      <c r="M49" s="322"/>
      <c r="N49" s="322"/>
      <c r="O49" s="322"/>
      <c r="P49" s="322"/>
      <c r="Q49" s="322"/>
      <c r="R49" s="322"/>
      <c r="S49" s="322"/>
      <c r="T49" s="322"/>
      <c r="U49" s="322"/>
      <c r="V49" s="322"/>
      <c r="W49" s="322"/>
      <c r="X49" s="322"/>
      <c r="Y49" s="322"/>
      <c r="Z49" s="322"/>
      <c r="AA49" s="322"/>
      <c r="AB49" s="322"/>
      <c r="AC49" s="322"/>
      <c r="AD49" s="322"/>
      <c r="AE49" s="322"/>
      <c r="AF49" s="322"/>
      <c r="AG49" s="322"/>
      <c r="AH49" s="322"/>
      <c r="AI49" s="322"/>
      <c r="AJ49" s="322"/>
      <c r="AK49" s="322"/>
      <c r="AL49" s="322"/>
      <c r="AM49" s="322"/>
      <c r="AN49" s="322"/>
      <c r="AO49" s="322"/>
      <c r="AP49" s="322"/>
      <c r="AQ49" s="322"/>
      <c r="AR49" s="322"/>
      <c r="AS49" s="323" t="str">
        <f>IF(Сводная!C49=0,"",Сводная!$C$2)</f>
        <v/>
      </c>
      <c r="AT49" s="323"/>
      <c r="AU49" s="323"/>
      <c r="AV49" s="323"/>
      <c r="AW49" s="323"/>
      <c r="AX49" s="323"/>
      <c r="AY49" s="323"/>
      <c r="AZ49" s="323"/>
      <c r="BA49" s="323"/>
      <c r="BB49" s="323"/>
      <c r="BC49" s="323"/>
      <c r="BD49" s="323"/>
      <c r="BE49" s="323"/>
      <c r="BF49" s="323"/>
      <c r="BG49" s="323"/>
      <c r="BH49" s="323"/>
      <c r="BI49" s="323"/>
      <c r="BJ49" s="323"/>
      <c r="BK49" s="323"/>
      <c r="BL49" s="323"/>
      <c r="BM49" s="323"/>
      <c r="BN49" s="306" t="str">
        <f>IF(Сводная!C49=0,"",Сводная!E49)</f>
        <v/>
      </c>
      <c r="BO49" s="306"/>
      <c r="BP49" s="306"/>
      <c r="BQ49" s="306"/>
      <c r="BR49" s="306"/>
      <c r="BS49" s="306"/>
      <c r="BT49" s="324" t="str">
        <f>IF(Сводная!C49=0,"",Сводная!D49)</f>
        <v/>
      </c>
      <c r="BU49" s="324"/>
      <c r="BV49" s="324"/>
      <c r="BW49" s="324"/>
      <c r="BX49" s="324"/>
      <c r="BY49" s="324"/>
      <c r="BZ49" s="324"/>
      <c r="CA49" s="324"/>
      <c r="CB49" s="324"/>
      <c r="CC49" s="324"/>
      <c r="CD49" s="324"/>
      <c r="CE49" s="325" t="str">
        <f>IF(Сводная!C49=0,"",ROUND('3. Смета'!CP47/'3. Смета'!BI47,2))</f>
        <v/>
      </c>
      <c r="CF49" s="325"/>
      <c r="CG49" s="325"/>
      <c r="CH49" s="325"/>
      <c r="CI49" s="325"/>
      <c r="CJ49" s="325"/>
      <c r="CK49" s="325"/>
      <c r="CL49" s="325"/>
      <c r="CM49" s="325"/>
      <c r="CN49" s="325"/>
      <c r="CO49" s="325"/>
      <c r="CP49" s="325"/>
      <c r="CQ49" s="325" t="str">
        <f>IF(Сводная!C49=0,"",ROUND(BT49*CE49,2))</f>
        <v/>
      </c>
      <c r="CR49" s="325"/>
      <c r="CS49" s="325"/>
      <c r="CT49" s="325"/>
      <c r="CU49" s="325"/>
      <c r="CV49" s="325"/>
      <c r="CW49" s="325"/>
      <c r="CX49" s="325"/>
      <c r="CY49" s="325"/>
      <c r="CZ49" s="325"/>
      <c r="DA49" s="325"/>
      <c r="DB49" s="325"/>
    </row>
    <row r="50" spans="1:106" s="207" customFormat="1" ht="12.75" x14ac:dyDescent="0.2">
      <c r="A50" s="161"/>
      <c r="B50" s="306">
        <v>28</v>
      </c>
      <c r="C50" s="306"/>
      <c r="D50" s="306"/>
      <c r="E50" s="306"/>
      <c r="F50" s="306"/>
      <c r="G50" s="322" t="str">
        <f>IF(Сводная!C50=0,"",Сводная!C50)</f>
        <v/>
      </c>
      <c r="H50" s="322"/>
      <c r="I50" s="322"/>
      <c r="J50" s="322"/>
      <c r="K50" s="322"/>
      <c r="L50" s="322"/>
      <c r="M50" s="322"/>
      <c r="N50" s="322"/>
      <c r="O50" s="322"/>
      <c r="P50" s="322"/>
      <c r="Q50" s="322"/>
      <c r="R50" s="322"/>
      <c r="S50" s="322"/>
      <c r="T50" s="322"/>
      <c r="U50" s="322"/>
      <c r="V50" s="322"/>
      <c r="W50" s="322"/>
      <c r="X50" s="322"/>
      <c r="Y50" s="322"/>
      <c r="Z50" s="322"/>
      <c r="AA50" s="322"/>
      <c r="AB50" s="322"/>
      <c r="AC50" s="322"/>
      <c r="AD50" s="322"/>
      <c r="AE50" s="322"/>
      <c r="AF50" s="322"/>
      <c r="AG50" s="322"/>
      <c r="AH50" s="322"/>
      <c r="AI50" s="322"/>
      <c r="AJ50" s="322"/>
      <c r="AK50" s="322"/>
      <c r="AL50" s="322"/>
      <c r="AM50" s="322"/>
      <c r="AN50" s="322"/>
      <c r="AO50" s="322"/>
      <c r="AP50" s="322"/>
      <c r="AQ50" s="322"/>
      <c r="AR50" s="322"/>
      <c r="AS50" s="323" t="str">
        <f>IF(Сводная!C50=0,"",Сводная!$C$2)</f>
        <v/>
      </c>
      <c r="AT50" s="323"/>
      <c r="AU50" s="323"/>
      <c r="AV50" s="323"/>
      <c r="AW50" s="323"/>
      <c r="AX50" s="323"/>
      <c r="AY50" s="323"/>
      <c r="AZ50" s="323"/>
      <c r="BA50" s="323"/>
      <c r="BB50" s="323"/>
      <c r="BC50" s="323"/>
      <c r="BD50" s="323"/>
      <c r="BE50" s="323"/>
      <c r="BF50" s="323"/>
      <c r="BG50" s="323"/>
      <c r="BH50" s="323"/>
      <c r="BI50" s="323"/>
      <c r="BJ50" s="323"/>
      <c r="BK50" s="323"/>
      <c r="BL50" s="323"/>
      <c r="BM50" s="323"/>
      <c r="BN50" s="306" t="str">
        <f>IF(Сводная!C50=0,"",Сводная!E50)</f>
        <v/>
      </c>
      <c r="BO50" s="306"/>
      <c r="BP50" s="306"/>
      <c r="BQ50" s="306"/>
      <c r="BR50" s="306"/>
      <c r="BS50" s="306"/>
      <c r="BT50" s="324" t="str">
        <f>IF(Сводная!C50=0,"",Сводная!D50)</f>
        <v/>
      </c>
      <c r="BU50" s="324"/>
      <c r="BV50" s="324"/>
      <c r="BW50" s="324"/>
      <c r="BX50" s="324"/>
      <c r="BY50" s="324"/>
      <c r="BZ50" s="324"/>
      <c r="CA50" s="324"/>
      <c r="CB50" s="324"/>
      <c r="CC50" s="324"/>
      <c r="CD50" s="324"/>
      <c r="CE50" s="325" t="str">
        <f>IF(Сводная!C50=0,"",ROUND('3. Смета'!CP48/'3. Смета'!BI48,2))</f>
        <v/>
      </c>
      <c r="CF50" s="325"/>
      <c r="CG50" s="325"/>
      <c r="CH50" s="325"/>
      <c r="CI50" s="325"/>
      <c r="CJ50" s="325"/>
      <c r="CK50" s="325"/>
      <c r="CL50" s="325"/>
      <c r="CM50" s="325"/>
      <c r="CN50" s="325"/>
      <c r="CO50" s="325"/>
      <c r="CP50" s="325"/>
      <c r="CQ50" s="325" t="str">
        <f>IF(Сводная!C50=0,"",ROUND(BT50*CE50,2))</f>
        <v/>
      </c>
      <c r="CR50" s="325"/>
      <c r="CS50" s="325"/>
      <c r="CT50" s="325"/>
      <c r="CU50" s="325"/>
      <c r="CV50" s="325"/>
      <c r="CW50" s="325"/>
      <c r="CX50" s="325"/>
      <c r="CY50" s="325"/>
      <c r="CZ50" s="325"/>
      <c r="DA50" s="325"/>
      <c r="DB50" s="325"/>
    </row>
    <row r="51" spans="1:106" s="207" customFormat="1" ht="12.75" x14ac:dyDescent="0.2">
      <c r="A51" s="161"/>
      <c r="B51" s="306">
        <v>29</v>
      </c>
      <c r="C51" s="306"/>
      <c r="D51" s="306"/>
      <c r="E51" s="306"/>
      <c r="F51" s="306"/>
      <c r="G51" s="322" t="str">
        <f>IF(Сводная!C51=0,"",Сводная!C51)</f>
        <v/>
      </c>
      <c r="H51" s="322"/>
      <c r="I51" s="322"/>
      <c r="J51" s="322"/>
      <c r="K51" s="322"/>
      <c r="L51" s="322"/>
      <c r="M51" s="322"/>
      <c r="N51" s="322"/>
      <c r="O51" s="322"/>
      <c r="P51" s="322"/>
      <c r="Q51" s="322"/>
      <c r="R51" s="322"/>
      <c r="S51" s="322"/>
      <c r="T51" s="322"/>
      <c r="U51" s="322"/>
      <c r="V51" s="322"/>
      <c r="W51" s="322"/>
      <c r="X51" s="322"/>
      <c r="Y51" s="322"/>
      <c r="Z51" s="322"/>
      <c r="AA51" s="322"/>
      <c r="AB51" s="322"/>
      <c r="AC51" s="322"/>
      <c r="AD51" s="322"/>
      <c r="AE51" s="322"/>
      <c r="AF51" s="322"/>
      <c r="AG51" s="322"/>
      <c r="AH51" s="322"/>
      <c r="AI51" s="322"/>
      <c r="AJ51" s="322"/>
      <c r="AK51" s="322"/>
      <c r="AL51" s="322"/>
      <c r="AM51" s="322"/>
      <c r="AN51" s="322"/>
      <c r="AO51" s="322"/>
      <c r="AP51" s="322"/>
      <c r="AQ51" s="322"/>
      <c r="AR51" s="322"/>
      <c r="AS51" s="323" t="str">
        <f>IF(Сводная!C51=0,"",Сводная!$C$2)</f>
        <v/>
      </c>
      <c r="AT51" s="323"/>
      <c r="AU51" s="323"/>
      <c r="AV51" s="323"/>
      <c r="AW51" s="323"/>
      <c r="AX51" s="323"/>
      <c r="AY51" s="323"/>
      <c r="AZ51" s="323"/>
      <c r="BA51" s="323"/>
      <c r="BB51" s="323"/>
      <c r="BC51" s="323"/>
      <c r="BD51" s="323"/>
      <c r="BE51" s="323"/>
      <c r="BF51" s="323"/>
      <c r="BG51" s="323"/>
      <c r="BH51" s="323"/>
      <c r="BI51" s="323"/>
      <c r="BJ51" s="323"/>
      <c r="BK51" s="323"/>
      <c r="BL51" s="323"/>
      <c r="BM51" s="323"/>
      <c r="BN51" s="306" t="str">
        <f>IF(Сводная!C51=0,"",Сводная!E51)</f>
        <v/>
      </c>
      <c r="BO51" s="306"/>
      <c r="BP51" s="306"/>
      <c r="BQ51" s="306"/>
      <c r="BR51" s="306"/>
      <c r="BS51" s="306"/>
      <c r="BT51" s="324" t="str">
        <f>IF(Сводная!C51=0,"",Сводная!D51)</f>
        <v/>
      </c>
      <c r="BU51" s="324"/>
      <c r="BV51" s="324"/>
      <c r="BW51" s="324"/>
      <c r="BX51" s="324"/>
      <c r="BY51" s="324"/>
      <c r="BZ51" s="324"/>
      <c r="CA51" s="324"/>
      <c r="CB51" s="324"/>
      <c r="CC51" s="324"/>
      <c r="CD51" s="324"/>
      <c r="CE51" s="325" t="str">
        <f>IF(Сводная!C51=0,"",ROUND('3. Смета'!CP49/'3. Смета'!BI49,2))</f>
        <v/>
      </c>
      <c r="CF51" s="325"/>
      <c r="CG51" s="325"/>
      <c r="CH51" s="325"/>
      <c r="CI51" s="325"/>
      <c r="CJ51" s="325"/>
      <c r="CK51" s="325"/>
      <c r="CL51" s="325"/>
      <c r="CM51" s="325"/>
      <c r="CN51" s="325"/>
      <c r="CO51" s="325"/>
      <c r="CP51" s="325"/>
      <c r="CQ51" s="325" t="str">
        <f>IF(Сводная!C51=0,"",ROUND(BT51*CE51,2))</f>
        <v/>
      </c>
      <c r="CR51" s="325"/>
      <c r="CS51" s="325"/>
      <c r="CT51" s="325"/>
      <c r="CU51" s="325"/>
      <c r="CV51" s="325"/>
      <c r="CW51" s="325"/>
      <c r="CX51" s="325"/>
      <c r="CY51" s="325"/>
      <c r="CZ51" s="325"/>
      <c r="DA51" s="325"/>
      <c r="DB51" s="325"/>
    </row>
    <row r="52" spans="1:106" s="207" customFormat="1" ht="12.75" x14ac:dyDescent="0.2">
      <c r="A52" s="161"/>
      <c r="B52" s="306">
        <v>30</v>
      </c>
      <c r="C52" s="306"/>
      <c r="D52" s="306"/>
      <c r="E52" s="306"/>
      <c r="F52" s="306"/>
      <c r="G52" s="322" t="str">
        <f>IF(Сводная!C52=0,"",Сводная!C52)</f>
        <v/>
      </c>
      <c r="H52" s="322"/>
      <c r="I52" s="322"/>
      <c r="J52" s="322"/>
      <c r="K52" s="322"/>
      <c r="L52" s="322"/>
      <c r="M52" s="322"/>
      <c r="N52" s="322"/>
      <c r="O52" s="322"/>
      <c r="P52" s="322"/>
      <c r="Q52" s="322"/>
      <c r="R52" s="322"/>
      <c r="S52" s="322"/>
      <c r="T52" s="322"/>
      <c r="U52" s="322"/>
      <c r="V52" s="322"/>
      <c r="W52" s="322"/>
      <c r="X52" s="322"/>
      <c r="Y52" s="322"/>
      <c r="Z52" s="322"/>
      <c r="AA52" s="322"/>
      <c r="AB52" s="322"/>
      <c r="AC52" s="322"/>
      <c r="AD52" s="322"/>
      <c r="AE52" s="322"/>
      <c r="AF52" s="322"/>
      <c r="AG52" s="322"/>
      <c r="AH52" s="322"/>
      <c r="AI52" s="322"/>
      <c r="AJ52" s="322"/>
      <c r="AK52" s="322"/>
      <c r="AL52" s="322"/>
      <c r="AM52" s="322"/>
      <c r="AN52" s="322"/>
      <c r="AO52" s="322"/>
      <c r="AP52" s="322"/>
      <c r="AQ52" s="322"/>
      <c r="AR52" s="322"/>
      <c r="AS52" s="323" t="str">
        <f>IF(Сводная!C52=0,"",Сводная!$C$2)</f>
        <v/>
      </c>
      <c r="AT52" s="323"/>
      <c r="AU52" s="323"/>
      <c r="AV52" s="323"/>
      <c r="AW52" s="323"/>
      <c r="AX52" s="323"/>
      <c r="AY52" s="323"/>
      <c r="AZ52" s="323"/>
      <c r="BA52" s="323"/>
      <c r="BB52" s="323"/>
      <c r="BC52" s="323"/>
      <c r="BD52" s="323"/>
      <c r="BE52" s="323"/>
      <c r="BF52" s="323"/>
      <c r="BG52" s="323"/>
      <c r="BH52" s="323"/>
      <c r="BI52" s="323"/>
      <c r="BJ52" s="323"/>
      <c r="BK52" s="323"/>
      <c r="BL52" s="323"/>
      <c r="BM52" s="323"/>
      <c r="BN52" s="306" t="str">
        <f>IF(Сводная!C52=0,"",Сводная!E52)</f>
        <v/>
      </c>
      <c r="BO52" s="306"/>
      <c r="BP52" s="306"/>
      <c r="BQ52" s="306"/>
      <c r="BR52" s="306"/>
      <c r="BS52" s="306"/>
      <c r="BT52" s="324" t="str">
        <f>IF(Сводная!C52=0,"",Сводная!D52)</f>
        <v/>
      </c>
      <c r="BU52" s="324"/>
      <c r="BV52" s="324"/>
      <c r="BW52" s="324"/>
      <c r="BX52" s="324"/>
      <c r="BY52" s="324"/>
      <c r="BZ52" s="324"/>
      <c r="CA52" s="324"/>
      <c r="CB52" s="324"/>
      <c r="CC52" s="324"/>
      <c r="CD52" s="324"/>
      <c r="CE52" s="325" t="str">
        <f>IF(Сводная!C52=0,"",ROUND('3. Смета'!CP50/'3. Смета'!BI50,2))</f>
        <v/>
      </c>
      <c r="CF52" s="325"/>
      <c r="CG52" s="325"/>
      <c r="CH52" s="325"/>
      <c r="CI52" s="325"/>
      <c r="CJ52" s="325"/>
      <c r="CK52" s="325"/>
      <c r="CL52" s="325"/>
      <c r="CM52" s="325"/>
      <c r="CN52" s="325"/>
      <c r="CO52" s="325"/>
      <c r="CP52" s="325"/>
      <c r="CQ52" s="325" t="str">
        <f>IF(Сводная!C52=0,"",ROUND(BT52*CE52,2))</f>
        <v/>
      </c>
      <c r="CR52" s="325"/>
      <c r="CS52" s="325"/>
      <c r="CT52" s="325"/>
      <c r="CU52" s="325"/>
      <c r="CV52" s="325"/>
      <c r="CW52" s="325"/>
      <c r="CX52" s="325"/>
      <c r="CY52" s="325"/>
      <c r="CZ52" s="325"/>
      <c r="DA52" s="325"/>
      <c r="DB52" s="325"/>
    </row>
    <row r="53" spans="1:106" s="207" customFormat="1" ht="12.75" x14ac:dyDescent="0.2">
      <c r="A53" s="161"/>
      <c r="B53" s="306">
        <v>31</v>
      </c>
      <c r="C53" s="306"/>
      <c r="D53" s="306"/>
      <c r="E53" s="306"/>
      <c r="F53" s="306"/>
      <c r="G53" s="322" t="str">
        <f>IF(Сводная!C53=0,"",Сводная!C53)</f>
        <v/>
      </c>
      <c r="H53" s="322"/>
      <c r="I53" s="322"/>
      <c r="J53" s="322"/>
      <c r="K53" s="322"/>
      <c r="L53" s="322"/>
      <c r="M53" s="322"/>
      <c r="N53" s="322"/>
      <c r="O53" s="322"/>
      <c r="P53" s="322"/>
      <c r="Q53" s="322"/>
      <c r="R53" s="322"/>
      <c r="S53" s="322"/>
      <c r="T53" s="322"/>
      <c r="U53" s="322"/>
      <c r="V53" s="322"/>
      <c r="W53" s="322"/>
      <c r="X53" s="322"/>
      <c r="Y53" s="322"/>
      <c r="Z53" s="322"/>
      <c r="AA53" s="322"/>
      <c r="AB53" s="322"/>
      <c r="AC53" s="322"/>
      <c r="AD53" s="322"/>
      <c r="AE53" s="322"/>
      <c r="AF53" s="322"/>
      <c r="AG53" s="322"/>
      <c r="AH53" s="322"/>
      <c r="AI53" s="322"/>
      <c r="AJ53" s="322"/>
      <c r="AK53" s="322"/>
      <c r="AL53" s="322"/>
      <c r="AM53" s="322"/>
      <c r="AN53" s="322"/>
      <c r="AO53" s="322"/>
      <c r="AP53" s="322"/>
      <c r="AQ53" s="322"/>
      <c r="AR53" s="322"/>
      <c r="AS53" s="323" t="str">
        <f>IF(Сводная!C53=0,"",Сводная!$C$2)</f>
        <v/>
      </c>
      <c r="AT53" s="323"/>
      <c r="AU53" s="323"/>
      <c r="AV53" s="323"/>
      <c r="AW53" s="323"/>
      <c r="AX53" s="323"/>
      <c r="AY53" s="323"/>
      <c r="AZ53" s="323"/>
      <c r="BA53" s="323"/>
      <c r="BB53" s="323"/>
      <c r="BC53" s="323"/>
      <c r="BD53" s="323"/>
      <c r="BE53" s="323"/>
      <c r="BF53" s="323"/>
      <c r="BG53" s="323"/>
      <c r="BH53" s="323"/>
      <c r="BI53" s="323"/>
      <c r="BJ53" s="323"/>
      <c r="BK53" s="323"/>
      <c r="BL53" s="323"/>
      <c r="BM53" s="323"/>
      <c r="BN53" s="306" t="str">
        <f>IF(Сводная!C53=0,"",Сводная!E53)</f>
        <v/>
      </c>
      <c r="BO53" s="306"/>
      <c r="BP53" s="306"/>
      <c r="BQ53" s="306"/>
      <c r="BR53" s="306"/>
      <c r="BS53" s="306"/>
      <c r="BT53" s="324" t="str">
        <f>IF(Сводная!C53=0,"",Сводная!D53)</f>
        <v/>
      </c>
      <c r="BU53" s="324"/>
      <c r="BV53" s="324"/>
      <c r="BW53" s="324"/>
      <c r="BX53" s="324"/>
      <c r="BY53" s="324"/>
      <c r="BZ53" s="324"/>
      <c r="CA53" s="324"/>
      <c r="CB53" s="324"/>
      <c r="CC53" s="324"/>
      <c r="CD53" s="324"/>
      <c r="CE53" s="325" t="str">
        <f>IF(Сводная!C53=0,"",ROUND('3. Смета'!CP51/'3. Смета'!BI51,2))</f>
        <v/>
      </c>
      <c r="CF53" s="325"/>
      <c r="CG53" s="325"/>
      <c r="CH53" s="325"/>
      <c r="CI53" s="325"/>
      <c r="CJ53" s="325"/>
      <c r="CK53" s="325"/>
      <c r="CL53" s="325"/>
      <c r="CM53" s="325"/>
      <c r="CN53" s="325"/>
      <c r="CO53" s="325"/>
      <c r="CP53" s="325"/>
      <c r="CQ53" s="325" t="str">
        <f>IF(Сводная!C53=0,"",ROUND(BT53*CE53,2))</f>
        <v/>
      </c>
      <c r="CR53" s="325"/>
      <c r="CS53" s="325"/>
      <c r="CT53" s="325"/>
      <c r="CU53" s="325"/>
      <c r="CV53" s="325"/>
      <c r="CW53" s="325"/>
      <c r="CX53" s="325"/>
      <c r="CY53" s="325"/>
      <c r="CZ53" s="325"/>
      <c r="DA53" s="325"/>
      <c r="DB53" s="325"/>
    </row>
    <row r="54" spans="1:106" s="207" customFormat="1" ht="12.75" x14ac:dyDescent="0.2">
      <c r="A54" s="161"/>
      <c r="B54" s="306">
        <v>32</v>
      </c>
      <c r="C54" s="306"/>
      <c r="D54" s="306"/>
      <c r="E54" s="306"/>
      <c r="F54" s="306"/>
      <c r="G54" s="322" t="str">
        <f>IF(Сводная!C54=0,"",Сводная!C54)</f>
        <v/>
      </c>
      <c r="H54" s="322"/>
      <c r="I54" s="322"/>
      <c r="J54" s="322"/>
      <c r="K54" s="322"/>
      <c r="L54" s="322"/>
      <c r="M54" s="322"/>
      <c r="N54" s="322"/>
      <c r="O54" s="322"/>
      <c r="P54" s="322"/>
      <c r="Q54" s="322"/>
      <c r="R54" s="322"/>
      <c r="S54" s="322"/>
      <c r="T54" s="322"/>
      <c r="U54" s="322"/>
      <c r="V54" s="322"/>
      <c r="W54" s="322"/>
      <c r="X54" s="322"/>
      <c r="Y54" s="322"/>
      <c r="Z54" s="322"/>
      <c r="AA54" s="322"/>
      <c r="AB54" s="322"/>
      <c r="AC54" s="322"/>
      <c r="AD54" s="322"/>
      <c r="AE54" s="322"/>
      <c r="AF54" s="322"/>
      <c r="AG54" s="322"/>
      <c r="AH54" s="322"/>
      <c r="AI54" s="322"/>
      <c r="AJ54" s="322"/>
      <c r="AK54" s="322"/>
      <c r="AL54" s="322"/>
      <c r="AM54" s="322"/>
      <c r="AN54" s="322"/>
      <c r="AO54" s="322"/>
      <c r="AP54" s="322"/>
      <c r="AQ54" s="322"/>
      <c r="AR54" s="322"/>
      <c r="AS54" s="323" t="str">
        <f>IF(Сводная!C54=0,"",Сводная!$C$2)</f>
        <v/>
      </c>
      <c r="AT54" s="323"/>
      <c r="AU54" s="323"/>
      <c r="AV54" s="323"/>
      <c r="AW54" s="323"/>
      <c r="AX54" s="323"/>
      <c r="AY54" s="323"/>
      <c r="AZ54" s="323"/>
      <c r="BA54" s="323"/>
      <c r="BB54" s="323"/>
      <c r="BC54" s="323"/>
      <c r="BD54" s="323"/>
      <c r="BE54" s="323"/>
      <c r="BF54" s="323"/>
      <c r="BG54" s="323"/>
      <c r="BH54" s="323"/>
      <c r="BI54" s="323"/>
      <c r="BJ54" s="323"/>
      <c r="BK54" s="323"/>
      <c r="BL54" s="323"/>
      <c r="BM54" s="323"/>
      <c r="BN54" s="306" t="str">
        <f>IF(Сводная!C54=0,"",Сводная!E54)</f>
        <v/>
      </c>
      <c r="BO54" s="306"/>
      <c r="BP54" s="306"/>
      <c r="BQ54" s="306"/>
      <c r="BR54" s="306"/>
      <c r="BS54" s="306"/>
      <c r="BT54" s="324" t="str">
        <f>IF(Сводная!C54=0,"",Сводная!D54)</f>
        <v/>
      </c>
      <c r="BU54" s="324"/>
      <c r="BV54" s="324"/>
      <c r="BW54" s="324"/>
      <c r="BX54" s="324"/>
      <c r="BY54" s="324"/>
      <c r="BZ54" s="324"/>
      <c r="CA54" s="324"/>
      <c r="CB54" s="324"/>
      <c r="CC54" s="324"/>
      <c r="CD54" s="324"/>
      <c r="CE54" s="325" t="str">
        <f>IF(Сводная!C54=0,"",ROUND('3. Смета'!CP52/'3. Смета'!BI52,2))</f>
        <v/>
      </c>
      <c r="CF54" s="325"/>
      <c r="CG54" s="325"/>
      <c r="CH54" s="325"/>
      <c r="CI54" s="325"/>
      <c r="CJ54" s="325"/>
      <c r="CK54" s="325"/>
      <c r="CL54" s="325"/>
      <c r="CM54" s="325"/>
      <c r="CN54" s="325"/>
      <c r="CO54" s="325"/>
      <c r="CP54" s="325"/>
      <c r="CQ54" s="325" t="str">
        <f>IF(Сводная!C54=0,"",ROUND(BT54*CE54,2))</f>
        <v/>
      </c>
      <c r="CR54" s="325"/>
      <c r="CS54" s="325"/>
      <c r="CT54" s="325"/>
      <c r="CU54" s="325"/>
      <c r="CV54" s="325"/>
      <c r="CW54" s="325"/>
      <c r="CX54" s="325"/>
      <c r="CY54" s="325"/>
      <c r="CZ54" s="325"/>
      <c r="DA54" s="325"/>
      <c r="DB54" s="325"/>
    </row>
    <row r="55" spans="1:106" s="207" customFormat="1" ht="12.75" x14ac:dyDescent="0.2">
      <c r="A55" s="161"/>
      <c r="B55" s="306">
        <v>33</v>
      </c>
      <c r="C55" s="306"/>
      <c r="D55" s="306"/>
      <c r="E55" s="306"/>
      <c r="F55" s="306"/>
      <c r="G55" s="322" t="str">
        <f>IF(Сводная!C55=0,"",Сводная!C55)</f>
        <v/>
      </c>
      <c r="H55" s="322"/>
      <c r="I55" s="322"/>
      <c r="J55" s="322"/>
      <c r="K55" s="322"/>
      <c r="L55" s="322"/>
      <c r="M55" s="322"/>
      <c r="N55" s="322"/>
      <c r="O55" s="322"/>
      <c r="P55" s="322"/>
      <c r="Q55" s="322"/>
      <c r="R55" s="322"/>
      <c r="S55" s="322"/>
      <c r="T55" s="322"/>
      <c r="U55" s="322"/>
      <c r="V55" s="322"/>
      <c r="W55" s="322"/>
      <c r="X55" s="322"/>
      <c r="Y55" s="322"/>
      <c r="Z55" s="322"/>
      <c r="AA55" s="322"/>
      <c r="AB55" s="322"/>
      <c r="AC55" s="322"/>
      <c r="AD55" s="322"/>
      <c r="AE55" s="322"/>
      <c r="AF55" s="322"/>
      <c r="AG55" s="322"/>
      <c r="AH55" s="322"/>
      <c r="AI55" s="322"/>
      <c r="AJ55" s="322"/>
      <c r="AK55" s="322"/>
      <c r="AL55" s="322"/>
      <c r="AM55" s="322"/>
      <c r="AN55" s="322"/>
      <c r="AO55" s="322"/>
      <c r="AP55" s="322"/>
      <c r="AQ55" s="322"/>
      <c r="AR55" s="322"/>
      <c r="AS55" s="323" t="str">
        <f>IF(Сводная!C55=0,"",Сводная!$C$2)</f>
        <v/>
      </c>
      <c r="AT55" s="323"/>
      <c r="AU55" s="323"/>
      <c r="AV55" s="323"/>
      <c r="AW55" s="323"/>
      <c r="AX55" s="323"/>
      <c r="AY55" s="323"/>
      <c r="AZ55" s="323"/>
      <c r="BA55" s="323"/>
      <c r="BB55" s="323"/>
      <c r="BC55" s="323"/>
      <c r="BD55" s="323"/>
      <c r="BE55" s="323"/>
      <c r="BF55" s="323"/>
      <c r="BG55" s="323"/>
      <c r="BH55" s="323"/>
      <c r="BI55" s="323"/>
      <c r="BJ55" s="323"/>
      <c r="BK55" s="323"/>
      <c r="BL55" s="323"/>
      <c r="BM55" s="323"/>
      <c r="BN55" s="306" t="str">
        <f>IF(Сводная!C55=0,"",Сводная!E55)</f>
        <v/>
      </c>
      <c r="BO55" s="306"/>
      <c r="BP55" s="306"/>
      <c r="BQ55" s="306"/>
      <c r="BR55" s="306"/>
      <c r="BS55" s="306"/>
      <c r="BT55" s="324" t="str">
        <f>IF(Сводная!C55=0,"",Сводная!D55)</f>
        <v/>
      </c>
      <c r="BU55" s="324"/>
      <c r="BV55" s="324"/>
      <c r="BW55" s="324"/>
      <c r="BX55" s="324"/>
      <c r="BY55" s="324"/>
      <c r="BZ55" s="324"/>
      <c r="CA55" s="324"/>
      <c r="CB55" s="324"/>
      <c r="CC55" s="324"/>
      <c r="CD55" s="324"/>
      <c r="CE55" s="325" t="str">
        <f>IF(Сводная!C55=0,"",ROUND('3. Смета'!CP53/'3. Смета'!BI53,2))</f>
        <v/>
      </c>
      <c r="CF55" s="325"/>
      <c r="CG55" s="325"/>
      <c r="CH55" s="325"/>
      <c r="CI55" s="325"/>
      <c r="CJ55" s="325"/>
      <c r="CK55" s="325"/>
      <c r="CL55" s="325"/>
      <c r="CM55" s="325"/>
      <c r="CN55" s="325"/>
      <c r="CO55" s="325"/>
      <c r="CP55" s="325"/>
      <c r="CQ55" s="325" t="str">
        <f>IF(Сводная!C55=0,"",ROUND(BT55*CE55,2))</f>
        <v/>
      </c>
      <c r="CR55" s="325"/>
      <c r="CS55" s="325"/>
      <c r="CT55" s="325"/>
      <c r="CU55" s="325"/>
      <c r="CV55" s="325"/>
      <c r="CW55" s="325"/>
      <c r="CX55" s="325"/>
      <c r="CY55" s="325"/>
      <c r="CZ55" s="325"/>
      <c r="DA55" s="325"/>
      <c r="DB55" s="325"/>
    </row>
    <row r="56" spans="1:106" s="207" customFormat="1" ht="12.75" x14ac:dyDescent="0.2">
      <c r="A56" s="161"/>
      <c r="B56" s="306">
        <v>34</v>
      </c>
      <c r="C56" s="306"/>
      <c r="D56" s="306"/>
      <c r="E56" s="306"/>
      <c r="F56" s="306"/>
      <c r="G56" s="322" t="str">
        <f>IF(Сводная!C56=0,"",Сводная!C56)</f>
        <v/>
      </c>
      <c r="H56" s="322"/>
      <c r="I56" s="322"/>
      <c r="J56" s="322"/>
      <c r="K56" s="322"/>
      <c r="L56" s="322"/>
      <c r="M56" s="322"/>
      <c r="N56" s="322"/>
      <c r="O56" s="322"/>
      <c r="P56" s="322"/>
      <c r="Q56" s="322"/>
      <c r="R56" s="322"/>
      <c r="S56" s="322"/>
      <c r="T56" s="322"/>
      <c r="U56" s="322"/>
      <c r="V56" s="322"/>
      <c r="W56" s="322"/>
      <c r="X56" s="322"/>
      <c r="Y56" s="322"/>
      <c r="Z56" s="322"/>
      <c r="AA56" s="322"/>
      <c r="AB56" s="322"/>
      <c r="AC56" s="322"/>
      <c r="AD56" s="322"/>
      <c r="AE56" s="322"/>
      <c r="AF56" s="322"/>
      <c r="AG56" s="322"/>
      <c r="AH56" s="322"/>
      <c r="AI56" s="322"/>
      <c r="AJ56" s="322"/>
      <c r="AK56" s="322"/>
      <c r="AL56" s="322"/>
      <c r="AM56" s="322"/>
      <c r="AN56" s="322"/>
      <c r="AO56" s="322"/>
      <c r="AP56" s="322"/>
      <c r="AQ56" s="322"/>
      <c r="AR56" s="322"/>
      <c r="AS56" s="323" t="str">
        <f>IF(Сводная!C56=0,"",Сводная!$C$2)</f>
        <v/>
      </c>
      <c r="AT56" s="323"/>
      <c r="AU56" s="323"/>
      <c r="AV56" s="323"/>
      <c r="AW56" s="323"/>
      <c r="AX56" s="323"/>
      <c r="AY56" s="323"/>
      <c r="AZ56" s="323"/>
      <c r="BA56" s="323"/>
      <c r="BB56" s="323"/>
      <c r="BC56" s="323"/>
      <c r="BD56" s="323"/>
      <c r="BE56" s="323"/>
      <c r="BF56" s="323"/>
      <c r="BG56" s="323"/>
      <c r="BH56" s="323"/>
      <c r="BI56" s="323"/>
      <c r="BJ56" s="323"/>
      <c r="BK56" s="323"/>
      <c r="BL56" s="323"/>
      <c r="BM56" s="323"/>
      <c r="BN56" s="306" t="str">
        <f>IF(Сводная!C56=0,"",Сводная!E56)</f>
        <v/>
      </c>
      <c r="BO56" s="306"/>
      <c r="BP56" s="306"/>
      <c r="BQ56" s="306"/>
      <c r="BR56" s="306"/>
      <c r="BS56" s="306"/>
      <c r="BT56" s="324" t="str">
        <f>IF(Сводная!C56=0,"",Сводная!D56)</f>
        <v/>
      </c>
      <c r="BU56" s="324"/>
      <c r="BV56" s="324"/>
      <c r="BW56" s="324"/>
      <c r="BX56" s="324"/>
      <c r="BY56" s="324"/>
      <c r="BZ56" s="324"/>
      <c r="CA56" s="324"/>
      <c r="CB56" s="324"/>
      <c r="CC56" s="324"/>
      <c r="CD56" s="324"/>
      <c r="CE56" s="325" t="str">
        <f>IF(Сводная!C56=0,"",ROUND('3. Смета'!CP54/'3. Смета'!BI54,2))</f>
        <v/>
      </c>
      <c r="CF56" s="325"/>
      <c r="CG56" s="325"/>
      <c r="CH56" s="325"/>
      <c r="CI56" s="325"/>
      <c r="CJ56" s="325"/>
      <c r="CK56" s="325"/>
      <c r="CL56" s="325"/>
      <c r="CM56" s="325"/>
      <c r="CN56" s="325"/>
      <c r="CO56" s="325"/>
      <c r="CP56" s="325"/>
      <c r="CQ56" s="325" t="str">
        <f>IF(Сводная!C56=0,"",ROUND(BT56*CE56,2))</f>
        <v/>
      </c>
      <c r="CR56" s="325"/>
      <c r="CS56" s="325"/>
      <c r="CT56" s="325"/>
      <c r="CU56" s="325"/>
      <c r="CV56" s="325"/>
      <c r="CW56" s="325"/>
      <c r="CX56" s="325"/>
      <c r="CY56" s="325"/>
      <c r="CZ56" s="325"/>
      <c r="DA56" s="325"/>
      <c r="DB56" s="325"/>
    </row>
    <row r="57" spans="1:106" s="207" customFormat="1" ht="12.75" x14ac:dyDescent="0.2">
      <c r="A57" s="161"/>
      <c r="B57" s="306">
        <v>35</v>
      </c>
      <c r="C57" s="306"/>
      <c r="D57" s="306"/>
      <c r="E57" s="306"/>
      <c r="F57" s="306"/>
      <c r="G57" s="322" t="str">
        <f>IF(Сводная!C57=0,"",Сводная!C57)</f>
        <v/>
      </c>
      <c r="H57" s="322"/>
      <c r="I57" s="322"/>
      <c r="J57" s="322"/>
      <c r="K57" s="322"/>
      <c r="L57" s="322"/>
      <c r="M57" s="322"/>
      <c r="N57" s="322"/>
      <c r="O57" s="322"/>
      <c r="P57" s="322"/>
      <c r="Q57" s="322"/>
      <c r="R57" s="322"/>
      <c r="S57" s="322"/>
      <c r="T57" s="322"/>
      <c r="U57" s="322"/>
      <c r="V57" s="322"/>
      <c r="W57" s="322"/>
      <c r="X57" s="322"/>
      <c r="Y57" s="322"/>
      <c r="Z57" s="322"/>
      <c r="AA57" s="322"/>
      <c r="AB57" s="322"/>
      <c r="AC57" s="322"/>
      <c r="AD57" s="322"/>
      <c r="AE57" s="322"/>
      <c r="AF57" s="322"/>
      <c r="AG57" s="322"/>
      <c r="AH57" s="322"/>
      <c r="AI57" s="322"/>
      <c r="AJ57" s="322"/>
      <c r="AK57" s="322"/>
      <c r="AL57" s="322"/>
      <c r="AM57" s="322"/>
      <c r="AN57" s="322"/>
      <c r="AO57" s="322"/>
      <c r="AP57" s="322"/>
      <c r="AQ57" s="322"/>
      <c r="AR57" s="322"/>
      <c r="AS57" s="323" t="str">
        <f>IF(Сводная!C57=0,"",Сводная!$C$2)</f>
        <v/>
      </c>
      <c r="AT57" s="323"/>
      <c r="AU57" s="323"/>
      <c r="AV57" s="323"/>
      <c r="AW57" s="323"/>
      <c r="AX57" s="323"/>
      <c r="AY57" s="323"/>
      <c r="AZ57" s="323"/>
      <c r="BA57" s="323"/>
      <c r="BB57" s="323"/>
      <c r="BC57" s="323"/>
      <c r="BD57" s="323"/>
      <c r="BE57" s="323"/>
      <c r="BF57" s="323"/>
      <c r="BG57" s="323"/>
      <c r="BH57" s="323"/>
      <c r="BI57" s="323"/>
      <c r="BJ57" s="323"/>
      <c r="BK57" s="323"/>
      <c r="BL57" s="323"/>
      <c r="BM57" s="323"/>
      <c r="BN57" s="306" t="str">
        <f>IF(Сводная!C57=0,"",Сводная!E57)</f>
        <v/>
      </c>
      <c r="BO57" s="306"/>
      <c r="BP57" s="306"/>
      <c r="BQ57" s="306"/>
      <c r="BR57" s="306"/>
      <c r="BS57" s="306"/>
      <c r="BT57" s="324" t="str">
        <f>IF(Сводная!C57=0,"",Сводная!D57)</f>
        <v/>
      </c>
      <c r="BU57" s="324"/>
      <c r="BV57" s="324"/>
      <c r="BW57" s="324"/>
      <c r="BX57" s="324"/>
      <c r="BY57" s="324"/>
      <c r="BZ57" s="324"/>
      <c r="CA57" s="324"/>
      <c r="CB57" s="324"/>
      <c r="CC57" s="324"/>
      <c r="CD57" s="324"/>
      <c r="CE57" s="325" t="str">
        <f>IF(Сводная!C57=0,"",ROUND('3. Смета'!CP55/'3. Смета'!BI55,2))</f>
        <v/>
      </c>
      <c r="CF57" s="325"/>
      <c r="CG57" s="325"/>
      <c r="CH57" s="325"/>
      <c r="CI57" s="325"/>
      <c r="CJ57" s="325"/>
      <c r="CK57" s="325"/>
      <c r="CL57" s="325"/>
      <c r="CM57" s="325"/>
      <c r="CN57" s="325"/>
      <c r="CO57" s="325"/>
      <c r="CP57" s="325"/>
      <c r="CQ57" s="325" t="str">
        <f>IF(Сводная!C57=0,"",ROUND(BT57*CE57,2))</f>
        <v/>
      </c>
      <c r="CR57" s="325"/>
      <c r="CS57" s="325"/>
      <c r="CT57" s="325"/>
      <c r="CU57" s="325"/>
      <c r="CV57" s="325"/>
      <c r="CW57" s="325"/>
      <c r="CX57" s="325"/>
      <c r="CY57" s="325"/>
      <c r="CZ57" s="325"/>
      <c r="DA57" s="325"/>
      <c r="DB57" s="325"/>
    </row>
    <row r="58" spans="1:106" s="207" customFormat="1" ht="12.75" x14ac:dyDescent="0.2">
      <c r="A58" s="161"/>
      <c r="B58" s="306">
        <v>36</v>
      </c>
      <c r="C58" s="306"/>
      <c r="D58" s="306"/>
      <c r="E58" s="306"/>
      <c r="F58" s="306"/>
      <c r="G58" s="322" t="str">
        <f>IF(Сводная!C58=0,"",Сводная!C58)</f>
        <v/>
      </c>
      <c r="H58" s="322"/>
      <c r="I58" s="322"/>
      <c r="J58" s="322"/>
      <c r="K58" s="322"/>
      <c r="L58" s="322"/>
      <c r="M58" s="322"/>
      <c r="N58" s="322"/>
      <c r="O58" s="322"/>
      <c r="P58" s="322"/>
      <c r="Q58" s="322"/>
      <c r="R58" s="322"/>
      <c r="S58" s="322"/>
      <c r="T58" s="322"/>
      <c r="U58" s="322"/>
      <c r="V58" s="322"/>
      <c r="W58" s="322"/>
      <c r="X58" s="322"/>
      <c r="Y58" s="322"/>
      <c r="Z58" s="322"/>
      <c r="AA58" s="322"/>
      <c r="AB58" s="322"/>
      <c r="AC58" s="322"/>
      <c r="AD58" s="322"/>
      <c r="AE58" s="322"/>
      <c r="AF58" s="322"/>
      <c r="AG58" s="322"/>
      <c r="AH58" s="322"/>
      <c r="AI58" s="322"/>
      <c r="AJ58" s="322"/>
      <c r="AK58" s="322"/>
      <c r="AL58" s="322"/>
      <c r="AM58" s="322"/>
      <c r="AN58" s="322"/>
      <c r="AO58" s="322"/>
      <c r="AP58" s="322"/>
      <c r="AQ58" s="322"/>
      <c r="AR58" s="322"/>
      <c r="AS58" s="323" t="str">
        <f>IF(Сводная!C58=0,"",Сводная!$C$2)</f>
        <v/>
      </c>
      <c r="AT58" s="323"/>
      <c r="AU58" s="323"/>
      <c r="AV58" s="323"/>
      <c r="AW58" s="323"/>
      <c r="AX58" s="323"/>
      <c r="AY58" s="323"/>
      <c r="AZ58" s="323"/>
      <c r="BA58" s="323"/>
      <c r="BB58" s="323"/>
      <c r="BC58" s="323"/>
      <c r="BD58" s="323"/>
      <c r="BE58" s="323"/>
      <c r="BF58" s="323"/>
      <c r="BG58" s="323"/>
      <c r="BH58" s="323"/>
      <c r="BI58" s="323"/>
      <c r="BJ58" s="323"/>
      <c r="BK58" s="323"/>
      <c r="BL58" s="323"/>
      <c r="BM58" s="323"/>
      <c r="BN58" s="306" t="str">
        <f>IF(Сводная!C58=0,"",Сводная!E58)</f>
        <v/>
      </c>
      <c r="BO58" s="306"/>
      <c r="BP58" s="306"/>
      <c r="BQ58" s="306"/>
      <c r="BR58" s="306"/>
      <c r="BS58" s="306"/>
      <c r="BT58" s="324" t="str">
        <f>IF(Сводная!C58=0,"",Сводная!D58)</f>
        <v/>
      </c>
      <c r="BU58" s="324"/>
      <c r="BV58" s="324"/>
      <c r="BW58" s="324"/>
      <c r="BX58" s="324"/>
      <c r="BY58" s="324"/>
      <c r="BZ58" s="324"/>
      <c r="CA58" s="324"/>
      <c r="CB58" s="324"/>
      <c r="CC58" s="324"/>
      <c r="CD58" s="324"/>
      <c r="CE58" s="325" t="str">
        <f>IF(Сводная!C58=0,"",ROUND('3. Смета'!CP56/'3. Смета'!BI56,2))</f>
        <v/>
      </c>
      <c r="CF58" s="325"/>
      <c r="CG58" s="325"/>
      <c r="CH58" s="325"/>
      <c r="CI58" s="325"/>
      <c r="CJ58" s="325"/>
      <c r="CK58" s="325"/>
      <c r="CL58" s="325"/>
      <c r="CM58" s="325"/>
      <c r="CN58" s="325"/>
      <c r="CO58" s="325"/>
      <c r="CP58" s="325"/>
      <c r="CQ58" s="325" t="str">
        <f>IF(Сводная!C58=0,"",ROUND(BT58*CE58,2))</f>
        <v/>
      </c>
      <c r="CR58" s="325"/>
      <c r="CS58" s="325"/>
      <c r="CT58" s="325"/>
      <c r="CU58" s="325"/>
      <c r="CV58" s="325"/>
      <c r="CW58" s="325"/>
      <c r="CX58" s="325"/>
      <c r="CY58" s="325"/>
      <c r="CZ58" s="325"/>
      <c r="DA58" s="325"/>
      <c r="DB58" s="325"/>
    </row>
    <row r="59" spans="1:106" s="207" customFormat="1" ht="12.75" x14ac:dyDescent="0.2">
      <c r="A59" s="161"/>
      <c r="B59" s="306">
        <v>37</v>
      </c>
      <c r="C59" s="306"/>
      <c r="D59" s="306"/>
      <c r="E59" s="306"/>
      <c r="F59" s="306"/>
      <c r="G59" s="322" t="str">
        <f>IF(Сводная!C59=0,"",Сводная!C59)</f>
        <v/>
      </c>
      <c r="H59" s="322"/>
      <c r="I59" s="322"/>
      <c r="J59" s="322"/>
      <c r="K59" s="322"/>
      <c r="L59" s="322"/>
      <c r="M59" s="322"/>
      <c r="N59" s="322"/>
      <c r="O59" s="322"/>
      <c r="P59" s="322"/>
      <c r="Q59" s="322"/>
      <c r="R59" s="322"/>
      <c r="S59" s="322"/>
      <c r="T59" s="322"/>
      <c r="U59" s="322"/>
      <c r="V59" s="322"/>
      <c r="W59" s="322"/>
      <c r="X59" s="322"/>
      <c r="Y59" s="322"/>
      <c r="Z59" s="322"/>
      <c r="AA59" s="322"/>
      <c r="AB59" s="322"/>
      <c r="AC59" s="322"/>
      <c r="AD59" s="322"/>
      <c r="AE59" s="322"/>
      <c r="AF59" s="322"/>
      <c r="AG59" s="322"/>
      <c r="AH59" s="322"/>
      <c r="AI59" s="322"/>
      <c r="AJ59" s="322"/>
      <c r="AK59" s="322"/>
      <c r="AL59" s="322"/>
      <c r="AM59" s="322"/>
      <c r="AN59" s="322"/>
      <c r="AO59" s="322"/>
      <c r="AP59" s="322"/>
      <c r="AQ59" s="322"/>
      <c r="AR59" s="322"/>
      <c r="AS59" s="323" t="str">
        <f>IF(Сводная!C59=0,"",Сводная!$C$2)</f>
        <v/>
      </c>
      <c r="AT59" s="323"/>
      <c r="AU59" s="323"/>
      <c r="AV59" s="323"/>
      <c r="AW59" s="323"/>
      <c r="AX59" s="323"/>
      <c r="AY59" s="323"/>
      <c r="AZ59" s="323"/>
      <c r="BA59" s="323"/>
      <c r="BB59" s="323"/>
      <c r="BC59" s="323"/>
      <c r="BD59" s="323"/>
      <c r="BE59" s="323"/>
      <c r="BF59" s="323"/>
      <c r="BG59" s="323"/>
      <c r="BH59" s="323"/>
      <c r="BI59" s="323"/>
      <c r="BJ59" s="323"/>
      <c r="BK59" s="323"/>
      <c r="BL59" s="323"/>
      <c r="BM59" s="323"/>
      <c r="BN59" s="306" t="str">
        <f>IF(Сводная!C59=0,"",Сводная!E59)</f>
        <v/>
      </c>
      <c r="BO59" s="306"/>
      <c r="BP59" s="306"/>
      <c r="BQ59" s="306"/>
      <c r="BR59" s="306"/>
      <c r="BS59" s="306"/>
      <c r="BT59" s="324" t="str">
        <f>IF(Сводная!C59=0,"",Сводная!D59)</f>
        <v/>
      </c>
      <c r="BU59" s="324"/>
      <c r="BV59" s="324"/>
      <c r="BW59" s="324"/>
      <c r="BX59" s="324"/>
      <c r="BY59" s="324"/>
      <c r="BZ59" s="324"/>
      <c r="CA59" s="324"/>
      <c r="CB59" s="324"/>
      <c r="CC59" s="324"/>
      <c r="CD59" s="324"/>
      <c r="CE59" s="325" t="str">
        <f>IF(Сводная!C59=0,"",ROUND('3. Смета'!CP57/'3. Смета'!BI57,2))</f>
        <v/>
      </c>
      <c r="CF59" s="325"/>
      <c r="CG59" s="325"/>
      <c r="CH59" s="325"/>
      <c r="CI59" s="325"/>
      <c r="CJ59" s="325"/>
      <c r="CK59" s="325"/>
      <c r="CL59" s="325"/>
      <c r="CM59" s="325"/>
      <c r="CN59" s="325"/>
      <c r="CO59" s="325"/>
      <c r="CP59" s="325"/>
      <c r="CQ59" s="325" t="str">
        <f>IF(Сводная!C59=0,"",ROUND(BT59*CE59,2))</f>
        <v/>
      </c>
      <c r="CR59" s="325"/>
      <c r="CS59" s="325"/>
      <c r="CT59" s="325"/>
      <c r="CU59" s="325"/>
      <c r="CV59" s="325"/>
      <c r="CW59" s="325"/>
      <c r="CX59" s="325"/>
      <c r="CY59" s="325"/>
      <c r="CZ59" s="325"/>
      <c r="DA59" s="325"/>
      <c r="DB59" s="325"/>
    </row>
    <row r="60" spans="1:106" s="207" customFormat="1" ht="12.75" x14ac:dyDescent="0.2">
      <c r="A60" s="161"/>
      <c r="B60" s="306">
        <v>38</v>
      </c>
      <c r="C60" s="306"/>
      <c r="D60" s="306"/>
      <c r="E60" s="306"/>
      <c r="F60" s="306"/>
      <c r="G60" s="322" t="str">
        <f>IF(Сводная!C60=0,"",Сводная!C60)</f>
        <v/>
      </c>
      <c r="H60" s="322"/>
      <c r="I60" s="322"/>
      <c r="J60" s="322"/>
      <c r="K60" s="322"/>
      <c r="L60" s="322"/>
      <c r="M60" s="322"/>
      <c r="N60" s="322"/>
      <c r="O60" s="322"/>
      <c r="P60" s="322"/>
      <c r="Q60" s="322"/>
      <c r="R60" s="322"/>
      <c r="S60" s="322"/>
      <c r="T60" s="322"/>
      <c r="U60" s="322"/>
      <c r="V60" s="322"/>
      <c r="W60" s="322"/>
      <c r="X60" s="322"/>
      <c r="Y60" s="322"/>
      <c r="Z60" s="322"/>
      <c r="AA60" s="322"/>
      <c r="AB60" s="322"/>
      <c r="AC60" s="322"/>
      <c r="AD60" s="322"/>
      <c r="AE60" s="322"/>
      <c r="AF60" s="322"/>
      <c r="AG60" s="322"/>
      <c r="AH60" s="322"/>
      <c r="AI60" s="322"/>
      <c r="AJ60" s="322"/>
      <c r="AK60" s="322"/>
      <c r="AL60" s="322"/>
      <c r="AM60" s="322"/>
      <c r="AN60" s="322"/>
      <c r="AO60" s="322"/>
      <c r="AP60" s="322"/>
      <c r="AQ60" s="322"/>
      <c r="AR60" s="322"/>
      <c r="AS60" s="323" t="str">
        <f>IF(Сводная!C60=0,"",Сводная!$C$2)</f>
        <v/>
      </c>
      <c r="AT60" s="323"/>
      <c r="AU60" s="323"/>
      <c r="AV60" s="323"/>
      <c r="AW60" s="323"/>
      <c r="AX60" s="323"/>
      <c r="AY60" s="323"/>
      <c r="AZ60" s="323"/>
      <c r="BA60" s="323"/>
      <c r="BB60" s="323"/>
      <c r="BC60" s="323"/>
      <c r="BD60" s="323"/>
      <c r="BE60" s="323"/>
      <c r="BF60" s="323"/>
      <c r="BG60" s="323"/>
      <c r="BH60" s="323"/>
      <c r="BI60" s="323"/>
      <c r="BJ60" s="323"/>
      <c r="BK60" s="323"/>
      <c r="BL60" s="323"/>
      <c r="BM60" s="323"/>
      <c r="BN60" s="306" t="str">
        <f>IF(Сводная!C60=0,"",Сводная!E60)</f>
        <v/>
      </c>
      <c r="BO60" s="306"/>
      <c r="BP60" s="306"/>
      <c r="BQ60" s="306"/>
      <c r="BR60" s="306"/>
      <c r="BS60" s="306"/>
      <c r="BT60" s="324" t="str">
        <f>IF(Сводная!C60=0,"",Сводная!D60)</f>
        <v/>
      </c>
      <c r="BU60" s="324"/>
      <c r="BV60" s="324"/>
      <c r="BW60" s="324"/>
      <c r="BX60" s="324"/>
      <c r="BY60" s="324"/>
      <c r="BZ60" s="324"/>
      <c r="CA60" s="324"/>
      <c r="CB60" s="324"/>
      <c r="CC60" s="324"/>
      <c r="CD60" s="324"/>
      <c r="CE60" s="325" t="str">
        <f>IF(Сводная!C60=0,"",ROUND('3. Смета'!CP58/'3. Смета'!BI58,2))</f>
        <v/>
      </c>
      <c r="CF60" s="325"/>
      <c r="CG60" s="325"/>
      <c r="CH60" s="325"/>
      <c r="CI60" s="325"/>
      <c r="CJ60" s="325"/>
      <c r="CK60" s="325"/>
      <c r="CL60" s="325"/>
      <c r="CM60" s="325"/>
      <c r="CN60" s="325"/>
      <c r="CO60" s="325"/>
      <c r="CP60" s="325"/>
      <c r="CQ60" s="325" t="str">
        <f>IF(Сводная!C60=0,"",ROUND(BT60*CE60,2))</f>
        <v/>
      </c>
      <c r="CR60" s="325"/>
      <c r="CS60" s="325"/>
      <c r="CT60" s="325"/>
      <c r="CU60" s="325"/>
      <c r="CV60" s="325"/>
      <c r="CW60" s="325"/>
      <c r="CX60" s="325"/>
      <c r="CY60" s="325"/>
      <c r="CZ60" s="325"/>
      <c r="DA60" s="325"/>
      <c r="DB60" s="325"/>
    </row>
    <row r="61" spans="1:106" s="207" customFormat="1" ht="12.75" x14ac:dyDescent="0.2">
      <c r="A61" s="161"/>
      <c r="B61" s="306">
        <v>39</v>
      </c>
      <c r="C61" s="306"/>
      <c r="D61" s="306"/>
      <c r="E61" s="306"/>
      <c r="F61" s="306"/>
      <c r="G61" s="322" t="str">
        <f>IF(Сводная!C61=0,"",Сводная!C61)</f>
        <v/>
      </c>
      <c r="H61" s="322"/>
      <c r="I61" s="322"/>
      <c r="J61" s="322"/>
      <c r="K61" s="322"/>
      <c r="L61" s="322"/>
      <c r="M61" s="322"/>
      <c r="N61" s="322"/>
      <c r="O61" s="322"/>
      <c r="P61" s="322"/>
      <c r="Q61" s="322"/>
      <c r="R61" s="322"/>
      <c r="S61" s="322"/>
      <c r="T61" s="322"/>
      <c r="U61" s="322"/>
      <c r="V61" s="322"/>
      <c r="W61" s="322"/>
      <c r="X61" s="322"/>
      <c r="Y61" s="322"/>
      <c r="Z61" s="322"/>
      <c r="AA61" s="322"/>
      <c r="AB61" s="322"/>
      <c r="AC61" s="322"/>
      <c r="AD61" s="322"/>
      <c r="AE61" s="322"/>
      <c r="AF61" s="322"/>
      <c r="AG61" s="322"/>
      <c r="AH61" s="322"/>
      <c r="AI61" s="322"/>
      <c r="AJ61" s="322"/>
      <c r="AK61" s="322"/>
      <c r="AL61" s="322"/>
      <c r="AM61" s="322"/>
      <c r="AN61" s="322"/>
      <c r="AO61" s="322"/>
      <c r="AP61" s="322"/>
      <c r="AQ61" s="322"/>
      <c r="AR61" s="322"/>
      <c r="AS61" s="323" t="str">
        <f>IF(Сводная!C61=0,"",Сводная!$C$2)</f>
        <v/>
      </c>
      <c r="AT61" s="323"/>
      <c r="AU61" s="323"/>
      <c r="AV61" s="323"/>
      <c r="AW61" s="323"/>
      <c r="AX61" s="323"/>
      <c r="AY61" s="323"/>
      <c r="AZ61" s="323"/>
      <c r="BA61" s="323"/>
      <c r="BB61" s="323"/>
      <c r="BC61" s="323"/>
      <c r="BD61" s="323"/>
      <c r="BE61" s="323"/>
      <c r="BF61" s="323"/>
      <c r="BG61" s="323"/>
      <c r="BH61" s="323"/>
      <c r="BI61" s="323"/>
      <c r="BJ61" s="323"/>
      <c r="BK61" s="323"/>
      <c r="BL61" s="323"/>
      <c r="BM61" s="323"/>
      <c r="BN61" s="306" t="str">
        <f>IF(Сводная!C61=0,"",Сводная!E61)</f>
        <v/>
      </c>
      <c r="BO61" s="306"/>
      <c r="BP61" s="306"/>
      <c r="BQ61" s="306"/>
      <c r="BR61" s="306"/>
      <c r="BS61" s="306"/>
      <c r="BT61" s="324" t="str">
        <f>IF(Сводная!C61=0,"",Сводная!D61)</f>
        <v/>
      </c>
      <c r="BU61" s="324"/>
      <c r="BV61" s="324"/>
      <c r="BW61" s="324"/>
      <c r="BX61" s="324"/>
      <c r="BY61" s="324"/>
      <c r="BZ61" s="324"/>
      <c r="CA61" s="324"/>
      <c r="CB61" s="324"/>
      <c r="CC61" s="324"/>
      <c r="CD61" s="324"/>
      <c r="CE61" s="325" t="str">
        <f>IF(Сводная!C61=0,"",ROUND('3. Смета'!CP59/'3. Смета'!BI59,2))</f>
        <v/>
      </c>
      <c r="CF61" s="325"/>
      <c r="CG61" s="325"/>
      <c r="CH61" s="325"/>
      <c r="CI61" s="325"/>
      <c r="CJ61" s="325"/>
      <c r="CK61" s="325"/>
      <c r="CL61" s="325"/>
      <c r="CM61" s="325"/>
      <c r="CN61" s="325"/>
      <c r="CO61" s="325"/>
      <c r="CP61" s="325"/>
      <c r="CQ61" s="325" t="str">
        <f>IF(Сводная!C61=0,"",ROUND(BT61*CE61,2))</f>
        <v/>
      </c>
      <c r="CR61" s="325"/>
      <c r="CS61" s="325"/>
      <c r="CT61" s="325"/>
      <c r="CU61" s="325"/>
      <c r="CV61" s="325"/>
      <c r="CW61" s="325"/>
      <c r="CX61" s="325"/>
      <c r="CY61" s="325"/>
      <c r="CZ61" s="325"/>
      <c r="DA61" s="325"/>
      <c r="DB61" s="325"/>
    </row>
    <row r="62" spans="1:106" s="207" customFormat="1" ht="12.75" x14ac:dyDescent="0.2">
      <c r="A62" s="161"/>
      <c r="B62" s="306">
        <v>40</v>
      </c>
      <c r="C62" s="306"/>
      <c r="D62" s="306"/>
      <c r="E62" s="306"/>
      <c r="F62" s="306"/>
      <c r="G62" s="322" t="str">
        <f>IF(Сводная!C62=0,"",Сводная!C62)</f>
        <v/>
      </c>
      <c r="H62" s="322"/>
      <c r="I62" s="322"/>
      <c r="J62" s="322"/>
      <c r="K62" s="322"/>
      <c r="L62" s="322"/>
      <c r="M62" s="322"/>
      <c r="N62" s="322"/>
      <c r="O62" s="322"/>
      <c r="P62" s="322"/>
      <c r="Q62" s="322"/>
      <c r="R62" s="322"/>
      <c r="S62" s="322"/>
      <c r="T62" s="322"/>
      <c r="U62" s="322"/>
      <c r="V62" s="322"/>
      <c r="W62" s="322"/>
      <c r="X62" s="322"/>
      <c r="Y62" s="322"/>
      <c r="Z62" s="322"/>
      <c r="AA62" s="322"/>
      <c r="AB62" s="322"/>
      <c r="AC62" s="322"/>
      <c r="AD62" s="322"/>
      <c r="AE62" s="322"/>
      <c r="AF62" s="322"/>
      <c r="AG62" s="322"/>
      <c r="AH62" s="322"/>
      <c r="AI62" s="322"/>
      <c r="AJ62" s="322"/>
      <c r="AK62" s="322"/>
      <c r="AL62" s="322"/>
      <c r="AM62" s="322"/>
      <c r="AN62" s="322"/>
      <c r="AO62" s="322"/>
      <c r="AP62" s="322"/>
      <c r="AQ62" s="322"/>
      <c r="AR62" s="322"/>
      <c r="AS62" s="323" t="str">
        <f>IF(Сводная!C62=0,"",Сводная!$C$2)</f>
        <v/>
      </c>
      <c r="AT62" s="323"/>
      <c r="AU62" s="323"/>
      <c r="AV62" s="323"/>
      <c r="AW62" s="323"/>
      <c r="AX62" s="323"/>
      <c r="AY62" s="323"/>
      <c r="AZ62" s="323"/>
      <c r="BA62" s="323"/>
      <c r="BB62" s="323"/>
      <c r="BC62" s="323"/>
      <c r="BD62" s="323"/>
      <c r="BE62" s="323"/>
      <c r="BF62" s="323"/>
      <c r="BG62" s="323"/>
      <c r="BH62" s="323"/>
      <c r="BI62" s="323"/>
      <c r="BJ62" s="323"/>
      <c r="BK62" s="323"/>
      <c r="BL62" s="323"/>
      <c r="BM62" s="323"/>
      <c r="BN62" s="306" t="str">
        <f>IF(Сводная!C62=0,"",Сводная!E62)</f>
        <v/>
      </c>
      <c r="BO62" s="306"/>
      <c r="BP62" s="306"/>
      <c r="BQ62" s="306"/>
      <c r="BR62" s="306"/>
      <c r="BS62" s="306"/>
      <c r="BT62" s="324" t="str">
        <f>IF(Сводная!C62=0,"",Сводная!D62)</f>
        <v/>
      </c>
      <c r="BU62" s="324"/>
      <c r="BV62" s="324"/>
      <c r="BW62" s="324"/>
      <c r="BX62" s="324"/>
      <c r="BY62" s="324"/>
      <c r="BZ62" s="324"/>
      <c r="CA62" s="324"/>
      <c r="CB62" s="324"/>
      <c r="CC62" s="324"/>
      <c r="CD62" s="324"/>
      <c r="CE62" s="325" t="str">
        <f>IF(Сводная!C62=0,"",ROUND('3. Смета'!CP60/'3. Смета'!BI60,2))</f>
        <v/>
      </c>
      <c r="CF62" s="325"/>
      <c r="CG62" s="325"/>
      <c r="CH62" s="325"/>
      <c r="CI62" s="325"/>
      <c r="CJ62" s="325"/>
      <c r="CK62" s="325"/>
      <c r="CL62" s="325"/>
      <c r="CM62" s="325"/>
      <c r="CN62" s="325"/>
      <c r="CO62" s="325"/>
      <c r="CP62" s="325"/>
      <c r="CQ62" s="325" t="str">
        <f>IF(Сводная!C62=0,"",ROUND(BT62*CE62,2))</f>
        <v/>
      </c>
      <c r="CR62" s="325"/>
      <c r="CS62" s="325"/>
      <c r="CT62" s="325"/>
      <c r="CU62" s="325"/>
      <c r="CV62" s="325"/>
      <c r="CW62" s="325"/>
      <c r="CX62" s="325"/>
      <c r="CY62" s="325"/>
      <c r="CZ62" s="325"/>
      <c r="DA62" s="325"/>
      <c r="DB62" s="325"/>
    </row>
    <row r="63" spans="1:106" s="207" customFormat="1" ht="12.75" x14ac:dyDescent="0.2">
      <c r="A63" s="161"/>
      <c r="B63" s="306">
        <v>41</v>
      </c>
      <c r="C63" s="306"/>
      <c r="D63" s="306"/>
      <c r="E63" s="306"/>
      <c r="F63" s="306"/>
      <c r="G63" s="322" t="str">
        <f>IF(Сводная!C63=0,"",Сводная!C63)</f>
        <v/>
      </c>
      <c r="H63" s="322"/>
      <c r="I63" s="322"/>
      <c r="J63" s="322"/>
      <c r="K63" s="322"/>
      <c r="L63" s="322"/>
      <c r="M63" s="322"/>
      <c r="N63" s="322"/>
      <c r="O63" s="322"/>
      <c r="P63" s="322"/>
      <c r="Q63" s="322"/>
      <c r="R63" s="322"/>
      <c r="S63" s="322"/>
      <c r="T63" s="322"/>
      <c r="U63" s="322"/>
      <c r="V63" s="322"/>
      <c r="W63" s="322"/>
      <c r="X63" s="322"/>
      <c r="Y63" s="322"/>
      <c r="Z63" s="322"/>
      <c r="AA63" s="322"/>
      <c r="AB63" s="322"/>
      <c r="AC63" s="322"/>
      <c r="AD63" s="322"/>
      <c r="AE63" s="322"/>
      <c r="AF63" s="322"/>
      <c r="AG63" s="322"/>
      <c r="AH63" s="322"/>
      <c r="AI63" s="322"/>
      <c r="AJ63" s="322"/>
      <c r="AK63" s="322"/>
      <c r="AL63" s="322"/>
      <c r="AM63" s="322"/>
      <c r="AN63" s="322"/>
      <c r="AO63" s="322"/>
      <c r="AP63" s="322"/>
      <c r="AQ63" s="322"/>
      <c r="AR63" s="322"/>
      <c r="AS63" s="323" t="str">
        <f>IF(Сводная!C63=0,"",Сводная!$C$2)</f>
        <v/>
      </c>
      <c r="AT63" s="323"/>
      <c r="AU63" s="323"/>
      <c r="AV63" s="323"/>
      <c r="AW63" s="323"/>
      <c r="AX63" s="323"/>
      <c r="AY63" s="323"/>
      <c r="AZ63" s="323"/>
      <c r="BA63" s="323"/>
      <c r="BB63" s="323"/>
      <c r="BC63" s="323"/>
      <c r="BD63" s="323"/>
      <c r="BE63" s="323"/>
      <c r="BF63" s="323"/>
      <c r="BG63" s="323"/>
      <c r="BH63" s="323"/>
      <c r="BI63" s="323"/>
      <c r="BJ63" s="323"/>
      <c r="BK63" s="323"/>
      <c r="BL63" s="323"/>
      <c r="BM63" s="323"/>
      <c r="BN63" s="306" t="str">
        <f>IF(Сводная!C63=0,"",Сводная!E63)</f>
        <v/>
      </c>
      <c r="BO63" s="306"/>
      <c r="BP63" s="306"/>
      <c r="BQ63" s="306"/>
      <c r="BR63" s="306"/>
      <c r="BS63" s="306"/>
      <c r="BT63" s="324" t="str">
        <f>IF(Сводная!C63=0,"",Сводная!D63)</f>
        <v/>
      </c>
      <c r="BU63" s="324"/>
      <c r="BV63" s="324"/>
      <c r="BW63" s="324"/>
      <c r="BX63" s="324"/>
      <c r="BY63" s="324"/>
      <c r="BZ63" s="324"/>
      <c r="CA63" s="324"/>
      <c r="CB63" s="324"/>
      <c r="CC63" s="324"/>
      <c r="CD63" s="324"/>
      <c r="CE63" s="325" t="str">
        <f>IF(Сводная!C63=0,"",ROUND('3. Смета'!CP61/'3. Смета'!BI61,2))</f>
        <v/>
      </c>
      <c r="CF63" s="325"/>
      <c r="CG63" s="325"/>
      <c r="CH63" s="325"/>
      <c r="CI63" s="325"/>
      <c r="CJ63" s="325"/>
      <c r="CK63" s="325"/>
      <c r="CL63" s="325"/>
      <c r="CM63" s="325"/>
      <c r="CN63" s="325"/>
      <c r="CO63" s="325"/>
      <c r="CP63" s="325"/>
      <c r="CQ63" s="325" t="str">
        <f>IF(Сводная!C63=0,"",ROUND(BT63*CE63,2))</f>
        <v/>
      </c>
      <c r="CR63" s="325"/>
      <c r="CS63" s="325"/>
      <c r="CT63" s="325"/>
      <c r="CU63" s="325"/>
      <c r="CV63" s="325"/>
      <c r="CW63" s="325"/>
      <c r="CX63" s="325"/>
      <c r="CY63" s="325"/>
      <c r="CZ63" s="325"/>
      <c r="DA63" s="325"/>
      <c r="DB63" s="325"/>
    </row>
    <row r="64" spans="1:106" s="207" customFormat="1" ht="12.75" x14ac:dyDescent="0.2">
      <c r="A64" s="161"/>
      <c r="B64" s="306">
        <v>42</v>
      </c>
      <c r="C64" s="306"/>
      <c r="D64" s="306"/>
      <c r="E64" s="306"/>
      <c r="F64" s="306"/>
      <c r="G64" s="322" t="str">
        <f>IF(Сводная!C64=0,"",Сводная!C64)</f>
        <v/>
      </c>
      <c r="H64" s="322"/>
      <c r="I64" s="322"/>
      <c r="J64" s="322"/>
      <c r="K64" s="322"/>
      <c r="L64" s="322"/>
      <c r="M64" s="322"/>
      <c r="N64" s="322"/>
      <c r="O64" s="322"/>
      <c r="P64" s="322"/>
      <c r="Q64" s="322"/>
      <c r="R64" s="322"/>
      <c r="S64" s="322"/>
      <c r="T64" s="322"/>
      <c r="U64" s="322"/>
      <c r="V64" s="322"/>
      <c r="W64" s="322"/>
      <c r="X64" s="322"/>
      <c r="Y64" s="322"/>
      <c r="Z64" s="322"/>
      <c r="AA64" s="322"/>
      <c r="AB64" s="322"/>
      <c r="AC64" s="322"/>
      <c r="AD64" s="322"/>
      <c r="AE64" s="322"/>
      <c r="AF64" s="322"/>
      <c r="AG64" s="322"/>
      <c r="AH64" s="322"/>
      <c r="AI64" s="322"/>
      <c r="AJ64" s="322"/>
      <c r="AK64" s="322"/>
      <c r="AL64" s="322"/>
      <c r="AM64" s="322"/>
      <c r="AN64" s="322"/>
      <c r="AO64" s="322"/>
      <c r="AP64" s="322"/>
      <c r="AQ64" s="322"/>
      <c r="AR64" s="322"/>
      <c r="AS64" s="323" t="str">
        <f>IF(Сводная!C64=0,"",Сводная!$C$2)</f>
        <v/>
      </c>
      <c r="AT64" s="323"/>
      <c r="AU64" s="323"/>
      <c r="AV64" s="323"/>
      <c r="AW64" s="323"/>
      <c r="AX64" s="323"/>
      <c r="AY64" s="323"/>
      <c r="AZ64" s="323"/>
      <c r="BA64" s="323"/>
      <c r="BB64" s="323"/>
      <c r="BC64" s="323"/>
      <c r="BD64" s="323"/>
      <c r="BE64" s="323"/>
      <c r="BF64" s="323"/>
      <c r="BG64" s="323"/>
      <c r="BH64" s="323"/>
      <c r="BI64" s="323"/>
      <c r="BJ64" s="323"/>
      <c r="BK64" s="323"/>
      <c r="BL64" s="323"/>
      <c r="BM64" s="323"/>
      <c r="BN64" s="306" t="str">
        <f>IF(Сводная!C64=0,"",Сводная!E64)</f>
        <v/>
      </c>
      <c r="BO64" s="306"/>
      <c r="BP64" s="306"/>
      <c r="BQ64" s="306"/>
      <c r="BR64" s="306"/>
      <c r="BS64" s="306"/>
      <c r="BT64" s="324" t="str">
        <f>IF(Сводная!C64=0,"",Сводная!D64)</f>
        <v/>
      </c>
      <c r="BU64" s="324"/>
      <c r="BV64" s="324"/>
      <c r="BW64" s="324"/>
      <c r="BX64" s="324"/>
      <c r="BY64" s="324"/>
      <c r="BZ64" s="324"/>
      <c r="CA64" s="324"/>
      <c r="CB64" s="324"/>
      <c r="CC64" s="324"/>
      <c r="CD64" s="324"/>
      <c r="CE64" s="325" t="str">
        <f>IF(Сводная!C64=0,"",ROUND('3. Смета'!CP62/'3. Смета'!BI62,2))</f>
        <v/>
      </c>
      <c r="CF64" s="325"/>
      <c r="CG64" s="325"/>
      <c r="CH64" s="325"/>
      <c r="CI64" s="325"/>
      <c r="CJ64" s="325"/>
      <c r="CK64" s="325"/>
      <c r="CL64" s="325"/>
      <c r="CM64" s="325"/>
      <c r="CN64" s="325"/>
      <c r="CO64" s="325"/>
      <c r="CP64" s="325"/>
      <c r="CQ64" s="325" t="str">
        <f>IF(Сводная!C64=0,"",ROUND(BT64*CE64,2))</f>
        <v/>
      </c>
      <c r="CR64" s="325"/>
      <c r="CS64" s="325"/>
      <c r="CT64" s="325"/>
      <c r="CU64" s="325"/>
      <c r="CV64" s="325"/>
      <c r="CW64" s="325"/>
      <c r="CX64" s="325"/>
      <c r="CY64" s="325"/>
      <c r="CZ64" s="325"/>
      <c r="DA64" s="325"/>
      <c r="DB64" s="325"/>
    </row>
    <row r="65" spans="1:106" s="207" customFormat="1" ht="12.75" x14ac:dyDescent="0.2">
      <c r="A65" s="161"/>
      <c r="B65" s="306">
        <v>43</v>
      </c>
      <c r="C65" s="306"/>
      <c r="D65" s="306"/>
      <c r="E65" s="306"/>
      <c r="F65" s="306"/>
      <c r="G65" s="322" t="str">
        <f>IF(Сводная!C65=0,"",Сводная!C65)</f>
        <v/>
      </c>
      <c r="H65" s="322"/>
      <c r="I65" s="322"/>
      <c r="J65" s="322"/>
      <c r="K65" s="322"/>
      <c r="L65" s="322"/>
      <c r="M65" s="322"/>
      <c r="N65" s="322"/>
      <c r="O65" s="322"/>
      <c r="P65" s="322"/>
      <c r="Q65" s="322"/>
      <c r="R65" s="322"/>
      <c r="S65" s="322"/>
      <c r="T65" s="322"/>
      <c r="U65" s="322"/>
      <c r="V65" s="322"/>
      <c r="W65" s="322"/>
      <c r="X65" s="322"/>
      <c r="Y65" s="322"/>
      <c r="Z65" s="322"/>
      <c r="AA65" s="322"/>
      <c r="AB65" s="322"/>
      <c r="AC65" s="322"/>
      <c r="AD65" s="322"/>
      <c r="AE65" s="322"/>
      <c r="AF65" s="322"/>
      <c r="AG65" s="322"/>
      <c r="AH65" s="322"/>
      <c r="AI65" s="322"/>
      <c r="AJ65" s="322"/>
      <c r="AK65" s="322"/>
      <c r="AL65" s="322"/>
      <c r="AM65" s="322"/>
      <c r="AN65" s="322"/>
      <c r="AO65" s="322"/>
      <c r="AP65" s="322"/>
      <c r="AQ65" s="322"/>
      <c r="AR65" s="322"/>
      <c r="AS65" s="323" t="str">
        <f>IF(Сводная!C65=0,"",Сводная!$C$2)</f>
        <v/>
      </c>
      <c r="AT65" s="323"/>
      <c r="AU65" s="323"/>
      <c r="AV65" s="323"/>
      <c r="AW65" s="323"/>
      <c r="AX65" s="323"/>
      <c r="AY65" s="323"/>
      <c r="AZ65" s="323"/>
      <c r="BA65" s="323"/>
      <c r="BB65" s="323"/>
      <c r="BC65" s="323"/>
      <c r="BD65" s="323"/>
      <c r="BE65" s="323"/>
      <c r="BF65" s="323"/>
      <c r="BG65" s="323"/>
      <c r="BH65" s="323"/>
      <c r="BI65" s="323"/>
      <c r="BJ65" s="323"/>
      <c r="BK65" s="323"/>
      <c r="BL65" s="323"/>
      <c r="BM65" s="323"/>
      <c r="BN65" s="306" t="str">
        <f>IF(Сводная!C65=0,"",Сводная!E65)</f>
        <v/>
      </c>
      <c r="BO65" s="306"/>
      <c r="BP65" s="306"/>
      <c r="BQ65" s="306"/>
      <c r="BR65" s="306"/>
      <c r="BS65" s="306"/>
      <c r="BT65" s="324" t="str">
        <f>IF(Сводная!C65=0,"",Сводная!D65)</f>
        <v/>
      </c>
      <c r="BU65" s="324"/>
      <c r="BV65" s="324"/>
      <c r="BW65" s="324"/>
      <c r="BX65" s="324"/>
      <c r="BY65" s="324"/>
      <c r="BZ65" s="324"/>
      <c r="CA65" s="324"/>
      <c r="CB65" s="324"/>
      <c r="CC65" s="324"/>
      <c r="CD65" s="324"/>
      <c r="CE65" s="325" t="str">
        <f>IF(Сводная!C65=0,"",ROUND('3. Смета'!CP63/'3. Смета'!BI63,2))</f>
        <v/>
      </c>
      <c r="CF65" s="325"/>
      <c r="CG65" s="325"/>
      <c r="CH65" s="325"/>
      <c r="CI65" s="325"/>
      <c r="CJ65" s="325"/>
      <c r="CK65" s="325"/>
      <c r="CL65" s="325"/>
      <c r="CM65" s="325"/>
      <c r="CN65" s="325"/>
      <c r="CO65" s="325"/>
      <c r="CP65" s="325"/>
      <c r="CQ65" s="325" t="str">
        <f>IF(Сводная!C65=0,"",ROUND(BT65*CE65,2))</f>
        <v/>
      </c>
      <c r="CR65" s="325"/>
      <c r="CS65" s="325"/>
      <c r="CT65" s="325"/>
      <c r="CU65" s="325"/>
      <c r="CV65" s="325"/>
      <c r="CW65" s="325"/>
      <c r="CX65" s="325"/>
      <c r="CY65" s="325"/>
      <c r="CZ65" s="325"/>
      <c r="DA65" s="325"/>
      <c r="DB65" s="325"/>
    </row>
    <row r="66" spans="1:106" s="207" customFormat="1" ht="12.75" x14ac:dyDescent="0.2">
      <c r="A66" s="161"/>
      <c r="B66" s="306">
        <v>44</v>
      </c>
      <c r="C66" s="306"/>
      <c r="D66" s="306"/>
      <c r="E66" s="306"/>
      <c r="F66" s="306"/>
      <c r="G66" s="322" t="str">
        <f>IF(Сводная!C66=0,"",Сводная!C66)</f>
        <v/>
      </c>
      <c r="H66" s="322"/>
      <c r="I66" s="322"/>
      <c r="J66" s="322"/>
      <c r="K66" s="322"/>
      <c r="L66" s="322"/>
      <c r="M66" s="322"/>
      <c r="N66" s="322"/>
      <c r="O66" s="322"/>
      <c r="P66" s="322"/>
      <c r="Q66" s="322"/>
      <c r="R66" s="322"/>
      <c r="S66" s="322"/>
      <c r="T66" s="322"/>
      <c r="U66" s="322"/>
      <c r="V66" s="322"/>
      <c r="W66" s="322"/>
      <c r="X66" s="322"/>
      <c r="Y66" s="322"/>
      <c r="Z66" s="322"/>
      <c r="AA66" s="322"/>
      <c r="AB66" s="322"/>
      <c r="AC66" s="322"/>
      <c r="AD66" s="322"/>
      <c r="AE66" s="322"/>
      <c r="AF66" s="322"/>
      <c r="AG66" s="322"/>
      <c r="AH66" s="322"/>
      <c r="AI66" s="322"/>
      <c r="AJ66" s="322"/>
      <c r="AK66" s="322"/>
      <c r="AL66" s="322"/>
      <c r="AM66" s="322"/>
      <c r="AN66" s="322"/>
      <c r="AO66" s="322"/>
      <c r="AP66" s="322"/>
      <c r="AQ66" s="322"/>
      <c r="AR66" s="322"/>
      <c r="AS66" s="323" t="str">
        <f>IF(Сводная!C66=0,"",Сводная!$C$2)</f>
        <v/>
      </c>
      <c r="AT66" s="323"/>
      <c r="AU66" s="323"/>
      <c r="AV66" s="323"/>
      <c r="AW66" s="323"/>
      <c r="AX66" s="323"/>
      <c r="AY66" s="323"/>
      <c r="AZ66" s="323"/>
      <c r="BA66" s="323"/>
      <c r="BB66" s="323"/>
      <c r="BC66" s="323"/>
      <c r="BD66" s="323"/>
      <c r="BE66" s="323"/>
      <c r="BF66" s="323"/>
      <c r="BG66" s="323"/>
      <c r="BH66" s="323"/>
      <c r="BI66" s="323"/>
      <c r="BJ66" s="323"/>
      <c r="BK66" s="323"/>
      <c r="BL66" s="323"/>
      <c r="BM66" s="323"/>
      <c r="BN66" s="306" t="str">
        <f>IF(Сводная!C66=0,"",Сводная!E66)</f>
        <v/>
      </c>
      <c r="BO66" s="306"/>
      <c r="BP66" s="306"/>
      <c r="BQ66" s="306"/>
      <c r="BR66" s="306"/>
      <c r="BS66" s="306"/>
      <c r="BT66" s="324" t="str">
        <f>IF(Сводная!C66=0,"",Сводная!D66)</f>
        <v/>
      </c>
      <c r="BU66" s="324"/>
      <c r="BV66" s="324"/>
      <c r="BW66" s="324"/>
      <c r="BX66" s="324"/>
      <c r="BY66" s="324"/>
      <c r="BZ66" s="324"/>
      <c r="CA66" s="324"/>
      <c r="CB66" s="324"/>
      <c r="CC66" s="324"/>
      <c r="CD66" s="324"/>
      <c r="CE66" s="325" t="str">
        <f>IF(Сводная!C66=0,"",ROUND('3. Смета'!CP64/'3. Смета'!BI64,2))</f>
        <v/>
      </c>
      <c r="CF66" s="325"/>
      <c r="CG66" s="325"/>
      <c r="CH66" s="325"/>
      <c r="CI66" s="325"/>
      <c r="CJ66" s="325"/>
      <c r="CK66" s="325"/>
      <c r="CL66" s="325"/>
      <c r="CM66" s="325"/>
      <c r="CN66" s="325"/>
      <c r="CO66" s="325"/>
      <c r="CP66" s="325"/>
      <c r="CQ66" s="325" t="str">
        <f>IF(Сводная!C66=0,"",ROUND(BT66*CE66,2))</f>
        <v/>
      </c>
      <c r="CR66" s="325"/>
      <c r="CS66" s="325"/>
      <c r="CT66" s="325"/>
      <c r="CU66" s="325"/>
      <c r="CV66" s="325"/>
      <c r="CW66" s="325"/>
      <c r="CX66" s="325"/>
      <c r="CY66" s="325"/>
      <c r="CZ66" s="325"/>
      <c r="DA66" s="325"/>
      <c r="DB66" s="325"/>
    </row>
    <row r="67" spans="1:106" s="207" customFormat="1" ht="12.75" x14ac:dyDescent="0.2">
      <c r="A67" s="161"/>
      <c r="B67" s="306">
        <v>45</v>
      </c>
      <c r="C67" s="306"/>
      <c r="D67" s="306"/>
      <c r="E67" s="306"/>
      <c r="F67" s="306"/>
      <c r="G67" s="322" t="str">
        <f>IF(Сводная!C67=0,"",Сводная!C67)</f>
        <v/>
      </c>
      <c r="H67" s="322"/>
      <c r="I67" s="322"/>
      <c r="J67" s="322"/>
      <c r="K67" s="322"/>
      <c r="L67" s="322"/>
      <c r="M67" s="322"/>
      <c r="N67" s="322"/>
      <c r="O67" s="322"/>
      <c r="P67" s="322"/>
      <c r="Q67" s="322"/>
      <c r="R67" s="322"/>
      <c r="S67" s="322"/>
      <c r="T67" s="322"/>
      <c r="U67" s="322"/>
      <c r="V67" s="322"/>
      <c r="W67" s="322"/>
      <c r="X67" s="322"/>
      <c r="Y67" s="322"/>
      <c r="Z67" s="322"/>
      <c r="AA67" s="322"/>
      <c r="AB67" s="322"/>
      <c r="AC67" s="322"/>
      <c r="AD67" s="322"/>
      <c r="AE67" s="322"/>
      <c r="AF67" s="322"/>
      <c r="AG67" s="322"/>
      <c r="AH67" s="322"/>
      <c r="AI67" s="322"/>
      <c r="AJ67" s="322"/>
      <c r="AK67" s="322"/>
      <c r="AL67" s="322"/>
      <c r="AM67" s="322"/>
      <c r="AN67" s="322"/>
      <c r="AO67" s="322"/>
      <c r="AP67" s="322"/>
      <c r="AQ67" s="322"/>
      <c r="AR67" s="322"/>
      <c r="AS67" s="323" t="str">
        <f>IF(Сводная!C67=0,"",Сводная!$C$2)</f>
        <v/>
      </c>
      <c r="AT67" s="323"/>
      <c r="AU67" s="323"/>
      <c r="AV67" s="323"/>
      <c r="AW67" s="323"/>
      <c r="AX67" s="323"/>
      <c r="AY67" s="323"/>
      <c r="AZ67" s="323"/>
      <c r="BA67" s="323"/>
      <c r="BB67" s="323"/>
      <c r="BC67" s="323"/>
      <c r="BD67" s="323"/>
      <c r="BE67" s="323"/>
      <c r="BF67" s="323"/>
      <c r="BG67" s="323"/>
      <c r="BH67" s="323"/>
      <c r="BI67" s="323"/>
      <c r="BJ67" s="323"/>
      <c r="BK67" s="323"/>
      <c r="BL67" s="323"/>
      <c r="BM67" s="323"/>
      <c r="BN67" s="306" t="str">
        <f>IF(Сводная!C67=0,"",Сводная!E67)</f>
        <v/>
      </c>
      <c r="BO67" s="306"/>
      <c r="BP67" s="306"/>
      <c r="BQ67" s="306"/>
      <c r="BR67" s="306"/>
      <c r="BS67" s="306"/>
      <c r="BT67" s="324" t="str">
        <f>IF(Сводная!C67=0,"",Сводная!D67)</f>
        <v/>
      </c>
      <c r="BU67" s="324"/>
      <c r="BV67" s="324"/>
      <c r="BW67" s="324"/>
      <c r="BX67" s="324"/>
      <c r="BY67" s="324"/>
      <c r="BZ67" s="324"/>
      <c r="CA67" s="324"/>
      <c r="CB67" s="324"/>
      <c r="CC67" s="324"/>
      <c r="CD67" s="324"/>
      <c r="CE67" s="325" t="str">
        <f>IF(Сводная!C67=0,"",ROUND('3. Смета'!CP65/'3. Смета'!BI65,2))</f>
        <v/>
      </c>
      <c r="CF67" s="325"/>
      <c r="CG67" s="325"/>
      <c r="CH67" s="325"/>
      <c r="CI67" s="325"/>
      <c r="CJ67" s="325"/>
      <c r="CK67" s="325"/>
      <c r="CL67" s="325"/>
      <c r="CM67" s="325"/>
      <c r="CN67" s="325"/>
      <c r="CO67" s="325"/>
      <c r="CP67" s="325"/>
      <c r="CQ67" s="325" t="str">
        <f>IF(Сводная!C67=0,"",ROUND(BT67*CE67,2))</f>
        <v/>
      </c>
      <c r="CR67" s="325"/>
      <c r="CS67" s="325"/>
      <c r="CT67" s="325"/>
      <c r="CU67" s="325"/>
      <c r="CV67" s="325"/>
      <c r="CW67" s="325"/>
      <c r="CX67" s="325"/>
      <c r="CY67" s="325"/>
      <c r="CZ67" s="325"/>
      <c r="DA67" s="325"/>
      <c r="DB67" s="325"/>
    </row>
    <row r="68" spans="1:106" s="207" customFormat="1" ht="12.75" x14ac:dyDescent="0.2">
      <c r="A68" s="161"/>
      <c r="B68" s="306">
        <v>46</v>
      </c>
      <c r="C68" s="306"/>
      <c r="D68" s="306"/>
      <c r="E68" s="306"/>
      <c r="F68" s="306"/>
      <c r="G68" s="322" t="str">
        <f>IF(Сводная!C68=0,"",Сводная!C68)</f>
        <v/>
      </c>
      <c r="H68" s="322"/>
      <c r="I68" s="322"/>
      <c r="J68" s="322"/>
      <c r="K68" s="322"/>
      <c r="L68" s="322"/>
      <c r="M68" s="322"/>
      <c r="N68" s="322"/>
      <c r="O68" s="322"/>
      <c r="P68" s="322"/>
      <c r="Q68" s="322"/>
      <c r="R68" s="322"/>
      <c r="S68" s="322"/>
      <c r="T68" s="322"/>
      <c r="U68" s="322"/>
      <c r="V68" s="322"/>
      <c r="W68" s="322"/>
      <c r="X68" s="322"/>
      <c r="Y68" s="322"/>
      <c r="Z68" s="322"/>
      <c r="AA68" s="322"/>
      <c r="AB68" s="322"/>
      <c r="AC68" s="322"/>
      <c r="AD68" s="322"/>
      <c r="AE68" s="322"/>
      <c r="AF68" s="322"/>
      <c r="AG68" s="322"/>
      <c r="AH68" s="322"/>
      <c r="AI68" s="322"/>
      <c r="AJ68" s="322"/>
      <c r="AK68" s="322"/>
      <c r="AL68" s="322"/>
      <c r="AM68" s="322"/>
      <c r="AN68" s="322"/>
      <c r="AO68" s="322"/>
      <c r="AP68" s="322"/>
      <c r="AQ68" s="322"/>
      <c r="AR68" s="322"/>
      <c r="AS68" s="323" t="str">
        <f>IF(Сводная!C68=0,"",Сводная!$C$2)</f>
        <v/>
      </c>
      <c r="AT68" s="323"/>
      <c r="AU68" s="323"/>
      <c r="AV68" s="323"/>
      <c r="AW68" s="323"/>
      <c r="AX68" s="323"/>
      <c r="AY68" s="323"/>
      <c r="AZ68" s="323"/>
      <c r="BA68" s="323"/>
      <c r="BB68" s="323"/>
      <c r="BC68" s="323"/>
      <c r="BD68" s="323"/>
      <c r="BE68" s="323"/>
      <c r="BF68" s="323"/>
      <c r="BG68" s="323"/>
      <c r="BH68" s="323"/>
      <c r="BI68" s="323"/>
      <c r="BJ68" s="323"/>
      <c r="BK68" s="323"/>
      <c r="BL68" s="323"/>
      <c r="BM68" s="323"/>
      <c r="BN68" s="306" t="str">
        <f>IF(Сводная!C68=0,"",Сводная!E68)</f>
        <v/>
      </c>
      <c r="BO68" s="306"/>
      <c r="BP68" s="306"/>
      <c r="BQ68" s="306"/>
      <c r="BR68" s="306"/>
      <c r="BS68" s="306"/>
      <c r="BT68" s="324" t="str">
        <f>IF(Сводная!C68=0,"",Сводная!D68)</f>
        <v/>
      </c>
      <c r="BU68" s="324"/>
      <c r="BV68" s="324"/>
      <c r="BW68" s="324"/>
      <c r="BX68" s="324"/>
      <c r="BY68" s="324"/>
      <c r="BZ68" s="324"/>
      <c r="CA68" s="324"/>
      <c r="CB68" s="324"/>
      <c r="CC68" s="324"/>
      <c r="CD68" s="324"/>
      <c r="CE68" s="325" t="str">
        <f>IF(Сводная!C68=0,"",ROUND('3. Смета'!CP66/'3. Смета'!BI66,2))</f>
        <v/>
      </c>
      <c r="CF68" s="325"/>
      <c r="CG68" s="325"/>
      <c r="CH68" s="325"/>
      <c r="CI68" s="325"/>
      <c r="CJ68" s="325"/>
      <c r="CK68" s="325"/>
      <c r="CL68" s="325"/>
      <c r="CM68" s="325"/>
      <c r="CN68" s="325"/>
      <c r="CO68" s="325"/>
      <c r="CP68" s="325"/>
      <c r="CQ68" s="325" t="str">
        <f>IF(Сводная!C68=0,"",ROUND(BT68*CE68,2))</f>
        <v/>
      </c>
      <c r="CR68" s="325"/>
      <c r="CS68" s="325"/>
      <c r="CT68" s="325"/>
      <c r="CU68" s="325"/>
      <c r="CV68" s="325"/>
      <c r="CW68" s="325"/>
      <c r="CX68" s="325"/>
      <c r="CY68" s="325"/>
      <c r="CZ68" s="325"/>
      <c r="DA68" s="325"/>
      <c r="DB68" s="325"/>
    </row>
    <row r="69" spans="1:106" s="207" customFormat="1" ht="12.75" x14ac:dyDescent="0.2">
      <c r="A69" s="161"/>
      <c r="B69" s="306">
        <v>47</v>
      </c>
      <c r="C69" s="306"/>
      <c r="D69" s="306"/>
      <c r="E69" s="306"/>
      <c r="F69" s="306"/>
      <c r="G69" s="322" t="str">
        <f>IF(Сводная!C69=0,"",Сводная!C69)</f>
        <v/>
      </c>
      <c r="H69" s="322"/>
      <c r="I69" s="322"/>
      <c r="J69" s="322"/>
      <c r="K69" s="322"/>
      <c r="L69" s="322"/>
      <c r="M69" s="322"/>
      <c r="N69" s="322"/>
      <c r="O69" s="322"/>
      <c r="P69" s="322"/>
      <c r="Q69" s="322"/>
      <c r="R69" s="322"/>
      <c r="S69" s="322"/>
      <c r="T69" s="322"/>
      <c r="U69" s="322"/>
      <c r="V69" s="322"/>
      <c r="W69" s="322"/>
      <c r="X69" s="322"/>
      <c r="Y69" s="322"/>
      <c r="Z69" s="322"/>
      <c r="AA69" s="322"/>
      <c r="AB69" s="322"/>
      <c r="AC69" s="322"/>
      <c r="AD69" s="322"/>
      <c r="AE69" s="322"/>
      <c r="AF69" s="322"/>
      <c r="AG69" s="322"/>
      <c r="AH69" s="322"/>
      <c r="AI69" s="322"/>
      <c r="AJ69" s="322"/>
      <c r="AK69" s="322"/>
      <c r="AL69" s="322"/>
      <c r="AM69" s="322"/>
      <c r="AN69" s="322"/>
      <c r="AO69" s="322"/>
      <c r="AP69" s="322"/>
      <c r="AQ69" s="322"/>
      <c r="AR69" s="322"/>
      <c r="AS69" s="323" t="str">
        <f>IF(Сводная!C69=0,"",Сводная!$C$2)</f>
        <v/>
      </c>
      <c r="AT69" s="323"/>
      <c r="AU69" s="323"/>
      <c r="AV69" s="323"/>
      <c r="AW69" s="323"/>
      <c r="AX69" s="323"/>
      <c r="AY69" s="323"/>
      <c r="AZ69" s="323"/>
      <c r="BA69" s="323"/>
      <c r="BB69" s="323"/>
      <c r="BC69" s="323"/>
      <c r="BD69" s="323"/>
      <c r="BE69" s="323"/>
      <c r="BF69" s="323"/>
      <c r="BG69" s="323"/>
      <c r="BH69" s="323"/>
      <c r="BI69" s="323"/>
      <c r="BJ69" s="323"/>
      <c r="BK69" s="323"/>
      <c r="BL69" s="323"/>
      <c r="BM69" s="323"/>
      <c r="BN69" s="306" t="str">
        <f>IF(Сводная!C69=0,"",Сводная!E69)</f>
        <v/>
      </c>
      <c r="BO69" s="306"/>
      <c r="BP69" s="306"/>
      <c r="BQ69" s="306"/>
      <c r="BR69" s="306"/>
      <c r="BS69" s="306"/>
      <c r="BT69" s="324" t="str">
        <f>IF(Сводная!C69=0,"",Сводная!D69)</f>
        <v/>
      </c>
      <c r="BU69" s="324"/>
      <c r="BV69" s="324"/>
      <c r="BW69" s="324"/>
      <c r="BX69" s="324"/>
      <c r="BY69" s="324"/>
      <c r="BZ69" s="324"/>
      <c r="CA69" s="324"/>
      <c r="CB69" s="324"/>
      <c r="CC69" s="324"/>
      <c r="CD69" s="324"/>
      <c r="CE69" s="325" t="str">
        <f>IF(Сводная!C69=0,"",ROUND('3. Смета'!CP67/'3. Смета'!BI67,2))</f>
        <v/>
      </c>
      <c r="CF69" s="325"/>
      <c r="CG69" s="325"/>
      <c r="CH69" s="325"/>
      <c r="CI69" s="325"/>
      <c r="CJ69" s="325"/>
      <c r="CK69" s="325"/>
      <c r="CL69" s="325"/>
      <c r="CM69" s="325"/>
      <c r="CN69" s="325"/>
      <c r="CO69" s="325"/>
      <c r="CP69" s="325"/>
      <c r="CQ69" s="325" t="str">
        <f>IF(Сводная!C69=0,"",ROUND(BT69*CE69,2))</f>
        <v/>
      </c>
      <c r="CR69" s="325"/>
      <c r="CS69" s="325"/>
      <c r="CT69" s="325"/>
      <c r="CU69" s="325"/>
      <c r="CV69" s="325"/>
      <c r="CW69" s="325"/>
      <c r="CX69" s="325"/>
      <c r="CY69" s="325"/>
      <c r="CZ69" s="325"/>
      <c r="DA69" s="325"/>
      <c r="DB69" s="325"/>
    </row>
    <row r="70" spans="1:106" s="207" customFormat="1" ht="12.75" x14ac:dyDescent="0.2">
      <c r="A70" s="161"/>
      <c r="B70" s="306">
        <v>48</v>
      </c>
      <c r="C70" s="306"/>
      <c r="D70" s="306"/>
      <c r="E70" s="306"/>
      <c r="F70" s="306"/>
      <c r="G70" s="322" t="str">
        <f>IF(Сводная!C70=0,"",Сводная!C70)</f>
        <v/>
      </c>
      <c r="H70" s="322"/>
      <c r="I70" s="322"/>
      <c r="J70" s="322"/>
      <c r="K70" s="322"/>
      <c r="L70" s="322"/>
      <c r="M70" s="322"/>
      <c r="N70" s="322"/>
      <c r="O70" s="322"/>
      <c r="P70" s="322"/>
      <c r="Q70" s="322"/>
      <c r="R70" s="322"/>
      <c r="S70" s="322"/>
      <c r="T70" s="322"/>
      <c r="U70" s="322"/>
      <c r="V70" s="322"/>
      <c r="W70" s="322"/>
      <c r="X70" s="322"/>
      <c r="Y70" s="322"/>
      <c r="Z70" s="322"/>
      <c r="AA70" s="322"/>
      <c r="AB70" s="322"/>
      <c r="AC70" s="322"/>
      <c r="AD70" s="322"/>
      <c r="AE70" s="322"/>
      <c r="AF70" s="322"/>
      <c r="AG70" s="322"/>
      <c r="AH70" s="322"/>
      <c r="AI70" s="322"/>
      <c r="AJ70" s="322"/>
      <c r="AK70" s="322"/>
      <c r="AL70" s="322"/>
      <c r="AM70" s="322"/>
      <c r="AN70" s="322"/>
      <c r="AO70" s="322"/>
      <c r="AP70" s="322"/>
      <c r="AQ70" s="322"/>
      <c r="AR70" s="322"/>
      <c r="AS70" s="323" t="str">
        <f>IF(Сводная!C70=0,"",Сводная!$C$2)</f>
        <v/>
      </c>
      <c r="AT70" s="323"/>
      <c r="AU70" s="323"/>
      <c r="AV70" s="323"/>
      <c r="AW70" s="323"/>
      <c r="AX70" s="323"/>
      <c r="AY70" s="323"/>
      <c r="AZ70" s="323"/>
      <c r="BA70" s="323"/>
      <c r="BB70" s="323"/>
      <c r="BC70" s="323"/>
      <c r="BD70" s="323"/>
      <c r="BE70" s="323"/>
      <c r="BF70" s="323"/>
      <c r="BG70" s="323"/>
      <c r="BH70" s="323"/>
      <c r="BI70" s="323"/>
      <c r="BJ70" s="323"/>
      <c r="BK70" s="323"/>
      <c r="BL70" s="323"/>
      <c r="BM70" s="323"/>
      <c r="BN70" s="306" t="str">
        <f>IF(Сводная!C70=0,"",Сводная!E70)</f>
        <v/>
      </c>
      <c r="BO70" s="306"/>
      <c r="BP70" s="306"/>
      <c r="BQ70" s="306"/>
      <c r="BR70" s="306"/>
      <c r="BS70" s="306"/>
      <c r="BT70" s="324" t="str">
        <f>IF(Сводная!C70=0,"",Сводная!D70)</f>
        <v/>
      </c>
      <c r="BU70" s="324"/>
      <c r="BV70" s="324"/>
      <c r="BW70" s="324"/>
      <c r="BX70" s="324"/>
      <c r="BY70" s="324"/>
      <c r="BZ70" s="324"/>
      <c r="CA70" s="324"/>
      <c r="CB70" s="324"/>
      <c r="CC70" s="324"/>
      <c r="CD70" s="324"/>
      <c r="CE70" s="325" t="str">
        <f>IF(Сводная!C70=0,"",ROUND('3. Смета'!CP68/'3. Смета'!BI68,2))</f>
        <v/>
      </c>
      <c r="CF70" s="325"/>
      <c r="CG70" s="325"/>
      <c r="CH70" s="325"/>
      <c r="CI70" s="325"/>
      <c r="CJ70" s="325"/>
      <c r="CK70" s="325"/>
      <c r="CL70" s="325"/>
      <c r="CM70" s="325"/>
      <c r="CN70" s="325"/>
      <c r="CO70" s="325"/>
      <c r="CP70" s="325"/>
      <c r="CQ70" s="325" t="str">
        <f>IF(Сводная!C70=0,"",ROUND(BT70*CE70,2))</f>
        <v/>
      </c>
      <c r="CR70" s="325"/>
      <c r="CS70" s="325"/>
      <c r="CT70" s="325"/>
      <c r="CU70" s="325"/>
      <c r="CV70" s="325"/>
      <c r="CW70" s="325"/>
      <c r="CX70" s="325"/>
      <c r="CY70" s="325"/>
      <c r="CZ70" s="325"/>
      <c r="DA70" s="325"/>
      <c r="DB70" s="325"/>
    </row>
    <row r="71" spans="1:106" s="207" customFormat="1" ht="12.75" x14ac:dyDescent="0.2">
      <c r="A71" s="161"/>
      <c r="B71" s="306">
        <v>49</v>
      </c>
      <c r="C71" s="306"/>
      <c r="D71" s="306"/>
      <c r="E71" s="306"/>
      <c r="F71" s="306"/>
      <c r="G71" s="322" t="str">
        <f>IF(Сводная!C71=0,"",Сводная!C71)</f>
        <v/>
      </c>
      <c r="H71" s="322"/>
      <c r="I71" s="322"/>
      <c r="J71" s="322"/>
      <c r="K71" s="322"/>
      <c r="L71" s="322"/>
      <c r="M71" s="322"/>
      <c r="N71" s="322"/>
      <c r="O71" s="322"/>
      <c r="P71" s="322"/>
      <c r="Q71" s="322"/>
      <c r="R71" s="322"/>
      <c r="S71" s="322"/>
      <c r="T71" s="322"/>
      <c r="U71" s="322"/>
      <c r="V71" s="322"/>
      <c r="W71" s="322"/>
      <c r="X71" s="322"/>
      <c r="Y71" s="322"/>
      <c r="Z71" s="322"/>
      <c r="AA71" s="322"/>
      <c r="AB71" s="322"/>
      <c r="AC71" s="322"/>
      <c r="AD71" s="322"/>
      <c r="AE71" s="322"/>
      <c r="AF71" s="322"/>
      <c r="AG71" s="322"/>
      <c r="AH71" s="322"/>
      <c r="AI71" s="322"/>
      <c r="AJ71" s="322"/>
      <c r="AK71" s="322"/>
      <c r="AL71" s="322"/>
      <c r="AM71" s="322"/>
      <c r="AN71" s="322"/>
      <c r="AO71" s="322"/>
      <c r="AP71" s="322"/>
      <c r="AQ71" s="322"/>
      <c r="AR71" s="322"/>
      <c r="AS71" s="323" t="str">
        <f>IF(Сводная!C71=0,"",Сводная!$C$2)</f>
        <v/>
      </c>
      <c r="AT71" s="323"/>
      <c r="AU71" s="323"/>
      <c r="AV71" s="323"/>
      <c r="AW71" s="323"/>
      <c r="AX71" s="323"/>
      <c r="AY71" s="323"/>
      <c r="AZ71" s="323"/>
      <c r="BA71" s="323"/>
      <c r="BB71" s="323"/>
      <c r="BC71" s="323"/>
      <c r="BD71" s="323"/>
      <c r="BE71" s="323"/>
      <c r="BF71" s="323"/>
      <c r="BG71" s="323"/>
      <c r="BH71" s="323"/>
      <c r="BI71" s="323"/>
      <c r="BJ71" s="323"/>
      <c r="BK71" s="323"/>
      <c r="BL71" s="323"/>
      <c r="BM71" s="323"/>
      <c r="BN71" s="306" t="str">
        <f>IF(Сводная!C71=0,"",Сводная!E71)</f>
        <v/>
      </c>
      <c r="BO71" s="306"/>
      <c r="BP71" s="306"/>
      <c r="BQ71" s="306"/>
      <c r="BR71" s="306"/>
      <c r="BS71" s="306"/>
      <c r="BT71" s="324" t="str">
        <f>IF(Сводная!C71=0,"",Сводная!D71)</f>
        <v/>
      </c>
      <c r="BU71" s="324"/>
      <c r="BV71" s="324"/>
      <c r="BW71" s="324"/>
      <c r="BX71" s="324"/>
      <c r="BY71" s="324"/>
      <c r="BZ71" s="324"/>
      <c r="CA71" s="324"/>
      <c r="CB71" s="324"/>
      <c r="CC71" s="324"/>
      <c r="CD71" s="324"/>
      <c r="CE71" s="325" t="str">
        <f>IF(Сводная!C71=0,"",ROUND('3. Смета'!CP69/'3. Смета'!BI69,2))</f>
        <v/>
      </c>
      <c r="CF71" s="325"/>
      <c r="CG71" s="325"/>
      <c r="CH71" s="325"/>
      <c r="CI71" s="325"/>
      <c r="CJ71" s="325"/>
      <c r="CK71" s="325"/>
      <c r="CL71" s="325"/>
      <c r="CM71" s="325"/>
      <c r="CN71" s="325"/>
      <c r="CO71" s="325"/>
      <c r="CP71" s="325"/>
      <c r="CQ71" s="325" t="str">
        <f>IF(Сводная!C71=0,"",ROUND(BT71*CE71,2))</f>
        <v/>
      </c>
      <c r="CR71" s="325"/>
      <c r="CS71" s="325"/>
      <c r="CT71" s="325"/>
      <c r="CU71" s="325"/>
      <c r="CV71" s="325"/>
      <c r="CW71" s="325"/>
      <c r="CX71" s="325"/>
      <c r="CY71" s="325"/>
      <c r="CZ71" s="325"/>
      <c r="DA71" s="325"/>
      <c r="DB71" s="325"/>
    </row>
    <row r="72" spans="1:106" s="207" customFormat="1" ht="12.75" x14ac:dyDescent="0.2">
      <c r="A72" s="161"/>
      <c r="B72" s="306">
        <v>50</v>
      </c>
      <c r="C72" s="306"/>
      <c r="D72" s="306"/>
      <c r="E72" s="306"/>
      <c r="F72" s="306"/>
      <c r="G72" s="322" t="str">
        <f>IF(Сводная!C72=0,"",Сводная!C72)</f>
        <v/>
      </c>
      <c r="H72" s="322"/>
      <c r="I72" s="322"/>
      <c r="J72" s="322"/>
      <c r="K72" s="322"/>
      <c r="L72" s="322"/>
      <c r="M72" s="322"/>
      <c r="N72" s="322"/>
      <c r="O72" s="322"/>
      <c r="P72" s="322"/>
      <c r="Q72" s="322"/>
      <c r="R72" s="322"/>
      <c r="S72" s="322"/>
      <c r="T72" s="322"/>
      <c r="U72" s="322"/>
      <c r="V72" s="322"/>
      <c r="W72" s="322"/>
      <c r="X72" s="322"/>
      <c r="Y72" s="322"/>
      <c r="Z72" s="322"/>
      <c r="AA72" s="322"/>
      <c r="AB72" s="322"/>
      <c r="AC72" s="322"/>
      <c r="AD72" s="322"/>
      <c r="AE72" s="322"/>
      <c r="AF72" s="322"/>
      <c r="AG72" s="322"/>
      <c r="AH72" s="322"/>
      <c r="AI72" s="322"/>
      <c r="AJ72" s="322"/>
      <c r="AK72" s="322"/>
      <c r="AL72" s="322"/>
      <c r="AM72" s="322"/>
      <c r="AN72" s="322"/>
      <c r="AO72" s="322"/>
      <c r="AP72" s="322"/>
      <c r="AQ72" s="322"/>
      <c r="AR72" s="322"/>
      <c r="AS72" s="323" t="str">
        <f>IF(Сводная!C72=0,"",Сводная!$C$2)</f>
        <v/>
      </c>
      <c r="AT72" s="323"/>
      <c r="AU72" s="323"/>
      <c r="AV72" s="323"/>
      <c r="AW72" s="323"/>
      <c r="AX72" s="323"/>
      <c r="AY72" s="323"/>
      <c r="AZ72" s="323"/>
      <c r="BA72" s="323"/>
      <c r="BB72" s="323"/>
      <c r="BC72" s="323"/>
      <c r="BD72" s="323"/>
      <c r="BE72" s="323"/>
      <c r="BF72" s="323"/>
      <c r="BG72" s="323"/>
      <c r="BH72" s="323"/>
      <c r="BI72" s="323"/>
      <c r="BJ72" s="323"/>
      <c r="BK72" s="323"/>
      <c r="BL72" s="323"/>
      <c r="BM72" s="323"/>
      <c r="BN72" s="306" t="str">
        <f>IF(Сводная!C72=0,"",Сводная!E72)</f>
        <v/>
      </c>
      <c r="BO72" s="306"/>
      <c r="BP72" s="306"/>
      <c r="BQ72" s="306"/>
      <c r="BR72" s="306"/>
      <c r="BS72" s="306"/>
      <c r="BT72" s="324" t="str">
        <f>IF(Сводная!C72=0,"",Сводная!D72)</f>
        <v/>
      </c>
      <c r="BU72" s="324"/>
      <c r="BV72" s="324"/>
      <c r="BW72" s="324"/>
      <c r="BX72" s="324"/>
      <c r="BY72" s="324"/>
      <c r="BZ72" s="324"/>
      <c r="CA72" s="324"/>
      <c r="CB72" s="324"/>
      <c r="CC72" s="324"/>
      <c r="CD72" s="324"/>
      <c r="CE72" s="325" t="str">
        <f>IF(Сводная!C72=0,"",ROUND('3. Смета'!CP70/'3. Смета'!BI70,2))</f>
        <v/>
      </c>
      <c r="CF72" s="325"/>
      <c r="CG72" s="325"/>
      <c r="CH72" s="325"/>
      <c r="CI72" s="325"/>
      <c r="CJ72" s="325"/>
      <c r="CK72" s="325"/>
      <c r="CL72" s="325"/>
      <c r="CM72" s="325"/>
      <c r="CN72" s="325"/>
      <c r="CO72" s="325"/>
      <c r="CP72" s="325"/>
      <c r="CQ72" s="325" t="str">
        <f>IF(Сводная!C72=0,"",ROUND(BT72*CE72,2))</f>
        <v/>
      </c>
      <c r="CR72" s="325"/>
      <c r="CS72" s="325"/>
      <c r="CT72" s="325"/>
      <c r="CU72" s="325"/>
      <c r="CV72" s="325"/>
      <c r="CW72" s="325"/>
      <c r="CX72" s="325"/>
      <c r="CY72" s="325"/>
      <c r="CZ72" s="325"/>
      <c r="DA72" s="325"/>
      <c r="DB72" s="325"/>
    </row>
    <row r="73" spans="1:106" s="207" customFormat="1" ht="12.75" x14ac:dyDescent="0.2">
      <c r="A73" s="161"/>
      <c r="B73" s="250" t="s">
        <v>85</v>
      </c>
      <c r="C73" s="250"/>
      <c r="D73" s="250"/>
      <c r="E73" s="250"/>
      <c r="F73" s="250"/>
      <c r="G73" s="250"/>
      <c r="H73" s="250"/>
      <c r="I73" s="250"/>
      <c r="J73" s="250"/>
      <c r="K73" s="250"/>
      <c r="L73" s="250"/>
      <c r="M73" s="250"/>
      <c r="N73" s="250"/>
      <c r="O73" s="250"/>
      <c r="P73" s="250"/>
      <c r="Q73" s="250"/>
      <c r="R73" s="250"/>
      <c r="S73" s="250"/>
      <c r="T73" s="250"/>
      <c r="U73" s="250"/>
      <c r="V73" s="250"/>
      <c r="W73" s="250"/>
      <c r="X73" s="250"/>
      <c r="Y73" s="250"/>
      <c r="Z73" s="250"/>
      <c r="AA73" s="250"/>
      <c r="AB73" s="250"/>
      <c r="AC73" s="250"/>
      <c r="AD73" s="250"/>
      <c r="AE73" s="250"/>
      <c r="AF73" s="250"/>
      <c r="AG73" s="250"/>
      <c r="AH73" s="250"/>
      <c r="AI73" s="250"/>
      <c r="AJ73" s="250"/>
      <c r="AK73" s="250"/>
      <c r="AL73" s="250"/>
      <c r="AM73" s="250"/>
      <c r="AN73" s="250"/>
      <c r="AO73" s="250"/>
      <c r="AP73" s="250"/>
      <c r="AQ73" s="250"/>
      <c r="AR73" s="250"/>
      <c r="AS73" s="250"/>
      <c r="AT73" s="250"/>
      <c r="AU73" s="250"/>
      <c r="AV73" s="250"/>
      <c r="AW73" s="250"/>
      <c r="AX73" s="250"/>
      <c r="AY73" s="250"/>
      <c r="AZ73" s="250"/>
      <c r="BA73" s="250"/>
      <c r="BB73" s="250"/>
      <c r="BC73" s="250"/>
      <c r="BD73" s="250"/>
      <c r="BE73" s="250"/>
      <c r="BF73" s="250"/>
      <c r="BG73" s="250"/>
      <c r="BH73" s="250"/>
      <c r="BI73" s="250"/>
      <c r="BJ73" s="250"/>
      <c r="BK73" s="250"/>
      <c r="BL73" s="250"/>
      <c r="BM73" s="250"/>
      <c r="BN73" s="250"/>
      <c r="BO73" s="250"/>
      <c r="BP73" s="250"/>
      <c r="BQ73" s="250"/>
      <c r="BR73" s="250"/>
      <c r="BS73" s="250"/>
      <c r="BT73" s="250"/>
      <c r="BU73" s="250"/>
      <c r="BV73" s="250"/>
      <c r="BW73" s="250"/>
      <c r="BX73" s="250"/>
      <c r="BY73" s="250"/>
      <c r="BZ73" s="250"/>
      <c r="CA73" s="250"/>
      <c r="CB73" s="250"/>
      <c r="CC73" s="250"/>
      <c r="CD73" s="250"/>
      <c r="CE73" s="250"/>
      <c r="CF73" s="250"/>
      <c r="CG73" s="250"/>
      <c r="CH73" s="250"/>
      <c r="CI73" s="250"/>
      <c r="CJ73" s="250"/>
      <c r="CK73" s="250"/>
      <c r="CL73" s="250"/>
      <c r="CM73" s="250"/>
      <c r="CN73" s="250"/>
      <c r="CO73" s="250"/>
      <c r="CP73" s="250"/>
      <c r="CQ73" s="331">
        <f>SUM(CQ23:DB72)</f>
        <v>0</v>
      </c>
      <c r="CR73" s="332"/>
      <c r="CS73" s="332"/>
      <c r="CT73" s="332"/>
      <c r="CU73" s="332"/>
      <c r="CV73" s="332"/>
      <c r="CW73" s="332"/>
      <c r="CX73" s="332"/>
      <c r="CY73" s="332"/>
      <c r="CZ73" s="332"/>
      <c r="DA73" s="332"/>
      <c r="DB73" s="332"/>
    </row>
    <row r="74" spans="1:106" s="207" customFormat="1" ht="12.75" x14ac:dyDescent="0.2">
      <c r="A74" s="161"/>
      <c r="B74" s="333" t="s">
        <v>86</v>
      </c>
      <c r="C74" s="333"/>
      <c r="D74" s="333"/>
      <c r="E74" s="333"/>
      <c r="F74" s="333"/>
      <c r="G74" s="333"/>
      <c r="H74" s="333"/>
      <c r="I74" s="333"/>
      <c r="J74" s="333"/>
      <c r="K74" s="333"/>
      <c r="L74" s="333"/>
      <c r="M74" s="333"/>
      <c r="N74" s="333"/>
      <c r="O74" s="333"/>
      <c r="P74" s="333"/>
      <c r="Q74" s="333"/>
      <c r="R74" s="333"/>
      <c r="S74" s="333"/>
      <c r="T74" s="333"/>
      <c r="U74" s="333"/>
      <c r="V74" s="333"/>
      <c r="W74" s="333"/>
      <c r="X74" s="333"/>
      <c r="Y74" s="333"/>
      <c r="Z74" s="333"/>
      <c r="AA74" s="333"/>
      <c r="AB74" s="333"/>
      <c r="AC74" s="333"/>
      <c r="AD74" s="333"/>
      <c r="AE74" s="333"/>
      <c r="AF74" s="333"/>
      <c r="AG74" s="333"/>
      <c r="AH74" s="333"/>
      <c r="AI74" s="333"/>
      <c r="AJ74" s="333"/>
      <c r="AK74" s="333"/>
      <c r="AL74" s="333"/>
      <c r="AM74" s="333"/>
      <c r="AN74" s="333"/>
      <c r="AO74" s="333"/>
      <c r="AP74" s="333"/>
      <c r="AQ74" s="333"/>
      <c r="AR74" s="333"/>
      <c r="AS74" s="333"/>
      <c r="AT74" s="333"/>
      <c r="AU74" s="333"/>
      <c r="AV74" s="333"/>
      <c r="AW74" s="333"/>
      <c r="AX74" s="333"/>
      <c r="AY74" s="333"/>
      <c r="AZ74" s="333"/>
      <c r="BA74" s="333"/>
      <c r="BB74" s="333"/>
      <c r="BC74" s="333"/>
      <c r="BD74" s="333"/>
      <c r="BE74" s="333"/>
      <c r="BF74" s="333"/>
      <c r="BG74" s="333"/>
      <c r="BH74" s="333"/>
      <c r="BI74" s="333"/>
      <c r="BJ74" s="333"/>
      <c r="BK74" s="333"/>
      <c r="BL74" s="333"/>
      <c r="BM74" s="333"/>
      <c r="BN74" s="333"/>
      <c r="BO74" s="333"/>
      <c r="BP74" s="333"/>
      <c r="BQ74" s="333"/>
      <c r="BR74" s="333"/>
      <c r="BS74" s="333"/>
      <c r="BT74" s="333"/>
      <c r="BU74" s="333"/>
      <c r="BV74" s="333"/>
      <c r="BW74" s="333"/>
      <c r="BX74" s="333"/>
      <c r="BY74" s="333"/>
      <c r="BZ74" s="333"/>
      <c r="CA74" s="333"/>
      <c r="CB74" s="333"/>
      <c r="CC74" s="333"/>
      <c r="CD74" s="333"/>
      <c r="CE74" s="333"/>
      <c r="CF74" s="333"/>
      <c r="CG74" s="333"/>
      <c r="CH74" s="333"/>
      <c r="CI74" s="333"/>
      <c r="CJ74" s="333"/>
      <c r="CK74" s="333"/>
      <c r="CL74" s="333"/>
      <c r="CM74" s="333"/>
      <c r="CN74" s="333"/>
      <c r="CO74" s="333"/>
      <c r="CP74" s="333"/>
      <c r="CQ74" s="333"/>
      <c r="CR74" s="333"/>
      <c r="CS74" s="333"/>
      <c r="CT74" s="333"/>
      <c r="CU74" s="333"/>
      <c r="CV74" s="333"/>
      <c r="CW74" s="333"/>
      <c r="CX74" s="333"/>
      <c r="CY74" s="333"/>
      <c r="CZ74" s="333"/>
      <c r="DA74" s="333"/>
      <c r="DB74" s="333"/>
    </row>
    <row r="75" spans="1:106" s="207" customFormat="1" ht="27.75" customHeight="1" x14ac:dyDescent="0.2">
      <c r="A75" s="161"/>
      <c r="B75" s="330" t="s">
        <v>72</v>
      </c>
      <c r="C75" s="330"/>
      <c r="D75" s="330"/>
      <c r="E75" s="330"/>
      <c r="F75" s="330"/>
      <c r="G75" s="315" t="s">
        <v>108</v>
      </c>
      <c r="H75" s="315"/>
      <c r="I75" s="315"/>
      <c r="J75" s="315"/>
      <c r="K75" s="315"/>
      <c r="L75" s="315"/>
      <c r="M75" s="315"/>
      <c r="N75" s="315"/>
      <c r="O75" s="315"/>
      <c r="P75" s="315"/>
      <c r="Q75" s="315"/>
      <c r="R75" s="315"/>
      <c r="S75" s="315"/>
      <c r="T75" s="315"/>
      <c r="U75" s="315"/>
      <c r="V75" s="315"/>
      <c r="W75" s="315"/>
      <c r="X75" s="315"/>
      <c r="Y75" s="315"/>
      <c r="Z75" s="315"/>
      <c r="AA75" s="315"/>
      <c r="AB75" s="315"/>
      <c r="AC75" s="315"/>
      <c r="AD75" s="315"/>
      <c r="AE75" s="315"/>
      <c r="AF75" s="315"/>
      <c r="AG75" s="315"/>
      <c r="AH75" s="315"/>
      <c r="AI75" s="315"/>
      <c r="AJ75" s="315"/>
      <c r="AK75" s="315"/>
      <c r="AL75" s="315"/>
      <c r="AM75" s="315"/>
      <c r="AN75" s="315"/>
      <c r="AO75" s="315"/>
      <c r="AP75" s="315"/>
      <c r="AQ75" s="315"/>
      <c r="AR75" s="315"/>
      <c r="AS75" s="315" t="s">
        <v>87</v>
      </c>
      <c r="AT75" s="315"/>
      <c r="AU75" s="315"/>
      <c r="AV75" s="315"/>
      <c r="AW75" s="315"/>
      <c r="AX75" s="315"/>
      <c r="AY75" s="315"/>
      <c r="AZ75" s="315"/>
      <c r="BA75" s="315"/>
      <c r="BB75" s="315"/>
      <c r="BC75" s="315"/>
      <c r="BD75" s="315"/>
      <c r="BE75" s="315"/>
      <c r="BF75" s="315"/>
      <c r="BG75" s="315"/>
      <c r="BH75" s="315"/>
      <c r="BI75" s="315"/>
      <c r="BJ75" s="315"/>
      <c r="BK75" s="315"/>
      <c r="BL75" s="315"/>
      <c r="BM75" s="315"/>
      <c r="BN75" s="315" t="s">
        <v>47</v>
      </c>
      <c r="BO75" s="315"/>
      <c r="BP75" s="315"/>
      <c r="BQ75" s="315"/>
      <c r="BR75" s="315"/>
      <c r="BS75" s="315"/>
      <c r="BT75" s="315" t="s">
        <v>698</v>
      </c>
      <c r="BU75" s="315"/>
      <c r="BV75" s="315"/>
      <c r="BW75" s="315"/>
      <c r="BX75" s="315"/>
      <c r="BY75" s="315"/>
      <c r="BZ75" s="315"/>
      <c r="CA75" s="315"/>
      <c r="CB75" s="315"/>
      <c r="CC75" s="315"/>
      <c r="CD75" s="315"/>
      <c r="CE75" s="315" t="s">
        <v>83</v>
      </c>
      <c r="CF75" s="315"/>
      <c r="CG75" s="315"/>
      <c r="CH75" s="315"/>
      <c r="CI75" s="315"/>
      <c r="CJ75" s="315"/>
      <c r="CK75" s="315"/>
      <c r="CL75" s="315"/>
      <c r="CM75" s="315"/>
      <c r="CN75" s="315"/>
      <c r="CO75" s="315"/>
      <c r="CP75" s="315"/>
      <c r="CQ75" s="315" t="s">
        <v>40</v>
      </c>
      <c r="CR75" s="315"/>
      <c r="CS75" s="315"/>
      <c r="CT75" s="315"/>
      <c r="CU75" s="315"/>
      <c r="CV75" s="315"/>
      <c r="CW75" s="315"/>
      <c r="CX75" s="315"/>
      <c r="CY75" s="315"/>
      <c r="CZ75" s="315"/>
      <c r="DA75" s="315"/>
      <c r="DB75" s="315"/>
    </row>
    <row r="76" spans="1:106" s="208" customFormat="1" ht="11.25" x14ac:dyDescent="0.2">
      <c r="A76" s="163"/>
      <c r="B76" s="326">
        <v>1</v>
      </c>
      <c r="C76" s="327"/>
      <c r="D76" s="327"/>
      <c r="E76" s="327"/>
      <c r="F76" s="328"/>
      <c r="G76" s="321">
        <v>2</v>
      </c>
      <c r="H76" s="321"/>
      <c r="I76" s="321"/>
      <c r="J76" s="321"/>
      <c r="K76" s="321"/>
      <c r="L76" s="321"/>
      <c r="M76" s="321"/>
      <c r="N76" s="321"/>
      <c r="O76" s="321"/>
      <c r="P76" s="321"/>
      <c r="Q76" s="321"/>
      <c r="R76" s="321"/>
      <c r="S76" s="321"/>
      <c r="T76" s="321"/>
      <c r="U76" s="321"/>
      <c r="V76" s="321"/>
      <c r="W76" s="321"/>
      <c r="X76" s="321"/>
      <c r="Y76" s="321"/>
      <c r="Z76" s="321"/>
      <c r="AA76" s="321"/>
      <c r="AB76" s="321"/>
      <c r="AC76" s="321"/>
      <c r="AD76" s="321"/>
      <c r="AE76" s="321"/>
      <c r="AF76" s="321"/>
      <c r="AG76" s="321"/>
      <c r="AH76" s="321"/>
      <c r="AI76" s="321"/>
      <c r="AJ76" s="321"/>
      <c r="AK76" s="321"/>
      <c r="AL76" s="321"/>
      <c r="AM76" s="321"/>
      <c r="AN76" s="321"/>
      <c r="AO76" s="321"/>
      <c r="AP76" s="321"/>
      <c r="AQ76" s="321"/>
      <c r="AR76" s="321"/>
      <c r="AS76" s="329">
        <v>3</v>
      </c>
      <c r="AT76" s="329"/>
      <c r="AU76" s="329"/>
      <c r="AV76" s="329"/>
      <c r="AW76" s="329"/>
      <c r="AX76" s="329"/>
      <c r="AY76" s="329"/>
      <c r="AZ76" s="329"/>
      <c r="BA76" s="329"/>
      <c r="BB76" s="329"/>
      <c r="BC76" s="329"/>
      <c r="BD76" s="329"/>
      <c r="BE76" s="329"/>
      <c r="BF76" s="329"/>
      <c r="BG76" s="329"/>
      <c r="BH76" s="329"/>
      <c r="BI76" s="329"/>
      <c r="BJ76" s="329"/>
      <c r="BK76" s="329"/>
      <c r="BL76" s="329"/>
      <c r="BM76" s="329"/>
      <c r="BN76" s="321">
        <v>4</v>
      </c>
      <c r="BO76" s="321"/>
      <c r="BP76" s="321"/>
      <c r="BQ76" s="321"/>
      <c r="BR76" s="321"/>
      <c r="BS76" s="321"/>
      <c r="BT76" s="321">
        <v>5</v>
      </c>
      <c r="BU76" s="321"/>
      <c r="BV76" s="321"/>
      <c r="BW76" s="321"/>
      <c r="BX76" s="321"/>
      <c r="BY76" s="321"/>
      <c r="BZ76" s="321"/>
      <c r="CA76" s="321"/>
      <c r="CB76" s="321"/>
      <c r="CC76" s="321"/>
      <c r="CD76" s="321"/>
      <c r="CE76" s="321">
        <v>6</v>
      </c>
      <c r="CF76" s="321"/>
      <c r="CG76" s="321"/>
      <c r="CH76" s="321"/>
      <c r="CI76" s="321"/>
      <c r="CJ76" s="321"/>
      <c r="CK76" s="321"/>
      <c r="CL76" s="321"/>
      <c r="CM76" s="321"/>
      <c r="CN76" s="321"/>
      <c r="CO76" s="321"/>
      <c r="CP76" s="321"/>
      <c r="CQ76" s="321">
        <v>7</v>
      </c>
      <c r="CR76" s="321"/>
      <c r="CS76" s="321"/>
      <c r="CT76" s="321"/>
      <c r="CU76" s="321"/>
      <c r="CV76" s="321"/>
      <c r="CW76" s="321"/>
      <c r="CX76" s="321"/>
      <c r="CY76" s="321"/>
      <c r="CZ76" s="321"/>
      <c r="DA76" s="321"/>
      <c r="DB76" s="321"/>
    </row>
    <row r="77" spans="1:106" s="207" customFormat="1" ht="12.75" x14ac:dyDescent="0.2">
      <c r="A77" s="161"/>
      <c r="B77" s="306">
        <v>1</v>
      </c>
      <c r="C77" s="306"/>
      <c r="D77" s="306"/>
      <c r="E77" s="306"/>
      <c r="F77" s="306"/>
      <c r="G77" s="334" t="str">
        <f>IF(Сводная!H23=0,"",Сводная!H23)</f>
        <v/>
      </c>
      <c r="H77" s="334"/>
      <c r="I77" s="334"/>
      <c r="J77" s="334"/>
      <c r="K77" s="334"/>
      <c r="L77" s="334"/>
      <c r="M77" s="334"/>
      <c r="N77" s="334"/>
      <c r="O77" s="334"/>
      <c r="P77" s="334"/>
      <c r="Q77" s="334"/>
      <c r="R77" s="334"/>
      <c r="S77" s="334"/>
      <c r="T77" s="334"/>
      <c r="U77" s="334"/>
      <c r="V77" s="334"/>
      <c r="W77" s="334"/>
      <c r="X77" s="334"/>
      <c r="Y77" s="334"/>
      <c r="Z77" s="334"/>
      <c r="AA77" s="334"/>
      <c r="AB77" s="334"/>
      <c r="AC77" s="334"/>
      <c r="AD77" s="334"/>
      <c r="AE77" s="334"/>
      <c r="AF77" s="334"/>
      <c r="AG77" s="334"/>
      <c r="AH77" s="334"/>
      <c r="AI77" s="334"/>
      <c r="AJ77" s="334"/>
      <c r="AK77" s="334"/>
      <c r="AL77" s="334"/>
      <c r="AM77" s="334"/>
      <c r="AN77" s="334"/>
      <c r="AO77" s="334"/>
      <c r="AP77" s="334"/>
      <c r="AQ77" s="334"/>
      <c r="AR77" s="334"/>
      <c r="AS77" s="335" t="str">
        <f>IF(Сводная!N23=0,"",Сводная!N23)</f>
        <v/>
      </c>
      <c r="AT77" s="335"/>
      <c r="AU77" s="335"/>
      <c r="AV77" s="335"/>
      <c r="AW77" s="335"/>
      <c r="AX77" s="335"/>
      <c r="AY77" s="335"/>
      <c r="AZ77" s="335"/>
      <c r="BA77" s="335"/>
      <c r="BB77" s="335"/>
      <c r="BC77" s="335"/>
      <c r="BD77" s="335"/>
      <c r="BE77" s="335"/>
      <c r="BF77" s="335"/>
      <c r="BG77" s="335"/>
      <c r="BH77" s="335"/>
      <c r="BI77" s="335"/>
      <c r="BJ77" s="335"/>
      <c r="BK77" s="335"/>
      <c r="BL77" s="335"/>
      <c r="BM77" s="335"/>
      <c r="BN77" s="306" t="str">
        <f>IF(Сводная!H23=0,"",Сводная!E23)</f>
        <v/>
      </c>
      <c r="BO77" s="306"/>
      <c r="BP77" s="306"/>
      <c r="BQ77" s="306"/>
      <c r="BR77" s="306"/>
      <c r="BS77" s="306"/>
      <c r="BT77" s="324" t="str">
        <f>IF(Сводная!H23=0,"",Сводная!D23)</f>
        <v/>
      </c>
      <c r="BU77" s="324"/>
      <c r="BV77" s="324"/>
      <c r="BW77" s="324"/>
      <c r="BX77" s="324"/>
      <c r="BY77" s="324"/>
      <c r="BZ77" s="324"/>
      <c r="CA77" s="324"/>
      <c r="CB77" s="324"/>
      <c r="CC77" s="324"/>
      <c r="CD77" s="324"/>
      <c r="CE77" s="325" t="str">
        <f>IF(Сводная!M23=0,"",Сводная!M23)</f>
        <v/>
      </c>
      <c r="CF77" s="325"/>
      <c r="CG77" s="325"/>
      <c r="CH77" s="325"/>
      <c r="CI77" s="325"/>
      <c r="CJ77" s="325"/>
      <c r="CK77" s="325"/>
      <c r="CL77" s="325"/>
      <c r="CM77" s="325"/>
      <c r="CN77" s="325"/>
      <c r="CO77" s="325"/>
      <c r="CP77" s="325"/>
      <c r="CQ77" s="325" t="str">
        <f>IF(Сводная!H23=0,"",ROUND(BT77*CE77,2))</f>
        <v/>
      </c>
      <c r="CR77" s="325"/>
      <c r="CS77" s="325"/>
      <c r="CT77" s="325"/>
      <c r="CU77" s="325"/>
      <c r="CV77" s="325"/>
      <c r="CW77" s="325"/>
      <c r="CX77" s="325"/>
      <c r="CY77" s="325"/>
      <c r="CZ77" s="325"/>
      <c r="DA77" s="325"/>
      <c r="DB77" s="325"/>
    </row>
    <row r="78" spans="1:106" s="207" customFormat="1" ht="12.75" x14ac:dyDescent="0.2">
      <c r="A78" s="161"/>
      <c r="B78" s="306">
        <v>2</v>
      </c>
      <c r="C78" s="306"/>
      <c r="D78" s="306"/>
      <c r="E78" s="306"/>
      <c r="F78" s="306"/>
      <c r="G78" s="334" t="str">
        <f>IF(Сводная!H24=0,"",Сводная!H24)</f>
        <v/>
      </c>
      <c r="H78" s="334"/>
      <c r="I78" s="334"/>
      <c r="J78" s="334"/>
      <c r="K78" s="334"/>
      <c r="L78" s="334"/>
      <c r="M78" s="334"/>
      <c r="N78" s="334"/>
      <c r="O78" s="334"/>
      <c r="P78" s="334"/>
      <c r="Q78" s="334"/>
      <c r="R78" s="334"/>
      <c r="S78" s="334"/>
      <c r="T78" s="334"/>
      <c r="U78" s="334"/>
      <c r="V78" s="334"/>
      <c r="W78" s="334"/>
      <c r="X78" s="334"/>
      <c r="Y78" s="334"/>
      <c r="Z78" s="334"/>
      <c r="AA78" s="334"/>
      <c r="AB78" s="334"/>
      <c r="AC78" s="334"/>
      <c r="AD78" s="334"/>
      <c r="AE78" s="334"/>
      <c r="AF78" s="334"/>
      <c r="AG78" s="334"/>
      <c r="AH78" s="334"/>
      <c r="AI78" s="334"/>
      <c r="AJ78" s="334"/>
      <c r="AK78" s="334"/>
      <c r="AL78" s="334"/>
      <c r="AM78" s="334"/>
      <c r="AN78" s="334"/>
      <c r="AO78" s="334"/>
      <c r="AP78" s="334"/>
      <c r="AQ78" s="334"/>
      <c r="AR78" s="334"/>
      <c r="AS78" s="335" t="str">
        <f>IF(Сводная!N24=0,"",Сводная!N24)</f>
        <v/>
      </c>
      <c r="AT78" s="335"/>
      <c r="AU78" s="335"/>
      <c r="AV78" s="335"/>
      <c r="AW78" s="335"/>
      <c r="AX78" s="335"/>
      <c r="AY78" s="335"/>
      <c r="AZ78" s="335"/>
      <c r="BA78" s="335"/>
      <c r="BB78" s="335"/>
      <c r="BC78" s="335"/>
      <c r="BD78" s="335"/>
      <c r="BE78" s="335"/>
      <c r="BF78" s="335"/>
      <c r="BG78" s="335"/>
      <c r="BH78" s="335"/>
      <c r="BI78" s="335"/>
      <c r="BJ78" s="335"/>
      <c r="BK78" s="335"/>
      <c r="BL78" s="335"/>
      <c r="BM78" s="335"/>
      <c r="BN78" s="306" t="str">
        <f>IF(Сводная!H24=0,"",Сводная!E24)</f>
        <v/>
      </c>
      <c r="BO78" s="306"/>
      <c r="BP78" s="306"/>
      <c r="BQ78" s="306"/>
      <c r="BR78" s="306"/>
      <c r="BS78" s="306"/>
      <c r="BT78" s="324" t="str">
        <f>IF(Сводная!H24=0,"",Сводная!D24)</f>
        <v/>
      </c>
      <c r="BU78" s="324"/>
      <c r="BV78" s="324"/>
      <c r="BW78" s="324"/>
      <c r="BX78" s="324"/>
      <c r="BY78" s="324"/>
      <c r="BZ78" s="324"/>
      <c r="CA78" s="324"/>
      <c r="CB78" s="324"/>
      <c r="CC78" s="324"/>
      <c r="CD78" s="324"/>
      <c r="CE78" s="325" t="str">
        <f>IF(Сводная!M24=0,"",Сводная!M24)</f>
        <v/>
      </c>
      <c r="CF78" s="325"/>
      <c r="CG78" s="325"/>
      <c r="CH78" s="325"/>
      <c r="CI78" s="325"/>
      <c r="CJ78" s="325"/>
      <c r="CK78" s="325"/>
      <c r="CL78" s="325"/>
      <c r="CM78" s="325"/>
      <c r="CN78" s="325"/>
      <c r="CO78" s="325"/>
      <c r="CP78" s="325"/>
      <c r="CQ78" s="325" t="str">
        <f>IF(Сводная!H24=0,"",ROUND(BT78*CE78,2))</f>
        <v/>
      </c>
      <c r="CR78" s="325"/>
      <c r="CS78" s="325"/>
      <c r="CT78" s="325"/>
      <c r="CU78" s="325"/>
      <c r="CV78" s="325"/>
      <c r="CW78" s="325"/>
      <c r="CX78" s="325"/>
      <c r="CY78" s="325"/>
      <c r="CZ78" s="325"/>
      <c r="DA78" s="325"/>
      <c r="DB78" s="325"/>
    </row>
    <row r="79" spans="1:106" s="207" customFormat="1" ht="12.75" x14ac:dyDescent="0.2">
      <c r="A79" s="161"/>
      <c r="B79" s="306">
        <v>3</v>
      </c>
      <c r="C79" s="306"/>
      <c r="D79" s="306"/>
      <c r="E79" s="306"/>
      <c r="F79" s="306"/>
      <c r="G79" s="334" t="str">
        <f>IF(Сводная!H25=0,"",Сводная!H25)</f>
        <v/>
      </c>
      <c r="H79" s="334"/>
      <c r="I79" s="334"/>
      <c r="J79" s="334"/>
      <c r="K79" s="334"/>
      <c r="L79" s="334"/>
      <c r="M79" s="334"/>
      <c r="N79" s="334"/>
      <c r="O79" s="334"/>
      <c r="P79" s="334"/>
      <c r="Q79" s="334"/>
      <c r="R79" s="334"/>
      <c r="S79" s="334"/>
      <c r="T79" s="334"/>
      <c r="U79" s="334"/>
      <c r="V79" s="334"/>
      <c r="W79" s="334"/>
      <c r="X79" s="334"/>
      <c r="Y79" s="334"/>
      <c r="Z79" s="334"/>
      <c r="AA79" s="334"/>
      <c r="AB79" s="334"/>
      <c r="AC79" s="334"/>
      <c r="AD79" s="334"/>
      <c r="AE79" s="334"/>
      <c r="AF79" s="334"/>
      <c r="AG79" s="334"/>
      <c r="AH79" s="334"/>
      <c r="AI79" s="334"/>
      <c r="AJ79" s="334"/>
      <c r="AK79" s="334"/>
      <c r="AL79" s="334"/>
      <c r="AM79" s="334"/>
      <c r="AN79" s="334"/>
      <c r="AO79" s="334"/>
      <c r="AP79" s="334"/>
      <c r="AQ79" s="334"/>
      <c r="AR79" s="334"/>
      <c r="AS79" s="335" t="str">
        <f>IF(Сводная!N25=0,"",Сводная!N25)</f>
        <v/>
      </c>
      <c r="AT79" s="335"/>
      <c r="AU79" s="335"/>
      <c r="AV79" s="335"/>
      <c r="AW79" s="335"/>
      <c r="AX79" s="335"/>
      <c r="AY79" s="335"/>
      <c r="AZ79" s="335"/>
      <c r="BA79" s="335"/>
      <c r="BB79" s="335"/>
      <c r="BC79" s="335"/>
      <c r="BD79" s="335"/>
      <c r="BE79" s="335"/>
      <c r="BF79" s="335"/>
      <c r="BG79" s="335"/>
      <c r="BH79" s="335"/>
      <c r="BI79" s="335"/>
      <c r="BJ79" s="335"/>
      <c r="BK79" s="335"/>
      <c r="BL79" s="335"/>
      <c r="BM79" s="335"/>
      <c r="BN79" s="306" t="str">
        <f>IF(Сводная!H25=0,"",Сводная!E25)</f>
        <v/>
      </c>
      <c r="BO79" s="306"/>
      <c r="BP79" s="306"/>
      <c r="BQ79" s="306"/>
      <c r="BR79" s="306"/>
      <c r="BS79" s="306"/>
      <c r="BT79" s="324" t="str">
        <f>IF(Сводная!H25=0,"",Сводная!D25)</f>
        <v/>
      </c>
      <c r="BU79" s="324"/>
      <c r="BV79" s="324"/>
      <c r="BW79" s="324"/>
      <c r="BX79" s="324"/>
      <c r="BY79" s="324"/>
      <c r="BZ79" s="324"/>
      <c r="CA79" s="324"/>
      <c r="CB79" s="324"/>
      <c r="CC79" s="324"/>
      <c r="CD79" s="324"/>
      <c r="CE79" s="325" t="str">
        <f>IF(Сводная!M25=0,"",Сводная!M25)</f>
        <v/>
      </c>
      <c r="CF79" s="325"/>
      <c r="CG79" s="325"/>
      <c r="CH79" s="325"/>
      <c r="CI79" s="325"/>
      <c r="CJ79" s="325"/>
      <c r="CK79" s="325"/>
      <c r="CL79" s="325"/>
      <c r="CM79" s="325"/>
      <c r="CN79" s="325"/>
      <c r="CO79" s="325"/>
      <c r="CP79" s="325"/>
      <c r="CQ79" s="325" t="str">
        <f>IF(Сводная!H25=0,"",ROUND(BT79*CE79,2))</f>
        <v/>
      </c>
      <c r="CR79" s="325"/>
      <c r="CS79" s="325"/>
      <c r="CT79" s="325"/>
      <c r="CU79" s="325"/>
      <c r="CV79" s="325"/>
      <c r="CW79" s="325"/>
      <c r="CX79" s="325"/>
      <c r="CY79" s="325"/>
      <c r="CZ79" s="325"/>
      <c r="DA79" s="325"/>
      <c r="DB79" s="325"/>
    </row>
    <row r="80" spans="1:106" s="207" customFormat="1" ht="12.75" x14ac:dyDescent="0.2">
      <c r="A80" s="161"/>
      <c r="B80" s="306">
        <v>4</v>
      </c>
      <c r="C80" s="306"/>
      <c r="D80" s="306"/>
      <c r="E80" s="306"/>
      <c r="F80" s="306"/>
      <c r="G80" s="334" t="str">
        <f>IF(Сводная!H26=0,"",Сводная!H26)</f>
        <v/>
      </c>
      <c r="H80" s="334"/>
      <c r="I80" s="334"/>
      <c r="J80" s="334"/>
      <c r="K80" s="334"/>
      <c r="L80" s="334"/>
      <c r="M80" s="334"/>
      <c r="N80" s="334"/>
      <c r="O80" s="334"/>
      <c r="P80" s="334"/>
      <c r="Q80" s="334"/>
      <c r="R80" s="334"/>
      <c r="S80" s="334"/>
      <c r="T80" s="334"/>
      <c r="U80" s="334"/>
      <c r="V80" s="334"/>
      <c r="W80" s="334"/>
      <c r="X80" s="334"/>
      <c r="Y80" s="334"/>
      <c r="Z80" s="334"/>
      <c r="AA80" s="334"/>
      <c r="AB80" s="334"/>
      <c r="AC80" s="334"/>
      <c r="AD80" s="334"/>
      <c r="AE80" s="334"/>
      <c r="AF80" s="334"/>
      <c r="AG80" s="334"/>
      <c r="AH80" s="334"/>
      <c r="AI80" s="334"/>
      <c r="AJ80" s="334"/>
      <c r="AK80" s="334"/>
      <c r="AL80" s="334"/>
      <c r="AM80" s="334"/>
      <c r="AN80" s="334"/>
      <c r="AO80" s="334"/>
      <c r="AP80" s="334"/>
      <c r="AQ80" s="334"/>
      <c r="AR80" s="334"/>
      <c r="AS80" s="335" t="str">
        <f>IF(Сводная!N26=0,"",Сводная!N26)</f>
        <v/>
      </c>
      <c r="AT80" s="335"/>
      <c r="AU80" s="335"/>
      <c r="AV80" s="335"/>
      <c r="AW80" s="335"/>
      <c r="AX80" s="335"/>
      <c r="AY80" s="335"/>
      <c r="AZ80" s="335"/>
      <c r="BA80" s="335"/>
      <c r="BB80" s="335"/>
      <c r="BC80" s="335"/>
      <c r="BD80" s="335"/>
      <c r="BE80" s="335"/>
      <c r="BF80" s="335"/>
      <c r="BG80" s="335"/>
      <c r="BH80" s="335"/>
      <c r="BI80" s="335"/>
      <c r="BJ80" s="335"/>
      <c r="BK80" s="335"/>
      <c r="BL80" s="335"/>
      <c r="BM80" s="335"/>
      <c r="BN80" s="306" t="str">
        <f>IF(Сводная!H26=0,"",Сводная!E26)</f>
        <v/>
      </c>
      <c r="BO80" s="306"/>
      <c r="BP80" s="306"/>
      <c r="BQ80" s="306"/>
      <c r="BR80" s="306"/>
      <c r="BS80" s="306"/>
      <c r="BT80" s="324" t="str">
        <f>IF(Сводная!H26=0,"",Сводная!D26)</f>
        <v/>
      </c>
      <c r="BU80" s="324"/>
      <c r="BV80" s="324"/>
      <c r="BW80" s="324"/>
      <c r="BX80" s="324"/>
      <c r="BY80" s="324"/>
      <c r="BZ80" s="324"/>
      <c r="CA80" s="324"/>
      <c r="CB80" s="324"/>
      <c r="CC80" s="324"/>
      <c r="CD80" s="324"/>
      <c r="CE80" s="325" t="str">
        <f>IF(Сводная!M26=0,"",Сводная!M26)</f>
        <v/>
      </c>
      <c r="CF80" s="325"/>
      <c r="CG80" s="325"/>
      <c r="CH80" s="325"/>
      <c r="CI80" s="325"/>
      <c r="CJ80" s="325"/>
      <c r="CK80" s="325"/>
      <c r="CL80" s="325"/>
      <c r="CM80" s="325"/>
      <c r="CN80" s="325"/>
      <c r="CO80" s="325"/>
      <c r="CP80" s="325"/>
      <c r="CQ80" s="325" t="str">
        <f>IF(Сводная!H26=0,"",ROUND(BT80*CE80,2))</f>
        <v/>
      </c>
      <c r="CR80" s="325"/>
      <c r="CS80" s="325"/>
      <c r="CT80" s="325"/>
      <c r="CU80" s="325"/>
      <c r="CV80" s="325"/>
      <c r="CW80" s="325"/>
      <c r="CX80" s="325"/>
      <c r="CY80" s="325"/>
      <c r="CZ80" s="325"/>
      <c r="DA80" s="325"/>
      <c r="DB80" s="325"/>
    </row>
    <row r="81" spans="1:106" s="207" customFormat="1" ht="12.75" x14ac:dyDescent="0.2">
      <c r="A81" s="161"/>
      <c r="B81" s="306">
        <v>5</v>
      </c>
      <c r="C81" s="306"/>
      <c r="D81" s="306"/>
      <c r="E81" s="306"/>
      <c r="F81" s="306"/>
      <c r="G81" s="334" t="str">
        <f>IF(Сводная!H27=0,"",Сводная!H27)</f>
        <v/>
      </c>
      <c r="H81" s="334"/>
      <c r="I81" s="334"/>
      <c r="J81" s="334"/>
      <c r="K81" s="334"/>
      <c r="L81" s="334"/>
      <c r="M81" s="334"/>
      <c r="N81" s="334"/>
      <c r="O81" s="334"/>
      <c r="P81" s="334"/>
      <c r="Q81" s="334"/>
      <c r="R81" s="334"/>
      <c r="S81" s="334"/>
      <c r="T81" s="334"/>
      <c r="U81" s="334"/>
      <c r="V81" s="334"/>
      <c r="W81" s="334"/>
      <c r="X81" s="334"/>
      <c r="Y81" s="334"/>
      <c r="Z81" s="334"/>
      <c r="AA81" s="334"/>
      <c r="AB81" s="334"/>
      <c r="AC81" s="334"/>
      <c r="AD81" s="334"/>
      <c r="AE81" s="334"/>
      <c r="AF81" s="334"/>
      <c r="AG81" s="334"/>
      <c r="AH81" s="334"/>
      <c r="AI81" s="334"/>
      <c r="AJ81" s="334"/>
      <c r="AK81" s="334"/>
      <c r="AL81" s="334"/>
      <c r="AM81" s="334"/>
      <c r="AN81" s="334"/>
      <c r="AO81" s="334"/>
      <c r="AP81" s="334"/>
      <c r="AQ81" s="334"/>
      <c r="AR81" s="334"/>
      <c r="AS81" s="335" t="str">
        <f>IF(Сводная!N27=0,"",Сводная!N27)</f>
        <v/>
      </c>
      <c r="AT81" s="335"/>
      <c r="AU81" s="335"/>
      <c r="AV81" s="335"/>
      <c r="AW81" s="335"/>
      <c r="AX81" s="335"/>
      <c r="AY81" s="335"/>
      <c r="AZ81" s="335"/>
      <c r="BA81" s="335"/>
      <c r="BB81" s="335"/>
      <c r="BC81" s="335"/>
      <c r="BD81" s="335"/>
      <c r="BE81" s="335"/>
      <c r="BF81" s="335"/>
      <c r="BG81" s="335"/>
      <c r="BH81" s="335"/>
      <c r="BI81" s="335"/>
      <c r="BJ81" s="335"/>
      <c r="BK81" s="335"/>
      <c r="BL81" s="335"/>
      <c r="BM81" s="335"/>
      <c r="BN81" s="306" t="str">
        <f>IF(Сводная!H27=0,"",Сводная!E27)</f>
        <v/>
      </c>
      <c r="BO81" s="306"/>
      <c r="BP81" s="306"/>
      <c r="BQ81" s="306"/>
      <c r="BR81" s="306"/>
      <c r="BS81" s="306"/>
      <c r="BT81" s="324" t="str">
        <f>IF(Сводная!H27=0,"",Сводная!D27)</f>
        <v/>
      </c>
      <c r="BU81" s="324"/>
      <c r="BV81" s="324"/>
      <c r="BW81" s="324"/>
      <c r="BX81" s="324"/>
      <c r="BY81" s="324"/>
      <c r="BZ81" s="324"/>
      <c r="CA81" s="324"/>
      <c r="CB81" s="324"/>
      <c r="CC81" s="324"/>
      <c r="CD81" s="324"/>
      <c r="CE81" s="325" t="str">
        <f>IF(Сводная!M27=0,"",Сводная!M27)</f>
        <v/>
      </c>
      <c r="CF81" s="325"/>
      <c r="CG81" s="325"/>
      <c r="CH81" s="325"/>
      <c r="CI81" s="325"/>
      <c r="CJ81" s="325"/>
      <c r="CK81" s="325"/>
      <c r="CL81" s="325"/>
      <c r="CM81" s="325"/>
      <c r="CN81" s="325"/>
      <c r="CO81" s="325"/>
      <c r="CP81" s="325"/>
      <c r="CQ81" s="325" t="str">
        <f>IF(Сводная!H27=0,"",ROUND(BT81*CE81,2))</f>
        <v/>
      </c>
      <c r="CR81" s="325"/>
      <c r="CS81" s="325"/>
      <c r="CT81" s="325"/>
      <c r="CU81" s="325"/>
      <c r="CV81" s="325"/>
      <c r="CW81" s="325"/>
      <c r="CX81" s="325"/>
      <c r="CY81" s="325"/>
      <c r="CZ81" s="325"/>
      <c r="DA81" s="325"/>
      <c r="DB81" s="325"/>
    </row>
    <row r="82" spans="1:106" s="207" customFormat="1" ht="12.75" x14ac:dyDescent="0.2">
      <c r="A82" s="161"/>
      <c r="B82" s="306">
        <v>6</v>
      </c>
      <c r="C82" s="306"/>
      <c r="D82" s="306"/>
      <c r="E82" s="306"/>
      <c r="F82" s="306"/>
      <c r="G82" s="334" t="str">
        <f>IF(Сводная!H28=0,"",Сводная!H28)</f>
        <v/>
      </c>
      <c r="H82" s="334"/>
      <c r="I82" s="334"/>
      <c r="J82" s="334"/>
      <c r="K82" s="334"/>
      <c r="L82" s="334"/>
      <c r="M82" s="334"/>
      <c r="N82" s="334"/>
      <c r="O82" s="334"/>
      <c r="P82" s="334"/>
      <c r="Q82" s="334"/>
      <c r="R82" s="334"/>
      <c r="S82" s="334"/>
      <c r="T82" s="334"/>
      <c r="U82" s="334"/>
      <c r="V82" s="334"/>
      <c r="W82" s="334"/>
      <c r="X82" s="334"/>
      <c r="Y82" s="334"/>
      <c r="Z82" s="334"/>
      <c r="AA82" s="334"/>
      <c r="AB82" s="334"/>
      <c r="AC82" s="334"/>
      <c r="AD82" s="334"/>
      <c r="AE82" s="334"/>
      <c r="AF82" s="334"/>
      <c r="AG82" s="334"/>
      <c r="AH82" s="334"/>
      <c r="AI82" s="334"/>
      <c r="AJ82" s="334"/>
      <c r="AK82" s="334"/>
      <c r="AL82" s="334"/>
      <c r="AM82" s="334"/>
      <c r="AN82" s="334"/>
      <c r="AO82" s="334"/>
      <c r="AP82" s="334"/>
      <c r="AQ82" s="334"/>
      <c r="AR82" s="334"/>
      <c r="AS82" s="335" t="str">
        <f>IF(Сводная!N28=0,"",Сводная!N28)</f>
        <v/>
      </c>
      <c r="AT82" s="335"/>
      <c r="AU82" s="335"/>
      <c r="AV82" s="335"/>
      <c r="AW82" s="335"/>
      <c r="AX82" s="335"/>
      <c r="AY82" s="335"/>
      <c r="AZ82" s="335"/>
      <c r="BA82" s="335"/>
      <c r="BB82" s="335"/>
      <c r="BC82" s="335"/>
      <c r="BD82" s="335"/>
      <c r="BE82" s="335"/>
      <c r="BF82" s="335"/>
      <c r="BG82" s="335"/>
      <c r="BH82" s="335"/>
      <c r="BI82" s="335"/>
      <c r="BJ82" s="335"/>
      <c r="BK82" s="335"/>
      <c r="BL82" s="335"/>
      <c r="BM82" s="335"/>
      <c r="BN82" s="306" t="str">
        <f>IF(Сводная!H28=0,"",Сводная!E28)</f>
        <v/>
      </c>
      <c r="BO82" s="306"/>
      <c r="BP82" s="306"/>
      <c r="BQ82" s="306"/>
      <c r="BR82" s="306"/>
      <c r="BS82" s="306"/>
      <c r="BT82" s="324" t="str">
        <f>IF(Сводная!H28=0,"",Сводная!D28)</f>
        <v/>
      </c>
      <c r="BU82" s="324"/>
      <c r="BV82" s="324"/>
      <c r="BW82" s="324"/>
      <c r="BX82" s="324"/>
      <c r="BY82" s="324"/>
      <c r="BZ82" s="324"/>
      <c r="CA82" s="324"/>
      <c r="CB82" s="324"/>
      <c r="CC82" s="324"/>
      <c r="CD82" s="324"/>
      <c r="CE82" s="325" t="str">
        <f>IF(Сводная!M28=0,"",Сводная!M28)</f>
        <v/>
      </c>
      <c r="CF82" s="325"/>
      <c r="CG82" s="325"/>
      <c r="CH82" s="325"/>
      <c r="CI82" s="325"/>
      <c r="CJ82" s="325"/>
      <c r="CK82" s="325"/>
      <c r="CL82" s="325"/>
      <c r="CM82" s="325"/>
      <c r="CN82" s="325"/>
      <c r="CO82" s="325"/>
      <c r="CP82" s="325"/>
      <c r="CQ82" s="325" t="str">
        <f>IF(Сводная!H28=0,"",ROUND(BT82*CE82,2))</f>
        <v/>
      </c>
      <c r="CR82" s="325"/>
      <c r="CS82" s="325"/>
      <c r="CT82" s="325"/>
      <c r="CU82" s="325"/>
      <c r="CV82" s="325"/>
      <c r="CW82" s="325"/>
      <c r="CX82" s="325"/>
      <c r="CY82" s="325"/>
      <c r="CZ82" s="325"/>
      <c r="DA82" s="325"/>
      <c r="DB82" s="325"/>
    </row>
    <row r="83" spans="1:106" s="207" customFormat="1" ht="12.75" x14ac:dyDescent="0.2">
      <c r="A83" s="161"/>
      <c r="B83" s="306">
        <v>7</v>
      </c>
      <c r="C83" s="306"/>
      <c r="D83" s="306"/>
      <c r="E83" s="306"/>
      <c r="F83" s="306"/>
      <c r="G83" s="334" t="str">
        <f>IF(Сводная!H29=0,"",Сводная!H29)</f>
        <v/>
      </c>
      <c r="H83" s="334"/>
      <c r="I83" s="334"/>
      <c r="J83" s="334"/>
      <c r="K83" s="334"/>
      <c r="L83" s="334"/>
      <c r="M83" s="334"/>
      <c r="N83" s="334"/>
      <c r="O83" s="334"/>
      <c r="P83" s="334"/>
      <c r="Q83" s="334"/>
      <c r="R83" s="334"/>
      <c r="S83" s="334"/>
      <c r="T83" s="334"/>
      <c r="U83" s="334"/>
      <c r="V83" s="334"/>
      <c r="W83" s="334"/>
      <c r="X83" s="334"/>
      <c r="Y83" s="334"/>
      <c r="Z83" s="334"/>
      <c r="AA83" s="334"/>
      <c r="AB83" s="334"/>
      <c r="AC83" s="334"/>
      <c r="AD83" s="334"/>
      <c r="AE83" s="334"/>
      <c r="AF83" s="334"/>
      <c r="AG83" s="334"/>
      <c r="AH83" s="334"/>
      <c r="AI83" s="334"/>
      <c r="AJ83" s="334"/>
      <c r="AK83" s="334"/>
      <c r="AL83" s="334"/>
      <c r="AM83" s="334"/>
      <c r="AN83" s="334"/>
      <c r="AO83" s="334"/>
      <c r="AP83" s="334"/>
      <c r="AQ83" s="334"/>
      <c r="AR83" s="334"/>
      <c r="AS83" s="335" t="str">
        <f>IF(Сводная!N29=0,"",Сводная!N29)</f>
        <v/>
      </c>
      <c r="AT83" s="335"/>
      <c r="AU83" s="335"/>
      <c r="AV83" s="335"/>
      <c r="AW83" s="335"/>
      <c r="AX83" s="335"/>
      <c r="AY83" s="335"/>
      <c r="AZ83" s="335"/>
      <c r="BA83" s="335"/>
      <c r="BB83" s="335"/>
      <c r="BC83" s="335"/>
      <c r="BD83" s="335"/>
      <c r="BE83" s="335"/>
      <c r="BF83" s="335"/>
      <c r="BG83" s="335"/>
      <c r="BH83" s="335"/>
      <c r="BI83" s="335"/>
      <c r="BJ83" s="335"/>
      <c r="BK83" s="335"/>
      <c r="BL83" s="335"/>
      <c r="BM83" s="335"/>
      <c r="BN83" s="306" t="str">
        <f>IF(Сводная!H29=0,"",Сводная!E29)</f>
        <v/>
      </c>
      <c r="BO83" s="306"/>
      <c r="BP83" s="306"/>
      <c r="BQ83" s="306"/>
      <c r="BR83" s="306"/>
      <c r="BS83" s="306"/>
      <c r="BT83" s="324" t="str">
        <f>IF(Сводная!H29=0,"",Сводная!D29)</f>
        <v/>
      </c>
      <c r="BU83" s="324"/>
      <c r="BV83" s="324"/>
      <c r="BW83" s="324"/>
      <c r="BX83" s="324"/>
      <c r="BY83" s="324"/>
      <c r="BZ83" s="324"/>
      <c r="CA83" s="324"/>
      <c r="CB83" s="324"/>
      <c r="CC83" s="324"/>
      <c r="CD83" s="324"/>
      <c r="CE83" s="325" t="str">
        <f>IF(Сводная!M29=0,"",Сводная!M29)</f>
        <v/>
      </c>
      <c r="CF83" s="325"/>
      <c r="CG83" s="325"/>
      <c r="CH83" s="325"/>
      <c r="CI83" s="325"/>
      <c r="CJ83" s="325"/>
      <c r="CK83" s="325"/>
      <c r="CL83" s="325"/>
      <c r="CM83" s="325"/>
      <c r="CN83" s="325"/>
      <c r="CO83" s="325"/>
      <c r="CP83" s="325"/>
      <c r="CQ83" s="325" t="str">
        <f>IF(Сводная!H29=0,"",ROUND(BT83*CE83,2))</f>
        <v/>
      </c>
      <c r="CR83" s="325"/>
      <c r="CS83" s="325"/>
      <c r="CT83" s="325"/>
      <c r="CU83" s="325"/>
      <c r="CV83" s="325"/>
      <c r="CW83" s="325"/>
      <c r="CX83" s="325"/>
      <c r="CY83" s="325"/>
      <c r="CZ83" s="325"/>
      <c r="DA83" s="325"/>
      <c r="DB83" s="325"/>
    </row>
    <row r="84" spans="1:106" s="207" customFormat="1" ht="12.75" x14ac:dyDescent="0.2">
      <c r="A84" s="161"/>
      <c r="B84" s="306">
        <v>8</v>
      </c>
      <c r="C84" s="306"/>
      <c r="D84" s="306"/>
      <c r="E84" s="306"/>
      <c r="F84" s="306"/>
      <c r="G84" s="334" t="str">
        <f>IF(Сводная!H30=0,"",Сводная!H30)</f>
        <v/>
      </c>
      <c r="H84" s="334"/>
      <c r="I84" s="334"/>
      <c r="J84" s="334"/>
      <c r="K84" s="334"/>
      <c r="L84" s="334"/>
      <c r="M84" s="334"/>
      <c r="N84" s="334"/>
      <c r="O84" s="334"/>
      <c r="P84" s="334"/>
      <c r="Q84" s="334"/>
      <c r="R84" s="334"/>
      <c r="S84" s="334"/>
      <c r="T84" s="334"/>
      <c r="U84" s="334"/>
      <c r="V84" s="334"/>
      <c r="W84" s="334"/>
      <c r="X84" s="334"/>
      <c r="Y84" s="334"/>
      <c r="Z84" s="334"/>
      <c r="AA84" s="334"/>
      <c r="AB84" s="334"/>
      <c r="AC84" s="334"/>
      <c r="AD84" s="334"/>
      <c r="AE84" s="334"/>
      <c r="AF84" s="334"/>
      <c r="AG84" s="334"/>
      <c r="AH84" s="334"/>
      <c r="AI84" s="334"/>
      <c r="AJ84" s="334"/>
      <c r="AK84" s="334"/>
      <c r="AL84" s="334"/>
      <c r="AM84" s="334"/>
      <c r="AN84" s="334"/>
      <c r="AO84" s="334"/>
      <c r="AP84" s="334"/>
      <c r="AQ84" s="334"/>
      <c r="AR84" s="334"/>
      <c r="AS84" s="335" t="str">
        <f>IF(Сводная!N30=0,"",Сводная!N30)</f>
        <v/>
      </c>
      <c r="AT84" s="335"/>
      <c r="AU84" s="335"/>
      <c r="AV84" s="335"/>
      <c r="AW84" s="335"/>
      <c r="AX84" s="335"/>
      <c r="AY84" s="335"/>
      <c r="AZ84" s="335"/>
      <c r="BA84" s="335"/>
      <c r="BB84" s="335"/>
      <c r="BC84" s="335"/>
      <c r="BD84" s="335"/>
      <c r="BE84" s="335"/>
      <c r="BF84" s="335"/>
      <c r="BG84" s="335"/>
      <c r="BH84" s="335"/>
      <c r="BI84" s="335"/>
      <c r="BJ84" s="335"/>
      <c r="BK84" s="335"/>
      <c r="BL84" s="335"/>
      <c r="BM84" s="335"/>
      <c r="BN84" s="306" t="str">
        <f>IF(Сводная!H30=0,"",Сводная!E30)</f>
        <v/>
      </c>
      <c r="BO84" s="306"/>
      <c r="BP84" s="306"/>
      <c r="BQ84" s="306"/>
      <c r="BR84" s="306"/>
      <c r="BS84" s="306"/>
      <c r="BT84" s="324" t="str">
        <f>IF(Сводная!H30=0,"",Сводная!D30)</f>
        <v/>
      </c>
      <c r="BU84" s="324"/>
      <c r="BV84" s="324"/>
      <c r="BW84" s="324"/>
      <c r="BX84" s="324"/>
      <c r="BY84" s="324"/>
      <c r="BZ84" s="324"/>
      <c r="CA84" s="324"/>
      <c r="CB84" s="324"/>
      <c r="CC84" s="324"/>
      <c r="CD84" s="324"/>
      <c r="CE84" s="325" t="str">
        <f>IF(Сводная!M30=0,"",Сводная!M30)</f>
        <v/>
      </c>
      <c r="CF84" s="325"/>
      <c r="CG84" s="325"/>
      <c r="CH84" s="325"/>
      <c r="CI84" s="325"/>
      <c r="CJ84" s="325"/>
      <c r="CK84" s="325"/>
      <c r="CL84" s="325"/>
      <c r="CM84" s="325"/>
      <c r="CN84" s="325"/>
      <c r="CO84" s="325"/>
      <c r="CP84" s="325"/>
      <c r="CQ84" s="325" t="str">
        <f>IF(Сводная!H30=0,"",ROUND(BT84*CE84,2))</f>
        <v/>
      </c>
      <c r="CR84" s="325"/>
      <c r="CS84" s="325"/>
      <c r="CT84" s="325"/>
      <c r="CU84" s="325"/>
      <c r="CV84" s="325"/>
      <c r="CW84" s="325"/>
      <c r="CX84" s="325"/>
      <c r="CY84" s="325"/>
      <c r="CZ84" s="325"/>
      <c r="DA84" s="325"/>
      <c r="DB84" s="325"/>
    </row>
    <row r="85" spans="1:106" s="207" customFormat="1" ht="12.75" x14ac:dyDescent="0.2">
      <c r="A85" s="161"/>
      <c r="B85" s="306">
        <v>9</v>
      </c>
      <c r="C85" s="306"/>
      <c r="D85" s="306"/>
      <c r="E85" s="306"/>
      <c r="F85" s="306"/>
      <c r="G85" s="334" t="str">
        <f>IF(Сводная!H31=0,"",Сводная!H31)</f>
        <v/>
      </c>
      <c r="H85" s="334"/>
      <c r="I85" s="334"/>
      <c r="J85" s="334"/>
      <c r="K85" s="334"/>
      <c r="L85" s="334"/>
      <c r="M85" s="334"/>
      <c r="N85" s="334"/>
      <c r="O85" s="334"/>
      <c r="P85" s="334"/>
      <c r="Q85" s="334"/>
      <c r="R85" s="334"/>
      <c r="S85" s="334"/>
      <c r="T85" s="334"/>
      <c r="U85" s="334"/>
      <c r="V85" s="334"/>
      <c r="W85" s="334"/>
      <c r="X85" s="334"/>
      <c r="Y85" s="334"/>
      <c r="Z85" s="334"/>
      <c r="AA85" s="334"/>
      <c r="AB85" s="334"/>
      <c r="AC85" s="334"/>
      <c r="AD85" s="334"/>
      <c r="AE85" s="334"/>
      <c r="AF85" s="334"/>
      <c r="AG85" s="334"/>
      <c r="AH85" s="334"/>
      <c r="AI85" s="334"/>
      <c r="AJ85" s="334"/>
      <c r="AK85" s="334"/>
      <c r="AL85" s="334"/>
      <c r="AM85" s="334"/>
      <c r="AN85" s="334"/>
      <c r="AO85" s="334"/>
      <c r="AP85" s="334"/>
      <c r="AQ85" s="334"/>
      <c r="AR85" s="334"/>
      <c r="AS85" s="335" t="str">
        <f>IF(Сводная!N31=0,"",Сводная!N31)</f>
        <v/>
      </c>
      <c r="AT85" s="335"/>
      <c r="AU85" s="335"/>
      <c r="AV85" s="335"/>
      <c r="AW85" s="335"/>
      <c r="AX85" s="335"/>
      <c r="AY85" s="335"/>
      <c r="AZ85" s="335"/>
      <c r="BA85" s="335"/>
      <c r="BB85" s="335"/>
      <c r="BC85" s="335"/>
      <c r="BD85" s="335"/>
      <c r="BE85" s="335"/>
      <c r="BF85" s="335"/>
      <c r="BG85" s="335"/>
      <c r="BH85" s="335"/>
      <c r="BI85" s="335"/>
      <c r="BJ85" s="335"/>
      <c r="BK85" s="335"/>
      <c r="BL85" s="335"/>
      <c r="BM85" s="335"/>
      <c r="BN85" s="306" t="str">
        <f>IF(Сводная!H31=0,"",Сводная!E31)</f>
        <v/>
      </c>
      <c r="BO85" s="306"/>
      <c r="BP85" s="306"/>
      <c r="BQ85" s="306"/>
      <c r="BR85" s="306"/>
      <c r="BS85" s="306"/>
      <c r="BT85" s="324" t="str">
        <f>IF(Сводная!H31=0,"",Сводная!D31)</f>
        <v/>
      </c>
      <c r="BU85" s="324"/>
      <c r="BV85" s="324"/>
      <c r="BW85" s="324"/>
      <c r="BX85" s="324"/>
      <c r="BY85" s="324"/>
      <c r="BZ85" s="324"/>
      <c r="CA85" s="324"/>
      <c r="CB85" s="324"/>
      <c r="CC85" s="324"/>
      <c r="CD85" s="324"/>
      <c r="CE85" s="325" t="str">
        <f>IF(Сводная!M31=0,"",Сводная!M31)</f>
        <v/>
      </c>
      <c r="CF85" s="325"/>
      <c r="CG85" s="325"/>
      <c r="CH85" s="325"/>
      <c r="CI85" s="325"/>
      <c r="CJ85" s="325"/>
      <c r="CK85" s="325"/>
      <c r="CL85" s="325"/>
      <c r="CM85" s="325"/>
      <c r="CN85" s="325"/>
      <c r="CO85" s="325"/>
      <c r="CP85" s="325"/>
      <c r="CQ85" s="325" t="str">
        <f>IF(Сводная!H31=0,"",ROUND(BT85*CE85,2))</f>
        <v/>
      </c>
      <c r="CR85" s="325"/>
      <c r="CS85" s="325"/>
      <c r="CT85" s="325"/>
      <c r="CU85" s="325"/>
      <c r="CV85" s="325"/>
      <c r="CW85" s="325"/>
      <c r="CX85" s="325"/>
      <c r="CY85" s="325"/>
      <c r="CZ85" s="325"/>
      <c r="DA85" s="325"/>
      <c r="DB85" s="325"/>
    </row>
    <row r="86" spans="1:106" s="207" customFormat="1" ht="12.75" x14ac:dyDescent="0.2">
      <c r="A86" s="161"/>
      <c r="B86" s="306">
        <v>10</v>
      </c>
      <c r="C86" s="306"/>
      <c r="D86" s="306"/>
      <c r="E86" s="306"/>
      <c r="F86" s="306"/>
      <c r="G86" s="334" t="str">
        <f>IF(Сводная!H32=0,"",Сводная!H32)</f>
        <v/>
      </c>
      <c r="H86" s="334"/>
      <c r="I86" s="334"/>
      <c r="J86" s="334"/>
      <c r="K86" s="334"/>
      <c r="L86" s="334"/>
      <c r="M86" s="334"/>
      <c r="N86" s="334"/>
      <c r="O86" s="334"/>
      <c r="P86" s="334"/>
      <c r="Q86" s="334"/>
      <c r="R86" s="334"/>
      <c r="S86" s="334"/>
      <c r="T86" s="334"/>
      <c r="U86" s="334"/>
      <c r="V86" s="334"/>
      <c r="W86" s="334"/>
      <c r="X86" s="334"/>
      <c r="Y86" s="334"/>
      <c r="Z86" s="334"/>
      <c r="AA86" s="334"/>
      <c r="AB86" s="334"/>
      <c r="AC86" s="334"/>
      <c r="AD86" s="334"/>
      <c r="AE86" s="334"/>
      <c r="AF86" s="334"/>
      <c r="AG86" s="334"/>
      <c r="AH86" s="334"/>
      <c r="AI86" s="334"/>
      <c r="AJ86" s="334"/>
      <c r="AK86" s="334"/>
      <c r="AL86" s="334"/>
      <c r="AM86" s="334"/>
      <c r="AN86" s="334"/>
      <c r="AO86" s="334"/>
      <c r="AP86" s="334"/>
      <c r="AQ86" s="334"/>
      <c r="AR86" s="334"/>
      <c r="AS86" s="335" t="str">
        <f>IF(Сводная!N32=0,"",Сводная!N32)</f>
        <v/>
      </c>
      <c r="AT86" s="335"/>
      <c r="AU86" s="335"/>
      <c r="AV86" s="335"/>
      <c r="AW86" s="335"/>
      <c r="AX86" s="335"/>
      <c r="AY86" s="335"/>
      <c r="AZ86" s="335"/>
      <c r="BA86" s="335"/>
      <c r="BB86" s="335"/>
      <c r="BC86" s="335"/>
      <c r="BD86" s="335"/>
      <c r="BE86" s="335"/>
      <c r="BF86" s="335"/>
      <c r="BG86" s="335"/>
      <c r="BH86" s="335"/>
      <c r="BI86" s="335"/>
      <c r="BJ86" s="335"/>
      <c r="BK86" s="335"/>
      <c r="BL86" s="335"/>
      <c r="BM86" s="335"/>
      <c r="BN86" s="306" t="str">
        <f>IF(Сводная!H32=0,"",Сводная!E32)</f>
        <v/>
      </c>
      <c r="BO86" s="306"/>
      <c r="BP86" s="306"/>
      <c r="BQ86" s="306"/>
      <c r="BR86" s="306"/>
      <c r="BS86" s="306"/>
      <c r="BT86" s="324" t="str">
        <f>IF(Сводная!H32=0,"",Сводная!D32)</f>
        <v/>
      </c>
      <c r="BU86" s="324"/>
      <c r="BV86" s="324"/>
      <c r="BW86" s="324"/>
      <c r="BX86" s="324"/>
      <c r="BY86" s="324"/>
      <c r="BZ86" s="324"/>
      <c r="CA86" s="324"/>
      <c r="CB86" s="324"/>
      <c r="CC86" s="324"/>
      <c r="CD86" s="324"/>
      <c r="CE86" s="325" t="str">
        <f>IF(Сводная!M32=0,"",Сводная!M32)</f>
        <v/>
      </c>
      <c r="CF86" s="325"/>
      <c r="CG86" s="325"/>
      <c r="CH86" s="325"/>
      <c r="CI86" s="325"/>
      <c r="CJ86" s="325"/>
      <c r="CK86" s="325"/>
      <c r="CL86" s="325"/>
      <c r="CM86" s="325"/>
      <c r="CN86" s="325"/>
      <c r="CO86" s="325"/>
      <c r="CP86" s="325"/>
      <c r="CQ86" s="325" t="str">
        <f>IF(Сводная!H32=0,"",ROUND(BT86*CE86,2))</f>
        <v/>
      </c>
      <c r="CR86" s="325"/>
      <c r="CS86" s="325"/>
      <c r="CT86" s="325"/>
      <c r="CU86" s="325"/>
      <c r="CV86" s="325"/>
      <c r="CW86" s="325"/>
      <c r="CX86" s="325"/>
      <c r="CY86" s="325"/>
      <c r="CZ86" s="325"/>
      <c r="DA86" s="325"/>
      <c r="DB86" s="325"/>
    </row>
    <row r="87" spans="1:106" s="207" customFormat="1" ht="12.75" x14ac:dyDescent="0.2">
      <c r="A87" s="161"/>
      <c r="B87" s="306">
        <v>11</v>
      </c>
      <c r="C87" s="306"/>
      <c r="D87" s="306"/>
      <c r="E87" s="306"/>
      <c r="F87" s="306"/>
      <c r="G87" s="334" t="str">
        <f>IF(Сводная!H33=0,"",Сводная!H33)</f>
        <v/>
      </c>
      <c r="H87" s="334"/>
      <c r="I87" s="334"/>
      <c r="J87" s="334"/>
      <c r="K87" s="334"/>
      <c r="L87" s="334"/>
      <c r="M87" s="334"/>
      <c r="N87" s="334"/>
      <c r="O87" s="334"/>
      <c r="P87" s="334"/>
      <c r="Q87" s="334"/>
      <c r="R87" s="334"/>
      <c r="S87" s="334"/>
      <c r="T87" s="334"/>
      <c r="U87" s="334"/>
      <c r="V87" s="334"/>
      <c r="W87" s="334"/>
      <c r="X87" s="334"/>
      <c r="Y87" s="334"/>
      <c r="Z87" s="334"/>
      <c r="AA87" s="334"/>
      <c r="AB87" s="334"/>
      <c r="AC87" s="334"/>
      <c r="AD87" s="334"/>
      <c r="AE87" s="334"/>
      <c r="AF87" s="334"/>
      <c r="AG87" s="334"/>
      <c r="AH87" s="334"/>
      <c r="AI87" s="334"/>
      <c r="AJ87" s="334"/>
      <c r="AK87" s="334"/>
      <c r="AL87" s="334"/>
      <c r="AM87" s="334"/>
      <c r="AN87" s="334"/>
      <c r="AO87" s="334"/>
      <c r="AP87" s="334"/>
      <c r="AQ87" s="334"/>
      <c r="AR87" s="334"/>
      <c r="AS87" s="335" t="str">
        <f>IF(Сводная!N33=0,"",Сводная!N33)</f>
        <v/>
      </c>
      <c r="AT87" s="335"/>
      <c r="AU87" s="335"/>
      <c r="AV87" s="335"/>
      <c r="AW87" s="335"/>
      <c r="AX87" s="335"/>
      <c r="AY87" s="335"/>
      <c r="AZ87" s="335"/>
      <c r="BA87" s="335"/>
      <c r="BB87" s="335"/>
      <c r="BC87" s="335"/>
      <c r="BD87" s="335"/>
      <c r="BE87" s="335"/>
      <c r="BF87" s="335"/>
      <c r="BG87" s="335"/>
      <c r="BH87" s="335"/>
      <c r="BI87" s="335"/>
      <c r="BJ87" s="335"/>
      <c r="BK87" s="335"/>
      <c r="BL87" s="335"/>
      <c r="BM87" s="335"/>
      <c r="BN87" s="306" t="str">
        <f>IF(Сводная!H33=0,"",Сводная!E33)</f>
        <v/>
      </c>
      <c r="BO87" s="306"/>
      <c r="BP87" s="306"/>
      <c r="BQ87" s="306"/>
      <c r="BR87" s="306"/>
      <c r="BS87" s="306"/>
      <c r="BT87" s="324" t="str">
        <f>IF(Сводная!H33=0,"",Сводная!D33)</f>
        <v/>
      </c>
      <c r="BU87" s="324"/>
      <c r="BV87" s="324"/>
      <c r="BW87" s="324"/>
      <c r="BX87" s="324"/>
      <c r="BY87" s="324"/>
      <c r="BZ87" s="324"/>
      <c r="CA87" s="324"/>
      <c r="CB87" s="324"/>
      <c r="CC87" s="324"/>
      <c r="CD87" s="324"/>
      <c r="CE87" s="325" t="str">
        <f>IF(Сводная!M33=0,"",Сводная!M33)</f>
        <v/>
      </c>
      <c r="CF87" s="325"/>
      <c r="CG87" s="325"/>
      <c r="CH87" s="325"/>
      <c r="CI87" s="325"/>
      <c r="CJ87" s="325"/>
      <c r="CK87" s="325"/>
      <c r="CL87" s="325"/>
      <c r="CM87" s="325"/>
      <c r="CN87" s="325"/>
      <c r="CO87" s="325"/>
      <c r="CP87" s="325"/>
      <c r="CQ87" s="325" t="str">
        <f>IF(Сводная!H33=0,"",ROUND(BT87*CE87,2))</f>
        <v/>
      </c>
      <c r="CR87" s="325"/>
      <c r="CS87" s="325"/>
      <c r="CT87" s="325"/>
      <c r="CU87" s="325"/>
      <c r="CV87" s="325"/>
      <c r="CW87" s="325"/>
      <c r="CX87" s="325"/>
      <c r="CY87" s="325"/>
      <c r="CZ87" s="325"/>
      <c r="DA87" s="325"/>
      <c r="DB87" s="325"/>
    </row>
    <row r="88" spans="1:106" s="207" customFormat="1" ht="12.75" x14ac:dyDescent="0.2">
      <c r="A88" s="161"/>
      <c r="B88" s="306">
        <v>12</v>
      </c>
      <c r="C88" s="306"/>
      <c r="D88" s="306"/>
      <c r="E88" s="306"/>
      <c r="F88" s="306"/>
      <c r="G88" s="334" t="str">
        <f>IF(Сводная!H34=0,"",Сводная!H34)</f>
        <v/>
      </c>
      <c r="H88" s="334"/>
      <c r="I88" s="334"/>
      <c r="J88" s="334"/>
      <c r="K88" s="334"/>
      <c r="L88" s="334"/>
      <c r="M88" s="334"/>
      <c r="N88" s="334"/>
      <c r="O88" s="334"/>
      <c r="P88" s="334"/>
      <c r="Q88" s="334"/>
      <c r="R88" s="334"/>
      <c r="S88" s="334"/>
      <c r="T88" s="334"/>
      <c r="U88" s="334"/>
      <c r="V88" s="334"/>
      <c r="W88" s="334"/>
      <c r="X88" s="334"/>
      <c r="Y88" s="334"/>
      <c r="Z88" s="334"/>
      <c r="AA88" s="334"/>
      <c r="AB88" s="334"/>
      <c r="AC88" s="334"/>
      <c r="AD88" s="334"/>
      <c r="AE88" s="334"/>
      <c r="AF88" s="334"/>
      <c r="AG88" s="334"/>
      <c r="AH88" s="334"/>
      <c r="AI88" s="334"/>
      <c r="AJ88" s="334"/>
      <c r="AK88" s="334"/>
      <c r="AL88" s="334"/>
      <c r="AM88" s="334"/>
      <c r="AN88" s="334"/>
      <c r="AO88" s="334"/>
      <c r="AP88" s="334"/>
      <c r="AQ88" s="334"/>
      <c r="AR88" s="334"/>
      <c r="AS88" s="335" t="str">
        <f>IF(Сводная!N34=0,"",Сводная!N34)</f>
        <v/>
      </c>
      <c r="AT88" s="335"/>
      <c r="AU88" s="335"/>
      <c r="AV88" s="335"/>
      <c r="AW88" s="335"/>
      <c r="AX88" s="335"/>
      <c r="AY88" s="335"/>
      <c r="AZ88" s="335"/>
      <c r="BA88" s="335"/>
      <c r="BB88" s="335"/>
      <c r="BC88" s="335"/>
      <c r="BD88" s="335"/>
      <c r="BE88" s="335"/>
      <c r="BF88" s="335"/>
      <c r="BG88" s="335"/>
      <c r="BH88" s="335"/>
      <c r="BI88" s="335"/>
      <c r="BJ88" s="335"/>
      <c r="BK88" s="335"/>
      <c r="BL88" s="335"/>
      <c r="BM88" s="335"/>
      <c r="BN88" s="306" t="str">
        <f>IF(Сводная!H34=0,"",Сводная!E34)</f>
        <v/>
      </c>
      <c r="BO88" s="306"/>
      <c r="BP88" s="306"/>
      <c r="BQ88" s="306"/>
      <c r="BR88" s="306"/>
      <c r="BS88" s="306"/>
      <c r="BT88" s="324" t="str">
        <f>IF(Сводная!H34=0,"",Сводная!D34)</f>
        <v/>
      </c>
      <c r="BU88" s="324"/>
      <c r="BV88" s="324"/>
      <c r="BW88" s="324"/>
      <c r="BX88" s="324"/>
      <c r="BY88" s="324"/>
      <c r="BZ88" s="324"/>
      <c r="CA88" s="324"/>
      <c r="CB88" s="324"/>
      <c r="CC88" s="324"/>
      <c r="CD88" s="324"/>
      <c r="CE88" s="325" t="str">
        <f>IF(Сводная!M34=0,"",Сводная!M34)</f>
        <v/>
      </c>
      <c r="CF88" s="325"/>
      <c r="CG88" s="325"/>
      <c r="CH88" s="325"/>
      <c r="CI88" s="325"/>
      <c r="CJ88" s="325"/>
      <c r="CK88" s="325"/>
      <c r="CL88" s="325"/>
      <c r="CM88" s="325"/>
      <c r="CN88" s="325"/>
      <c r="CO88" s="325"/>
      <c r="CP88" s="325"/>
      <c r="CQ88" s="325" t="str">
        <f>IF(Сводная!H34=0,"",ROUND(BT88*CE88,2))</f>
        <v/>
      </c>
      <c r="CR88" s="325"/>
      <c r="CS88" s="325"/>
      <c r="CT88" s="325"/>
      <c r="CU88" s="325"/>
      <c r="CV88" s="325"/>
      <c r="CW88" s="325"/>
      <c r="CX88" s="325"/>
      <c r="CY88" s="325"/>
      <c r="CZ88" s="325"/>
      <c r="DA88" s="325"/>
      <c r="DB88" s="325"/>
    </row>
    <row r="89" spans="1:106" s="207" customFormat="1" ht="12.75" x14ac:dyDescent="0.2">
      <c r="A89" s="161"/>
      <c r="B89" s="306">
        <v>13</v>
      </c>
      <c r="C89" s="306"/>
      <c r="D89" s="306"/>
      <c r="E89" s="306"/>
      <c r="F89" s="306"/>
      <c r="G89" s="334" t="str">
        <f>IF(Сводная!H35=0,"",Сводная!H35)</f>
        <v/>
      </c>
      <c r="H89" s="334"/>
      <c r="I89" s="334"/>
      <c r="J89" s="334"/>
      <c r="K89" s="334"/>
      <c r="L89" s="334"/>
      <c r="M89" s="334"/>
      <c r="N89" s="334"/>
      <c r="O89" s="334"/>
      <c r="P89" s="334"/>
      <c r="Q89" s="334"/>
      <c r="R89" s="334"/>
      <c r="S89" s="334"/>
      <c r="T89" s="334"/>
      <c r="U89" s="334"/>
      <c r="V89" s="334"/>
      <c r="W89" s="334"/>
      <c r="X89" s="334"/>
      <c r="Y89" s="334"/>
      <c r="Z89" s="334"/>
      <c r="AA89" s="334"/>
      <c r="AB89" s="334"/>
      <c r="AC89" s="334"/>
      <c r="AD89" s="334"/>
      <c r="AE89" s="334"/>
      <c r="AF89" s="334"/>
      <c r="AG89" s="334"/>
      <c r="AH89" s="334"/>
      <c r="AI89" s="334"/>
      <c r="AJ89" s="334"/>
      <c r="AK89" s="334"/>
      <c r="AL89" s="334"/>
      <c r="AM89" s="334"/>
      <c r="AN89" s="334"/>
      <c r="AO89" s="334"/>
      <c r="AP89" s="334"/>
      <c r="AQ89" s="334"/>
      <c r="AR89" s="334"/>
      <c r="AS89" s="335" t="str">
        <f>IF(Сводная!N35=0,"",Сводная!N35)</f>
        <v/>
      </c>
      <c r="AT89" s="335"/>
      <c r="AU89" s="335"/>
      <c r="AV89" s="335"/>
      <c r="AW89" s="335"/>
      <c r="AX89" s="335"/>
      <c r="AY89" s="335"/>
      <c r="AZ89" s="335"/>
      <c r="BA89" s="335"/>
      <c r="BB89" s="335"/>
      <c r="BC89" s="335"/>
      <c r="BD89" s="335"/>
      <c r="BE89" s="335"/>
      <c r="BF89" s="335"/>
      <c r="BG89" s="335"/>
      <c r="BH89" s="335"/>
      <c r="BI89" s="335"/>
      <c r="BJ89" s="335"/>
      <c r="BK89" s="335"/>
      <c r="BL89" s="335"/>
      <c r="BM89" s="335"/>
      <c r="BN89" s="306" t="str">
        <f>IF(Сводная!H35=0,"",Сводная!E35)</f>
        <v/>
      </c>
      <c r="BO89" s="306"/>
      <c r="BP89" s="306"/>
      <c r="BQ89" s="306"/>
      <c r="BR89" s="306"/>
      <c r="BS89" s="306"/>
      <c r="BT89" s="324" t="str">
        <f>IF(Сводная!H35=0,"",Сводная!D35)</f>
        <v/>
      </c>
      <c r="BU89" s="324"/>
      <c r="BV89" s="324"/>
      <c r="BW89" s="324"/>
      <c r="BX89" s="324"/>
      <c r="BY89" s="324"/>
      <c r="BZ89" s="324"/>
      <c r="CA89" s="324"/>
      <c r="CB89" s="324"/>
      <c r="CC89" s="324"/>
      <c r="CD89" s="324"/>
      <c r="CE89" s="325" t="str">
        <f>IF(Сводная!M35=0,"",Сводная!M35)</f>
        <v/>
      </c>
      <c r="CF89" s="325"/>
      <c r="CG89" s="325"/>
      <c r="CH89" s="325"/>
      <c r="CI89" s="325"/>
      <c r="CJ89" s="325"/>
      <c r="CK89" s="325"/>
      <c r="CL89" s="325"/>
      <c r="CM89" s="325"/>
      <c r="CN89" s="325"/>
      <c r="CO89" s="325"/>
      <c r="CP89" s="325"/>
      <c r="CQ89" s="325" t="str">
        <f>IF(Сводная!H35=0,"",ROUND(BT89*CE89,2))</f>
        <v/>
      </c>
      <c r="CR89" s="325"/>
      <c r="CS89" s="325"/>
      <c r="CT89" s="325"/>
      <c r="CU89" s="325"/>
      <c r="CV89" s="325"/>
      <c r="CW89" s="325"/>
      <c r="CX89" s="325"/>
      <c r="CY89" s="325"/>
      <c r="CZ89" s="325"/>
      <c r="DA89" s="325"/>
      <c r="DB89" s="325"/>
    </row>
    <row r="90" spans="1:106" s="207" customFormat="1" ht="12.75" x14ac:dyDescent="0.2">
      <c r="A90" s="161"/>
      <c r="B90" s="306">
        <v>14</v>
      </c>
      <c r="C90" s="306"/>
      <c r="D90" s="306"/>
      <c r="E90" s="306"/>
      <c r="F90" s="306"/>
      <c r="G90" s="334" t="str">
        <f>IF(Сводная!H36=0,"",Сводная!H36)</f>
        <v/>
      </c>
      <c r="H90" s="334"/>
      <c r="I90" s="334"/>
      <c r="J90" s="334"/>
      <c r="K90" s="334"/>
      <c r="L90" s="334"/>
      <c r="M90" s="334"/>
      <c r="N90" s="334"/>
      <c r="O90" s="334"/>
      <c r="P90" s="334"/>
      <c r="Q90" s="334"/>
      <c r="R90" s="334"/>
      <c r="S90" s="334"/>
      <c r="T90" s="334"/>
      <c r="U90" s="334"/>
      <c r="V90" s="334"/>
      <c r="W90" s="334"/>
      <c r="X90" s="334"/>
      <c r="Y90" s="334"/>
      <c r="Z90" s="334"/>
      <c r="AA90" s="334"/>
      <c r="AB90" s="334"/>
      <c r="AC90" s="334"/>
      <c r="AD90" s="334"/>
      <c r="AE90" s="334"/>
      <c r="AF90" s="334"/>
      <c r="AG90" s="334"/>
      <c r="AH90" s="334"/>
      <c r="AI90" s="334"/>
      <c r="AJ90" s="334"/>
      <c r="AK90" s="334"/>
      <c r="AL90" s="334"/>
      <c r="AM90" s="334"/>
      <c r="AN90" s="334"/>
      <c r="AO90" s="334"/>
      <c r="AP90" s="334"/>
      <c r="AQ90" s="334"/>
      <c r="AR90" s="334"/>
      <c r="AS90" s="335" t="str">
        <f>IF(Сводная!N36=0,"",Сводная!N36)</f>
        <v/>
      </c>
      <c r="AT90" s="335"/>
      <c r="AU90" s="335"/>
      <c r="AV90" s="335"/>
      <c r="AW90" s="335"/>
      <c r="AX90" s="335"/>
      <c r="AY90" s="335"/>
      <c r="AZ90" s="335"/>
      <c r="BA90" s="335"/>
      <c r="BB90" s="335"/>
      <c r="BC90" s="335"/>
      <c r="BD90" s="335"/>
      <c r="BE90" s="335"/>
      <c r="BF90" s="335"/>
      <c r="BG90" s="335"/>
      <c r="BH90" s="335"/>
      <c r="BI90" s="335"/>
      <c r="BJ90" s="335"/>
      <c r="BK90" s="335"/>
      <c r="BL90" s="335"/>
      <c r="BM90" s="335"/>
      <c r="BN90" s="306" t="str">
        <f>IF(Сводная!H36=0,"",Сводная!E36)</f>
        <v/>
      </c>
      <c r="BO90" s="306"/>
      <c r="BP90" s="306"/>
      <c r="BQ90" s="306"/>
      <c r="BR90" s="306"/>
      <c r="BS90" s="306"/>
      <c r="BT90" s="324" t="str">
        <f>IF(Сводная!H36=0,"",Сводная!D36)</f>
        <v/>
      </c>
      <c r="BU90" s="324"/>
      <c r="BV90" s="324"/>
      <c r="BW90" s="324"/>
      <c r="BX90" s="324"/>
      <c r="BY90" s="324"/>
      <c r="BZ90" s="324"/>
      <c r="CA90" s="324"/>
      <c r="CB90" s="324"/>
      <c r="CC90" s="324"/>
      <c r="CD90" s="324"/>
      <c r="CE90" s="325" t="str">
        <f>IF(Сводная!M36=0,"",Сводная!M36)</f>
        <v/>
      </c>
      <c r="CF90" s="325"/>
      <c r="CG90" s="325"/>
      <c r="CH90" s="325"/>
      <c r="CI90" s="325"/>
      <c r="CJ90" s="325"/>
      <c r="CK90" s="325"/>
      <c r="CL90" s="325"/>
      <c r="CM90" s="325"/>
      <c r="CN90" s="325"/>
      <c r="CO90" s="325"/>
      <c r="CP90" s="325"/>
      <c r="CQ90" s="325" t="str">
        <f>IF(Сводная!H36=0,"",ROUND(BT90*CE90,2))</f>
        <v/>
      </c>
      <c r="CR90" s="325"/>
      <c r="CS90" s="325"/>
      <c r="CT90" s="325"/>
      <c r="CU90" s="325"/>
      <c r="CV90" s="325"/>
      <c r="CW90" s="325"/>
      <c r="CX90" s="325"/>
      <c r="CY90" s="325"/>
      <c r="CZ90" s="325"/>
      <c r="DA90" s="325"/>
      <c r="DB90" s="325"/>
    </row>
    <row r="91" spans="1:106" s="207" customFormat="1" ht="12.75" x14ac:dyDescent="0.2">
      <c r="A91" s="161"/>
      <c r="B91" s="306">
        <v>15</v>
      </c>
      <c r="C91" s="306"/>
      <c r="D91" s="306"/>
      <c r="E91" s="306"/>
      <c r="F91" s="306"/>
      <c r="G91" s="334" t="str">
        <f>IF(Сводная!H37=0,"",Сводная!H37)</f>
        <v/>
      </c>
      <c r="H91" s="334"/>
      <c r="I91" s="334"/>
      <c r="J91" s="334"/>
      <c r="K91" s="334"/>
      <c r="L91" s="334"/>
      <c r="M91" s="334"/>
      <c r="N91" s="334"/>
      <c r="O91" s="334"/>
      <c r="P91" s="334"/>
      <c r="Q91" s="334"/>
      <c r="R91" s="334"/>
      <c r="S91" s="334"/>
      <c r="T91" s="334"/>
      <c r="U91" s="334"/>
      <c r="V91" s="334"/>
      <c r="W91" s="334"/>
      <c r="X91" s="334"/>
      <c r="Y91" s="334"/>
      <c r="Z91" s="334"/>
      <c r="AA91" s="334"/>
      <c r="AB91" s="334"/>
      <c r="AC91" s="334"/>
      <c r="AD91" s="334"/>
      <c r="AE91" s="334"/>
      <c r="AF91" s="334"/>
      <c r="AG91" s="334"/>
      <c r="AH91" s="334"/>
      <c r="AI91" s="334"/>
      <c r="AJ91" s="334"/>
      <c r="AK91" s="334"/>
      <c r="AL91" s="334"/>
      <c r="AM91" s="334"/>
      <c r="AN91" s="334"/>
      <c r="AO91" s="334"/>
      <c r="AP91" s="334"/>
      <c r="AQ91" s="334"/>
      <c r="AR91" s="334"/>
      <c r="AS91" s="335" t="str">
        <f>IF(Сводная!N37=0,"",Сводная!N37)</f>
        <v/>
      </c>
      <c r="AT91" s="335"/>
      <c r="AU91" s="335"/>
      <c r="AV91" s="335"/>
      <c r="AW91" s="335"/>
      <c r="AX91" s="335"/>
      <c r="AY91" s="335"/>
      <c r="AZ91" s="335"/>
      <c r="BA91" s="335"/>
      <c r="BB91" s="335"/>
      <c r="BC91" s="335"/>
      <c r="BD91" s="335"/>
      <c r="BE91" s="335"/>
      <c r="BF91" s="335"/>
      <c r="BG91" s="335"/>
      <c r="BH91" s="335"/>
      <c r="BI91" s="335"/>
      <c r="BJ91" s="335"/>
      <c r="BK91" s="335"/>
      <c r="BL91" s="335"/>
      <c r="BM91" s="335"/>
      <c r="BN91" s="306" t="str">
        <f>IF(Сводная!H37=0,"",Сводная!E37)</f>
        <v/>
      </c>
      <c r="BO91" s="306"/>
      <c r="BP91" s="306"/>
      <c r="BQ91" s="306"/>
      <c r="BR91" s="306"/>
      <c r="BS91" s="306"/>
      <c r="BT91" s="324" t="str">
        <f>IF(Сводная!H37=0,"",Сводная!D37)</f>
        <v/>
      </c>
      <c r="BU91" s="324"/>
      <c r="BV91" s="324"/>
      <c r="BW91" s="324"/>
      <c r="BX91" s="324"/>
      <c r="BY91" s="324"/>
      <c r="BZ91" s="324"/>
      <c r="CA91" s="324"/>
      <c r="CB91" s="324"/>
      <c r="CC91" s="324"/>
      <c r="CD91" s="324"/>
      <c r="CE91" s="325" t="str">
        <f>IF(Сводная!M37=0,"",Сводная!M37)</f>
        <v/>
      </c>
      <c r="CF91" s="325"/>
      <c r="CG91" s="325"/>
      <c r="CH91" s="325"/>
      <c r="CI91" s="325"/>
      <c r="CJ91" s="325"/>
      <c r="CK91" s="325"/>
      <c r="CL91" s="325"/>
      <c r="CM91" s="325"/>
      <c r="CN91" s="325"/>
      <c r="CO91" s="325"/>
      <c r="CP91" s="325"/>
      <c r="CQ91" s="325" t="str">
        <f>IF(Сводная!H37=0,"",ROUND(BT91*CE91,2))</f>
        <v/>
      </c>
      <c r="CR91" s="325"/>
      <c r="CS91" s="325"/>
      <c r="CT91" s="325"/>
      <c r="CU91" s="325"/>
      <c r="CV91" s="325"/>
      <c r="CW91" s="325"/>
      <c r="CX91" s="325"/>
      <c r="CY91" s="325"/>
      <c r="CZ91" s="325"/>
      <c r="DA91" s="325"/>
      <c r="DB91" s="325"/>
    </row>
    <row r="92" spans="1:106" s="207" customFormat="1" ht="12.75" x14ac:dyDescent="0.2">
      <c r="A92" s="161"/>
      <c r="B92" s="306">
        <v>16</v>
      </c>
      <c r="C92" s="306"/>
      <c r="D92" s="306"/>
      <c r="E92" s="306"/>
      <c r="F92" s="306"/>
      <c r="G92" s="334" t="str">
        <f>IF(Сводная!H38=0,"",Сводная!H38)</f>
        <v/>
      </c>
      <c r="H92" s="334"/>
      <c r="I92" s="334"/>
      <c r="J92" s="334"/>
      <c r="K92" s="334"/>
      <c r="L92" s="334"/>
      <c r="M92" s="334"/>
      <c r="N92" s="334"/>
      <c r="O92" s="334"/>
      <c r="P92" s="334"/>
      <c r="Q92" s="334"/>
      <c r="R92" s="334"/>
      <c r="S92" s="334"/>
      <c r="T92" s="334"/>
      <c r="U92" s="334"/>
      <c r="V92" s="334"/>
      <c r="W92" s="334"/>
      <c r="X92" s="334"/>
      <c r="Y92" s="334"/>
      <c r="Z92" s="334"/>
      <c r="AA92" s="334"/>
      <c r="AB92" s="334"/>
      <c r="AC92" s="334"/>
      <c r="AD92" s="334"/>
      <c r="AE92" s="334"/>
      <c r="AF92" s="334"/>
      <c r="AG92" s="334"/>
      <c r="AH92" s="334"/>
      <c r="AI92" s="334"/>
      <c r="AJ92" s="334"/>
      <c r="AK92" s="334"/>
      <c r="AL92" s="334"/>
      <c r="AM92" s="334"/>
      <c r="AN92" s="334"/>
      <c r="AO92" s="334"/>
      <c r="AP92" s="334"/>
      <c r="AQ92" s="334"/>
      <c r="AR92" s="334"/>
      <c r="AS92" s="335" t="str">
        <f>IF(Сводная!N38=0,"",Сводная!N38)</f>
        <v/>
      </c>
      <c r="AT92" s="335"/>
      <c r="AU92" s="335"/>
      <c r="AV92" s="335"/>
      <c r="AW92" s="335"/>
      <c r="AX92" s="335"/>
      <c r="AY92" s="335"/>
      <c r="AZ92" s="335"/>
      <c r="BA92" s="335"/>
      <c r="BB92" s="335"/>
      <c r="BC92" s="335"/>
      <c r="BD92" s="335"/>
      <c r="BE92" s="335"/>
      <c r="BF92" s="335"/>
      <c r="BG92" s="335"/>
      <c r="BH92" s="335"/>
      <c r="BI92" s="335"/>
      <c r="BJ92" s="335"/>
      <c r="BK92" s="335"/>
      <c r="BL92" s="335"/>
      <c r="BM92" s="335"/>
      <c r="BN92" s="306" t="str">
        <f>IF(Сводная!H38=0,"",Сводная!E38)</f>
        <v/>
      </c>
      <c r="BO92" s="306"/>
      <c r="BP92" s="306"/>
      <c r="BQ92" s="306"/>
      <c r="BR92" s="306"/>
      <c r="BS92" s="306"/>
      <c r="BT92" s="324" t="str">
        <f>IF(Сводная!H38=0,"",Сводная!D38)</f>
        <v/>
      </c>
      <c r="BU92" s="324"/>
      <c r="BV92" s="324"/>
      <c r="BW92" s="324"/>
      <c r="BX92" s="324"/>
      <c r="BY92" s="324"/>
      <c r="BZ92" s="324"/>
      <c r="CA92" s="324"/>
      <c r="CB92" s="324"/>
      <c r="CC92" s="324"/>
      <c r="CD92" s="324"/>
      <c r="CE92" s="325" t="str">
        <f>IF(Сводная!M38=0,"",Сводная!M38)</f>
        <v/>
      </c>
      <c r="CF92" s="325"/>
      <c r="CG92" s="325"/>
      <c r="CH92" s="325"/>
      <c r="CI92" s="325"/>
      <c r="CJ92" s="325"/>
      <c r="CK92" s="325"/>
      <c r="CL92" s="325"/>
      <c r="CM92" s="325"/>
      <c r="CN92" s="325"/>
      <c r="CO92" s="325"/>
      <c r="CP92" s="325"/>
      <c r="CQ92" s="325" t="str">
        <f>IF(Сводная!H38=0,"",ROUND(BT92*CE92,2))</f>
        <v/>
      </c>
      <c r="CR92" s="325"/>
      <c r="CS92" s="325"/>
      <c r="CT92" s="325"/>
      <c r="CU92" s="325"/>
      <c r="CV92" s="325"/>
      <c r="CW92" s="325"/>
      <c r="CX92" s="325"/>
      <c r="CY92" s="325"/>
      <c r="CZ92" s="325"/>
      <c r="DA92" s="325"/>
      <c r="DB92" s="325"/>
    </row>
    <row r="93" spans="1:106" s="207" customFormat="1" ht="12.75" x14ac:dyDescent="0.2">
      <c r="A93" s="161"/>
      <c r="B93" s="306">
        <v>17</v>
      </c>
      <c r="C93" s="306"/>
      <c r="D93" s="306"/>
      <c r="E93" s="306"/>
      <c r="F93" s="306"/>
      <c r="G93" s="334" t="str">
        <f>IF(Сводная!H39=0,"",Сводная!H39)</f>
        <v/>
      </c>
      <c r="H93" s="334"/>
      <c r="I93" s="334"/>
      <c r="J93" s="334"/>
      <c r="K93" s="334"/>
      <c r="L93" s="334"/>
      <c r="M93" s="334"/>
      <c r="N93" s="334"/>
      <c r="O93" s="334"/>
      <c r="P93" s="334"/>
      <c r="Q93" s="334"/>
      <c r="R93" s="334"/>
      <c r="S93" s="334"/>
      <c r="T93" s="334"/>
      <c r="U93" s="334"/>
      <c r="V93" s="334"/>
      <c r="W93" s="334"/>
      <c r="X93" s="334"/>
      <c r="Y93" s="334"/>
      <c r="Z93" s="334"/>
      <c r="AA93" s="334"/>
      <c r="AB93" s="334"/>
      <c r="AC93" s="334"/>
      <c r="AD93" s="334"/>
      <c r="AE93" s="334"/>
      <c r="AF93" s="334"/>
      <c r="AG93" s="334"/>
      <c r="AH93" s="334"/>
      <c r="AI93" s="334"/>
      <c r="AJ93" s="334"/>
      <c r="AK93" s="334"/>
      <c r="AL93" s="334"/>
      <c r="AM93" s="334"/>
      <c r="AN93" s="334"/>
      <c r="AO93" s="334"/>
      <c r="AP93" s="334"/>
      <c r="AQ93" s="334"/>
      <c r="AR93" s="334"/>
      <c r="AS93" s="335" t="str">
        <f>IF(Сводная!N39=0,"",Сводная!N39)</f>
        <v/>
      </c>
      <c r="AT93" s="335"/>
      <c r="AU93" s="335"/>
      <c r="AV93" s="335"/>
      <c r="AW93" s="335"/>
      <c r="AX93" s="335"/>
      <c r="AY93" s="335"/>
      <c r="AZ93" s="335"/>
      <c r="BA93" s="335"/>
      <c r="BB93" s="335"/>
      <c r="BC93" s="335"/>
      <c r="BD93" s="335"/>
      <c r="BE93" s="335"/>
      <c r="BF93" s="335"/>
      <c r="BG93" s="335"/>
      <c r="BH93" s="335"/>
      <c r="BI93" s="335"/>
      <c r="BJ93" s="335"/>
      <c r="BK93" s="335"/>
      <c r="BL93" s="335"/>
      <c r="BM93" s="335"/>
      <c r="BN93" s="306" t="str">
        <f>IF(Сводная!H39=0,"",Сводная!E39)</f>
        <v/>
      </c>
      <c r="BO93" s="306"/>
      <c r="BP93" s="306"/>
      <c r="BQ93" s="306"/>
      <c r="BR93" s="306"/>
      <c r="BS93" s="306"/>
      <c r="BT93" s="324" t="str">
        <f>IF(Сводная!H39=0,"",Сводная!D39)</f>
        <v/>
      </c>
      <c r="BU93" s="324"/>
      <c r="BV93" s="324"/>
      <c r="BW93" s="324"/>
      <c r="BX93" s="324"/>
      <c r="BY93" s="324"/>
      <c r="BZ93" s="324"/>
      <c r="CA93" s="324"/>
      <c r="CB93" s="324"/>
      <c r="CC93" s="324"/>
      <c r="CD93" s="324"/>
      <c r="CE93" s="325" t="str">
        <f>IF(Сводная!M39=0,"",Сводная!M39)</f>
        <v/>
      </c>
      <c r="CF93" s="325"/>
      <c r="CG93" s="325"/>
      <c r="CH93" s="325"/>
      <c r="CI93" s="325"/>
      <c r="CJ93" s="325"/>
      <c r="CK93" s="325"/>
      <c r="CL93" s="325"/>
      <c r="CM93" s="325"/>
      <c r="CN93" s="325"/>
      <c r="CO93" s="325"/>
      <c r="CP93" s="325"/>
      <c r="CQ93" s="325" t="str">
        <f>IF(Сводная!H39=0,"",ROUND(BT93*CE93,2))</f>
        <v/>
      </c>
      <c r="CR93" s="325"/>
      <c r="CS93" s="325"/>
      <c r="CT93" s="325"/>
      <c r="CU93" s="325"/>
      <c r="CV93" s="325"/>
      <c r="CW93" s="325"/>
      <c r="CX93" s="325"/>
      <c r="CY93" s="325"/>
      <c r="CZ93" s="325"/>
      <c r="DA93" s="325"/>
      <c r="DB93" s="325"/>
    </row>
    <row r="94" spans="1:106" s="207" customFormat="1" ht="12.75" x14ac:dyDescent="0.2">
      <c r="A94" s="161"/>
      <c r="B94" s="306">
        <v>18</v>
      </c>
      <c r="C94" s="306"/>
      <c r="D94" s="306"/>
      <c r="E94" s="306"/>
      <c r="F94" s="306"/>
      <c r="G94" s="334" t="str">
        <f>IF(Сводная!H40=0,"",Сводная!H40)</f>
        <v/>
      </c>
      <c r="H94" s="334"/>
      <c r="I94" s="334"/>
      <c r="J94" s="334"/>
      <c r="K94" s="334"/>
      <c r="L94" s="334"/>
      <c r="M94" s="334"/>
      <c r="N94" s="334"/>
      <c r="O94" s="334"/>
      <c r="P94" s="334"/>
      <c r="Q94" s="334"/>
      <c r="R94" s="334"/>
      <c r="S94" s="334"/>
      <c r="T94" s="334"/>
      <c r="U94" s="334"/>
      <c r="V94" s="334"/>
      <c r="W94" s="334"/>
      <c r="X94" s="334"/>
      <c r="Y94" s="334"/>
      <c r="Z94" s="334"/>
      <c r="AA94" s="334"/>
      <c r="AB94" s="334"/>
      <c r="AC94" s="334"/>
      <c r="AD94" s="334"/>
      <c r="AE94" s="334"/>
      <c r="AF94" s="334"/>
      <c r="AG94" s="334"/>
      <c r="AH94" s="334"/>
      <c r="AI94" s="334"/>
      <c r="AJ94" s="334"/>
      <c r="AK94" s="334"/>
      <c r="AL94" s="334"/>
      <c r="AM94" s="334"/>
      <c r="AN94" s="334"/>
      <c r="AO94" s="334"/>
      <c r="AP94" s="334"/>
      <c r="AQ94" s="334"/>
      <c r="AR94" s="334"/>
      <c r="AS94" s="335" t="str">
        <f>IF(Сводная!N40=0,"",Сводная!N40)</f>
        <v/>
      </c>
      <c r="AT94" s="335"/>
      <c r="AU94" s="335"/>
      <c r="AV94" s="335"/>
      <c r="AW94" s="335"/>
      <c r="AX94" s="335"/>
      <c r="AY94" s="335"/>
      <c r="AZ94" s="335"/>
      <c r="BA94" s="335"/>
      <c r="BB94" s="335"/>
      <c r="BC94" s="335"/>
      <c r="BD94" s="335"/>
      <c r="BE94" s="335"/>
      <c r="BF94" s="335"/>
      <c r="BG94" s="335"/>
      <c r="BH94" s="335"/>
      <c r="BI94" s="335"/>
      <c r="BJ94" s="335"/>
      <c r="BK94" s="335"/>
      <c r="BL94" s="335"/>
      <c r="BM94" s="335"/>
      <c r="BN94" s="306" t="str">
        <f>IF(Сводная!H40=0,"",Сводная!E40)</f>
        <v/>
      </c>
      <c r="BO94" s="306"/>
      <c r="BP94" s="306"/>
      <c r="BQ94" s="306"/>
      <c r="BR94" s="306"/>
      <c r="BS94" s="306"/>
      <c r="BT94" s="324" t="str">
        <f>IF(Сводная!H40=0,"",Сводная!D40)</f>
        <v/>
      </c>
      <c r="BU94" s="324"/>
      <c r="BV94" s="324"/>
      <c r="BW94" s="324"/>
      <c r="BX94" s="324"/>
      <c r="BY94" s="324"/>
      <c r="BZ94" s="324"/>
      <c r="CA94" s="324"/>
      <c r="CB94" s="324"/>
      <c r="CC94" s="324"/>
      <c r="CD94" s="324"/>
      <c r="CE94" s="325" t="str">
        <f>IF(Сводная!M40=0,"",Сводная!M40)</f>
        <v/>
      </c>
      <c r="CF94" s="325"/>
      <c r="CG94" s="325"/>
      <c r="CH94" s="325"/>
      <c r="CI94" s="325"/>
      <c r="CJ94" s="325"/>
      <c r="CK94" s="325"/>
      <c r="CL94" s="325"/>
      <c r="CM94" s="325"/>
      <c r="CN94" s="325"/>
      <c r="CO94" s="325"/>
      <c r="CP94" s="325"/>
      <c r="CQ94" s="325" t="str">
        <f>IF(Сводная!H40=0,"",ROUND(BT94*CE94,2))</f>
        <v/>
      </c>
      <c r="CR94" s="325"/>
      <c r="CS94" s="325"/>
      <c r="CT94" s="325"/>
      <c r="CU94" s="325"/>
      <c r="CV94" s="325"/>
      <c r="CW94" s="325"/>
      <c r="CX94" s="325"/>
      <c r="CY94" s="325"/>
      <c r="CZ94" s="325"/>
      <c r="DA94" s="325"/>
      <c r="DB94" s="325"/>
    </row>
    <row r="95" spans="1:106" s="207" customFormat="1" ht="12.75" x14ac:dyDescent="0.2">
      <c r="A95" s="161"/>
      <c r="B95" s="306">
        <v>19</v>
      </c>
      <c r="C95" s="306"/>
      <c r="D95" s="306"/>
      <c r="E95" s="306"/>
      <c r="F95" s="306"/>
      <c r="G95" s="334" t="str">
        <f>IF(Сводная!H41=0,"",Сводная!H41)</f>
        <v/>
      </c>
      <c r="H95" s="334"/>
      <c r="I95" s="334"/>
      <c r="J95" s="334"/>
      <c r="K95" s="334"/>
      <c r="L95" s="334"/>
      <c r="M95" s="334"/>
      <c r="N95" s="334"/>
      <c r="O95" s="334"/>
      <c r="P95" s="334"/>
      <c r="Q95" s="334"/>
      <c r="R95" s="334"/>
      <c r="S95" s="334"/>
      <c r="T95" s="334"/>
      <c r="U95" s="334"/>
      <c r="V95" s="334"/>
      <c r="W95" s="334"/>
      <c r="X95" s="334"/>
      <c r="Y95" s="334"/>
      <c r="Z95" s="334"/>
      <c r="AA95" s="334"/>
      <c r="AB95" s="334"/>
      <c r="AC95" s="334"/>
      <c r="AD95" s="334"/>
      <c r="AE95" s="334"/>
      <c r="AF95" s="334"/>
      <c r="AG95" s="334"/>
      <c r="AH95" s="334"/>
      <c r="AI95" s="334"/>
      <c r="AJ95" s="334"/>
      <c r="AK95" s="334"/>
      <c r="AL95" s="334"/>
      <c r="AM95" s="334"/>
      <c r="AN95" s="334"/>
      <c r="AO95" s="334"/>
      <c r="AP95" s="334"/>
      <c r="AQ95" s="334"/>
      <c r="AR95" s="334"/>
      <c r="AS95" s="335" t="str">
        <f>IF(Сводная!N41=0,"",Сводная!N41)</f>
        <v/>
      </c>
      <c r="AT95" s="335"/>
      <c r="AU95" s="335"/>
      <c r="AV95" s="335"/>
      <c r="AW95" s="335"/>
      <c r="AX95" s="335"/>
      <c r="AY95" s="335"/>
      <c r="AZ95" s="335"/>
      <c r="BA95" s="335"/>
      <c r="BB95" s="335"/>
      <c r="BC95" s="335"/>
      <c r="BD95" s="335"/>
      <c r="BE95" s="335"/>
      <c r="BF95" s="335"/>
      <c r="BG95" s="335"/>
      <c r="BH95" s="335"/>
      <c r="BI95" s="335"/>
      <c r="BJ95" s="335"/>
      <c r="BK95" s="335"/>
      <c r="BL95" s="335"/>
      <c r="BM95" s="335"/>
      <c r="BN95" s="306" t="str">
        <f>IF(Сводная!H41=0,"",Сводная!E41)</f>
        <v/>
      </c>
      <c r="BO95" s="306"/>
      <c r="BP95" s="306"/>
      <c r="BQ95" s="306"/>
      <c r="BR95" s="306"/>
      <c r="BS95" s="306"/>
      <c r="BT95" s="324" t="str">
        <f>IF(Сводная!H41=0,"",Сводная!D41)</f>
        <v/>
      </c>
      <c r="BU95" s="324"/>
      <c r="BV95" s="324"/>
      <c r="BW95" s="324"/>
      <c r="BX95" s="324"/>
      <c r="BY95" s="324"/>
      <c r="BZ95" s="324"/>
      <c r="CA95" s="324"/>
      <c r="CB95" s="324"/>
      <c r="CC95" s="324"/>
      <c r="CD95" s="324"/>
      <c r="CE95" s="325" t="str">
        <f>IF(Сводная!M41=0,"",Сводная!M41)</f>
        <v/>
      </c>
      <c r="CF95" s="325"/>
      <c r="CG95" s="325"/>
      <c r="CH95" s="325"/>
      <c r="CI95" s="325"/>
      <c r="CJ95" s="325"/>
      <c r="CK95" s="325"/>
      <c r="CL95" s="325"/>
      <c r="CM95" s="325"/>
      <c r="CN95" s="325"/>
      <c r="CO95" s="325"/>
      <c r="CP95" s="325"/>
      <c r="CQ95" s="325" t="str">
        <f>IF(Сводная!H41=0,"",ROUND(BT95*CE95,2))</f>
        <v/>
      </c>
      <c r="CR95" s="325"/>
      <c r="CS95" s="325"/>
      <c r="CT95" s="325"/>
      <c r="CU95" s="325"/>
      <c r="CV95" s="325"/>
      <c r="CW95" s="325"/>
      <c r="CX95" s="325"/>
      <c r="CY95" s="325"/>
      <c r="CZ95" s="325"/>
      <c r="DA95" s="325"/>
      <c r="DB95" s="325"/>
    </row>
    <row r="96" spans="1:106" s="207" customFormat="1" ht="12.75" x14ac:dyDescent="0.2">
      <c r="A96" s="161"/>
      <c r="B96" s="306">
        <v>20</v>
      </c>
      <c r="C96" s="306"/>
      <c r="D96" s="306"/>
      <c r="E96" s="306"/>
      <c r="F96" s="306"/>
      <c r="G96" s="334" t="str">
        <f>IF(Сводная!H42=0,"",Сводная!H42)</f>
        <v/>
      </c>
      <c r="H96" s="334"/>
      <c r="I96" s="334"/>
      <c r="J96" s="334"/>
      <c r="K96" s="334"/>
      <c r="L96" s="334"/>
      <c r="M96" s="334"/>
      <c r="N96" s="334"/>
      <c r="O96" s="334"/>
      <c r="P96" s="334"/>
      <c r="Q96" s="334"/>
      <c r="R96" s="334"/>
      <c r="S96" s="334"/>
      <c r="T96" s="334"/>
      <c r="U96" s="334"/>
      <c r="V96" s="334"/>
      <c r="W96" s="334"/>
      <c r="X96" s="334"/>
      <c r="Y96" s="334"/>
      <c r="Z96" s="334"/>
      <c r="AA96" s="334"/>
      <c r="AB96" s="334"/>
      <c r="AC96" s="334"/>
      <c r="AD96" s="334"/>
      <c r="AE96" s="334"/>
      <c r="AF96" s="334"/>
      <c r="AG96" s="334"/>
      <c r="AH96" s="334"/>
      <c r="AI96" s="334"/>
      <c r="AJ96" s="334"/>
      <c r="AK96" s="334"/>
      <c r="AL96" s="334"/>
      <c r="AM96" s="334"/>
      <c r="AN96" s="334"/>
      <c r="AO96" s="334"/>
      <c r="AP96" s="334"/>
      <c r="AQ96" s="334"/>
      <c r="AR96" s="334"/>
      <c r="AS96" s="335" t="str">
        <f>IF(Сводная!N42=0,"",Сводная!N42)</f>
        <v/>
      </c>
      <c r="AT96" s="335"/>
      <c r="AU96" s="335"/>
      <c r="AV96" s="335"/>
      <c r="AW96" s="335"/>
      <c r="AX96" s="335"/>
      <c r="AY96" s="335"/>
      <c r="AZ96" s="335"/>
      <c r="BA96" s="335"/>
      <c r="BB96" s="335"/>
      <c r="BC96" s="335"/>
      <c r="BD96" s="335"/>
      <c r="BE96" s="335"/>
      <c r="BF96" s="335"/>
      <c r="BG96" s="335"/>
      <c r="BH96" s="335"/>
      <c r="BI96" s="335"/>
      <c r="BJ96" s="335"/>
      <c r="BK96" s="335"/>
      <c r="BL96" s="335"/>
      <c r="BM96" s="335"/>
      <c r="BN96" s="306" t="str">
        <f>IF(Сводная!H42=0,"",Сводная!E42)</f>
        <v/>
      </c>
      <c r="BO96" s="306"/>
      <c r="BP96" s="306"/>
      <c r="BQ96" s="306"/>
      <c r="BR96" s="306"/>
      <c r="BS96" s="306"/>
      <c r="BT96" s="324" t="str">
        <f>IF(Сводная!H42=0,"",Сводная!D42)</f>
        <v/>
      </c>
      <c r="BU96" s="324"/>
      <c r="BV96" s="324"/>
      <c r="BW96" s="324"/>
      <c r="BX96" s="324"/>
      <c r="BY96" s="324"/>
      <c r="BZ96" s="324"/>
      <c r="CA96" s="324"/>
      <c r="CB96" s="324"/>
      <c r="CC96" s="324"/>
      <c r="CD96" s="324"/>
      <c r="CE96" s="325" t="str">
        <f>IF(Сводная!M42=0,"",Сводная!M42)</f>
        <v/>
      </c>
      <c r="CF96" s="325"/>
      <c r="CG96" s="325"/>
      <c r="CH96" s="325"/>
      <c r="CI96" s="325"/>
      <c r="CJ96" s="325"/>
      <c r="CK96" s="325"/>
      <c r="CL96" s="325"/>
      <c r="CM96" s="325"/>
      <c r="CN96" s="325"/>
      <c r="CO96" s="325"/>
      <c r="CP96" s="325"/>
      <c r="CQ96" s="325" t="str">
        <f>IF(Сводная!H42=0,"",ROUND(BT96*CE96,2))</f>
        <v/>
      </c>
      <c r="CR96" s="325"/>
      <c r="CS96" s="325"/>
      <c r="CT96" s="325"/>
      <c r="CU96" s="325"/>
      <c r="CV96" s="325"/>
      <c r="CW96" s="325"/>
      <c r="CX96" s="325"/>
      <c r="CY96" s="325"/>
      <c r="CZ96" s="325"/>
      <c r="DA96" s="325"/>
      <c r="DB96" s="325"/>
    </row>
    <row r="97" spans="1:106" s="207" customFormat="1" ht="12.75" x14ac:dyDescent="0.2">
      <c r="A97" s="161"/>
      <c r="B97" s="306">
        <v>21</v>
      </c>
      <c r="C97" s="306"/>
      <c r="D97" s="306"/>
      <c r="E97" s="306"/>
      <c r="F97" s="306"/>
      <c r="G97" s="334" t="str">
        <f>IF(Сводная!H43=0,"",Сводная!H43)</f>
        <v/>
      </c>
      <c r="H97" s="334"/>
      <c r="I97" s="334"/>
      <c r="J97" s="334"/>
      <c r="K97" s="334"/>
      <c r="L97" s="334"/>
      <c r="M97" s="334"/>
      <c r="N97" s="334"/>
      <c r="O97" s="334"/>
      <c r="P97" s="334"/>
      <c r="Q97" s="334"/>
      <c r="R97" s="334"/>
      <c r="S97" s="334"/>
      <c r="T97" s="334"/>
      <c r="U97" s="334"/>
      <c r="V97" s="334"/>
      <c r="W97" s="334"/>
      <c r="X97" s="334"/>
      <c r="Y97" s="334"/>
      <c r="Z97" s="334"/>
      <c r="AA97" s="334"/>
      <c r="AB97" s="334"/>
      <c r="AC97" s="334"/>
      <c r="AD97" s="334"/>
      <c r="AE97" s="334"/>
      <c r="AF97" s="334"/>
      <c r="AG97" s="334"/>
      <c r="AH97" s="334"/>
      <c r="AI97" s="334"/>
      <c r="AJ97" s="334"/>
      <c r="AK97" s="334"/>
      <c r="AL97" s="334"/>
      <c r="AM97" s="334"/>
      <c r="AN97" s="334"/>
      <c r="AO97" s="334"/>
      <c r="AP97" s="334"/>
      <c r="AQ97" s="334"/>
      <c r="AR97" s="334"/>
      <c r="AS97" s="335" t="str">
        <f>IF(Сводная!N43=0,"",Сводная!N43)</f>
        <v/>
      </c>
      <c r="AT97" s="335"/>
      <c r="AU97" s="335"/>
      <c r="AV97" s="335"/>
      <c r="AW97" s="335"/>
      <c r="AX97" s="335"/>
      <c r="AY97" s="335"/>
      <c r="AZ97" s="335"/>
      <c r="BA97" s="335"/>
      <c r="BB97" s="335"/>
      <c r="BC97" s="335"/>
      <c r="BD97" s="335"/>
      <c r="BE97" s="335"/>
      <c r="BF97" s="335"/>
      <c r="BG97" s="335"/>
      <c r="BH97" s="335"/>
      <c r="BI97" s="335"/>
      <c r="BJ97" s="335"/>
      <c r="BK97" s="335"/>
      <c r="BL97" s="335"/>
      <c r="BM97" s="335"/>
      <c r="BN97" s="306" t="str">
        <f>IF(Сводная!H43=0,"",Сводная!E43)</f>
        <v/>
      </c>
      <c r="BO97" s="306"/>
      <c r="BP97" s="306"/>
      <c r="BQ97" s="306"/>
      <c r="BR97" s="306"/>
      <c r="BS97" s="306"/>
      <c r="BT97" s="324" t="str">
        <f>IF(Сводная!H43=0,"",Сводная!D43)</f>
        <v/>
      </c>
      <c r="BU97" s="324"/>
      <c r="BV97" s="324"/>
      <c r="BW97" s="324"/>
      <c r="BX97" s="324"/>
      <c r="BY97" s="324"/>
      <c r="BZ97" s="324"/>
      <c r="CA97" s="324"/>
      <c r="CB97" s="324"/>
      <c r="CC97" s="324"/>
      <c r="CD97" s="324"/>
      <c r="CE97" s="325" t="str">
        <f>IF(Сводная!M43=0,"",Сводная!M43)</f>
        <v/>
      </c>
      <c r="CF97" s="325"/>
      <c r="CG97" s="325"/>
      <c r="CH97" s="325"/>
      <c r="CI97" s="325"/>
      <c r="CJ97" s="325"/>
      <c r="CK97" s="325"/>
      <c r="CL97" s="325"/>
      <c r="CM97" s="325"/>
      <c r="CN97" s="325"/>
      <c r="CO97" s="325"/>
      <c r="CP97" s="325"/>
      <c r="CQ97" s="325" t="str">
        <f>IF(Сводная!H43=0,"",ROUND(BT97*CE97,2))</f>
        <v/>
      </c>
      <c r="CR97" s="325"/>
      <c r="CS97" s="325"/>
      <c r="CT97" s="325"/>
      <c r="CU97" s="325"/>
      <c r="CV97" s="325"/>
      <c r="CW97" s="325"/>
      <c r="CX97" s="325"/>
      <c r="CY97" s="325"/>
      <c r="CZ97" s="325"/>
      <c r="DA97" s="325"/>
      <c r="DB97" s="325"/>
    </row>
    <row r="98" spans="1:106" s="207" customFormat="1" ht="12.75" x14ac:dyDescent="0.2">
      <c r="A98" s="161"/>
      <c r="B98" s="306">
        <v>22</v>
      </c>
      <c r="C98" s="306"/>
      <c r="D98" s="306"/>
      <c r="E98" s="306"/>
      <c r="F98" s="306"/>
      <c r="G98" s="334" t="str">
        <f>IF(Сводная!H44=0,"",Сводная!H44)</f>
        <v/>
      </c>
      <c r="H98" s="334"/>
      <c r="I98" s="334"/>
      <c r="J98" s="334"/>
      <c r="K98" s="334"/>
      <c r="L98" s="334"/>
      <c r="M98" s="334"/>
      <c r="N98" s="334"/>
      <c r="O98" s="334"/>
      <c r="P98" s="334"/>
      <c r="Q98" s="334"/>
      <c r="R98" s="334"/>
      <c r="S98" s="334"/>
      <c r="T98" s="334"/>
      <c r="U98" s="334"/>
      <c r="V98" s="334"/>
      <c r="W98" s="334"/>
      <c r="X98" s="334"/>
      <c r="Y98" s="334"/>
      <c r="Z98" s="334"/>
      <c r="AA98" s="334"/>
      <c r="AB98" s="334"/>
      <c r="AC98" s="334"/>
      <c r="AD98" s="334"/>
      <c r="AE98" s="334"/>
      <c r="AF98" s="334"/>
      <c r="AG98" s="334"/>
      <c r="AH98" s="334"/>
      <c r="AI98" s="334"/>
      <c r="AJ98" s="334"/>
      <c r="AK98" s="334"/>
      <c r="AL98" s="334"/>
      <c r="AM98" s="334"/>
      <c r="AN98" s="334"/>
      <c r="AO98" s="334"/>
      <c r="AP98" s="334"/>
      <c r="AQ98" s="334"/>
      <c r="AR98" s="334"/>
      <c r="AS98" s="335" t="str">
        <f>IF(Сводная!N44=0,"",Сводная!N44)</f>
        <v/>
      </c>
      <c r="AT98" s="335"/>
      <c r="AU98" s="335"/>
      <c r="AV98" s="335"/>
      <c r="AW98" s="335"/>
      <c r="AX98" s="335"/>
      <c r="AY98" s="335"/>
      <c r="AZ98" s="335"/>
      <c r="BA98" s="335"/>
      <c r="BB98" s="335"/>
      <c r="BC98" s="335"/>
      <c r="BD98" s="335"/>
      <c r="BE98" s="335"/>
      <c r="BF98" s="335"/>
      <c r="BG98" s="335"/>
      <c r="BH98" s="335"/>
      <c r="BI98" s="335"/>
      <c r="BJ98" s="335"/>
      <c r="BK98" s="335"/>
      <c r="BL98" s="335"/>
      <c r="BM98" s="335"/>
      <c r="BN98" s="306" t="str">
        <f>IF(Сводная!H44=0,"",Сводная!E44)</f>
        <v/>
      </c>
      <c r="BO98" s="306"/>
      <c r="BP98" s="306"/>
      <c r="BQ98" s="306"/>
      <c r="BR98" s="306"/>
      <c r="BS98" s="306"/>
      <c r="BT98" s="324" t="str">
        <f>IF(Сводная!H44=0,"",Сводная!D44)</f>
        <v/>
      </c>
      <c r="BU98" s="324"/>
      <c r="BV98" s="324"/>
      <c r="BW98" s="324"/>
      <c r="BX98" s="324"/>
      <c r="BY98" s="324"/>
      <c r="BZ98" s="324"/>
      <c r="CA98" s="324"/>
      <c r="CB98" s="324"/>
      <c r="CC98" s="324"/>
      <c r="CD98" s="324"/>
      <c r="CE98" s="325" t="str">
        <f>IF(Сводная!M44=0,"",Сводная!M44)</f>
        <v/>
      </c>
      <c r="CF98" s="325"/>
      <c r="CG98" s="325"/>
      <c r="CH98" s="325"/>
      <c r="CI98" s="325"/>
      <c r="CJ98" s="325"/>
      <c r="CK98" s="325"/>
      <c r="CL98" s="325"/>
      <c r="CM98" s="325"/>
      <c r="CN98" s="325"/>
      <c r="CO98" s="325"/>
      <c r="CP98" s="325"/>
      <c r="CQ98" s="325" t="str">
        <f>IF(Сводная!H44=0,"",ROUND(BT98*CE98,2))</f>
        <v/>
      </c>
      <c r="CR98" s="325"/>
      <c r="CS98" s="325"/>
      <c r="CT98" s="325"/>
      <c r="CU98" s="325"/>
      <c r="CV98" s="325"/>
      <c r="CW98" s="325"/>
      <c r="CX98" s="325"/>
      <c r="CY98" s="325"/>
      <c r="CZ98" s="325"/>
      <c r="DA98" s="325"/>
      <c r="DB98" s="325"/>
    </row>
    <row r="99" spans="1:106" s="207" customFormat="1" ht="12.75" x14ac:dyDescent="0.2">
      <c r="A99" s="161"/>
      <c r="B99" s="306">
        <v>23</v>
      </c>
      <c r="C99" s="306"/>
      <c r="D99" s="306"/>
      <c r="E99" s="306"/>
      <c r="F99" s="306"/>
      <c r="G99" s="334" t="str">
        <f>IF(Сводная!H45=0,"",Сводная!H45)</f>
        <v/>
      </c>
      <c r="H99" s="334"/>
      <c r="I99" s="334"/>
      <c r="J99" s="334"/>
      <c r="K99" s="334"/>
      <c r="L99" s="334"/>
      <c r="M99" s="334"/>
      <c r="N99" s="334"/>
      <c r="O99" s="334"/>
      <c r="P99" s="334"/>
      <c r="Q99" s="334"/>
      <c r="R99" s="334"/>
      <c r="S99" s="334"/>
      <c r="T99" s="334"/>
      <c r="U99" s="334"/>
      <c r="V99" s="334"/>
      <c r="W99" s="334"/>
      <c r="X99" s="334"/>
      <c r="Y99" s="334"/>
      <c r="Z99" s="334"/>
      <c r="AA99" s="334"/>
      <c r="AB99" s="334"/>
      <c r="AC99" s="334"/>
      <c r="AD99" s="334"/>
      <c r="AE99" s="334"/>
      <c r="AF99" s="334"/>
      <c r="AG99" s="334"/>
      <c r="AH99" s="334"/>
      <c r="AI99" s="334"/>
      <c r="AJ99" s="334"/>
      <c r="AK99" s="334"/>
      <c r="AL99" s="334"/>
      <c r="AM99" s="334"/>
      <c r="AN99" s="334"/>
      <c r="AO99" s="334"/>
      <c r="AP99" s="334"/>
      <c r="AQ99" s="334"/>
      <c r="AR99" s="334"/>
      <c r="AS99" s="335" t="str">
        <f>IF(Сводная!N45=0,"",Сводная!N45)</f>
        <v/>
      </c>
      <c r="AT99" s="335"/>
      <c r="AU99" s="335"/>
      <c r="AV99" s="335"/>
      <c r="AW99" s="335"/>
      <c r="AX99" s="335"/>
      <c r="AY99" s="335"/>
      <c r="AZ99" s="335"/>
      <c r="BA99" s="335"/>
      <c r="BB99" s="335"/>
      <c r="BC99" s="335"/>
      <c r="BD99" s="335"/>
      <c r="BE99" s="335"/>
      <c r="BF99" s="335"/>
      <c r="BG99" s="335"/>
      <c r="BH99" s="335"/>
      <c r="BI99" s="335"/>
      <c r="BJ99" s="335"/>
      <c r="BK99" s="335"/>
      <c r="BL99" s="335"/>
      <c r="BM99" s="335"/>
      <c r="BN99" s="306" t="str">
        <f>IF(Сводная!H45=0,"",Сводная!E45)</f>
        <v/>
      </c>
      <c r="BO99" s="306"/>
      <c r="BP99" s="306"/>
      <c r="BQ99" s="306"/>
      <c r="BR99" s="306"/>
      <c r="BS99" s="306"/>
      <c r="BT99" s="324" t="str">
        <f>IF(Сводная!H45=0,"",Сводная!D45)</f>
        <v/>
      </c>
      <c r="BU99" s="324"/>
      <c r="BV99" s="324"/>
      <c r="BW99" s="324"/>
      <c r="BX99" s="324"/>
      <c r="BY99" s="324"/>
      <c r="BZ99" s="324"/>
      <c r="CA99" s="324"/>
      <c r="CB99" s="324"/>
      <c r="CC99" s="324"/>
      <c r="CD99" s="324"/>
      <c r="CE99" s="325" t="str">
        <f>IF(Сводная!M45=0,"",Сводная!M45)</f>
        <v/>
      </c>
      <c r="CF99" s="325"/>
      <c r="CG99" s="325"/>
      <c r="CH99" s="325"/>
      <c r="CI99" s="325"/>
      <c r="CJ99" s="325"/>
      <c r="CK99" s="325"/>
      <c r="CL99" s="325"/>
      <c r="CM99" s="325"/>
      <c r="CN99" s="325"/>
      <c r="CO99" s="325"/>
      <c r="CP99" s="325"/>
      <c r="CQ99" s="325" t="str">
        <f>IF(Сводная!H45=0,"",ROUND(BT99*CE99,2))</f>
        <v/>
      </c>
      <c r="CR99" s="325"/>
      <c r="CS99" s="325"/>
      <c r="CT99" s="325"/>
      <c r="CU99" s="325"/>
      <c r="CV99" s="325"/>
      <c r="CW99" s="325"/>
      <c r="CX99" s="325"/>
      <c r="CY99" s="325"/>
      <c r="CZ99" s="325"/>
      <c r="DA99" s="325"/>
      <c r="DB99" s="325"/>
    </row>
    <row r="100" spans="1:106" s="207" customFormat="1" ht="12.75" x14ac:dyDescent="0.2">
      <c r="A100" s="161"/>
      <c r="B100" s="306">
        <v>24</v>
      </c>
      <c r="C100" s="306"/>
      <c r="D100" s="306"/>
      <c r="E100" s="306"/>
      <c r="F100" s="306"/>
      <c r="G100" s="334" t="str">
        <f>IF(Сводная!H46=0,"",Сводная!H46)</f>
        <v/>
      </c>
      <c r="H100" s="334"/>
      <c r="I100" s="334"/>
      <c r="J100" s="334"/>
      <c r="K100" s="334"/>
      <c r="L100" s="334"/>
      <c r="M100" s="334"/>
      <c r="N100" s="334"/>
      <c r="O100" s="334"/>
      <c r="P100" s="334"/>
      <c r="Q100" s="334"/>
      <c r="R100" s="334"/>
      <c r="S100" s="334"/>
      <c r="T100" s="334"/>
      <c r="U100" s="334"/>
      <c r="V100" s="334"/>
      <c r="W100" s="334"/>
      <c r="X100" s="334"/>
      <c r="Y100" s="334"/>
      <c r="Z100" s="334"/>
      <c r="AA100" s="334"/>
      <c r="AB100" s="334"/>
      <c r="AC100" s="334"/>
      <c r="AD100" s="334"/>
      <c r="AE100" s="334"/>
      <c r="AF100" s="334"/>
      <c r="AG100" s="334"/>
      <c r="AH100" s="334"/>
      <c r="AI100" s="334"/>
      <c r="AJ100" s="334"/>
      <c r="AK100" s="334"/>
      <c r="AL100" s="334"/>
      <c r="AM100" s="334"/>
      <c r="AN100" s="334"/>
      <c r="AO100" s="334"/>
      <c r="AP100" s="334"/>
      <c r="AQ100" s="334"/>
      <c r="AR100" s="334"/>
      <c r="AS100" s="335" t="str">
        <f>IF(Сводная!N46=0,"",Сводная!N46)</f>
        <v/>
      </c>
      <c r="AT100" s="335"/>
      <c r="AU100" s="335"/>
      <c r="AV100" s="335"/>
      <c r="AW100" s="335"/>
      <c r="AX100" s="335"/>
      <c r="AY100" s="335"/>
      <c r="AZ100" s="335"/>
      <c r="BA100" s="335"/>
      <c r="BB100" s="335"/>
      <c r="BC100" s="335"/>
      <c r="BD100" s="335"/>
      <c r="BE100" s="335"/>
      <c r="BF100" s="335"/>
      <c r="BG100" s="335"/>
      <c r="BH100" s="335"/>
      <c r="BI100" s="335"/>
      <c r="BJ100" s="335"/>
      <c r="BK100" s="335"/>
      <c r="BL100" s="335"/>
      <c r="BM100" s="335"/>
      <c r="BN100" s="306" t="str">
        <f>IF(Сводная!H46=0,"",Сводная!E46)</f>
        <v/>
      </c>
      <c r="BO100" s="306"/>
      <c r="BP100" s="306"/>
      <c r="BQ100" s="306"/>
      <c r="BR100" s="306"/>
      <c r="BS100" s="306"/>
      <c r="BT100" s="324" t="str">
        <f>IF(Сводная!H46=0,"",Сводная!D46)</f>
        <v/>
      </c>
      <c r="BU100" s="324"/>
      <c r="BV100" s="324"/>
      <c r="BW100" s="324"/>
      <c r="BX100" s="324"/>
      <c r="BY100" s="324"/>
      <c r="BZ100" s="324"/>
      <c r="CA100" s="324"/>
      <c r="CB100" s="324"/>
      <c r="CC100" s="324"/>
      <c r="CD100" s="324"/>
      <c r="CE100" s="325" t="str">
        <f>IF(Сводная!M46=0,"",Сводная!M46)</f>
        <v/>
      </c>
      <c r="CF100" s="325"/>
      <c r="CG100" s="325"/>
      <c r="CH100" s="325"/>
      <c r="CI100" s="325"/>
      <c r="CJ100" s="325"/>
      <c r="CK100" s="325"/>
      <c r="CL100" s="325"/>
      <c r="CM100" s="325"/>
      <c r="CN100" s="325"/>
      <c r="CO100" s="325"/>
      <c r="CP100" s="325"/>
      <c r="CQ100" s="325" t="str">
        <f>IF(Сводная!H46=0,"",ROUND(BT100*CE100,2))</f>
        <v/>
      </c>
      <c r="CR100" s="325"/>
      <c r="CS100" s="325"/>
      <c r="CT100" s="325"/>
      <c r="CU100" s="325"/>
      <c r="CV100" s="325"/>
      <c r="CW100" s="325"/>
      <c r="CX100" s="325"/>
      <c r="CY100" s="325"/>
      <c r="CZ100" s="325"/>
      <c r="DA100" s="325"/>
      <c r="DB100" s="325"/>
    </row>
    <row r="101" spans="1:106" s="207" customFormat="1" ht="12.75" x14ac:dyDescent="0.2">
      <c r="A101" s="161"/>
      <c r="B101" s="306">
        <v>25</v>
      </c>
      <c r="C101" s="306"/>
      <c r="D101" s="306"/>
      <c r="E101" s="306"/>
      <c r="F101" s="306"/>
      <c r="G101" s="334" t="str">
        <f>IF(Сводная!H47=0,"",Сводная!H47)</f>
        <v/>
      </c>
      <c r="H101" s="334"/>
      <c r="I101" s="334"/>
      <c r="J101" s="334"/>
      <c r="K101" s="334"/>
      <c r="L101" s="334"/>
      <c r="M101" s="334"/>
      <c r="N101" s="334"/>
      <c r="O101" s="334"/>
      <c r="P101" s="334"/>
      <c r="Q101" s="334"/>
      <c r="R101" s="334"/>
      <c r="S101" s="334"/>
      <c r="T101" s="334"/>
      <c r="U101" s="334"/>
      <c r="V101" s="334"/>
      <c r="W101" s="334"/>
      <c r="X101" s="334"/>
      <c r="Y101" s="334"/>
      <c r="Z101" s="334"/>
      <c r="AA101" s="334"/>
      <c r="AB101" s="334"/>
      <c r="AC101" s="334"/>
      <c r="AD101" s="334"/>
      <c r="AE101" s="334"/>
      <c r="AF101" s="334"/>
      <c r="AG101" s="334"/>
      <c r="AH101" s="334"/>
      <c r="AI101" s="334"/>
      <c r="AJ101" s="334"/>
      <c r="AK101" s="334"/>
      <c r="AL101" s="334"/>
      <c r="AM101" s="334"/>
      <c r="AN101" s="334"/>
      <c r="AO101" s="334"/>
      <c r="AP101" s="334"/>
      <c r="AQ101" s="334"/>
      <c r="AR101" s="334"/>
      <c r="AS101" s="335" t="str">
        <f>IF(Сводная!N47=0,"",Сводная!N47)</f>
        <v/>
      </c>
      <c r="AT101" s="335"/>
      <c r="AU101" s="335"/>
      <c r="AV101" s="335"/>
      <c r="AW101" s="335"/>
      <c r="AX101" s="335"/>
      <c r="AY101" s="335"/>
      <c r="AZ101" s="335"/>
      <c r="BA101" s="335"/>
      <c r="BB101" s="335"/>
      <c r="BC101" s="335"/>
      <c r="BD101" s="335"/>
      <c r="BE101" s="335"/>
      <c r="BF101" s="335"/>
      <c r="BG101" s="335"/>
      <c r="BH101" s="335"/>
      <c r="BI101" s="335"/>
      <c r="BJ101" s="335"/>
      <c r="BK101" s="335"/>
      <c r="BL101" s="335"/>
      <c r="BM101" s="335"/>
      <c r="BN101" s="306" t="str">
        <f>IF(Сводная!H47=0,"",Сводная!E47)</f>
        <v/>
      </c>
      <c r="BO101" s="306"/>
      <c r="BP101" s="306"/>
      <c r="BQ101" s="306"/>
      <c r="BR101" s="306"/>
      <c r="BS101" s="306"/>
      <c r="BT101" s="324" t="str">
        <f>IF(Сводная!H47=0,"",Сводная!D47)</f>
        <v/>
      </c>
      <c r="BU101" s="324"/>
      <c r="BV101" s="324"/>
      <c r="BW101" s="324"/>
      <c r="BX101" s="324"/>
      <c r="BY101" s="324"/>
      <c r="BZ101" s="324"/>
      <c r="CA101" s="324"/>
      <c r="CB101" s="324"/>
      <c r="CC101" s="324"/>
      <c r="CD101" s="324"/>
      <c r="CE101" s="325" t="str">
        <f>IF(Сводная!M47=0,"",Сводная!M47)</f>
        <v/>
      </c>
      <c r="CF101" s="325"/>
      <c r="CG101" s="325"/>
      <c r="CH101" s="325"/>
      <c r="CI101" s="325"/>
      <c r="CJ101" s="325"/>
      <c r="CK101" s="325"/>
      <c r="CL101" s="325"/>
      <c r="CM101" s="325"/>
      <c r="CN101" s="325"/>
      <c r="CO101" s="325"/>
      <c r="CP101" s="325"/>
      <c r="CQ101" s="325" t="str">
        <f>IF(Сводная!H47=0,"",ROUND(BT101*CE101,2))</f>
        <v/>
      </c>
      <c r="CR101" s="325"/>
      <c r="CS101" s="325"/>
      <c r="CT101" s="325"/>
      <c r="CU101" s="325"/>
      <c r="CV101" s="325"/>
      <c r="CW101" s="325"/>
      <c r="CX101" s="325"/>
      <c r="CY101" s="325"/>
      <c r="CZ101" s="325"/>
      <c r="DA101" s="325"/>
      <c r="DB101" s="325"/>
    </row>
    <row r="102" spans="1:106" s="207" customFormat="1" ht="12.75" x14ac:dyDescent="0.2">
      <c r="A102" s="161"/>
      <c r="B102" s="306">
        <v>26</v>
      </c>
      <c r="C102" s="306"/>
      <c r="D102" s="306"/>
      <c r="E102" s="306"/>
      <c r="F102" s="306"/>
      <c r="G102" s="334" t="str">
        <f>IF(Сводная!H48=0,"",Сводная!H48)</f>
        <v/>
      </c>
      <c r="H102" s="334"/>
      <c r="I102" s="334"/>
      <c r="J102" s="334"/>
      <c r="K102" s="334"/>
      <c r="L102" s="334"/>
      <c r="M102" s="334"/>
      <c r="N102" s="334"/>
      <c r="O102" s="334"/>
      <c r="P102" s="334"/>
      <c r="Q102" s="334"/>
      <c r="R102" s="334"/>
      <c r="S102" s="334"/>
      <c r="T102" s="334"/>
      <c r="U102" s="334"/>
      <c r="V102" s="334"/>
      <c r="W102" s="334"/>
      <c r="X102" s="334"/>
      <c r="Y102" s="334"/>
      <c r="Z102" s="334"/>
      <c r="AA102" s="334"/>
      <c r="AB102" s="334"/>
      <c r="AC102" s="334"/>
      <c r="AD102" s="334"/>
      <c r="AE102" s="334"/>
      <c r="AF102" s="334"/>
      <c r="AG102" s="334"/>
      <c r="AH102" s="334"/>
      <c r="AI102" s="334"/>
      <c r="AJ102" s="334"/>
      <c r="AK102" s="334"/>
      <c r="AL102" s="334"/>
      <c r="AM102" s="334"/>
      <c r="AN102" s="334"/>
      <c r="AO102" s="334"/>
      <c r="AP102" s="334"/>
      <c r="AQ102" s="334"/>
      <c r="AR102" s="334"/>
      <c r="AS102" s="335" t="str">
        <f>IF(Сводная!N48=0,"",Сводная!N48)</f>
        <v/>
      </c>
      <c r="AT102" s="335"/>
      <c r="AU102" s="335"/>
      <c r="AV102" s="335"/>
      <c r="AW102" s="335"/>
      <c r="AX102" s="335"/>
      <c r="AY102" s="335"/>
      <c r="AZ102" s="335"/>
      <c r="BA102" s="335"/>
      <c r="BB102" s="335"/>
      <c r="BC102" s="335"/>
      <c r="BD102" s="335"/>
      <c r="BE102" s="335"/>
      <c r="BF102" s="335"/>
      <c r="BG102" s="335"/>
      <c r="BH102" s="335"/>
      <c r="BI102" s="335"/>
      <c r="BJ102" s="335"/>
      <c r="BK102" s="335"/>
      <c r="BL102" s="335"/>
      <c r="BM102" s="335"/>
      <c r="BN102" s="306" t="str">
        <f>IF(Сводная!H48=0,"",Сводная!E48)</f>
        <v/>
      </c>
      <c r="BO102" s="306"/>
      <c r="BP102" s="306"/>
      <c r="BQ102" s="306"/>
      <c r="BR102" s="306"/>
      <c r="BS102" s="306"/>
      <c r="BT102" s="324" t="str">
        <f>IF(Сводная!H48=0,"",Сводная!D48)</f>
        <v/>
      </c>
      <c r="BU102" s="324"/>
      <c r="BV102" s="324"/>
      <c r="BW102" s="324"/>
      <c r="BX102" s="324"/>
      <c r="BY102" s="324"/>
      <c r="BZ102" s="324"/>
      <c r="CA102" s="324"/>
      <c r="CB102" s="324"/>
      <c r="CC102" s="324"/>
      <c r="CD102" s="324"/>
      <c r="CE102" s="325" t="str">
        <f>IF(Сводная!M48=0,"",Сводная!M48)</f>
        <v/>
      </c>
      <c r="CF102" s="325"/>
      <c r="CG102" s="325"/>
      <c r="CH102" s="325"/>
      <c r="CI102" s="325"/>
      <c r="CJ102" s="325"/>
      <c r="CK102" s="325"/>
      <c r="CL102" s="325"/>
      <c r="CM102" s="325"/>
      <c r="CN102" s="325"/>
      <c r="CO102" s="325"/>
      <c r="CP102" s="325"/>
      <c r="CQ102" s="325" t="str">
        <f>IF(Сводная!H48=0,"",ROUND(BT102*CE102,2))</f>
        <v/>
      </c>
      <c r="CR102" s="325"/>
      <c r="CS102" s="325"/>
      <c r="CT102" s="325"/>
      <c r="CU102" s="325"/>
      <c r="CV102" s="325"/>
      <c r="CW102" s="325"/>
      <c r="CX102" s="325"/>
      <c r="CY102" s="325"/>
      <c r="CZ102" s="325"/>
      <c r="DA102" s="325"/>
      <c r="DB102" s="325"/>
    </row>
    <row r="103" spans="1:106" s="207" customFormat="1" ht="12.75" x14ac:dyDescent="0.2">
      <c r="A103" s="161"/>
      <c r="B103" s="306">
        <v>27</v>
      </c>
      <c r="C103" s="306"/>
      <c r="D103" s="306"/>
      <c r="E103" s="306"/>
      <c r="F103" s="306"/>
      <c r="G103" s="334" t="str">
        <f>IF(Сводная!H49=0,"",Сводная!H49)</f>
        <v/>
      </c>
      <c r="H103" s="334"/>
      <c r="I103" s="334"/>
      <c r="J103" s="334"/>
      <c r="K103" s="334"/>
      <c r="L103" s="334"/>
      <c r="M103" s="334"/>
      <c r="N103" s="334"/>
      <c r="O103" s="334"/>
      <c r="P103" s="334"/>
      <c r="Q103" s="334"/>
      <c r="R103" s="334"/>
      <c r="S103" s="334"/>
      <c r="T103" s="334"/>
      <c r="U103" s="334"/>
      <c r="V103" s="334"/>
      <c r="W103" s="334"/>
      <c r="X103" s="334"/>
      <c r="Y103" s="334"/>
      <c r="Z103" s="334"/>
      <c r="AA103" s="334"/>
      <c r="AB103" s="334"/>
      <c r="AC103" s="334"/>
      <c r="AD103" s="334"/>
      <c r="AE103" s="334"/>
      <c r="AF103" s="334"/>
      <c r="AG103" s="334"/>
      <c r="AH103" s="334"/>
      <c r="AI103" s="334"/>
      <c r="AJ103" s="334"/>
      <c r="AK103" s="334"/>
      <c r="AL103" s="334"/>
      <c r="AM103" s="334"/>
      <c r="AN103" s="334"/>
      <c r="AO103" s="334"/>
      <c r="AP103" s="334"/>
      <c r="AQ103" s="334"/>
      <c r="AR103" s="334"/>
      <c r="AS103" s="335" t="str">
        <f>IF(Сводная!N49=0,"",Сводная!N49)</f>
        <v/>
      </c>
      <c r="AT103" s="335"/>
      <c r="AU103" s="335"/>
      <c r="AV103" s="335"/>
      <c r="AW103" s="335"/>
      <c r="AX103" s="335"/>
      <c r="AY103" s="335"/>
      <c r="AZ103" s="335"/>
      <c r="BA103" s="335"/>
      <c r="BB103" s="335"/>
      <c r="BC103" s="335"/>
      <c r="BD103" s="335"/>
      <c r="BE103" s="335"/>
      <c r="BF103" s="335"/>
      <c r="BG103" s="335"/>
      <c r="BH103" s="335"/>
      <c r="BI103" s="335"/>
      <c r="BJ103" s="335"/>
      <c r="BK103" s="335"/>
      <c r="BL103" s="335"/>
      <c r="BM103" s="335"/>
      <c r="BN103" s="306" t="str">
        <f>IF(Сводная!H49=0,"",Сводная!E49)</f>
        <v/>
      </c>
      <c r="BO103" s="306"/>
      <c r="BP103" s="306"/>
      <c r="BQ103" s="306"/>
      <c r="BR103" s="306"/>
      <c r="BS103" s="306"/>
      <c r="BT103" s="324" t="str">
        <f>IF(Сводная!H49=0,"",Сводная!D49)</f>
        <v/>
      </c>
      <c r="BU103" s="324"/>
      <c r="BV103" s="324"/>
      <c r="BW103" s="324"/>
      <c r="BX103" s="324"/>
      <c r="BY103" s="324"/>
      <c r="BZ103" s="324"/>
      <c r="CA103" s="324"/>
      <c r="CB103" s="324"/>
      <c r="CC103" s="324"/>
      <c r="CD103" s="324"/>
      <c r="CE103" s="325" t="str">
        <f>IF(Сводная!M49=0,"",Сводная!M49)</f>
        <v/>
      </c>
      <c r="CF103" s="325"/>
      <c r="CG103" s="325"/>
      <c r="CH103" s="325"/>
      <c r="CI103" s="325"/>
      <c r="CJ103" s="325"/>
      <c r="CK103" s="325"/>
      <c r="CL103" s="325"/>
      <c r="CM103" s="325"/>
      <c r="CN103" s="325"/>
      <c r="CO103" s="325"/>
      <c r="CP103" s="325"/>
      <c r="CQ103" s="325" t="str">
        <f>IF(Сводная!H49=0,"",ROUND(BT103*CE103,2))</f>
        <v/>
      </c>
      <c r="CR103" s="325"/>
      <c r="CS103" s="325"/>
      <c r="CT103" s="325"/>
      <c r="CU103" s="325"/>
      <c r="CV103" s="325"/>
      <c r="CW103" s="325"/>
      <c r="CX103" s="325"/>
      <c r="CY103" s="325"/>
      <c r="CZ103" s="325"/>
      <c r="DA103" s="325"/>
      <c r="DB103" s="325"/>
    </row>
    <row r="104" spans="1:106" s="207" customFormat="1" ht="12.75" x14ac:dyDescent="0.2">
      <c r="A104" s="161"/>
      <c r="B104" s="306">
        <v>28</v>
      </c>
      <c r="C104" s="306"/>
      <c r="D104" s="306"/>
      <c r="E104" s="306"/>
      <c r="F104" s="306"/>
      <c r="G104" s="334" t="str">
        <f>IF(Сводная!H50=0,"",Сводная!H50)</f>
        <v/>
      </c>
      <c r="H104" s="334"/>
      <c r="I104" s="334"/>
      <c r="J104" s="334"/>
      <c r="K104" s="334"/>
      <c r="L104" s="334"/>
      <c r="M104" s="334"/>
      <c r="N104" s="334"/>
      <c r="O104" s="334"/>
      <c r="P104" s="334"/>
      <c r="Q104" s="334"/>
      <c r="R104" s="334"/>
      <c r="S104" s="334"/>
      <c r="T104" s="334"/>
      <c r="U104" s="334"/>
      <c r="V104" s="334"/>
      <c r="W104" s="334"/>
      <c r="X104" s="334"/>
      <c r="Y104" s="334"/>
      <c r="Z104" s="334"/>
      <c r="AA104" s="334"/>
      <c r="AB104" s="334"/>
      <c r="AC104" s="334"/>
      <c r="AD104" s="334"/>
      <c r="AE104" s="334"/>
      <c r="AF104" s="334"/>
      <c r="AG104" s="334"/>
      <c r="AH104" s="334"/>
      <c r="AI104" s="334"/>
      <c r="AJ104" s="334"/>
      <c r="AK104" s="334"/>
      <c r="AL104" s="334"/>
      <c r="AM104" s="334"/>
      <c r="AN104" s="334"/>
      <c r="AO104" s="334"/>
      <c r="AP104" s="334"/>
      <c r="AQ104" s="334"/>
      <c r="AR104" s="334"/>
      <c r="AS104" s="335" t="str">
        <f>IF(Сводная!N50=0,"",Сводная!N50)</f>
        <v/>
      </c>
      <c r="AT104" s="335"/>
      <c r="AU104" s="335"/>
      <c r="AV104" s="335"/>
      <c r="AW104" s="335"/>
      <c r="AX104" s="335"/>
      <c r="AY104" s="335"/>
      <c r="AZ104" s="335"/>
      <c r="BA104" s="335"/>
      <c r="BB104" s="335"/>
      <c r="BC104" s="335"/>
      <c r="BD104" s="335"/>
      <c r="BE104" s="335"/>
      <c r="BF104" s="335"/>
      <c r="BG104" s="335"/>
      <c r="BH104" s="335"/>
      <c r="BI104" s="335"/>
      <c r="BJ104" s="335"/>
      <c r="BK104" s="335"/>
      <c r="BL104" s="335"/>
      <c r="BM104" s="335"/>
      <c r="BN104" s="306" t="str">
        <f>IF(Сводная!H50=0,"",Сводная!E50)</f>
        <v/>
      </c>
      <c r="BO104" s="306"/>
      <c r="BP104" s="306"/>
      <c r="BQ104" s="306"/>
      <c r="BR104" s="306"/>
      <c r="BS104" s="306"/>
      <c r="BT104" s="324" t="str">
        <f>IF(Сводная!H50=0,"",Сводная!D50)</f>
        <v/>
      </c>
      <c r="BU104" s="324"/>
      <c r="BV104" s="324"/>
      <c r="BW104" s="324"/>
      <c r="BX104" s="324"/>
      <c r="BY104" s="324"/>
      <c r="BZ104" s="324"/>
      <c r="CA104" s="324"/>
      <c r="CB104" s="324"/>
      <c r="CC104" s="324"/>
      <c r="CD104" s="324"/>
      <c r="CE104" s="325" t="str">
        <f>IF(Сводная!M50=0,"",Сводная!M50)</f>
        <v/>
      </c>
      <c r="CF104" s="325"/>
      <c r="CG104" s="325"/>
      <c r="CH104" s="325"/>
      <c r="CI104" s="325"/>
      <c r="CJ104" s="325"/>
      <c r="CK104" s="325"/>
      <c r="CL104" s="325"/>
      <c r="CM104" s="325"/>
      <c r="CN104" s="325"/>
      <c r="CO104" s="325"/>
      <c r="CP104" s="325"/>
      <c r="CQ104" s="325" t="str">
        <f>IF(Сводная!H50=0,"",ROUND(BT104*CE104,2))</f>
        <v/>
      </c>
      <c r="CR104" s="325"/>
      <c r="CS104" s="325"/>
      <c r="CT104" s="325"/>
      <c r="CU104" s="325"/>
      <c r="CV104" s="325"/>
      <c r="CW104" s="325"/>
      <c r="CX104" s="325"/>
      <c r="CY104" s="325"/>
      <c r="CZ104" s="325"/>
      <c r="DA104" s="325"/>
      <c r="DB104" s="325"/>
    </row>
    <row r="105" spans="1:106" s="207" customFormat="1" ht="12.75" x14ac:dyDescent="0.2">
      <c r="A105" s="161"/>
      <c r="B105" s="306">
        <v>29</v>
      </c>
      <c r="C105" s="306"/>
      <c r="D105" s="306"/>
      <c r="E105" s="306"/>
      <c r="F105" s="306"/>
      <c r="G105" s="334" t="str">
        <f>IF(Сводная!H51=0,"",Сводная!H51)</f>
        <v/>
      </c>
      <c r="H105" s="334"/>
      <c r="I105" s="334"/>
      <c r="J105" s="334"/>
      <c r="K105" s="334"/>
      <c r="L105" s="334"/>
      <c r="M105" s="334"/>
      <c r="N105" s="334"/>
      <c r="O105" s="334"/>
      <c r="P105" s="334"/>
      <c r="Q105" s="334"/>
      <c r="R105" s="334"/>
      <c r="S105" s="334"/>
      <c r="T105" s="334"/>
      <c r="U105" s="334"/>
      <c r="V105" s="334"/>
      <c r="W105" s="334"/>
      <c r="X105" s="334"/>
      <c r="Y105" s="334"/>
      <c r="Z105" s="334"/>
      <c r="AA105" s="334"/>
      <c r="AB105" s="334"/>
      <c r="AC105" s="334"/>
      <c r="AD105" s="334"/>
      <c r="AE105" s="334"/>
      <c r="AF105" s="334"/>
      <c r="AG105" s="334"/>
      <c r="AH105" s="334"/>
      <c r="AI105" s="334"/>
      <c r="AJ105" s="334"/>
      <c r="AK105" s="334"/>
      <c r="AL105" s="334"/>
      <c r="AM105" s="334"/>
      <c r="AN105" s="334"/>
      <c r="AO105" s="334"/>
      <c r="AP105" s="334"/>
      <c r="AQ105" s="334"/>
      <c r="AR105" s="334"/>
      <c r="AS105" s="335" t="str">
        <f>IF(Сводная!N51=0,"",Сводная!N51)</f>
        <v/>
      </c>
      <c r="AT105" s="335"/>
      <c r="AU105" s="335"/>
      <c r="AV105" s="335"/>
      <c r="AW105" s="335"/>
      <c r="AX105" s="335"/>
      <c r="AY105" s="335"/>
      <c r="AZ105" s="335"/>
      <c r="BA105" s="335"/>
      <c r="BB105" s="335"/>
      <c r="BC105" s="335"/>
      <c r="BD105" s="335"/>
      <c r="BE105" s="335"/>
      <c r="BF105" s="335"/>
      <c r="BG105" s="335"/>
      <c r="BH105" s="335"/>
      <c r="BI105" s="335"/>
      <c r="BJ105" s="335"/>
      <c r="BK105" s="335"/>
      <c r="BL105" s="335"/>
      <c r="BM105" s="335"/>
      <c r="BN105" s="306" t="str">
        <f>IF(Сводная!H51=0,"",Сводная!E51)</f>
        <v/>
      </c>
      <c r="BO105" s="306"/>
      <c r="BP105" s="306"/>
      <c r="BQ105" s="306"/>
      <c r="BR105" s="306"/>
      <c r="BS105" s="306"/>
      <c r="BT105" s="324" t="str">
        <f>IF(Сводная!H51=0,"",Сводная!D51)</f>
        <v/>
      </c>
      <c r="BU105" s="324"/>
      <c r="BV105" s="324"/>
      <c r="BW105" s="324"/>
      <c r="BX105" s="324"/>
      <c r="BY105" s="324"/>
      <c r="BZ105" s="324"/>
      <c r="CA105" s="324"/>
      <c r="CB105" s="324"/>
      <c r="CC105" s="324"/>
      <c r="CD105" s="324"/>
      <c r="CE105" s="325" t="str">
        <f>IF(Сводная!M51=0,"",Сводная!M51)</f>
        <v/>
      </c>
      <c r="CF105" s="325"/>
      <c r="CG105" s="325"/>
      <c r="CH105" s="325"/>
      <c r="CI105" s="325"/>
      <c r="CJ105" s="325"/>
      <c r="CK105" s="325"/>
      <c r="CL105" s="325"/>
      <c r="CM105" s="325"/>
      <c r="CN105" s="325"/>
      <c r="CO105" s="325"/>
      <c r="CP105" s="325"/>
      <c r="CQ105" s="325" t="str">
        <f>IF(Сводная!H51=0,"",ROUND(BT105*CE105,2))</f>
        <v/>
      </c>
      <c r="CR105" s="325"/>
      <c r="CS105" s="325"/>
      <c r="CT105" s="325"/>
      <c r="CU105" s="325"/>
      <c r="CV105" s="325"/>
      <c r="CW105" s="325"/>
      <c r="CX105" s="325"/>
      <c r="CY105" s="325"/>
      <c r="CZ105" s="325"/>
      <c r="DA105" s="325"/>
      <c r="DB105" s="325"/>
    </row>
    <row r="106" spans="1:106" s="207" customFormat="1" ht="12.75" x14ac:dyDescent="0.2">
      <c r="A106" s="161"/>
      <c r="B106" s="306">
        <v>30</v>
      </c>
      <c r="C106" s="306"/>
      <c r="D106" s="306"/>
      <c r="E106" s="306"/>
      <c r="F106" s="306"/>
      <c r="G106" s="334" t="str">
        <f>IF(Сводная!H52=0,"",Сводная!H52)</f>
        <v/>
      </c>
      <c r="H106" s="334"/>
      <c r="I106" s="334"/>
      <c r="J106" s="334"/>
      <c r="K106" s="334"/>
      <c r="L106" s="334"/>
      <c r="M106" s="334"/>
      <c r="N106" s="334"/>
      <c r="O106" s="334"/>
      <c r="P106" s="334"/>
      <c r="Q106" s="334"/>
      <c r="R106" s="334"/>
      <c r="S106" s="334"/>
      <c r="T106" s="334"/>
      <c r="U106" s="334"/>
      <c r="V106" s="334"/>
      <c r="W106" s="334"/>
      <c r="X106" s="334"/>
      <c r="Y106" s="334"/>
      <c r="Z106" s="334"/>
      <c r="AA106" s="334"/>
      <c r="AB106" s="334"/>
      <c r="AC106" s="334"/>
      <c r="AD106" s="334"/>
      <c r="AE106" s="334"/>
      <c r="AF106" s="334"/>
      <c r="AG106" s="334"/>
      <c r="AH106" s="334"/>
      <c r="AI106" s="334"/>
      <c r="AJ106" s="334"/>
      <c r="AK106" s="334"/>
      <c r="AL106" s="334"/>
      <c r="AM106" s="334"/>
      <c r="AN106" s="334"/>
      <c r="AO106" s="334"/>
      <c r="AP106" s="334"/>
      <c r="AQ106" s="334"/>
      <c r="AR106" s="334"/>
      <c r="AS106" s="335" t="str">
        <f>IF(Сводная!N52=0,"",Сводная!N52)</f>
        <v/>
      </c>
      <c r="AT106" s="335"/>
      <c r="AU106" s="335"/>
      <c r="AV106" s="335"/>
      <c r="AW106" s="335"/>
      <c r="AX106" s="335"/>
      <c r="AY106" s="335"/>
      <c r="AZ106" s="335"/>
      <c r="BA106" s="335"/>
      <c r="BB106" s="335"/>
      <c r="BC106" s="335"/>
      <c r="BD106" s="335"/>
      <c r="BE106" s="335"/>
      <c r="BF106" s="335"/>
      <c r="BG106" s="335"/>
      <c r="BH106" s="335"/>
      <c r="BI106" s="335"/>
      <c r="BJ106" s="335"/>
      <c r="BK106" s="335"/>
      <c r="BL106" s="335"/>
      <c r="BM106" s="335"/>
      <c r="BN106" s="306" t="str">
        <f>IF(Сводная!H52=0,"",Сводная!E52)</f>
        <v/>
      </c>
      <c r="BO106" s="306"/>
      <c r="BP106" s="306"/>
      <c r="BQ106" s="306"/>
      <c r="BR106" s="306"/>
      <c r="BS106" s="306"/>
      <c r="BT106" s="324" t="str">
        <f>IF(Сводная!H52=0,"",Сводная!D52)</f>
        <v/>
      </c>
      <c r="BU106" s="324"/>
      <c r="BV106" s="324"/>
      <c r="BW106" s="324"/>
      <c r="BX106" s="324"/>
      <c r="BY106" s="324"/>
      <c r="BZ106" s="324"/>
      <c r="CA106" s="324"/>
      <c r="CB106" s="324"/>
      <c r="CC106" s="324"/>
      <c r="CD106" s="324"/>
      <c r="CE106" s="325" t="str">
        <f>IF(Сводная!M52=0,"",Сводная!M52)</f>
        <v/>
      </c>
      <c r="CF106" s="325"/>
      <c r="CG106" s="325"/>
      <c r="CH106" s="325"/>
      <c r="CI106" s="325"/>
      <c r="CJ106" s="325"/>
      <c r="CK106" s="325"/>
      <c r="CL106" s="325"/>
      <c r="CM106" s="325"/>
      <c r="CN106" s="325"/>
      <c r="CO106" s="325"/>
      <c r="CP106" s="325"/>
      <c r="CQ106" s="325" t="str">
        <f>IF(Сводная!H52=0,"",ROUND(BT106*CE106,2))</f>
        <v/>
      </c>
      <c r="CR106" s="325"/>
      <c r="CS106" s="325"/>
      <c r="CT106" s="325"/>
      <c r="CU106" s="325"/>
      <c r="CV106" s="325"/>
      <c r="CW106" s="325"/>
      <c r="CX106" s="325"/>
      <c r="CY106" s="325"/>
      <c r="CZ106" s="325"/>
      <c r="DA106" s="325"/>
      <c r="DB106" s="325"/>
    </row>
    <row r="107" spans="1:106" s="207" customFormat="1" ht="12.75" x14ac:dyDescent="0.2">
      <c r="A107" s="161"/>
      <c r="B107" s="306">
        <v>31</v>
      </c>
      <c r="C107" s="306"/>
      <c r="D107" s="306"/>
      <c r="E107" s="306"/>
      <c r="F107" s="306"/>
      <c r="G107" s="334" t="str">
        <f>IF(Сводная!H53=0,"",Сводная!H53)</f>
        <v/>
      </c>
      <c r="H107" s="334"/>
      <c r="I107" s="334"/>
      <c r="J107" s="334"/>
      <c r="K107" s="334"/>
      <c r="L107" s="334"/>
      <c r="M107" s="334"/>
      <c r="N107" s="334"/>
      <c r="O107" s="334"/>
      <c r="P107" s="334"/>
      <c r="Q107" s="334"/>
      <c r="R107" s="334"/>
      <c r="S107" s="334"/>
      <c r="T107" s="334"/>
      <c r="U107" s="334"/>
      <c r="V107" s="334"/>
      <c r="W107" s="334"/>
      <c r="X107" s="334"/>
      <c r="Y107" s="334"/>
      <c r="Z107" s="334"/>
      <c r="AA107" s="334"/>
      <c r="AB107" s="334"/>
      <c r="AC107" s="334"/>
      <c r="AD107" s="334"/>
      <c r="AE107" s="334"/>
      <c r="AF107" s="334"/>
      <c r="AG107" s="334"/>
      <c r="AH107" s="334"/>
      <c r="AI107" s="334"/>
      <c r="AJ107" s="334"/>
      <c r="AK107" s="334"/>
      <c r="AL107" s="334"/>
      <c r="AM107" s="334"/>
      <c r="AN107" s="334"/>
      <c r="AO107" s="334"/>
      <c r="AP107" s="334"/>
      <c r="AQ107" s="334"/>
      <c r="AR107" s="334"/>
      <c r="AS107" s="335" t="str">
        <f>IF(Сводная!N53=0,"",Сводная!N53)</f>
        <v/>
      </c>
      <c r="AT107" s="335"/>
      <c r="AU107" s="335"/>
      <c r="AV107" s="335"/>
      <c r="AW107" s="335"/>
      <c r="AX107" s="335"/>
      <c r="AY107" s="335"/>
      <c r="AZ107" s="335"/>
      <c r="BA107" s="335"/>
      <c r="BB107" s="335"/>
      <c r="BC107" s="335"/>
      <c r="BD107" s="335"/>
      <c r="BE107" s="335"/>
      <c r="BF107" s="335"/>
      <c r="BG107" s="335"/>
      <c r="BH107" s="335"/>
      <c r="BI107" s="335"/>
      <c r="BJ107" s="335"/>
      <c r="BK107" s="335"/>
      <c r="BL107" s="335"/>
      <c r="BM107" s="335"/>
      <c r="BN107" s="306" t="str">
        <f>IF(Сводная!H53=0,"",Сводная!E53)</f>
        <v/>
      </c>
      <c r="BO107" s="306"/>
      <c r="BP107" s="306"/>
      <c r="BQ107" s="306"/>
      <c r="BR107" s="306"/>
      <c r="BS107" s="306"/>
      <c r="BT107" s="324" t="str">
        <f>IF(Сводная!H53=0,"",Сводная!D53)</f>
        <v/>
      </c>
      <c r="BU107" s="324"/>
      <c r="BV107" s="324"/>
      <c r="BW107" s="324"/>
      <c r="BX107" s="324"/>
      <c r="BY107" s="324"/>
      <c r="BZ107" s="324"/>
      <c r="CA107" s="324"/>
      <c r="CB107" s="324"/>
      <c r="CC107" s="324"/>
      <c r="CD107" s="324"/>
      <c r="CE107" s="325" t="str">
        <f>IF(Сводная!M53=0,"",Сводная!M53)</f>
        <v/>
      </c>
      <c r="CF107" s="325"/>
      <c r="CG107" s="325"/>
      <c r="CH107" s="325"/>
      <c r="CI107" s="325"/>
      <c r="CJ107" s="325"/>
      <c r="CK107" s="325"/>
      <c r="CL107" s="325"/>
      <c r="CM107" s="325"/>
      <c r="CN107" s="325"/>
      <c r="CO107" s="325"/>
      <c r="CP107" s="325"/>
      <c r="CQ107" s="325" t="str">
        <f>IF(Сводная!H53=0,"",ROUND(BT107*CE107,2))</f>
        <v/>
      </c>
      <c r="CR107" s="325"/>
      <c r="CS107" s="325"/>
      <c r="CT107" s="325"/>
      <c r="CU107" s="325"/>
      <c r="CV107" s="325"/>
      <c r="CW107" s="325"/>
      <c r="CX107" s="325"/>
      <c r="CY107" s="325"/>
      <c r="CZ107" s="325"/>
      <c r="DA107" s="325"/>
      <c r="DB107" s="325"/>
    </row>
    <row r="108" spans="1:106" s="207" customFormat="1" ht="12.75" x14ac:dyDescent="0.2">
      <c r="A108" s="161"/>
      <c r="B108" s="306">
        <v>32</v>
      </c>
      <c r="C108" s="306"/>
      <c r="D108" s="306"/>
      <c r="E108" s="306"/>
      <c r="F108" s="306"/>
      <c r="G108" s="334" t="str">
        <f>IF(Сводная!H54=0,"",Сводная!H54)</f>
        <v/>
      </c>
      <c r="H108" s="334"/>
      <c r="I108" s="334"/>
      <c r="J108" s="334"/>
      <c r="K108" s="334"/>
      <c r="L108" s="334"/>
      <c r="M108" s="334"/>
      <c r="N108" s="334"/>
      <c r="O108" s="334"/>
      <c r="P108" s="334"/>
      <c r="Q108" s="334"/>
      <c r="R108" s="334"/>
      <c r="S108" s="334"/>
      <c r="T108" s="334"/>
      <c r="U108" s="334"/>
      <c r="V108" s="334"/>
      <c r="W108" s="334"/>
      <c r="X108" s="334"/>
      <c r="Y108" s="334"/>
      <c r="Z108" s="334"/>
      <c r="AA108" s="334"/>
      <c r="AB108" s="334"/>
      <c r="AC108" s="334"/>
      <c r="AD108" s="334"/>
      <c r="AE108" s="334"/>
      <c r="AF108" s="334"/>
      <c r="AG108" s="334"/>
      <c r="AH108" s="334"/>
      <c r="AI108" s="334"/>
      <c r="AJ108" s="334"/>
      <c r="AK108" s="334"/>
      <c r="AL108" s="334"/>
      <c r="AM108" s="334"/>
      <c r="AN108" s="334"/>
      <c r="AO108" s="334"/>
      <c r="AP108" s="334"/>
      <c r="AQ108" s="334"/>
      <c r="AR108" s="334"/>
      <c r="AS108" s="335" t="str">
        <f>IF(Сводная!N54=0,"",Сводная!N54)</f>
        <v/>
      </c>
      <c r="AT108" s="335"/>
      <c r="AU108" s="335"/>
      <c r="AV108" s="335"/>
      <c r="AW108" s="335"/>
      <c r="AX108" s="335"/>
      <c r="AY108" s="335"/>
      <c r="AZ108" s="335"/>
      <c r="BA108" s="335"/>
      <c r="BB108" s="335"/>
      <c r="BC108" s="335"/>
      <c r="BD108" s="335"/>
      <c r="BE108" s="335"/>
      <c r="BF108" s="335"/>
      <c r="BG108" s="335"/>
      <c r="BH108" s="335"/>
      <c r="BI108" s="335"/>
      <c r="BJ108" s="335"/>
      <c r="BK108" s="335"/>
      <c r="BL108" s="335"/>
      <c r="BM108" s="335"/>
      <c r="BN108" s="306" t="str">
        <f>IF(Сводная!H54=0,"",Сводная!E54)</f>
        <v/>
      </c>
      <c r="BO108" s="306"/>
      <c r="BP108" s="306"/>
      <c r="BQ108" s="306"/>
      <c r="BR108" s="306"/>
      <c r="BS108" s="306"/>
      <c r="BT108" s="324" t="str">
        <f>IF(Сводная!H54=0,"",Сводная!D54)</f>
        <v/>
      </c>
      <c r="BU108" s="324"/>
      <c r="BV108" s="324"/>
      <c r="BW108" s="324"/>
      <c r="BX108" s="324"/>
      <c r="BY108" s="324"/>
      <c r="BZ108" s="324"/>
      <c r="CA108" s="324"/>
      <c r="CB108" s="324"/>
      <c r="CC108" s="324"/>
      <c r="CD108" s="324"/>
      <c r="CE108" s="325" t="str">
        <f>IF(Сводная!M54=0,"",Сводная!M54)</f>
        <v/>
      </c>
      <c r="CF108" s="325"/>
      <c r="CG108" s="325"/>
      <c r="CH108" s="325"/>
      <c r="CI108" s="325"/>
      <c r="CJ108" s="325"/>
      <c r="CK108" s="325"/>
      <c r="CL108" s="325"/>
      <c r="CM108" s="325"/>
      <c r="CN108" s="325"/>
      <c r="CO108" s="325"/>
      <c r="CP108" s="325"/>
      <c r="CQ108" s="325" t="str">
        <f>IF(Сводная!H54=0,"",ROUND(BT108*CE108,2))</f>
        <v/>
      </c>
      <c r="CR108" s="325"/>
      <c r="CS108" s="325"/>
      <c r="CT108" s="325"/>
      <c r="CU108" s="325"/>
      <c r="CV108" s="325"/>
      <c r="CW108" s="325"/>
      <c r="CX108" s="325"/>
      <c r="CY108" s="325"/>
      <c r="CZ108" s="325"/>
      <c r="DA108" s="325"/>
      <c r="DB108" s="325"/>
    </row>
    <row r="109" spans="1:106" s="207" customFormat="1" ht="12.75" x14ac:dyDescent="0.2">
      <c r="A109" s="161"/>
      <c r="B109" s="306">
        <v>33</v>
      </c>
      <c r="C109" s="306"/>
      <c r="D109" s="306"/>
      <c r="E109" s="306"/>
      <c r="F109" s="306"/>
      <c r="G109" s="334" t="str">
        <f>IF(Сводная!H55=0,"",Сводная!H55)</f>
        <v/>
      </c>
      <c r="H109" s="334"/>
      <c r="I109" s="334"/>
      <c r="J109" s="334"/>
      <c r="K109" s="334"/>
      <c r="L109" s="334"/>
      <c r="M109" s="334"/>
      <c r="N109" s="334"/>
      <c r="O109" s="334"/>
      <c r="P109" s="334"/>
      <c r="Q109" s="334"/>
      <c r="R109" s="334"/>
      <c r="S109" s="334"/>
      <c r="T109" s="334"/>
      <c r="U109" s="334"/>
      <c r="V109" s="334"/>
      <c r="W109" s="334"/>
      <c r="X109" s="334"/>
      <c r="Y109" s="334"/>
      <c r="Z109" s="334"/>
      <c r="AA109" s="334"/>
      <c r="AB109" s="334"/>
      <c r="AC109" s="334"/>
      <c r="AD109" s="334"/>
      <c r="AE109" s="334"/>
      <c r="AF109" s="334"/>
      <c r="AG109" s="334"/>
      <c r="AH109" s="334"/>
      <c r="AI109" s="334"/>
      <c r="AJ109" s="334"/>
      <c r="AK109" s="334"/>
      <c r="AL109" s="334"/>
      <c r="AM109" s="334"/>
      <c r="AN109" s="334"/>
      <c r="AO109" s="334"/>
      <c r="AP109" s="334"/>
      <c r="AQ109" s="334"/>
      <c r="AR109" s="334"/>
      <c r="AS109" s="335" t="str">
        <f>IF(Сводная!N55=0,"",Сводная!N55)</f>
        <v/>
      </c>
      <c r="AT109" s="335"/>
      <c r="AU109" s="335"/>
      <c r="AV109" s="335"/>
      <c r="AW109" s="335"/>
      <c r="AX109" s="335"/>
      <c r="AY109" s="335"/>
      <c r="AZ109" s="335"/>
      <c r="BA109" s="335"/>
      <c r="BB109" s="335"/>
      <c r="BC109" s="335"/>
      <c r="BD109" s="335"/>
      <c r="BE109" s="335"/>
      <c r="BF109" s="335"/>
      <c r="BG109" s="335"/>
      <c r="BH109" s="335"/>
      <c r="BI109" s="335"/>
      <c r="BJ109" s="335"/>
      <c r="BK109" s="335"/>
      <c r="BL109" s="335"/>
      <c r="BM109" s="335"/>
      <c r="BN109" s="306" t="str">
        <f>IF(Сводная!H55=0,"",Сводная!E55)</f>
        <v/>
      </c>
      <c r="BO109" s="306"/>
      <c r="BP109" s="306"/>
      <c r="BQ109" s="306"/>
      <c r="BR109" s="306"/>
      <c r="BS109" s="306"/>
      <c r="BT109" s="324" t="str">
        <f>IF(Сводная!H55=0,"",Сводная!D55)</f>
        <v/>
      </c>
      <c r="BU109" s="324"/>
      <c r="BV109" s="324"/>
      <c r="BW109" s="324"/>
      <c r="BX109" s="324"/>
      <c r="BY109" s="324"/>
      <c r="BZ109" s="324"/>
      <c r="CA109" s="324"/>
      <c r="CB109" s="324"/>
      <c r="CC109" s="324"/>
      <c r="CD109" s="324"/>
      <c r="CE109" s="325" t="str">
        <f>IF(Сводная!M55=0,"",Сводная!M55)</f>
        <v/>
      </c>
      <c r="CF109" s="325"/>
      <c r="CG109" s="325"/>
      <c r="CH109" s="325"/>
      <c r="CI109" s="325"/>
      <c r="CJ109" s="325"/>
      <c r="CK109" s="325"/>
      <c r="CL109" s="325"/>
      <c r="CM109" s="325"/>
      <c r="CN109" s="325"/>
      <c r="CO109" s="325"/>
      <c r="CP109" s="325"/>
      <c r="CQ109" s="325" t="str">
        <f>IF(Сводная!H55=0,"",ROUND(BT109*CE109,2))</f>
        <v/>
      </c>
      <c r="CR109" s="325"/>
      <c r="CS109" s="325"/>
      <c r="CT109" s="325"/>
      <c r="CU109" s="325"/>
      <c r="CV109" s="325"/>
      <c r="CW109" s="325"/>
      <c r="CX109" s="325"/>
      <c r="CY109" s="325"/>
      <c r="CZ109" s="325"/>
      <c r="DA109" s="325"/>
      <c r="DB109" s="325"/>
    </row>
    <row r="110" spans="1:106" s="207" customFormat="1" ht="12.75" x14ac:dyDescent="0.2">
      <c r="A110" s="161"/>
      <c r="B110" s="306">
        <v>34</v>
      </c>
      <c r="C110" s="306"/>
      <c r="D110" s="306"/>
      <c r="E110" s="306"/>
      <c r="F110" s="306"/>
      <c r="G110" s="334" t="str">
        <f>IF(Сводная!H56=0,"",Сводная!H56)</f>
        <v/>
      </c>
      <c r="H110" s="334"/>
      <c r="I110" s="334"/>
      <c r="J110" s="334"/>
      <c r="K110" s="334"/>
      <c r="L110" s="334"/>
      <c r="M110" s="334"/>
      <c r="N110" s="334"/>
      <c r="O110" s="334"/>
      <c r="P110" s="334"/>
      <c r="Q110" s="334"/>
      <c r="R110" s="334"/>
      <c r="S110" s="334"/>
      <c r="T110" s="334"/>
      <c r="U110" s="334"/>
      <c r="V110" s="334"/>
      <c r="W110" s="334"/>
      <c r="X110" s="334"/>
      <c r="Y110" s="334"/>
      <c r="Z110" s="334"/>
      <c r="AA110" s="334"/>
      <c r="AB110" s="334"/>
      <c r="AC110" s="334"/>
      <c r="AD110" s="334"/>
      <c r="AE110" s="334"/>
      <c r="AF110" s="334"/>
      <c r="AG110" s="334"/>
      <c r="AH110" s="334"/>
      <c r="AI110" s="334"/>
      <c r="AJ110" s="334"/>
      <c r="AK110" s="334"/>
      <c r="AL110" s="334"/>
      <c r="AM110" s="334"/>
      <c r="AN110" s="334"/>
      <c r="AO110" s="334"/>
      <c r="AP110" s="334"/>
      <c r="AQ110" s="334"/>
      <c r="AR110" s="334"/>
      <c r="AS110" s="335" t="str">
        <f>IF(Сводная!N56=0,"",Сводная!N56)</f>
        <v/>
      </c>
      <c r="AT110" s="335"/>
      <c r="AU110" s="335"/>
      <c r="AV110" s="335"/>
      <c r="AW110" s="335"/>
      <c r="AX110" s="335"/>
      <c r="AY110" s="335"/>
      <c r="AZ110" s="335"/>
      <c r="BA110" s="335"/>
      <c r="BB110" s="335"/>
      <c r="BC110" s="335"/>
      <c r="BD110" s="335"/>
      <c r="BE110" s="335"/>
      <c r="BF110" s="335"/>
      <c r="BG110" s="335"/>
      <c r="BH110" s="335"/>
      <c r="BI110" s="335"/>
      <c r="BJ110" s="335"/>
      <c r="BK110" s="335"/>
      <c r="BL110" s="335"/>
      <c r="BM110" s="335"/>
      <c r="BN110" s="306" t="str">
        <f>IF(Сводная!H56=0,"",Сводная!E56)</f>
        <v/>
      </c>
      <c r="BO110" s="306"/>
      <c r="BP110" s="306"/>
      <c r="BQ110" s="306"/>
      <c r="BR110" s="306"/>
      <c r="BS110" s="306"/>
      <c r="BT110" s="324" t="str">
        <f>IF(Сводная!H56=0,"",Сводная!D56)</f>
        <v/>
      </c>
      <c r="BU110" s="324"/>
      <c r="BV110" s="324"/>
      <c r="BW110" s="324"/>
      <c r="BX110" s="324"/>
      <c r="BY110" s="324"/>
      <c r="BZ110" s="324"/>
      <c r="CA110" s="324"/>
      <c r="CB110" s="324"/>
      <c r="CC110" s="324"/>
      <c r="CD110" s="324"/>
      <c r="CE110" s="325" t="str">
        <f>IF(Сводная!M56=0,"",Сводная!M56)</f>
        <v/>
      </c>
      <c r="CF110" s="325"/>
      <c r="CG110" s="325"/>
      <c r="CH110" s="325"/>
      <c r="CI110" s="325"/>
      <c r="CJ110" s="325"/>
      <c r="CK110" s="325"/>
      <c r="CL110" s="325"/>
      <c r="CM110" s="325"/>
      <c r="CN110" s="325"/>
      <c r="CO110" s="325"/>
      <c r="CP110" s="325"/>
      <c r="CQ110" s="325" t="str">
        <f>IF(Сводная!H56=0,"",ROUND(BT110*CE110,2))</f>
        <v/>
      </c>
      <c r="CR110" s="325"/>
      <c r="CS110" s="325"/>
      <c r="CT110" s="325"/>
      <c r="CU110" s="325"/>
      <c r="CV110" s="325"/>
      <c r="CW110" s="325"/>
      <c r="CX110" s="325"/>
      <c r="CY110" s="325"/>
      <c r="CZ110" s="325"/>
      <c r="DA110" s="325"/>
      <c r="DB110" s="325"/>
    </row>
    <row r="111" spans="1:106" s="207" customFormat="1" ht="12.75" x14ac:dyDescent="0.2">
      <c r="A111" s="161"/>
      <c r="B111" s="306">
        <v>35</v>
      </c>
      <c r="C111" s="306"/>
      <c r="D111" s="306"/>
      <c r="E111" s="306"/>
      <c r="F111" s="306"/>
      <c r="G111" s="334" t="str">
        <f>IF(Сводная!H57=0,"",Сводная!H57)</f>
        <v/>
      </c>
      <c r="H111" s="334"/>
      <c r="I111" s="334"/>
      <c r="J111" s="334"/>
      <c r="K111" s="334"/>
      <c r="L111" s="334"/>
      <c r="M111" s="334"/>
      <c r="N111" s="334"/>
      <c r="O111" s="334"/>
      <c r="P111" s="334"/>
      <c r="Q111" s="334"/>
      <c r="R111" s="334"/>
      <c r="S111" s="334"/>
      <c r="T111" s="334"/>
      <c r="U111" s="334"/>
      <c r="V111" s="334"/>
      <c r="W111" s="334"/>
      <c r="X111" s="334"/>
      <c r="Y111" s="334"/>
      <c r="Z111" s="334"/>
      <c r="AA111" s="334"/>
      <c r="AB111" s="334"/>
      <c r="AC111" s="334"/>
      <c r="AD111" s="334"/>
      <c r="AE111" s="334"/>
      <c r="AF111" s="334"/>
      <c r="AG111" s="334"/>
      <c r="AH111" s="334"/>
      <c r="AI111" s="334"/>
      <c r="AJ111" s="334"/>
      <c r="AK111" s="334"/>
      <c r="AL111" s="334"/>
      <c r="AM111" s="334"/>
      <c r="AN111" s="334"/>
      <c r="AO111" s="334"/>
      <c r="AP111" s="334"/>
      <c r="AQ111" s="334"/>
      <c r="AR111" s="334"/>
      <c r="AS111" s="335" t="str">
        <f>IF(Сводная!N57=0,"",Сводная!N57)</f>
        <v/>
      </c>
      <c r="AT111" s="335"/>
      <c r="AU111" s="335"/>
      <c r="AV111" s="335"/>
      <c r="AW111" s="335"/>
      <c r="AX111" s="335"/>
      <c r="AY111" s="335"/>
      <c r="AZ111" s="335"/>
      <c r="BA111" s="335"/>
      <c r="BB111" s="335"/>
      <c r="BC111" s="335"/>
      <c r="BD111" s="335"/>
      <c r="BE111" s="335"/>
      <c r="BF111" s="335"/>
      <c r="BG111" s="335"/>
      <c r="BH111" s="335"/>
      <c r="BI111" s="335"/>
      <c r="BJ111" s="335"/>
      <c r="BK111" s="335"/>
      <c r="BL111" s="335"/>
      <c r="BM111" s="335"/>
      <c r="BN111" s="306" t="str">
        <f>IF(Сводная!H57=0,"",Сводная!E57)</f>
        <v/>
      </c>
      <c r="BO111" s="306"/>
      <c r="BP111" s="306"/>
      <c r="BQ111" s="306"/>
      <c r="BR111" s="306"/>
      <c r="BS111" s="306"/>
      <c r="BT111" s="324" t="str">
        <f>IF(Сводная!H57=0,"",Сводная!D57)</f>
        <v/>
      </c>
      <c r="BU111" s="324"/>
      <c r="BV111" s="324"/>
      <c r="BW111" s="324"/>
      <c r="BX111" s="324"/>
      <c r="BY111" s="324"/>
      <c r="BZ111" s="324"/>
      <c r="CA111" s="324"/>
      <c r="CB111" s="324"/>
      <c r="CC111" s="324"/>
      <c r="CD111" s="324"/>
      <c r="CE111" s="325" t="str">
        <f>IF(Сводная!M57=0,"",Сводная!M57)</f>
        <v/>
      </c>
      <c r="CF111" s="325"/>
      <c r="CG111" s="325"/>
      <c r="CH111" s="325"/>
      <c r="CI111" s="325"/>
      <c r="CJ111" s="325"/>
      <c r="CK111" s="325"/>
      <c r="CL111" s="325"/>
      <c r="CM111" s="325"/>
      <c r="CN111" s="325"/>
      <c r="CO111" s="325"/>
      <c r="CP111" s="325"/>
      <c r="CQ111" s="325" t="str">
        <f>IF(Сводная!H57=0,"",ROUND(BT111*CE111,2))</f>
        <v/>
      </c>
      <c r="CR111" s="325"/>
      <c r="CS111" s="325"/>
      <c r="CT111" s="325"/>
      <c r="CU111" s="325"/>
      <c r="CV111" s="325"/>
      <c r="CW111" s="325"/>
      <c r="CX111" s="325"/>
      <c r="CY111" s="325"/>
      <c r="CZ111" s="325"/>
      <c r="DA111" s="325"/>
      <c r="DB111" s="325"/>
    </row>
    <row r="112" spans="1:106" s="207" customFormat="1" ht="12.75" x14ac:dyDescent="0.2">
      <c r="A112" s="161"/>
      <c r="B112" s="306">
        <v>36</v>
      </c>
      <c r="C112" s="306"/>
      <c r="D112" s="306"/>
      <c r="E112" s="306"/>
      <c r="F112" s="306"/>
      <c r="G112" s="334" t="str">
        <f>IF(Сводная!H58=0,"",Сводная!H58)</f>
        <v/>
      </c>
      <c r="H112" s="334"/>
      <c r="I112" s="334"/>
      <c r="J112" s="334"/>
      <c r="K112" s="334"/>
      <c r="L112" s="334"/>
      <c r="M112" s="334"/>
      <c r="N112" s="334"/>
      <c r="O112" s="334"/>
      <c r="P112" s="334"/>
      <c r="Q112" s="334"/>
      <c r="R112" s="334"/>
      <c r="S112" s="334"/>
      <c r="T112" s="334"/>
      <c r="U112" s="334"/>
      <c r="V112" s="334"/>
      <c r="W112" s="334"/>
      <c r="X112" s="334"/>
      <c r="Y112" s="334"/>
      <c r="Z112" s="334"/>
      <c r="AA112" s="334"/>
      <c r="AB112" s="334"/>
      <c r="AC112" s="334"/>
      <c r="AD112" s="334"/>
      <c r="AE112" s="334"/>
      <c r="AF112" s="334"/>
      <c r="AG112" s="334"/>
      <c r="AH112" s="334"/>
      <c r="AI112" s="334"/>
      <c r="AJ112" s="334"/>
      <c r="AK112" s="334"/>
      <c r="AL112" s="334"/>
      <c r="AM112" s="334"/>
      <c r="AN112" s="334"/>
      <c r="AO112" s="334"/>
      <c r="AP112" s="334"/>
      <c r="AQ112" s="334"/>
      <c r="AR112" s="334"/>
      <c r="AS112" s="335" t="str">
        <f>IF(Сводная!N58=0,"",Сводная!N58)</f>
        <v/>
      </c>
      <c r="AT112" s="335"/>
      <c r="AU112" s="335"/>
      <c r="AV112" s="335"/>
      <c r="AW112" s="335"/>
      <c r="AX112" s="335"/>
      <c r="AY112" s="335"/>
      <c r="AZ112" s="335"/>
      <c r="BA112" s="335"/>
      <c r="BB112" s="335"/>
      <c r="BC112" s="335"/>
      <c r="BD112" s="335"/>
      <c r="BE112" s="335"/>
      <c r="BF112" s="335"/>
      <c r="BG112" s="335"/>
      <c r="BH112" s="335"/>
      <c r="BI112" s="335"/>
      <c r="BJ112" s="335"/>
      <c r="BK112" s="335"/>
      <c r="BL112" s="335"/>
      <c r="BM112" s="335"/>
      <c r="BN112" s="306" t="str">
        <f>IF(Сводная!H58=0,"",Сводная!E58)</f>
        <v/>
      </c>
      <c r="BO112" s="306"/>
      <c r="BP112" s="306"/>
      <c r="BQ112" s="306"/>
      <c r="BR112" s="306"/>
      <c r="BS112" s="306"/>
      <c r="BT112" s="324" t="str">
        <f>IF(Сводная!H58=0,"",Сводная!D58)</f>
        <v/>
      </c>
      <c r="BU112" s="324"/>
      <c r="BV112" s="324"/>
      <c r="BW112" s="324"/>
      <c r="BX112" s="324"/>
      <c r="BY112" s="324"/>
      <c r="BZ112" s="324"/>
      <c r="CA112" s="324"/>
      <c r="CB112" s="324"/>
      <c r="CC112" s="324"/>
      <c r="CD112" s="324"/>
      <c r="CE112" s="325" t="str">
        <f>IF(Сводная!M58=0,"",Сводная!M58)</f>
        <v/>
      </c>
      <c r="CF112" s="325"/>
      <c r="CG112" s="325"/>
      <c r="CH112" s="325"/>
      <c r="CI112" s="325"/>
      <c r="CJ112" s="325"/>
      <c r="CK112" s="325"/>
      <c r="CL112" s="325"/>
      <c r="CM112" s="325"/>
      <c r="CN112" s="325"/>
      <c r="CO112" s="325"/>
      <c r="CP112" s="325"/>
      <c r="CQ112" s="325" t="str">
        <f>IF(Сводная!H58=0,"",ROUND(BT112*CE112,2))</f>
        <v/>
      </c>
      <c r="CR112" s="325"/>
      <c r="CS112" s="325"/>
      <c r="CT112" s="325"/>
      <c r="CU112" s="325"/>
      <c r="CV112" s="325"/>
      <c r="CW112" s="325"/>
      <c r="CX112" s="325"/>
      <c r="CY112" s="325"/>
      <c r="CZ112" s="325"/>
      <c r="DA112" s="325"/>
      <c r="DB112" s="325"/>
    </row>
    <row r="113" spans="1:106" s="207" customFormat="1" ht="12.75" x14ac:dyDescent="0.2">
      <c r="A113" s="161"/>
      <c r="B113" s="306">
        <v>37</v>
      </c>
      <c r="C113" s="306"/>
      <c r="D113" s="306"/>
      <c r="E113" s="306"/>
      <c r="F113" s="306"/>
      <c r="G113" s="334" t="str">
        <f>IF(Сводная!H59=0,"",Сводная!H59)</f>
        <v/>
      </c>
      <c r="H113" s="334"/>
      <c r="I113" s="334"/>
      <c r="J113" s="334"/>
      <c r="K113" s="334"/>
      <c r="L113" s="334"/>
      <c r="M113" s="334"/>
      <c r="N113" s="334"/>
      <c r="O113" s="334"/>
      <c r="P113" s="334"/>
      <c r="Q113" s="334"/>
      <c r="R113" s="334"/>
      <c r="S113" s="334"/>
      <c r="T113" s="334"/>
      <c r="U113" s="334"/>
      <c r="V113" s="334"/>
      <c r="W113" s="334"/>
      <c r="X113" s="334"/>
      <c r="Y113" s="334"/>
      <c r="Z113" s="334"/>
      <c r="AA113" s="334"/>
      <c r="AB113" s="334"/>
      <c r="AC113" s="334"/>
      <c r="AD113" s="334"/>
      <c r="AE113" s="334"/>
      <c r="AF113" s="334"/>
      <c r="AG113" s="334"/>
      <c r="AH113" s="334"/>
      <c r="AI113" s="334"/>
      <c r="AJ113" s="334"/>
      <c r="AK113" s="334"/>
      <c r="AL113" s="334"/>
      <c r="AM113" s="334"/>
      <c r="AN113" s="334"/>
      <c r="AO113" s="334"/>
      <c r="AP113" s="334"/>
      <c r="AQ113" s="334"/>
      <c r="AR113" s="334"/>
      <c r="AS113" s="335" t="str">
        <f>IF(Сводная!N59=0,"",Сводная!N59)</f>
        <v/>
      </c>
      <c r="AT113" s="335"/>
      <c r="AU113" s="335"/>
      <c r="AV113" s="335"/>
      <c r="AW113" s="335"/>
      <c r="AX113" s="335"/>
      <c r="AY113" s="335"/>
      <c r="AZ113" s="335"/>
      <c r="BA113" s="335"/>
      <c r="BB113" s="335"/>
      <c r="BC113" s="335"/>
      <c r="BD113" s="335"/>
      <c r="BE113" s="335"/>
      <c r="BF113" s="335"/>
      <c r="BG113" s="335"/>
      <c r="BH113" s="335"/>
      <c r="BI113" s="335"/>
      <c r="BJ113" s="335"/>
      <c r="BK113" s="335"/>
      <c r="BL113" s="335"/>
      <c r="BM113" s="335"/>
      <c r="BN113" s="306" t="str">
        <f>IF(Сводная!H59=0,"",Сводная!E59)</f>
        <v/>
      </c>
      <c r="BO113" s="306"/>
      <c r="BP113" s="306"/>
      <c r="BQ113" s="306"/>
      <c r="BR113" s="306"/>
      <c r="BS113" s="306"/>
      <c r="BT113" s="324" t="str">
        <f>IF(Сводная!H59=0,"",Сводная!D59)</f>
        <v/>
      </c>
      <c r="BU113" s="324"/>
      <c r="BV113" s="324"/>
      <c r="BW113" s="324"/>
      <c r="BX113" s="324"/>
      <c r="BY113" s="324"/>
      <c r="BZ113" s="324"/>
      <c r="CA113" s="324"/>
      <c r="CB113" s="324"/>
      <c r="CC113" s="324"/>
      <c r="CD113" s="324"/>
      <c r="CE113" s="325" t="str">
        <f>IF(Сводная!M59=0,"",Сводная!M59)</f>
        <v/>
      </c>
      <c r="CF113" s="325"/>
      <c r="CG113" s="325"/>
      <c r="CH113" s="325"/>
      <c r="CI113" s="325"/>
      <c r="CJ113" s="325"/>
      <c r="CK113" s="325"/>
      <c r="CL113" s="325"/>
      <c r="CM113" s="325"/>
      <c r="CN113" s="325"/>
      <c r="CO113" s="325"/>
      <c r="CP113" s="325"/>
      <c r="CQ113" s="325" t="str">
        <f>IF(Сводная!H59=0,"",ROUND(BT113*CE113,2))</f>
        <v/>
      </c>
      <c r="CR113" s="325"/>
      <c r="CS113" s="325"/>
      <c r="CT113" s="325"/>
      <c r="CU113" s="325"/>
      <c r="CV113" s="325"/>
      <c r="CW113" s="325"/>
      <c r="CX113" s="325"/>
      <c r="CY113" s="325"/>
      <c r="CZ113" s="325"/>
      <c r="DA113" s="325"/>
      <c r="DB113" s="325"/>
    </row>
    <row r="114" spans="1:106" s="207" customFormat="1" ht="12.75" x14ac:dyDescent="0.2">
      <c r="A114" s="161"/>
      <c r="B114" s="306">
        <v>38</v>
      </c>
      <c r="C114" s="306"/>
      <c r="D114" s="306"/>
      <c r="E114" s="306"/>
      <c r="F114" s="306"/>
      <c r="G114" s="334" t="str">
        <f>IF(Сводная!H60=0,"",Сводная!H60)</f>
        <v/>
      </c>
      <c r="H114" s="334"/>
      <c r="I114" s="334"/>
      <c r="J114" s="334"/>
      <c r="K114" s="334"/>
      <c r="L114" s="334"/>
      <c r="M114" s="334"/>
      <c r="N114" s="334"/>
      <c r="O114" s="334"/>
      <c r="P114" s="334"/>
      <c r="Q114" s="334"/>
      <c r="R114" s="334"/>
      <c r="S114" s="334"/>
      <c r="T114" s="334"/>
      <c r="U114" s="334"/>
      <c r="V114" s="334"/>
      <c r="W114" s="334"/>
      <c r="X114" s="334"/>
      <c r="Y114" s="334"/>
      <c r="Z114" s="334"/>
      <c r="AA114" s="334"/>
      <c r="AB114" s="334"/>
      <c r="AC114" s="334"/>
      <c r="AD114" s="334"/>
      <c r="AE114" s="334"/>
      <c r="AF114" s="334"/>
      <c r="AG114" s="334"/>
      <c r="AH114" s="334"/>
      <c r="AI114" s="334"/>
      <c r="AJ114" s="334"/>
      <c r="AK114" s="334"/>
      <c r="AL114" s="334"/>
      <c r="AM114" s="334"/>
      <c r="AN114" s="334"/>
      <c r="AO114" s="334"/>
      <c r="AP114" s="334"/>
      <c r="AQ114" s="334"/>
      <c r="AR114" s="334"/>
      <c r="AS114" s="335" t="str">
        <f>IF(Сводная!N60=0,"",Сводная!N60)</f>
        <v/>
      </c>
      <c r="AT114" s="335"/>
      <c r="AU114" s="335"/>
      <c r="AV114" s="335"/>
      <c r="AW114" s="335"/>
      <c r="AX114" s="335"/>
      <c r="AY114" s="335"/>
      <c r="AZ114" s="335"/>
      <c r="BA114" s="335"/>
      <c r="BB114" s="335"/>
      <c r="BC114" s="335"/>
      <c r="BD114" s="335"/>
      <c r="BE114" s="335"/>
      <c r="BF114" s="335"/>
      <c r="BG114" s="335"/>
      <c r="BH114" s="335"/>
      <c r="BI114" s="335"/>
      <c r="BJ114" s="335"/>
      <c r="BK114" s="335"/>
      <c r="BL114" s="335"/>
      <c r="BM114" s="335"/>
      <c r="BN114" s="306" t="str">
        <f>IF(Сводная!H60=0,"",Сводная!E60)</f>
        <v/>
      </c>
      <c r="BO114" s="306"/>
      <c r="BP114" s="306"/>
      <c r="BQ114" s="306"/>
      <c r="BR114" s="306"/>
      <c r="BS114" s="306"/>
      <c r="BT114" s="324" t="str">
        <f>IF(Сводная!H60=0,"",Сводная!D60)</f>
        <v/>
      </c>
      <c r="BU114" s="324"/>
      <c r="BV114" s="324"/>
      <c r="BW114" s="324"/>
      <c r="BX114" s="324"/>
      <c r="BY114" s="324"/>
      <c r="BZ114" s="324"/>
      <c r="CA114" s="324"/>
      <c r="CB114" s="324"/>
      <c r="CC114" s="324"/>
      <c r="CD114" s="324"/>
      <c r="CE114" s="325" t="str">
        <f>IF(Сводная!M60=0,"",Сводная!M60)</f>
        <v/>
      </c>
      <c r="CF114" s="325"/>
      <c r="CG114" s="325"/>
      <c r="CH114" s="325"/>
      <c r="CI114" s="325"/>
      <c r="CJ114" s="325"/>
      <c r="CK114" s="325"/>
      <c r="CL114" s="325"/>
      <c r="CM114" s="325"/>
      <c r="CN114" s="325"/>
      <c r="CO114" s="325"/>
      <c r="CP114" s="325"/>
      <c r="CQ114" s="325" t="str">
        <f>IF(Сводная!H60=0,"",ROUND(BT114*CE114,2))</f>
        <v/>
      </c>
      <c r="CR114" s="325"/>
      <c r="CS114" s="325"/>
      <c r="CT114" s="325"/>
      <c r="CU114" s="325"/>
      <c r="CV114" s="325"/>
      <c r="CW114" s="325"/>
      <c r="CX114" s="325"/>
      <c r="CY114" s="325"/>
      <c r="CZ114" s="325"/>
      <c r="DA114" s="325"/>
      <c r="DB114" s="325"/>
    </row>
    <row r="115" spans="1:106" s="207" customFormat="1" ht="12.75" x14ac:dyDescent="0.2">
      <c r="A115" s="161"/>
      <c r="B115" s="306">
        <v>39</v>
      </c>
      <c r="C115" s="306"/>
      <c r="D115" s="306"/>
      <c r="E115" s="306"/>
      <c r="F115" s="306"/>
      <c r="G115" s="334" t="str">
        <f>IF(Сводная!H61=0,"",Сводная!H61)</f>
        <v/>
      </c>
      <c r="H115" s="334"/>
      <c r="I115" s="334"/>
      <c r="J115" s="334"/>
      <c r="K115" s="334"/>
      <c r="L115" s="334"/>
      <c r="M115" s="334"/>
      <c r="N115" s="334"/>
      <c r="O115" s="334"/>
      <c r="P115" s="334"/>
      <c r="Q115" s="334"/>
      <c r="R115" s="334"/>
      <c r="S115" s="334"/>
      <c r="T115" s="334"/>
      <c r="U115" s="334"/>
      <c r="V115" s="334"/>
      <c r="W115" s="334"/>
      <c r="X115" s="334"/>
      <c r="Y115" s="334"/>
      <c r="Z115" s="334"/>
      <c r="AA115" s="334"/>
      <c r="AB115" s="334"/>
      <c r="AC115" s="334"/>
      <c r="AD115" s="334"/>
      <c r="AE115" s="334"/>
      <c r="AF115" s="334"/>
      <c r="AG115" s="334"/>
      <c r="AH115" s="334"/>
      <c r="AI115" s="334"/>
      <c r="AJ115" s="334"/>
      <c r="AK115" s="334"/>
      <c r="AL115" s="334"/>
      <c r="AM115" s="334"/>
      <c r="AN115" s="334"/>
      <c r="AO115" s="334"/>
      <c r="AP115" s="334"/>
      <c r="AQ115" s="334"/>
      <c r="AR115" s="334"/>
      <c r="AS115" s="335" t="str">
        <f>IF(Сводная!N61=0,"",Сводная!N61)</f>
        <v/>
      </c>
      <c r="AT115" s="335"/>
      <c r="AU115" s="335"/>
      <c r="AV115" s="335"/>
      <c r="AW115" s="335"/>
      <c r="AX115" s="335"/>
      <c r="AY115" s="335"/>
      <c r="AZ115" s="335"/>
      <c r="BA115" s="335"/>
      <c r="BB115" s="335"/>
      <c r="BC115" s="335"/>
      <c r="BD115" s="335"/>
      <c r="BE115" s="335"/>
      <c r="BF115" s="335"/>
      <c r="BG115" s="335"/>
      <c r="BH115" s="335"/>
      <c r="BI115" s="335"/>
      <c r="BJ115" s="335"/>
      <c r="BK115" s="335"/>
      <c r="BL115" s="335"/>
      <c r="BM115" s="335"/>
      <c r="BN115" s="306" t="str">
        <f>IF(Сводная!H61=0,"",Сводная!E61)</f>
        <v/>
      </c>
      <c r="BO115" s="306"/>
      <c r="BP115" s="306"/>
      <c r="BQ115" s="306"/>
      <c r="BR115" s="306"/>
      <c r="BS115" s="306"/>
      <c r="BT115" s="324" t="str">
        <f>IF(Сводная!H61=0,"",Сводная!D61)</f>
        <v/>
      </c>
      <c r="BU115" s="324"/>
      <c r="BV115" s="324"/>
      <c r="BW115" s="324"/>
      <c r="BX115" s="324"/>
      <c r="BY115" s="324"/>
      <c r="BZ115" s="324"/>
      <c r="CA115" s="324"/>
      <c r="CB115" s="324"/>
      <c r="CC115" s="324"/>
      <c r="CD115" s="324"/>
      <c r="CE115" s="325" t="str">
        <f>IF(Сводная!M61=0,"",Сводная!M61)</f>
        <v/>
      </c>
      <c r="CF115" s="325"/>
      <c r="CG115" s="325"/>
      <c r="CH115" s="325"/>
      <c r="CI115" s="325"/>
      <c r="CJ115" s="325"/>
      <c r="CK115" s="325"/>
      <c r="CL115" s="325"/>
      <c r="CM115" s="325"/>
      <c r="CN115" s="325"/>
      <c r="CO115" s="325"/>
      <c r="CP115" s="325"/>
      <c r="CQ115" s="325" t="str">
        <f>IF(Сводная!H61=0,"",ROUND(BT115*CE115,2))</f>
        <v/>
      </c>
      <c r="CR115" s="325"/>
      <c r="CS115" s="325"/>
      <c r="CT115" s="325"/>
      <c r="CU115" s="325"/>
      <c r="CV115" s="325"/>
      <c r="CW115" s="325"/>
      <c r="CX115" s="325"/>
      <c r="CY115" s="325"/>
      <c r="CZ115" s="325"/>
      <c r="DA115" s="325"/>
      <c r="DB115" s="325"/>
    </row>
    <row r="116" spans="1:106" s="207" customFormat="1" ht="12.75" x14ac:dyDescent="0.2">
      <c r="A116" s="161"/>
      <c r="B116" s="306">
        <v>40</v>
      </c>
      <c r="C116" s="306"/>
      <c r="D116" s="306"/>
      <c r="E116" s="306"/>
      <c r="F116" s="306"/>
      <c r="G116" s="334" t="str">
        <f>IF(Сводная!H62=0,"",Сводная!H62)</f>
        <v/>
      </c>
      <c r="H116" s="334"/>
      <c r="I116" s="334"/>
      <c r="J116" s="334"/>
      <c r="K116" s="334"/>
      <c r="L116" s="334"/>
      <c r="M116" s="334"/>
      <c r="N116" s="334"/>
      <c r="O116" s="334"/>
      <c r="P116" s="334"/>
      <c r="Q116" s="334"/>
      <c r="R116" s="334"/>
      <c r="S116" s="334"/>
      <c r="T116" s="334"/>
      <c r="U116" s="334"/>
      <c r="V116" s="334"/>
      <c r="W116" s="334"/>
      <c r="X116" s="334"/>
      <c r="Y116" s="334"/>
      <c r="Z116" s="334"/>
      <c r="AA116" s="334"/>
      <c r="AB116" s="334"/>
      <c r="AC116" s="334"/>
      <c r="AD116" s="334"/>
      <c r="AE116" s="334"/>
      <c r="AF116" s="334"/>
      <c r="AG116" s="334"/>
      <c r="AH116" s="334"/>
      <c r="AI116" s="334"/>
      <c r="AJ116" s="334"/>
      <c r="AK116" s="334"/>
      <c r="AL116" s="334"/>
      <c r="AM116" s="334"/>
      <c r="AN116" s="334"/>
      <c r="AO116" s="334"/>
      <c r="AP116" s="334"/>
      <c r="AQ116" s="334"/>
      <c r="AR116" s="334"/>
      <c r="AS116" s="335" t="str">
        <f>IF(Сводная!N62=0,"",Сводная!N62)</f>
        <v/>
      </c>
      <c r="AT116" s="335"/>
      <c r="AU116" s="335"/>
      <c r="AV116" s="335"/>
      <c r="AW116" s="335"/>
      <c r="AX116" s="335"/>
      <c r="AY116" s="335"/>
      <c r="AZ116" s="335"/>
      <c r="BA116" s="335"/>
      <c r="BB116" s="335"/>
      <c r="BC116" s="335"/>
      <c r="BD116" s="335"/>
      <c r="BE116" s="335"/>
      <c r="BF116" s="335"/>
      <c r="BG116" s="335"/>
      <c r="BH116" s="335"/>
      <c r="BI116" s="335"/>
      <c r="BJ116" s="335"/>
      <c r="BK116" s="335"/>
      <c r="BL116" s="335"/>
      <c r="BM116" s="335"/>
      <c r="BN116" s="306" t="str">
        <f>IF(Сводная!H62=0,"",Сводная!E62)</f>
        <v/>
      </c>
      <c r="BO116" s="306"/>
      <c r="BP116" s="306"/>
      <c r="BQ116" s="306"/>
      <c r="BR116" s="306"/>
      <c r="BS116" s="306"/>
      <c r="BT116" s="324" t="str">
        <f>IF(Сводная!H62=0,"",Сводная!D62)</f>
        <v/>
      </c>
      <c r="BU116" s="324"/>
      <c r="BV116" s="324"/>
      <c r="BW116" s="324"/>
      <c r="BX116" s="324"/>
      <c r="BY116" s="324"/>
      <c r="BZ116" s="324"/>
      <c r="CA116" s="324"/>
      <c r="CB116" s="324"/>
      <c r="CC116" s="324"/>
      <c r="CD116" s="324"/>
      <c r="CE116" s="325" t="str">
        <f>IF(Сводная!M62=0,"",Сводная!M62)</f>
        <v/>
      </c>
      <c r="CF116" s="325"/>
      <c r="CG116" s="325"/>
      <c r="CH116" s="325"/>
      <c r="CI116" s="325"/>
      <c r="CJ116" s="325"/>
      <c r="CK116" s="325"/>
      <c r="CL116" s="325"/>
      <c r="CM116" s="325"/>
      <c r="CN116" s="325"/>
      <c r="CO116" s="325"/>
      <c r="CP116" s="325"/>
      <c r="CQ116" s="325" t="str">
        <f>IF(Сводная!H62=0,"",ROUND(BT116*CE116,2))</f>
        <v/>
      </c>
      <c r="CR116" s="325"/>
      <c r="CS116" s="325"/>
      <c r="CT116" s="325"/>
      <c r="CU116" s="325"/>
      <c r="CV116" s="325"/>
      <c r="CW116" s="325"/>
      <c r="CX116" s="325"/>
      <c r="CY116" s="325"/>
      <c r="CZ116" s="325"/>
      <c r="DA116" s="325"/>
      <c r="DB116" s="325"/>
    </row>
    <row r="117" spans="1:106" s="207" customFormat="1" ht="12.75" x14ac:dyDescent="0.2">
      <c r="A117" s="161"/>
      <c r="B117" s="306">
        <v>41</v>
      </c>
      <c r="C117" s="306"/>
      <c r="D117" s="306"/>
      <c r="E117" s="306"/>
      <c r="F117" s="306"/>
      <c r="G117" s="334" t="str">
        <f>IF(Сводная!H63=0,"",Сводная!H63)</f>
        <v/>
      </c>
      <c r="H117" s="334"/>
      <c r="I117" s="334"/>
      <c r="J117" s="334"/>
      <c r="K117" s="334"/>
      <c r="L117" s="334"/>
      <c r="M117" s="334"/>
      <c r="N117" s="334"/>
      <c r="O117" s="334"/>
      <c r="P117" s="334"/>
      <c r="Q117" s="334"/>
      <c r="R117" s="334"/>
      <c r="S117" s="334"/>
      <c r="T117" s="334"/>
      <c r="U117" s="334"/>
      <c r="V117" s="334"/>
      <c r="W117" s="334"/>
      <c r="X117" s="334"/>
      <c r="Y117" s="334"/>
      <c r="Z117" s="334"/>
      <c r="AA117" s="334"/>
      <c r="AB117" s="334"/>
      <c r="AC117" s="334"/>
      <c r="AD117" s="334"/>
      <c r="AE117" s="334"/>
      <c r="AF117" s="334"/>
      <c r="AG117" s="334"/>
      <c r="AH117" s="334"/>
      <c r="AI117" s="334"/>
      <c r="AJ117" s="334"/>
      <c r="AK117" s="334"/>
      <c r="AL117" s="334"/>
      <c r="AM117" s="334"/>
      <c r="AN117" s="334"/>
      <c r="AO117" s="334"/>
      <c r="AP117" s="334"/>
      <c r="AQ117" s="334"/>
      <c r="AR117" s="334"/>
      <c r="AS117" s="335" t="str">
        <f>IF(Сводная!N63=0,"",Сводная!N63)</f>
        <v/>
      </c>
      <c r="AT117" s="335"/>
      <c r="AU117" s="335"/>
      <c r="AV117" s="335"/>
      <c r="AW117" s="335"/>
      <c r="AX117" s="335"/>
      <c r="AY117" s="335"/>
      <c r="AZ117" s="335"/>
      <c r="BA117" s="335"/>
      <c r="BB117" s="335"/>
      <c r="BC117" s="335"/>
      <c r="BD117" s="335"/>
      <c r="BE117" s="335"/>
      <c r="BF117" s="335"/>
      <c r="BG117" s="335"/>
      <c r="BH117" s="335"/>
      <c r="BI117" s="335"/>
      <c r="BJ117" s="335"/>
      <c r="BK117" s="335"/>
      <c r="BL117" s="335"/>
      <c r="BM117" s="335"/>
      <c r="BN117" s="306" t="str">
        <f>IF(Сводная!H63=0,"",Сводная!E63)</f>
        <v/>
      </c>
      <c r="BO117" s="306"/>
      <c r="BP117" s="306"/>
      <c r="BQ117" s="306"/>
      <c r="BR117" s="306"/>
      <c r="BS117" s="306"/>
      <c r="BT117" s="324" t="str">
        <f>IF(Сводная!H63=0,"",Сводная!D63)</f>
        <v/>
      </c>
      <c r="BU117" s="324"/>
      <c r="BV117" s="324"/>
      <c r="BW117" s="324"/>
      <c r="BX117" s="324"/>
      <c r="BY117" s="324"/>
      <c r="BZ117" s="324"/>
      <c r="CA117" s="324"/>
      <c r="CB117" s="324"/>
      <c r="CC117" s="324"/>
      <c r="CD117" s="324"/>
      <c r="CE117" s="325" t="str">
        <f>IF(Сводная!M63=0,"",Сводная!M63)</f>
        <v/>
      </c>
      <c r="CF117" s="325"/>
      <c r="CG117" s="325"/>
      <c r="CH117" s="325"/>
      <c r="CI117" s="325"/>
      <c r="CJ117" s="325"/>
      <c r="CK117" s="325"/>
      <c r="CL117" s="325"/>
      <c r="CM117" s="325"/>
      <c r="CN117" s="325"/>
      <c r="CO117" s="325"/>
      <c r="CP117" s="325"/>
      <c r="CQ117" s="325" t="str">
        <f>IF(Сводная!H63=0,"",ROUND(BT117*CE117,2))</f>
        <v/>
      </c>
      <c r="CR117" s="325"/>
      <c r="CS117" s="325"/>
      <c r="CT117" s="325"/>
      <c r="CU117" s="325"/>
      <c r="CV117" s="325"/>
      <c r="CW117" s="325"/>
      <c r="CX117" s="325"/>
      <c r="CY117" s="325"/>
      <c r="CZ117" s="325"/>
      <c r="DA117" s="325"/>
      <c r="DB117" s="325"/>
    </row>
    <row r="118" spans="1:106" s="207" customFormat="1" ht="12.75" x14ac:dyDescent="0.2">
      <c r="A118" s="161"/>
      <c r="B118" s="306">
        <v>42</v>
      </c>
      <c r="C118" s="306"/>
      <c r="D118" s="306"/>
      <c r="E118" s="306"/>
      <c r="F118" s="306"/>
      <c r="G118" s="334" t="str">
        <f>IF(Сводная!H64=0,"",Сводная!H64)</f>
        <v/>
      </c>
      <c r="H118" s="334"/>
      <c r="I118" s="334"/>
      <c r="J118" s="334"/>
      <c r="K118" s="334"/>
      <c r="L118" s="334"/>
      <c r="M118" s="334"/>
      <c r="N118" s="334"/>
      <c r="O118" s="334"/>
      <c r="P118" s="334"/>
      <c r="Q118" s="334"/>
      <c r="R118" s="334"/>
      <c r="S118" s="334"/>
      <c r="T118" s="334"/>
      <c r="U118" s="334"/>
      <c r="V118" s="334"/>
      <c r="W118" s="334"/>
      <c r="X118" s="334"/>
      <c r="Y118" s="334"/>
      <c r="Z118" s="334"/>
      <c r="AA118" s="334"/>
      <c r="AB118" s="334"/>
      <c r="AC118" s="334"/>
      <c r="AD118" s="334"/>
      <c r="AE118" s="334"/>
      <c r="AF118" s="334"/>
      <c r="AG118" s="334"/>
      <c r="AH118" s="334"/>
      <c r="AI118" s="334"/>
      <c r="AJ118" s="334"/>
      <c r="AK118" s="334"/>
      <c r="AL118" s="334"/>
      <c r="AM118" s="334"/>
      <c r="AN118" s="334"/>
      <c r="AO118" s="334"/>
      <c r="AP118" s="334"/>
      <c r="AQ118" s="334"/>
      <c r="AR118" s="334"/>
      <c r="AS118" s="335" t="str">
        <f>IF(Сводная!N64=0,"",Сводная!N64)</f>
        <v/>
      </c>
      <c r="AT118" s="335"/>
      <c r="AU118" s="335"/>
      <c r="AV118" s="335"/>
      <c r="AW118" s="335"/>
      <c r="AX118" s="335"/>
      <c r="AY118" s="335"/>
      <c r="AZ118" s="335"/>
      <c r="BA118" s="335"/>
      <c r="BB118" s="335"/>
      <c r="BC118" s="335"/>
      <c r="BD118" s="335"/>
      <c r="BE118" s="335"/>
      <c r="BF118" s="335"/>
      <c r="BG118" s="335"/>
      <c r="BH118" s="335"/>
      <c r="BI118" s="335"/>
      <c r="BJ118" s="335"/>
      <c r="BK118" s="335"/>
      <c r="BL118" s="335"/>
      <c r="BM118" s="335"/>
      <c r="BN118" s="306" t="str">
        <f>IF(Сводная!H64=0,"",Сводная!E64)</f>
        <v/>
      </c>
      <c r="BO118" s="306"/>
      <c r="BP118" s="306"/>
      <c r="BQ118" s="306"/>
      <c r="BR118" s="306"/>
      <c r="BS118" s="306"/>
      <c r="BT118" s="324" t="str">
        <f>IF(Сводная!H64=0,"",Сводная!D64)</f>
        <v/>
      </c>
      <c r="BU118" s="324"/>
      <c r="BV118" s="324"/>
      <c r="BW118" s="324"/>
      <c r="BX118" s="324"/>
      <c r="BY118" s="324"/>
      <c r="BZ118" s="324"/>
      <c r="CA118" s="324"/>
      <c r="CB118" s="324"/>
      <c r="CC118" s="324"/>
      <c r="CD118" s="324"/>
      <c r="CE118" s="325" t="str">
        <f>IF(Сводная!M64=0,"",Сводная!M64)</f>
        <v/>
      </c>
      <c r="CF118" s="325"/>
      <c r="CG118" s="325"/>
      <c r="CH118" s="325"/>
      <c r="CI118" s="325"/>
      <c r="CJ118" s="325"/>
      <c r="CK118" s="325"/>
      <c r="CL118" s="325"/>
      <c r="CM118" s="325"/>
      <c r="CN118" s="325"/>
      <c r="CO118" s="325"/>
      <c r="CP118" s="325"/>
      <c r="CQ118" s="325" t="str">
        <f>IF(Сводная!H64=0,"",ROUND(BT118*CE118,2))</f>
        <v/>
      </c>
      <c r="CR118" s="325"/>
      <c r="CS118" s="325"/>
      <c r="CT118" s="325"/>
      <c r="CU118" s="325"/>
      <c r="CV118" s="325"/>
      <c r="CW118" s="325"/>
      <c r="CX118" s="325"/>
      <c r="CY118" s="325"/>
      <c r="CZ118" s="325"/>
      <c r="DA118" s="325"/>
      <c r="DB118" s="325"/>
    </row>
    <row r="119" spans="1:106" s="207" customFormat="1" ht="12.75" x14ac:dyDescent="0.2">
      <c r="A119" s="161"/>
      <c r="B119" s="306">
        <v>43</v>
      </c>
      <c r="C119" s="306"/>
      <c r="D119" s="306"/>
      <c r="E119" s="306"/>
      <c r="F119" s="306"/>
      <c r="G119" s="334" t="str">
        <f>IF(Сводная!H65=0,"",Сводная!H65)</f>
        <v/>
      </c>
      <c r="H119" s="334"/>
      <c r="I119" s="334"/>
      <c r="J119" s="334"/>
      <c r="K119" s="334"/>
      <c r="L119" s="334"/>
      <c r="M119" s="334"/>
      <c r="N119" s="334"/>
      <c r="O119" s="334"/>
      <c r="P119" s="334"/>
      <c r="Q119" s="334"/>
      <c r="R119" s="334"/>
      <c r="S119" s="334"/>
      <c r="T119" s="334"/>
      <c r="U119" s="334"/>
      <c r="V119" s="334"/>
      <c r="W119" s="334"/>
      <c r="X119" s="334"/>
      <c r="Y119" s="334"/>
      <c r="Z119" s="334"/>
      <c r="AA119" s="334"/>
      <c r="AB119" s="334"/>
      <c r="AC119" s="334"/>
      <c r="AD119" s="334"/>
      <c r="AE119" s="334"/>
      <c r="AF119" s="334"/>
      <c r="AG119" s="334"/>
      <c r="AH119" s="334"/>
      <c r="AI119" s="334"/>
      <c r="AJ119" s="334"/>
      <c r="AK119" s="334"/>
      <c r="AL119" s="334"/>
      <c r="AM119" s="334"/>
      <c r="AN119" s="334"/>
      <c r="AO119" s="334"/>
      <c r="AP119" s="334"/>
      <c r="AQ119" s="334"/>
      <c r="AR119" s="334"/>
      <c r="AS119" s="335" t="str">
        <f>IF(Сводная!N65=0,"",Сводная!N65)</f>
        <v/>
      </c>
      <c r="AT119" s="335"/>
      <c r="AU119" s="335"/>
      <c r="AV119" s="335"/>
      <c r="AW119" s="335"/>
      <c r="AX119" s="335"/>
      <c r="AY119" s="335"/>
      <c r="AZ119" s="335"/>
      <c r="BA119" s="335"/>
      <c r="BB119" s="335"/>
      <c r="BC119" s="335"/>
      <c r="BD119" s="335"/>
      <c r="BE119" s="335"/>
      <c r="BF119" s="335"/>
      <c r="BG119" s="335"/>
      <c r="BH119" s="335"/>
      <c r="BI119" s="335"/>
      <c r="BJ119" s="335"/>
      <c r="BK119" s="335"/>
      <c r="BL119" s="335"/>
      <c r="BM119" s="335"/>
      <c r="BN119" s="306" t="str">
        <f>IF(Сводная!H65=0,"",Сводная!E65)</f>
        <v/>
      </c>
      <c r="BO119" s="306"/>
      <c r="BP119" s="306"/>
      <c r="BQ119" s="306"/>
      <c r="BR119" s="306"/>
      <c r="BS119" s="306"/>
      <c r="BT119" s="324" t="str">
        <f>IF(Сводная!H65=0,"",Сводная!D65)</f>
        <v/>
      </c>
      <c r="BU119" s="324"/>
      <c r="BV119" s="324"/>
      <c r="BW119" s="324"/>
      <c r="BX119" s="324"/>
      <c r="BY119" s="324"/>
      <c r="BZ119" s="324"/>
      <c r="CA119" s="324"/>
      <c r="CB119" s="324"/>
      <c r="CC119" s="324"/>
      <c r="CD119" s="324"/>
      <c r="CE119" s="325" t="str">
        <f>IF(Сводная!M65=0,"",Сводная!M65)</f>
        <v/>
      </c>
      <c r="CF119" s="325"/>
      <c r="CG119" s="325"/>
      <c r="CH119" s="325"/>
      <c r="CI119" s="325"/>
      <c r="CJ119" s="325"/>
      <c r="CK119" s="325"/>
      <c r="CL119" s="325"/>
      <c r="CM119" s="325"/>
      <c r="CN119" s="325"/>
      <c r="CO119" s="325"/>
      <c r="CP119" s="325"/>
      <c r="CQ119" s="325" t="str">
        <f>IF(Сводная!H65=0,"",ROUND(BT119*CE119,2))</f>
        <v/>
      </c>
      <c r="CR119" s="325"/>
      <c r="CS119" s="325"/>
      <c r="CT119" s="325"/>
      <c r="CU119" s="325"/>
      <c r="CV119" s="325"/>
      <c r="CW119" s="325"/>
      <c r="CX119" s="325"/>
      <c r="CY119" s="325"/>
      <c r="CZ119" s="325"/>
      <c r="DA119" s="325"/>
      <c r="DB119" s="325"/>
    </row>
    <row r="120" spans="1:106" s="207" customFormat="1" ht="12.75" x14ac:dyDescent="0.2">
      <c r="A120" s="161"/>
      <c r="B120" s="306">
        <v>44</v>
      </c>
      <c r="C120" s="306"/>
      <c r="D120" s="306"/>
      <c r="E120" s="306"/>
      <c r="F120" s="306"/>
      <c r="G120" s="334" t="str">
        <f>IF(Сводная!H66=0,"",Сводная!H66)</f>
        <v/>
      </c>
      <c r="H120" s="334"/>
      <c r="I120" s="334"/>
      <c r="J120" s="334"/>
      <c r="K120" s="334"/>
      <c r="L120" s="334"/>
      <c r="M120" s="334"/>
      <c r="N120" s="334"/>
      <c r="O120" s="334"/>
      <c r="P120" s="334"/>
      <c r="Q120" s="334"/>
      <c r="R120" s="334"/>
      <c r="S120" s="334"/>
      <c r="T120" s="334"/>
      <c r="U120" s="334"/>
      <c r="V120" s="334"/>
      <c r="W120" s="334"/>
      <c r="X120" s="334"/>
      <c r="Y120" s="334"/>
      <c r="Z120" s="334"/>
      <c r="AA120" s="334"/>
      <c r="AB120" s="334"/>
      <c r="AC120" s="334"/>
      <c r="AD120" s="334"/>
      <c r="AE120" s="334"/>
      <c r="AF120" s="334"/>
      <c r="AG120" s="334"/>
      <c r="AH120" s="334"/>
      <c r="AI120" s="334"/>
      <c r="AJ120" s="334"/>
      <c r="AK120" s="334"/>
      <c r="AL120" s="334"/>
      <c r="AM120" s="334"/>
      <c r="AN120" s="334"/>
      <c r="AO120" s="334"/>
      <c r="AP120" s="334"/>
      <c r="AQ120" s="334"/>
      <c r="AR120" s="334"/>
      <c r="AS120" s="335" t="str">
        <f>IF(Сводная!N66=0,"",Сводная!N66)</f>
        <v/>
      </c>
      <c r="AT120" s="335"/>
      <c r="AU120" s="335"/>
      <c r="AV120" s="335"/>
      <c r="AW120" s="335"/>
      <c r="AX120" s="335"/>
      <c r="AY120" s="335"/>
      <c r="AZ120" s="335"/>
      <c r="BA120" s="335"/>
      <c r="BB120" s="335"/>
      <c r="BC120" s="335"/>
      <c r="BD120" s="335"/>
      <c r="BE120" s="335"/>
      <c r="BF120" s="335"/>
      <c r="BG120" s="335"/>
      <c r="BH120" s="335"/>
      <c r="BI120" s="335"/>
      <c r="BJ120" s="335"/>
      <c r="BK120" s="335"/>
      <c r="BL120" s="335"/>
      <c r="BM120" s="335"/>
      <c r="BN120" s="306" t="str">
        <f>IF(Сводная!H66=0,"",Сводная!E66)</f>
        <v/>
      </c>
      <c r="BO120" s="306"/>
      <c r="BP120" s="306"/>
      <c r="BQ120" s="306"/>
      <c r="BR120" s="306"/>
      <c r="BS120" s="306"/>
      <c r="BT120" s="324" t="str">
        <f>IF(Сводная!H66=0,"",Сводная!D66)</f>
        <v/>
      </c>
      <c r="BU120" s="324"/>
      <c r="BV120" s="324"/>
      <c r="BW120" s="324"/>
      <c r="BX120" s="324"/>
      <c r="BY120" s="324"/>
      <c r="BZ120" s="324"/>
      <c r="CA120" s="324"/>
      <c r="CB120" s="324"/>
      <c r="CC120" s="324"/>
      <c r="CD120" s="324"/>
      <c r="CE120" s="325" t="str">
        <f>IF(Сводная!M66=0,"",Сводная!M66)</f>
        <v/>
      </c>
      <c r="CF120" s="325"/>
      <c r="CG120" s="325"/>
      <c r="CH120" s="325"/>
      <c r="CI120" s="325"/>
      <c r="CJ120" s="325"/>
      <c r="CK120" s="325"/>
      <c r="CL120" s="325"/>
      <c r="CM120" s="325"/>
      <c r="CN120" s="325"/>
      <c r="CO120" s="325"/>
      <c r="CP120" s="325"/>
      <c r="CQ120" s="325" t="str">
        <f>IF(Сводная!H66=0,"",ROUND(BT120*CE120,2))</f>
        <v/>
      </c>
      <c r="CR120" s="325"/>
      <c r="CS120" s="325"/>
      <c r="CT120" s="325"/>
      <c r="CU120" s="325"/>
      <c r="CV120" s="325"/>
      <c r="CW120" s="325"/>
      <c r="CX120" s="325"/>
      <c r="CY120" s="325"/>
      <c r="CZ120" s="325"/>
      <c r="DA120" s="325"/>
      <c r="DB120" s="325"/>
    </row>
    <row r="121" spans="1:106" s="207" customFormat="1" ht="12.75" x14ac:dyDescent="0.2">
      <c r="A121" s="161"/>
      <c r="B121" s="306">
        <v>45</v>
      </c>
      <c r="C121" s="306"/>
      <c r="D121" s="306"/>
      <c r="E121" s="306"/>
      <c r="F121" s="306"/>
      <c r="G121" s="334" t="str">
        <f>IF(Сводная!H67=0,"",Сводная!H67)</f>
        <v/>
      </c>
      <c r="H121" s="334"/>
      <c r="I121" s="334"/>
      <c r="J121" s="334"/>
      <c r="K121" s="334"/>
      <c r="L121" s="334"/>
      <c r="M121" s="334"/>
      <c r="N121" s="334"/>
      <c r="O121" s="334"/>
      <c r="P121" s="334"/>
      <c r="Q121" s="334"/>
      <c r="R121" s="334"/>
      <c r="S121" s="334"/>
      <c r="T121" s="334"/>
      <c r="U121" s="334"/>
      <c r="V121" s="334"/>
      <c r="W121" s="334"/>
      <c r="X121" s="334"/>
      <c r="Y121" s="334"/>
      <c r="Z121" s="334"/>
      <c r="AA121" s="334"/>
      <c r="AB121" s="334"/>
      <c r="AC121" s="334"/>
      <c r="AD121" s="334"/>
      <c r="AE121" s="334"/>
      <c r="AF121" s="334"/>
      <c r="AG121" s="334"/>
      <c r="AH121" s="334"/>
      <c r="AI121" s="334"/>
      <c r="AJ121" s="334"/>
      <c r="AK121" s="334"/>
      <c r="AL121" s="334"/>
      <c r="AM121" s="334"/>
      <c r="AN121" s="334"/>
      <c r="AO121" s="334"/>
      <c r="AP121" s="334"/>
      <c r="AQ121" s="334"/>
      <c r="AR121" s="334"/>
      <c r="AS121" s="335" t="str">
        <f>IF(Сводная!N67=0,"",Сводная!N67)</f>
        <v/>
      </c>
      <c r="AT121" s="335"/>
      <c r="AU121" s="335"/>
      <c r="AV121" s="335"/>
      <c r="AW121" s="335"/>
      <c r="AX121" s="335"/>
      <c r="AY121" s="335"/>
      <c r="AZ121" s="335"/>
      <c r="BA121" s="335"/>
      <c r="BB121" s="335"/>
      <c r="BC121" s="335"/>
      <c r="BD121" s="335"/>
      <c r="BE121" s="335"/>
      <c r="BF121" s="335"/>
      <c r="BG121" s="335"/>
      <c r="BH121" s="335"/>
      <c r="BI121" s="335"/>
      <c r="BJ121" s="335"/>
      <c r="BK121" s="335"/>
      <c r="BL121" s="335"/>
      <c r="BM121" s="335"/>
      <c r="BN121" s="306" t="str">
        <f>IF(Сводная!H67=0,"",Сводная!E67)</f>
        <v/>
      </c>
      <c r="BO121" s="306"/>
      <c r="BP121" s="306"/>
      <c r="BQ121" s="306"/>
      <c r="BR121" s="306"/>
      <c r="BS121" s="306"/>
      <c r="BT121" s="324" t="str">
        <f>IF(Сводная!H67=0,"",Сводная!D67)</f>
        <v/>
      </c>
      <c r="BU121" s="324"/>
      <c r="BV121" s="324"/>
      <c r="BW121" s="324"/>
      <c r="BX121" s="324"/>
      <c r="BY121" s="324"/>
      <c r="BZ121" s="324"/>
      <c r="CA121" s="324"/>
      <c r="CB121" s="324"/>
      <c r="CC121" s="324"/>
      <c r="CD121" s="324"/>
      <c r="CE121" s="325" t="str">
        <f>IF(Сводная!M67=0,"",Сводная!M67)</f>
        <v/>
      </c>
      <c r="CF121" s="325"/>
      <c r="CG121" s="325"/>
      <c r="CH121" s="325"/>
      <c r="CI121" s="325"/>
      <c r="CJ121" s="325"/>
      <c r="CK121" s="325"/>
      <c r="CL121" s="325"/>
      <c r="CM121" s="325"/>
      <c r="CN121" s="325"/>
      <c r="CO121" s="325"/>
      <c r="CP121" s="325"/>
      <c r="CQ121" s="325" t="str">
        <f>IF(Сводная!H67=0,"",ROUND(BT121*CE121,2))</f>
        <v/>
      </c>
      <c r="CR121" s="325"/>
      <c r="CS121" s="325"/>
      <c r="CT121" s="325"/>
      <c r="CU121" s="325"/>
      <c r="CV121" s="325"/>
      <c r="CW121" s="325"/>
      <c r="CX121" s="325"/>
      <c r="CY121" s="325"/>
      <c r="CZ121" s="325"/>
      <c r="DA121" s="325"/>
      <c r="DB121" s="325"/>
    </row>
    <row r="122" spans="1:106" s="207" customFormat="1" ht="12.75" x14ac:dyDescent="0.2">
      <c r="A122" s="161"/>
      <c r="B122" s="306">
        <v>46</v>
      </c>
      <c r="C122" s="306"/>
      <c r="D122" s="306"/>
      <c r="E122" s="306"/>
      <c r="F122" s="306"/>
      <c r="G122" s="334" t="str">
        <f>IF(Сводная!H68=0,"",Сводная!H68)</f>
        <v/>
      </c>
      <c r="H122" s="334"/>
      <c r="I122" s="334"/>
      <c r="J122" s="334"/>
      <c r="K122" s="334"/>
      <c r="L122" s="334"/>
      <c r="M122" s="334"/>
      <c r="N122" s="334"/>
      <c r="O122" s="334"/>
      <c r="P122" s="334"/>
      <c r="Q122" s="334"/>
      <c r="R122" s="334"/>
      <c r="S122" s="334"/>
      <c r="T122" s="334"/>
      <c r="U122" s="334"/>
      <c r="V122" s="334"/>
      <c r="W122" s="334"/>
      <c r="X122" s="334"/>
      <c r="Y122" s="334"/>
      <c r="Z122" s="334"/>
      <c r="AA122" s="334"/>
      <c r="AB122" s="334"/>
      <c r="AC122" s="334"/>
      <c r="AD122" s="334"/>
      <c r="AE122" s="334"/>
      <c r="AF122" s="334"/>
      <c r="AG122" s="334"/>
      <c r="AH122" s="334"/>
      <c r="AI122" s="334"/>
      <c r="AJ122" s="334"/>
      <c r="AK122" s="334"/>
      <c r="AL122" s="334"/>
      <c r="AM122" s="334"/>
      <c r="AN122" s="334"/>
      <c r="AO122" s="334"/>
      <c r="AP122" s="334"/>
      <c r="AQ122" s="334"/>
      <c r="AR122" s="334"/>
      <c r="AS122" s="335" t="str">
        <f>IF(Сводная!N68=0,"",Сводная!N68)</f>
        <v/>
      </c>
      <c r="AT122" s="335"/>
      <c r="AU122" s="335"/>
      <c r="AV122" s="335"/>
      <c r="AW122" s="335"/>
      <c r="AX122" s="335"/>
      <c r="AY122" s="335"/>
      <c r="AZ122" s="335"/>
      <c r="BA122" s="335"/>
      <c r="BB122" s="335"/>
      <c r="BC122" s="335"/>
      <c r="BD122" s="335"/>
      <c r="BE122" s="335"/>
      <c r="BF122" s="335"/>
      <c r="BG122" s="335"/>
      <c r="BH122" s="335"/>
      <c r="BI122" s="335"/>
      <c r="BJ122" s="335"/>
      <c r="BK122" s="335"/>
      <c r="BL122" s="335"/>
      <c r="BM122" s="335"/>
      <c r="BN122" s="306" t="str">
        <f>IF(Сводная!H68=0,"",Сводная!E68)</f>
        <v/>
      </c>
      <c r="BO122" s="306"/>
      <c r="BP122" s="306"/>
      <c r="BQ122" s="306"/>
      <c r="BR122" s="306"/>
      <c r="BS122" s="306"/>
      <c r="BT122" s="324" t="str">
        <f>IF(Сводная!H68=0,"",Сводная!D68)</f>
        <v/>
      </c>
      <c r="BU122" s="324"/>
      <c r="BV122" s="324"/>
      <c r="BW122" s="324"/>
      <c r="BX122" s="324"/>
      <c r="BY122" s="324"/>
      <c r="BZ122" s="324"/>
      <c r="CA122" s="324"/>
      <c r="CB122" s="324"/>
      <c r="CC122" s="324"/>
      <c r="CD122" s="324"/>
      <c r="CE122" s="325" t="str">
        <f>IF(Сводная!M68=0,"",Сводная!M68)</f>
        <v/>
      </c>
      <c r="CF122" s="325"/>
      <c r="CG122" s="325"/>
      <c r="CH122" s="325"/>
      <c r="CI122" s="325"/>
      <c r="CJ122" s="325"/>
      <c r="CK122" s="325"/>
      <c r="CL122" s="325"/>
      <c r="CM122" s="325"/>
      <c r="CN122" s="325"/>
      <c r="CO122" s="325"/>
      <c r="CP122" s="325"/>
      <c r="CQ122" s="325" t="str">
        <f>IF(Сводная!H68=0,"",ROUND(BT122*CE122,2))</f>
        <v/>
      </c>
      <c r="CR122" s="325"/>
      <c r="CS122" s="325"/>
      <c r="CT122" s="325"/>
      <c r="CU122" s="325"/>
      <c r="CV122" s="325"/>
      <c r="CW122" s="325"/>
      <c r="CX122" s="325"/>
      <c r="CY122" s="325"/>
      <c r="CZ122" s="325"/>
      <c r="DA122" s="325"/>
      <c r="DB122" s="325"/>
    </row>
    <row r="123" spans="1:106" s="207" customFormat="1" ht="12.75" x14ac:dyDescent="0.2">
      <c r="A123" s="161"/>
      <c r="B123" s="306">
        <v>47</v>
      </c>
      <c r="C123" s="306"/>
      <c r="D123" s="306"/>
      <c r="E123" s="306"/>
      <c r="F123" s="306"/>
      <c r="G123" s="334" t="str">
        <f>IF(Сводная!H69=0,"",Сводная!H69)</f>
        <v/>
      </c>
      <c r="H123" s="334"/>
      <c r="I123" s="334"/>
      <c r="J123" s="334"/>
      <c r="K123" s="334"/>
      <c r="L123" s="334"/>
      <c r="M123" s="334"/>
      <c r="N123" s="334"/>
      <c r="O123" s="334"/>
      <c r="P123" s="334"/>
      <c r="Q123" s="334"/>
      <c r="R123" s="334"/>
      <c r="S123" s="334"/>
      <c r="T123" s="334"/>
      <c r="U123" s="334"/>
      <c r="V123" s="334"/>
      <c r="W123" s="334"/>
      <c r="X123" s="334"/>
      <c r="Y123" s="334"/>
      <c r="Z123" s="334"/>
      <c r="AA123" s="334"/>
      <c r="AB123" s="334"/>
      <c r="AC123" s="334"/>
      <c r="AD123" s="334"/>
      <c r="AE123" s="334"/>
      <c r="AF123" s="334"/>
      <c r="AG123" s="334"/>
      <c r="AH123" s="334"/>
      <c r="AI123" s="334"/>
      <c r="AJ123" s="334"/>
      <c r="AK123" s="334"/>
      <c r="AL123" s="334"/>
      <c r="AM123" s="334"/>
      <c r="AN123" s="334"/>
      <c r="AO123" s="334"/>
      <c r="AP123" s="334"/>
      <c r="AQ123" s="334"/>
      <c r="AR123" s="334"/>
      <c r="AS123" s="335" t="str">
        <f>IF(Сводная!N69=0,"",Сводная!N69)</f>
        <v/>
      </c>
      <c r="AT123" s="335"/>
      <c r="AU123" s="335"/>
      <c r="AV123" s="335"/>
      <c r="AW123" s="335"/>
      <c r="AX123" s="335"/>
      <c r="AY123" s="335"/>
      <c r="AZ123" s="335"/>
      <c r="BA123" s="335"/>
      <c r="BB123" s="335"/>
      <c r="BC123" s="335"/>
      <c r="BD123" s="335"/>
      <c r="BE123" s="335"/>
      <c r="BF123" s="335"/>
      <c r="BG123" s="335"/>
      <c r="BH123" s="335"/>
      <c r="BI123" s="335"/>
      <c r="BJ123" s="335"/>
      <c r="BK123" s="335"/>
      <c r="BL123" s="335"/>
      <c r="BM123" s="335"/>
      <c r="BN123" s="306" t="str">
        <f>IF(Сводная!H69=0,"",Сводная!E69)</f>
        <v/>
      </c>
      <c r="BO123" s="306"/>
      <c r="BP123" s="306"/>
      <c r="BQ123" s="306"/>
      <c r="BR123" s="306"/>
      <c r="BS123" s="306"/>
      <c r="BT123" s="324" t="str">
        <f>IF(Сводная!H69=0,"",Сводная!D69)</f>
        <v/>
      </c>
      <c r="BU123" s="324"/>
      <c r="BV123" s="324"/>
      <c r="BW123" s="324"/>
      <c r="BX123" s="324"/>
      <c r="BY123" s="324"/>
      <c r="BZ123" s="324"/>
      <c r="CA123" s="324"/>
      <c r="CB123" s="324"/>
      <c r="CC123" s="324"/>
      <c r="CD123" s="324"/>
      <c r="CE123" s="325" t="str">
        <f>IF(Сводная!M69=0,"",Сводная!M69)</f>
        <v/>
      </c>
      <c r="CF123" s="325"/>
      <c r="CG123" s="325"/>
      <c r="CH123" s="325"/>
      <c r="CI123" s="325"/>
      <c r="CJ123" s="325"/>
      <c r="CK123" s="325"/>
      <c r="CL123" s="325"/>
      <c r="CM123" s="325"/>
      <c r="CN123" s="325"/>
      <c r="CO123" s="325"/>
      <c r="CP123" s="325"/>
      <c r="CQ123" s="325" t="str">
        <f>IF(Сводная!H69=0,"",ROUND(BT123*CE123,2))</f>
        <v/>
      </c>
      <c r="CR123" s="325"/>
      <c r="CS123" s="325"/>
      <c r="CT123" s="325"/>
      <c r="CU123" s="325"/>
      <c r="CV123" s="325"/>
      <c r="CW123" s="325"/>
      <c r="CX123" s="325"/>
      <c r="CY123" s="325"/>
      <c r="CZ123" s="325"/>
      <c r="DA123" s="325"/>
      <c r="DB123" s="325"/>
    </row>
    <row r="124" spans="1:106" s="207" customFormat="1" ht="12.75" x14ac:dyDescent="0.2">
      <c r="A124" s="161"/>
      <c r="B124" s="306">
        <v>48</v>
      </c>
      <c r="C124" s="306"/>
      <c r="D124" s="306"/>
      <c r="E124" s="306"/>
      <c r="F124" s="306"/>
      <c r="G124" s="334" t="str">
        <f>IF(Сводная!H70=0,"",Сводная!H70)</f>
        <v/>
      </c>
      <c r="H124" s="334"/>
      <c r="I124" s="334"/>
      <c r="J124" s="334"/>
      <c r="K124" s="334"/>
      <c r="L124" s="334"/>
      <c r="M124" s="334"/>
      <c r="N124" s="334"/>
      <c r="O124" s="334"/>
      <c r="P124" s="334"/>
      <c r="Q124" s="334"/>
      <c r="R124" s="334"/>
      <c r="S124" s="334"/>
      <c r="T124" s="334"/>
      <c r="U124" s="334"/>
      <c r="V124" s="334"/>
      <c r="W124" s="334"/>
      <c r="X124" s="334"/>
      <c r="Y124" s="334"/>
      <c r="Z124" s="334"/>
      <c r="AA124" s="334"/>
      <c r="AB124" s="334"/>
      <c r="AC124" s="334"/>
      <c r="AD124" s="334"/>
      <c r="AE124" s="334"/>
      <c r="AF124" s="334"/>
      <c r="AG124" s="334"/>
      <c r="AH124" s="334"/>
      <c r="AI124" s="334"/>
      <c r="AJ124" s="334"/>
      <c r="AK124" s="334"/>
      <c r="AL124" s="334"/>
      <c r="AM124" s="334"/>
      <c r="AN124" s="334"/>
      <c r="AO124" s="334"/>
      <c r="AP124" s="334"/>
      <c r="AQ124" s="334"/>
      <c r="AR124" s="334"/>
      <c r="AS124" s="335" t="str">
        <f>IF(Сводная!N70=0,"",Сводная!N70)</f>
        <v/>
      </c>
      <c r="AT124" s="335"/>
      <c r="AU124" s="335"/>
      <c r="AV124" s="335"/>
      <c r="AW124" s="335"/>
      <c r="AX124" s="335"/>
      <c r="AY124" s="335"/>
      <c r="AZ124" s="335"/>
      <c r="BA124" s="335"/>
      <c r="BB124" s="335"/>
      <c r="BC124" s="335"/>
      <c r="BD124" s="335"/>
      <c r="BE124" s="335"/>
      <c r="BF124" s="335"/>
      <c r="BG124" s="335"/>
      <c r="BH124" s="335"/>
      <c r="BI124" s="335"/>
      <c r="BJ124" s="335"/>
      <c r="BK124" s="335"/>
      <c r="BL124" s="335"/>
      <c r="BM124" s="335"/>
      <c r="BN124" s="306" t="str">
        <f>IF(Сводная!H70=0,"",Сводная!E70)</f>
        <v/>
      </c>
      <c r="BO124" s="306"/>
      <c r="BP124" s="306"/>
      <c r="BQ124" s="306"/>
      <c r="BR124" s="306"/>
      <c r="BS124" s="306"/>
      <c r="BT124" s="324" t="str">
        <f>IF(Сводная!H70=0,"",Сводная!D70)</f>
        <v/>
      </c>
      <c r="BU124" s="324"/>
      <c r="BV124" s="324"/>
      <c r="BW124" s="324"/>
      <c r="BX124" s="324"/>
      <c r="BY124" s="324"/>
      <c r="BZ124" s="324"/>
      <c r="CA124" s="324"/>
      <c r="CB124" s="324"/>
      <c r="CC124" s="324"/>
      <c r="CD124" s="324"/>
      <c r="CE124" s="325" t="str">
        <f>IF(Сводная!M70=0,"",Сводная!M70)</f>
        <v/>
      </c>
      <c r="CF124" s="325"/>
      <c r="CG124" s="325"/>
      <c r="CH124" s="325"/>
      <c r="CI124" s="325"/>
      <c r="CJ124" s="325"/>
      <c r="CK124" s="325"/>
      <c r="CL124" s="325"/>
      <c r="CM124" s="325"/>
      <c r="CN124" s="325"/>
      <c r="CO124" s="325"/>
      <c r="CP124" s="325"/>
      <c r="CQ124" s="325" t="str">
        <f>IF(Сводная!H70=0,"",ROUND(BT124*CE124,2))</f>
        <v/>
      </c>
      <c r="CR124" s="325"/>
      <c r="CS124" s="325"/>
      <c r="CT124" s="325"/>
      <c r="CU124" s="325"/>
      <c r="CV124" s="325"/>
      <c r="CW124" s="325"/>
      <c r="CX124" s="325"/>
      <c r="CY124" s="325"/>
      <c r="CZ124" s="325"/>
      <c r="DA124" s="325"/>
      <c r="DB124" s="325"/>
    </row>
    <row r="125" spans="1:106" s="207" customFormat="1" ht="12.75" x14ac:dyDescent="0.2">
      <c r="A125" s="161"/>
      <c r="B125" s="306">
        <v>49</v>
      </c>
      <c r="C125" s="306"/>
      <c r="D125" s="306"/>
      <c r="E125" s="306"/>
      <c r="F125" s="306"/>
      <c r="G125" s="334" t="str">
        <f>IF(Сводная!H71=0,"",Сводная!H71)</f>
        <v/>
      </c>
      <c r="H125" s="334"/>
      <c r="I125" s="334"/>
      <c r="J125" s="334"/>
      <c r="K125" s="334"/>
      <c r="L125" s="334"/>
      <c r="M125" s="334"/>
      <c r="N125" s="334"/>
      <c r="O125" s="334"/>
      <c r="P125" s="334"/>
      <c r="Q125" s="334"/>
      <c r="R125" s="334"/>
      <c r="S125" s="334"/>
      <c r="T125" s="334"/>
      <c r="U125" s="334"/>
      <c r="V125" s="334"/>
      <c r="W125" s="334"/>
      <c r="X125" s="334"/>
      <c r="Y125" s="334"/>
      <c r="Z125" s="334"/>
      <c r="AA125" s="334"/>
      <c r="AB125" s="334"/>
      <c r="AC125" s="334"/>
      <c r="AD125" s="334"/>
      <c r="AE125" s="334"/>
      <c r="AF125" s="334"/>
      <c r="AG125" s="334"/>
      <c r="AH125" s="334"/>
      <c r="AI125" s="334"/>
      <c r="AJ125" s="334"/>
      <c r="AK125" s="334"/>
      <c r="AL125" s="334"/>
      <c r="AM125" s="334"/>
      <c r="AN125" s="334"/>
      <c r="AO125" s="334"/>
      <c r="AP125" s="334"/>
      <c r="AQ125" s="334"/>
      <c r="AR125" s="334"/>
      <c r="AS125" s="335" t="str">
        <f>IF(Сводная!N71=0,"",Сводная!N71)</f>
        <v/>
      </c>
      <c r="AT125" s="335"/>
      <c r="AU125" s="335"/>
      <c r="AV125" s="335"/>
      <c r="AW125" s="335"/>
      <c r="AX125" s="335"/>
      <c r="AY125" s="335"/>
      <c r="AZ125" s="335"/>
      <c r="BA125" s="335"/>
      <c r="BB125" s="335"/>
      <c r="BC125" s="335"/>
      <c r="BD125" s="335"/>
      <c r="BE125" s="335"/>
      <c r="BF125" s="335"/>
      <c r="BG125" s="335"/>
      <c r="BH125" s="335"/>
      <c r="BI125" s="335"/>
      <c r="BJ125" s="335"/>
      <c r="BK125" s="335"/>
      <c r="BL125" s="335"/>
      <c r="BM125" s="335"/>
      <c r="BN125" s="306" t="str">
        <f>IF(Сводная!H71=0,"",Сводная!E71)</f>
        <v/>
      </c>
      <c r="BO125" s="306"/>
      <c r="BP125" s="306"/>
      <c r="BQ125" s="306"/>
      <c r="BR125" s="306"/>
      <c r="BS125" s="306"/>
      <c r="BT125" s="324" t="str">
        <f>IF(Сводная!H71=0,"",Сводная!D71)</f>
        <v/>
      </c>
      <c r="BU125" s="324"/>
      <c r="BV125" s="324"/>
      <c r="BW125" s="324"/>
      <c r="BX125" s="324"/>
      <c r="BY125" s="324"/>
      <c r="BZ125" s="324"/>
      <c r="CA125" s="324"/>
      <c r="CB125" s="324"/>
      <c r="CC125" s="324"/>
      <c r="CD125" s="324"/>
      <c r="CE125" s="325" t="str">
        <f>IF(Сводная!M71=0,"",Сводная!M71)</f>
        <v/>
      </c>
      <c r="CF125" s="325"/>
      <c r="CG125" s="325"/>
      <c r="CH125" s="325"/>
      <c r="CI125" s="325"/>
      <c r="CJ125" s="325"/>
      <c r="CK125" s="325"/>
      <c r="CL125" s="325"/>
      <c r="CM125" s="325"/>
      <c r="CN125" s="325"/>
      <c r="CO125" s="325"/>
      <c r="CP125" s="325"/>
      <c r="CQ125" s="325" t="str">
        <f>IF(Сводная!H71=0,"",ROUND(BT125*CE125,2))</f>
        <v/>
      </c>
      <c r="CR125" s="325"/>
      <c r="CS125" s="325"/>
      <c r="CT125" s="325"/>
      <c r="CU125" s="325"/>
      <c r="CV125" s="325"/>
      <c r="CW125" s="325"/>
      <c r="CX125" s="325"/>
      <c r="CY125" s="325"/>
      <c r="CZ125" s="325"/>
      <c r="DA125" s="325"/>
      <c r="DB125" s="325"/>
    </row>
    <row r="126" spans="1:106" s="207" customFormat="1" ht="12.75" x14ac:dyDescent="0.2">
      <c r="A126" s="161"/>
      <c r="B126" s="306">
        <v>50</v>
      </c>
      <c r="C126" s="306"/>
      <c r="D126" s="306"/>
      <c r="E126" s="306"/>
      <c r="F126" s="306"/>
      <c r="G126" s="334" t="str">
        <f>IF(Сводная!H72=0,"",Сводная!H72)</f>
        <v/>
      </c>
      <c r="H126" s="334"/>
      <c r="I126" s="334"/>
      <c r="J126" s="334"/>
      <c r="K126" s="334"/>
      <c r="L126" s="334"/>
      <c r="M126" s="334"/>
      <c r="N126" s="334"/>
      <c r="O126" s="334"/>
      <c r="P126" s="334"/>
      <c r="Q126" s="334"/>
      <c r="R126" s="334"/>
      <c r="S126" s="334"/>
      <c r="T126" s="334"/>
      <c r="U126" s="334"/>
      <c r="V126" s="334"/>
      <c r="W126" s="334"/>
      <c r="X126" s="334"/>
      <c r="Y126" s="334"/>
      <c r="Z126" s="334"/>
      <c r="AA126" s="334"/>
      <c r="AB126" s="334"/>
      <c r="AC126" s="334"/>
      <c r="AD126" s="334"/>
      <c r="AE126" s="334"/>
      <c r="AF126" s="334"/>
      <c r="AG126" s="334"/>
      <c r="AH126" s="334"/>
      <c r="AI126" s="334"/>
      <c r="AJ126" s="334"/>
      <c r="AK126" s="334"/>
      <c r="AL126" s="334"/>
      <c r="AM126" s="334"/>
      <c r="AN126" s="334"/>
      <c r="AO126" s="334"/>
      <c r="AP126" s="334"/>
      <c r="AQ126" s="334"/>
      <c r="AR126" s="334"/>
      <c r="AS126" s="335" t="str">
        <f>IF(Сводная!N72=0,"",Сводная!N72)</f>
        <v/>
      </c>
      <c r="AT126" s="335"/>
      <c r="AU126" s="335"/>
      <c r="AV126" s="335"/>
      <c r="AW126" s="335"/>
      <c r="AX126" s="335"/>
      <c r="AY126" s="335"/>
      <c r="AZ126" s="335"/>
      <c r="BA126" s="335"/>
      <c r="BB126" s="335"/>
      <c r="BC126" s="335"/>
      <c r="BD126" s="335"/>
      <c r="BE126" s="335"/>
      <c r="BF126" s="335"/>
      <c r="BG126" s="335"/>
      <c r="BH126" s="335"/>
      <c r="BI126" s="335"/>
      <c r="BJ126" s="335"/>
      <c r="BK126" s="335"/>
      <c r="BL126" s="335"/>
      <c r="BM126" s="335"/>
      <c r="BN126" s="306" t="str">
        <f>IF(Сводная!H72=0,"",Сводная!E72)</f>
        <v/>
      </c>
      <c r="BO126" s="306"/>
      <c r="BP126" s="306"/>
      <c r="BQ126" s="306"/>
      <c r="BR126" s="306"/>
      <c r="BS126" s="306"/>
      <c r="BT126" s="324" t="str">
        <f>IF(Сводная!H72=0,"",Сводная!D72)</f>
        <v/>
      </c>
      <c r="BU126" s="324"/>
      <c r="BV126" s="324"/>
      <c r="BW126" s="324"/>
      <c r="BX126" s="324"/>
      <c r="BY126" s="324"/>
      <c r="BZ126" s="324"/>
      <c r="CA126" s="324"/>
      <c r="CB126" s="324"/>
      <c r="CC126" s="324"/>
      <c r="CD126" s="324"/>
      <c r="CE126" s="325" t="str">
        <f>IF(Сводная!M72=0,"",Сводная!M72)</f>
        <v/>
      </c>
      <c r="CF126" s="325"/>
      <c r="CG126" s="325"/>
      <c r="CH126" s="325"/>
      <c r="CI126" s="325"/>
      <c r="CJ126" s="325"/>
      <c r="CK126" s="325"/>
      <c r="CL126" s="325"/>
      <c r="CM126" s="325"/>
      <c r="CN126" s="325"/>
      <c r="CO126" s="325"/>
      <c r="CP126" s="325"/>
      <c r="CQ126" s="325" t="str">
        <f>IF(Сводная!H72=0,"",ROUND(BT126*CE126,2))</f>
        <v/>
      </c>
      <c r="CR126" s="325"/>
      <c r="CS126" s="325"/>
      <c r="CT126" s="325"/>
      <c r="CU126" s="325"/>
      <c r="CV126" s="325"/>
      <c r="CW126" s="325"/>
      <c r="CX126" s="325"/>
      <c r="CY126" s="325"/>
      <c r="CZ126" s="325"/>
      <c r="DA126" s="325"/>
      <c r="DB126" s="325"/>
    </row>
    <row r="127" spans="1:106" s="3" customFormat="1" ht="12.75" x14ac:dyDescent="0.2">
      <c r="A127" s="187"/>
      <c r="B127" s="336" t="s">
        <v>85</v>
      </c>
      <c r="C127" s="336"/>
      <c r="D127" s="336"/>
      <c r="E127" s="336"/>
      <c r="F127" s="336"/>
      <c r="G127" s="336"/>
      <c r="H127" s="336"/>
      <c r="I127" s="336"/>
      <c r="J127" s="336"/>
      <c r="K127" s="336"/>
      <c r="L127" s="336"/>
      <c r="M127" s="336"/>
      <c r="N127" s="336"/>
      <c r="O127" s="336"/>
      <c r="P127" s="336"/>
      <c r="Q127" s="336"/>
      <c r="R127" s="336"/>
      <c r="S127" s="336"/>
      <c r="T127" s="336"/>
      <c r="U127" s="336"/>
      <c r="V127" s="336"/>
      <c r="W127" s="336"/>
      <c r="X127" s="336"/>
      <c r="Y127" s="336"/>
      <c r="Z127" s="336"/>
      <c r="AA127" s="336"/>
      <c r="AB127" s="336"/>
      <c r="AC127" s="336"/>
      <c r="AD127" s="336"/>
      <c r="AE127" s="336"/>
      <c r="AF127" s="336"/>
      <c r="AG127" s="336"/>
      <c r="AH127" s="336"/>
      <c r="AI127" s="336"/>
      <c r="AJ127" s="336"/>
      <c r="AK127" s="336"/>
      <c r="AL127" s="336"/>
      <c r="AM127" s="336"/>
      <c r="AN127" s="336"/>
      <c r="AO127" s="336"/>
      <c r="AP127" s="336"/>
      <c r="AQ127" s="336"/>
      <c r="AR127" s="336"/>
      <c r="AS127" s="336"/>
      <c r="AT127" s="336"/>
      <c r="AU127" s="336"/>
      <c r="AV127" s="336"/>
      <c r="AW127" s="336"/>
      <c r="AX127" s="336"/>
      <c r="AY127" s="336"/>
      <c r="AZ127" s="336"/>
      <c r="BA127" s="336"/>
      <c r="BB127" s="336"/>
      <c r="BC127" s="336"/>
      <c r="BD127" s="336"/>
      <c r="BE127" s="336"/>
      <c r="BF127" s="336"/>
      <c r="BG127" s="336"/>
      <c r="BH127" s="336"/>
      <c r="BI127" s="336"/>
      <c r="BJ127" s="336"/>
      <c r="BK127" s="336"/>
      <c r="BL127" s="336"/>
      <c r="BM127" s="336"/>
      <c r="BN127" s="336"/>
      <c r="BO127" s="336"/>
      <c r="BP127" s="336"/>
      <c r="BQ127" s="336"/>
      <c r="BR127" s="336"/>
      <c r="BS127" s="336"/>
      <c r="BT127" s="336"/>
      <c r="BU127" s="336"/>
      <c r="BV127" s="336"/>
      <c r="BW127" s="336"/>
      <c r="BX127" s="336"/>
      <c r="BY127" s="336"/>
      <c r="BZ127" s="336"/>
      <c r="CA127" s="336"/>
      <c r="CB127" s="336"/>
      <c r="CC127" s="336"/>
      <c r="CD127" s="336"/>
      <c r="CE127" s="336"/>
      <c r="CF127" s="336"/>
      <c r="CG127" s="336"/>
      <c r="CH127" s="336"/>
      <c r="CI127" s="336"/>
      <c r="CJ127" s="336"/>
      <c r="CK127" s="336"/>
      <c r="CL127" s="336"/>
      <c r="CM127" s="336"/>
      <c r="CN127" s="336"/>
      <c r="CO127" s="336"/>
      <c r="CP127" s="336"/>
      <c r="CQ127" s="331">
        <f>SUM(CQ77:DB126)</f>
        <v>0</v>
      </c>
      <c r="CR127" s="332"/>
      <c r="CS127" s="332"/>
      <c r="CT127" s="332"/>
      <c r="CU127" s="332"/>
      <c r="CV127" s="332"/>
      <c r="CW127" s="332"/>
      <c r="CX127" s="332"/>
      <c r="CY127" s="332"/>
      <c r="CZ127" s="332"/>
      <c r="DA127" s="332"/>
      <c r="DB127" s="332"/>
    </row>
    <row r="128" spans="1:106" s="3" customFormat="1" ht="12.75" x14ac:dyDescent="0.2">
      <c r="A128" s="187"/>
      <c r="B128" s="337" t="s">
        <v>88</v>
      </c>
      <c r="C128" s="337"/>
      <c r="D128" s="337"/>
      <c r="E128" s="337"/>
      <c r="F128" s="337"/>
      <c r="G128" s="337"/>
      <c r="H128" s="337"/>
      <c r="I128" s="337"/>
      <c r="J128" s="337"/>
      <c r="K128" s="337"/>
      <c r="L128" s="337"/>
      <c r="M128" s="337"/>
      <c r="N128" s="337"/>
      <c r="O128" s="337"/>
      <c r="P128" s="337"/>
      <c r="Q128" s="337"/>
      <c r="R128" s="337"/>
      <c r="S128" s="337"/>
      <c r="T128" s="337"/>
      <c r="U128" s="337"/>
      <c r="V128" s="337"/>
      <c r="W128" s="337"/>
      <c r="X128" s="337"/>
      <c r="Y128" s="337"/>
      <c r="Z128" s="337"/>
      <c r="AA128" s="337"/>
      <c r="AB128" s="337"/>
      <c r="AC128" s="337"/>
      <c r="AD128" s="337"/>
      <c r="AE128" s="337"/>
      <c r="AF128" s="337"/>
      <c r="AG128" s="337"/>
      <c r="AH128" s="337"/>
      <c r="AI128" s="337"/>
      <c r="AJ128" s="337"/>
      <c r="AK128" s="337"/>
      <c r="AL128" s="337"/>
      <c r="AM128" s="337"/>
      <c r="AN128" s="337"/>
      <c r="AO128" s="337"/>
      <c r="AP128" s="337"/>
      <c r="AQ128" s="337"/>
      <c r="AR128" s="337"/>
      <c r="AS128" s="337"/>
      <c r="AT128" s="337"/>
      <c r="AU128" s="337"/>
      <c r="AV128" s="337"/>
      <c r="AW128" s="337"/>
      <c r="AX128" s="337"/>
      <c r="AY128" s="337"/>
      <c r="AZ128" s="337"/>
      <c r="BA128" s="337"/>
      <c r="BB128" s="337"/>
      <c r="BC128" s="337"/>
      <c r="BD128" s="337"/>
      <c r="BE128" s="337"/>
      <c r="BF128" s="337"/>
      <c r="BG128" s="337"/>
      <c r="BH128" s="337"/>
      <c r="BI128" s="337"/>
      <c r="BJ128" s="337"/>
      <c r="BK128" s="337"/>
      <c r="BL128" s="337"/>
      <c r="BM128" s="337"/>
      <c r="BN128" s="337"/>
      <c r="BO128" s="337"/>
      <c r="BP128" s="337"/>
      <c r="BQ128" s="337"/>
      <c r="BR128" s="337"/>
      <c r="BS128" s="337"/>
      <c r="BT128" s="337"/>
      <c r="BU128" s="337"/>
      <c r="BV128" s="337"/>
      <c r="BW128" s="337"/>
      <c r="BX128" s="337"/>
      <c r="BY128" s="337"/>
      <c r="BZ128" s="337"/>
      <c r="CA128" s="337"/>
      <c r="CB128" s="337"/>
      <c r="CC128" s="337"/>
      <c r="CD128" s="337"/>
      <c r="CE128" s="337"/>
      <c r="CF128" s="337"/>
      <c r="CG128" s="337"/>
      <c r="CH128" s="337"/>
      <c r="CI128" s="337"/>
      <c r="CJ128" s="337"/>
      <c r="CK128" s="337"/>
      <c r="CL128" s="337"/>
      <c r="CM128" s="337"/>
      <c r="CN128" s="337"/>
      <c r="CO128" s="337"/>
      <c r="CP128" s="337"/>
      <c r="CQ128" s="337"/>
      <c r="CR128" s="337"/>
      <c r="CS128" s="337"/>
      <c r="CT128" s="337"/>
      <c r="CU128" s="337"/>
      <c r="CV128" s="337"/>
      <c r="CW128" s="337"/>
      <c r="CX128" s="337"/>
      <c r="CY128" s="337"/>
      <c r="CZ128" s="337"/>
      <c r="DA128" s="337"/>
      <c r="DB128" s="337"/>
    </row>
    <row r="129" spans="1:110" x14ac:dyDescent="0.25">
      <c r="A129" s="188"/>
      <c r="B129" s="288"/>
      <c r="C129" s="288"/>
      <c r="D129" s="288"/>
      <c r="E129" s="288"/>
      <c r="F129" s="288"/>
      <c r="G129" s="288" t="s">
        <v>89</v>
      </c>
      <c r="H129" s="288"/>
      <c r="I129" s="288"/>
      <c r="J129" s="288"/>
      <c r="K129" s="288"/>
      <c r="L129" s="288"/>
      <c r="M129" s="288"/>
      <c r="N129" s="288"/>
      <c r="O129" s="288"/>
      <c r="P129" s="288"/>
      <c r="Q129" s="288"/>
      <c r="R129" s="288"/>
      <c r="S129" s="288"/>
      <c r="T129" s="288"/>
      <c r="U129" s="288"/>
      <c r="V129" s="288"/>
      <c r="W129" s="288"/>
      <c r="X129" s="288"/>
      <c r="Y129" s="288"/>
      <c r="Z129" s="288"/>
      <c r="AA129" s="288"/>
      <c r="AB129" s="288"/>
      <c r="AC129" s="288"/>
      <c r="AD129" s="288"/>
      <c r="AE129" s="288"/>
      <c r="AF129" s="288"/>
      <c r="AG129" s="288"/>
      <c r="AH129" s="288"/>
      <c r="AI129" s="288"/>
      <c r="AJ129" s="288"/>
      <c r="AK129" s="288"/>
      <c r="AL129" s="288"/>
      <c r="AM129" s="288"/>
      <c r="AN129" s="288"/>
      <c r="AO129" s="288"/>
      <c r="AP129" s="288"/>
      <c r="AQ129" s="288"/>
      <c r="AR129" s="288"/>
      <c r="AS129" s="288"/>
      <c r="AT129" s="288"/>
      <c r="AU129" s="288"/>
      <c r="AV129" s="288"/>
      <c r="AW129" s="288"/>
      <c r="AX129" s="288"/>
      <c r="AY129" s="288"/>
      <c r="AZ129" s="288"/>
      <c r="BA129" s="288"/>
      <c r="BB129" s="288"/>
      <c r="BC129" s="288"/>
      <c r="BD129" s="288"/>
      <c r="BE129" s="288"/>
      <c r="BF129" s="288"/>
      <c r="BG129" s="288"/>
      <c r="BH129" s="288"/>
      <c r="BI129" s="288"/>
      <c r="BJ129" s="288"/>
      <c r="BK129" s="288"/>
      <c r="BL129" s="288"/>
      <c r="BM129" s="288"/>
      <c r="BN129" s="288"/>
      <c r="BO129" s="288"/>
      <c r="BP129" s="288"/>
      <c r="BQ129" s="288"/>
      <c r="BR129" s="288"/>
      <c r="BS129" s="288"/>
      <c r="BT129" s="288"/>
      <c r="BU129" s="288"/>
      <c r="BV129" s="288"/>
      <c r="BW129" s="288"/>
      <c r="BX129" s="288"/>
      <c r="BY129" s="288"/>
      <c r="BZ129" s="288"/>
      <c r="CA129" s="288"/>
      <c r="CB129" s="288"/>
      <c r="CC129" s="288"/>
      <c r="CD129" s="288"/>
      <c r="CE129" s="288"/>
      <c r="CF129" s="288"/>
      <c r="CG129" s="288"/>
      <c r="CH129" s="288"/>
      <c r="CI129" s="288"/>
      <c r="CJ129" s="288"/>
      <c r="CK129" s="288"/>
      <c r="CL129" s="288"/>
      <c r="CM129" s="288"/>
      <c r="CN129" s="288"/>
      <c r="CO129" s="288"/>
      <c r="CP129" s="288"/>
      <c r="CQ129" s="288"/>
      <c r="CR129" s="288"/>
      <c r="CS129" s="288"/>
      <c r="CT129" s="288"/>
      <c r="CU129" s="288"/>
      <c r="CV129" s="288"/>
      <c r="CW129" s="288"/>
      <c r="CX129" s="288"/>
      <c r="CY129" s="288"/>
      <c r="CZ129" s="288"/>
      <c r="DA129" s="288"/>
      <c r="DB129" s="288"/>
    </row>
    <row r="130" spans="1:110" s="3" customFormat="1" ht="27.75" customHeight="1" x14ac:dyDescent="0.2">
      <c r="A130" s="187"/>
      <c r="B130" s="254" t="s">
        <v>72</v>
      </c>
      <c r="C130" s="254"/>
      <c r="D130" s="254"/>
      <c r="E130" s="254"/>
      <c r="F130" s="254"/>
      <c r="G130" s="256" t="s">
        <v>108</v>
      </c>
      <c r="H130" s="256"/>
      <c r="I130" s="256"/>
      <c r="J130" s="256"/>
      <c r="K130" s="256"/>
      <c r="L130" s="256"/>
      <c r="M130" s="256"/>
      <c r="N130" s="256"/>
      <c r="O130" s="256"/>
      <c r="P130" s="256"/>
      <c r="Q130" s="256"/>
      <c r="R130" s="256"/>
      <c r="S130" s="256"/>
      <c r="T130" s="256"/>
      <c r="U130" s="256"/>
      <c r="V130" s="256"/>
      <c r="W130" s="256"/>
      <c r="X130" s="256"/>
      <c r="Y130" s="256"/>
      <c r="Z130" s="256"/>
      <c r="AA130" s="256"/>
      <c r="AB130" s="256"/>
      <c r="AC130" s="256"/>
      <c r="AD130" s="256"/>
      <c r="AE130" s="256"/>
      <c r="AF130" s="256"/>
      <c r="AG130" s="256"/>
      <c r="AH130" s="256"/>
      <c r="AI130" s="256"/>
      <c r="AJ130" s="256"/>
      <c r="AK130" s="256"/>
      <c r="AL130" s="256"/>
      <c r="AM130" s="256"/>
      <c r="AN130" s="256"/>
      <c r="AO130" s="256"/>
      <c r="AP130" s="256"/>
      <c r="AQ130" s="256"/>
      <c r="AR130" s="256"/>
      <c r="AS130" s="256" t="s">
        <v>87</v>
      </c>
      <c r="AT130" s="256"/>
      <c r="AU130" s="256"/>
      <c r="AV130" s="256"/>
      <c r="AW130" s="256"/>
      <c r="AX130" s="256"/>
      <c r="AY130" s="256"/>
      <c r="AZ130" s="256"/>
      <c r="BA130" s="256"/>
      <c r="BB130" s="256"/>
      <c r="BC130" s="256"/>
      <c r="BD130" s="256"/>
      <c r="BE130" s="256"/>
      <c r="BF130" s="256"/>
      <c r="BG130" s="256"/>
      <c r="BH130" s="256"/>
      <c r="BI130" s="256"/>
      <c r="BJ130" s="256"/>
      <c r="BK130" s="256"/>
      <c r="BL130" s="256"/>
      <c r="BM130" s="256"/>
      <c r="BN130" s="256" t="s">
        <v>47</v>
      </c>
      <c r="BO130" s="256"/>
      <c r="BP130" s="256"/>
      <c r="BQ130" s="256"/>
      <c r="BR130" s="256"/>
      <c r="BS130" s="256"/>
      <c r="BT130" s="256" t="s">
        <v>698</v>
      </c>
      <c r="BU130" s="256"/>
      <c r="BV130" s="256"/>
      <c r="BW130" s="256"/>
      <c r="BX130" s="256"/>
      <c r="BY130" s="256"/>
      <c r="BZ130" s="256"/>
      <c r="CA130" s="256"/>
      <c r="CB130" s="256"/>
      <c r="CC130" s="256"/>
      <c r="CD130" s="256"/>
      <c r="CE130" s="256" t="s">
        <v>83</v>
      </c>
      <c r="CF130" s="256"/>
      <c r="CG130" s="256"/>
      <c r="CH130" s="256"/>
      <c r="CI130" s="256"/>
      <c r="CJ130" s="256"/>
      <c r="CK130" s="256"/>
      <c r="CL130" s="256"/>
      <c r="CM130" s="256"/>
      <c r="CN130" s="256"/>
      <c r="CO130" s="256"/>
      <c r="CP130" s="256"/>
      <c r="CQ130" s="256" t="s">
        <v>40</v>
      </c>
      <c r="CR130" s="256"/>
      <c r="CS130" s="256"/>
      <c r="CT130" s="256"/>
      <c r="CU130" s="256"/>
      <c r="CV130" s="256"/>
      <c r="CW130" s="256"/>
      <c r="CX130" s="256"/>
      <c r="CY130" s="256"/>
      <c r="CZ130" s="256"/>
      <c r="DA130" s="256"/>
      <c r="DB130" s="256"/>
    </row>
    <row r="131" spans="1:110" s="170" customFormat="1" ht="11.25" x14ac:dyDescent="0.2">
      <c r="A131" s="199"/>
      <c r="B131" s="338">
        <v>1</v>
      </c>
      <c r="C131" s="339"/>
      <c r="D131" s="339"/>
      <c r="E131" s="339"/>
      <c r="F131" s="340"/>
      <c r="G131" s="341">
        <v>2</v>
      </c>
      <c r="H131" s="341"/>
      <c r="I131" s="341"/>
      <c r="J131" s="341"/>
      <c r="K131" s="341"/>
      <c r="L131" s="341"/>
      <c r="M131" s="341"/>
      <c r="N131" s="341"/>
      <c r="O131" s="341"/>
      <c r="P131" s="341"/>
      <c r="Q131" s="341"/>
      <c r="R131" s="341"/>
      <c r="S131" s="341"/>
      <c r="T131" s="341"/>
      <c r="U131" s="341"/>
      <c r="V131" s="341"/>
      <c r="W131" s="341"/>
      <c r="X131" s="341"/>
      <c r="Y131" s="341"/>
      <c r="Z131" s="341"/>
      <c r="AA131" s="341"/>
      <c r="AB131" s="341"/>
      <c r="AC131" s="341"/>
      <c r="AD131" s="341"/>
      <c r="AE131" s="341"/>
      <c r="AF131" s="341"/>
      <c r="AG131" s="341"/>
      <c r="AH131" s="341"/>
      <c r="AI131" s="341"/>
      <c r="AJ131" s="341"/>
      <c r="AK131" s="341"/>
      <c r="AL131" s="341"/>
      <c r="AM131" s="341"/>
      <c r="AN131" s="341"/>
      <c r="AO131" s="341"/>
      <c r="AP131" s="341"/>
      <c r="AQ131" s="341"/>
      <c r="AR131" s="341"/>
      <c r="AS131" s="342">
        <v>3</v>
      </c>
      <c r="AT131" s="342"/>
      <c r="AU131" s="342"/>
      <c r="AV131" s="342"/>
      <c r="AW131" s="342"/>
      <c r="AX131" s="342"/>
      <c r="AY131" s="342"/>
      <c r="AZ131" s="342"/>
      <c r="BA131" s="342"/>
      <c r="BB131" s="342"/>
      <c r="BC131" s="342"/>
      <c r="BD131" s="342"/>
      <c r="BE131" s="342"/>
      <c r="BF131" s="342"/>
      <c r="BG131" s="342"/>
      <c r="BH131" s="342"/>
      <c r="BI131" s="342"/>
      <c r="BJ131" s="342"/>
      <c r="BK131" s="342"/>
      <c r="BL131" s="342"/>
      <c r="BM131" s="342"/>
      <c r="BN131" s="341">
        <v>4</v>
      </c>
      <c r="BO131" s="341"/>
      <c r="BP131" s="341"/>
      <c r="BQ131" s="341"/>
      <c r="BR131" s="341"/>
      <c r="BS131" s="341"/>
      <c r="BT131" s="341">
        <v>5</v>
      </c>
      <c r="BU131" s="341"/>
      <c r="BV131" s="341"/>
      <c r="BW131" s="341"/>
      <c r="BX131" s="341"/>
      <c r="BY131" s="341"/>
      <c r="BZ131" s="341"/>
      <c r="CA131" s="341"/>
      <c r="CB131" s="341"/>
      <c r="CC131" s="341"/>
      <c r="CD131" s="341"/>
      <c r="CE131" s="341">
        <v>6</v>
      </c>
      <c r="CF131" s="341"/>
      <c r="CG131" s="341"/>
      <c r="CH131" s="341"/>
      <c r="CI131" s="341"/>
      <c r="CJ131" s="341"/>
      <c r="CK131" s="341"/>
      <c r="CL131" s="341"/>
      <c r="CM131" s="341"/>
      <c r="CN131" s="341"/>
      <c r="CO131" s="341"/>
      <c r="CP131" s="341"/>
      <c r="CQ131" s="341">
        <v>7</v>
      </c>
      <c r="CR131" s="341"/>
      <c r="CS131" s="341"/>
      <c r="CT131" s="341"/>
      <c r="CU131" s="341"/>
      <c r="CV131" s="341"/>
      <c r="CW131" s="341"/>
      <c r="CX131" s="341"/>
      <c r="CY131" s="341"/>
      <c r="CZ131" s="341"/>
      <c r="DA131" s="341"/>
      <c r="DB131" s="341"/>
    </row>
    <row r="132" spans="1:110" s="3" customFormat="1" ht="12.75" x14ac:dyDescent="0.2">
      <c r="A132" s="187"/>
      <c r="B132" s="255">
        <v>1</v>
      </c>
      <c r="C132" s="255"/>
      <c r="D132" s="255"/>
      <c r="E132" s="255"/>
      <c r="F132" s="255"/>
      <c r="G132" s="334" t="s">
        <v>94</v>
      </c>
      <c r="H132" s="334"/>
      <c r="I132" s="334"/>
      <c r="J132" s="334"/>
      <c r="K132" s="334"/>
      <c r="L132" s="334"/>
      <c r="M132" s="334"/>
      <c r="N132" s="334"/>
      <c r="O132" s="334"/>
      <c r="P132" s="334"/>
      <c r="Q132" s="334"/>
      <c r="R132" s="334"/>
      <c r="S132" s="334"/>
      <c r="T132" s="334"/>
      <c r="U132" s="334"/>
      <c r="V132" s="334"/>
      <c r="W132" s="334"/>
      <c r="X132" s="334"/>
      <c r="Y132" s="334"/>
      <c r="Z132" s="334"/>
      <c r="AA132" s="334"/>
      <c r="AB132" s="334"/>
      <c r="AC132" s="334"/>
      <c r="AD132" s="334"/>
      <c r="AE132" s="334"/>
      <c r="AF132" s="334"/>
      <c r="AG132" s="334"/>
      <c r="AH132" s="334"/>
      <c r="AI132" s="334"/>
      <c r="AJ132" s="334"/>
      <c r="AK132" s="334"/>
      <c r="AL132" s="334"/>
      <c r="AM132" s="334"/>
      <c r="AN132" s="334"/>
      <c r="AO132" s="334"/>
      <c r="AP132" s="334"/>
      <c r="AQ132" s="334"/>
      <c r="AR132" s="334"/>
      <c r="AS132" s="343"/>
      <c r="AT132" s="343"/>
      <c r="AU132" s="343"/>
      <c r="AV132" s="343"/>
      <c r="AW132" s="343"/>
      <c r="AX132" s="343"/>
      <c r="AY132" s="343"/>
      <c r="AZ132" s="343"/>
      <c r="BA132" s="343"/>
      <c r="BB132" s="343"/>
      <c r="BC132" s="343"/>
      <c r="BD132" s="343"/>
      <c r="BE132" s="343"/>
      <c r="BF132" s="343"/>
      <c r="BG132" s="343"/>
      <c r="BH132" s="343"/>
      <c r="BI132" s="343"/>
      <c r="BJ132" s="343"/>
      <c r="BK132" s="343"/>
      <c r="BL132" s="343"/>
      <c r="BM132" s="343"/>
      <c r="BN132" s="306" t="s">
        <v>63</v>
      </c>
      <c r="BO132" s="306"/>
      <c r="BP132" s="306"/>
      <c r="BQ132" s="306"/>
      <c r="BR132" s="306"/>
      <c r="BS132" s="306"/>
      <c r="BT132" s="344">
        <f>Сводная!J7</f>
        <v>0</v>
      </c>
      <c r="BU132" s="344"/>
      <c r="BV132" s="344"/>
      <c r="BW132" s="344"/>
      <c r="BX132" s="344"/>
      <c r="BY132" s="344"/>
      <c r="BZ132" s="344"/>
      <c r="CA132" s="344"/>
      <c r="CB132" s="344"/>
      <c r="CC132" s="344"/>
      <c r="CD132" s="344"/>
      <c r="CE132" s="325">
        <f>Сводная!G7</f>
        <v>0</v>
      </c>
      <c r="CF132" s="325"/>
      <c r="CG132" s="325"/>
      <c r="CH132" s="325"/>
      <c r="CI132" s="325"/>
      <c r="CJ132" s="325"/>
      <c r="CK132" s="325"/>
      <c r="CL132" s="325"/>
      <c r="CM132" s="325"/>
      <c r="CN132" s="325"/>
      <c r="CO132" s="325"/>
      <c r="CP132" s="325"/>
      <c r="CQ132" s="325">
        <f>ROUND(BT132*CE132,2)</f>
        <v>0</v>
      </c>
      <c r="CR132" s="325"/>
      <c r="CS132" s="325"/>
      <c r="CT132" s="325"/>
      <c r="CU132" s="325"/>
      <c r="CV132" s="325"/>
      <c r="CW132" s="325"/>
      <c r="CX132" s="325"/>
      <c r="CY132" s="325"/>
      <c r="CZ132" s="325"/>
      <c r="DA132" s="325"/>
      <c r="DB132" s="325"/>
    </row>
    <row r="133" spans="1:110" s="3" customFormat="1" ht="12.75" x14ac:dyDescent="0.2">
      <c r="A133" s="187"/>
      <c r="B133" s="255">
        <v>2</v>
      </c>
      <c r="C133" s="255"/>
      <c r="D133" s="255"/>
      <c r="E133" s="255"/>
      <c r="F133" s="255"/>
      <c r="G133" s="334" t="s">
        <v>95</v>
      </c>
      <c r="H133" s="334"/>
      <c r="I133" s="334"/>
      <c r="J133" s="334"/>
      <c r="K133" s="334"/>
      <c r="L133" s="334"/>
      <c r="M133" s="334"/>
      <c r="N133" s="334"/>
      <c r="O133" s="334"/>
      <c r="P133" s="334"/>
      <c r="Q133" s="334"/>
      <c r="R133" s="334"/>
      <c r="S133" s="334"/>
      <c r="T133" s="334"/>
      <c r="U133" s="334"/>
      <c r="V133" s="334"/>
      <c r="W133" s="334"/>
      <c r="X133" s="334"/>
      <c r="Y133" s="334"/>
      <c r="Z133" s="334"/>
      <c r="AA133" s="334"/>
      <c r="AB133" s="334"/>
      <c r="AC133" s="334"/>
      <c r="AD133" s="334"/>
      <c r="AE133" s="334"/>
      <c r="AF133" s="334"/>
      <c r="AG133" s="334"/>
      <c r="AH133" s="334"/>
      <c r="AI133" s="334"/>
      <c r="AJ133" s="334"/>
      <c r="AK133" s="334"/>
      <c r="AL133" s="334"/>
      <c r="AM133" s="334"/>
      <c r="AN133" s="334"/>
      <c r="AO133" s="334"/>
      <c r="AP133" s="334"/>
      <c r="AQ133" s="334"/>
      <c r="AR133" s="334"/>
      <c r="AS133" s="343"/>
      <c r="AT133" s="343"/>
      <c r="AU133" s="343"/>
      <c r="AV133" s="343"/>
      <c r="AW133" s="343"/>
      <c r="AX133" s="343"/>
      <c r="AY133" s="343"/>
      <c r="AZ133" s="343"/>
      <c r="BA133" s="343"/>
      <c r="BB133" s="343"/>
      <c r="BC133" s="343"/>
      <c r="BD133" s="343"/>
      <c r="BE133" s="343"/>
      <c r="BF133" s="343"/>
      <c r="BG133" s="343"/>
      <c r="BH133" s="343"/>
      <c r="BI133" s="343"/>
      <c r="BJ133" s="343"/>
      <c r="BK133" s="343"/>
      <c r="BL133" s="343"/>
      <c r="BM133" s="343"/>
      <c r="BN133" s="306" t="s">
        <v>63</v>
      </c>
      <c r="BO133" s="306"/>
      <c r="BP133" s="306"/>
      <c r="BQ133" s="306"/>
      <c r="BR133" s="306"/>
      <c r="BS133" s="306"/>
      <c r="BT133" s="344">
        <f>Сводная!J8</f>
        <v>0</v>
      </c>
      <c r="BU133" s="344"/>
      <c r="BV133" s="344"/>
      <c r="BW133" s="344"/>
      <c r="BX133" s="344"/>
      <c r="BY133" s="344"/>
      <c r="BZ133" s="344"/>
      <c r="CA133" s="344"/>
      <c r="CB133" s="344"/>
      <c r="CC133" s="344"/>
      <c r="CD133" s="344"/>
      <c r="CE133" s="325">
        <f>Сводная!G8</f>
        <v>0</v>
      </c>
      <c r="CF133" s="325"/>
      <c r="CG133" s="325"/>
      <c r="CH133" s="325"/>
      <c r="CI133" s="325"/>
      <c r="CJ133" s="325"/>
      <c r="CK133" s="325"/>
      <c r="CL133" s="325"/>
      <c r="CM133" s="325"/>
      <c r="CN133" s="325"/>
      <c r="CO133" s="325"/>
      <c r="CP133" s="325"/>
      <c r="CQ133" s="325">
        <f t="shared" ref="CQ133:CQ136" si="0">ROUND(BT133*CE133,2)</f>
        <v>0</v>
      </c>
      <c r="CR133" s="325"/>
      <c r="CS133" s="325"/>
      <c r="CT133" s="325"/>
      <c r="CU133" s="325"/>
      <c r="CV133" s="325"/>
      <c r="CW133" s="325"/>
      <c r="CX133" s="325"/>
      <c r="CY133" s="325"/>
      <c r="CZ133" s="325"/>
      <c r="DA133" s="325"/>
      <c r="DB133" s="325"/>
    </row>
    <row r="134" spans="1:110" s="3" customFormat="1" ht="12.75" x14ac:dyDescent="0.2">
      <c r="A134" s="187"/>
      <c r="B134" s="255">
        <v>3</v>
      </c>
      <c r="C134" s="255"/>
      <c r="D134" s="255"/>
      <c r="E134" s="255"/>
      <c r="F134" s="255"/>
      <c r="G134" s="334" t="s">
        <v>346</v>
      </c>
      <c r="H134" s="334"/>
      <c r="I134" s="334"/>
      <c r="J134" s="334"/>
      <c r="K134" s="334"/>
      <c r="L134" s="334"/>
      <c r="M134" s="334"/>
      <c r="N134" s="334"/>
      <c r="O134" s="334"/>
      <c r="P134" s="334"/>
      <c r="Q134" s="334"/>
      <c r="R134" s="334"/>
      <c r="S134" s="334"/>
      <c r="T134" s="334"/>
      <c r="U134" s="334"/>
      <c r="V134" s="334"/>
      <c r="W134" s="334"/>
      <c r="X134" s="334"/>
      <c r="Y134" s="334"/>
      <c r="Z134" s="334"/>
      <c r="AA134" s="334"/>
      <c r="AB134" s="334"/>
      <c r="AC134" s="334"/>
      <c r="AD134" s="334"/>
      <c r="AE134" s="334"/>
      <c r="AF134" s="334"/>
      <c r="AG134" s="334"/>
      <c r="AH134" s="334"/>
      <c r="AI134" s="334"/>
      <c r="AJ134" s="334"/>
      <c r="AK134" s="334"/>
      <c r="AL134" s="334"/>
      <c r="AM134" s="334"/>
      <c r="AN134" s="334"/>
      <c r="AO134" s="334"/>
      <c r="AP134" s="334"/>
      <c r="AQ134" s="334"/>
      <c r="AR134" s="334"/>
      <c r="AS134" s="343"/>
      <c r="AT134" s="343"/>
      <c r="AU134" s="343"/>
      <c r="AV134" s="343"/>
      <c r="AW134" s="343"/>
      <c r="AX134" s="343"/>
      <c r="AY134" s="343"/>
      <c r="AZ134" s="343"/>
      <c r="BA134" s="343"/>
      <c r="BB134" s="343"/>
      <c r="BC134" s="343"/>
      <c r="BD134" s="343"/>
      <c r="BE134" s="343"/>
      <c r="BF134" s="343"/>
      <c r="BG134" s="343"/>
      <c r="BH134" s="343"/>
      <c r="BI134" s="343"/>
      <c r="BJ134" s="343"/>
      <c r="BK134" s="343"/>
      <c r="BL134" s="343"/>
      <c r="BM134" s="343"/>
      <c r="BN134" s="306" t="s">
        <v>63</v>
      </c>
      <c r="BO134" s="306"/>
      <c r="BP134" s="306"/>
      <c r="BQ134" s="306"/>
      <c r="BR134" s="306"/>
      <c r="BS134" s="306"/>
      <c r="BT134" s="344">
        <f>Сводная!J9</f>
        <v>0</v>
      </c>
      <c r="BU134" s="344"/>
      <c r="BV134" s="344"/>
      <c r="BW134" s="344"/>
      <c r="BX134" s="344"/>
      <c r="BY134" s="344"/>
      <c r="BZ134" s="344"/>
      <c r="CA134" s="344"/>
      <c r="CB134" s="344"/>
      <c r="CC134" s="344"/>
      <c r="CD134" s="344"/>
      <c r="CE134" s="325">
        <f>Сводная!G9</f>
        <v>0</v>
      </c>
      <c r="CF134" s="325"/>
      <c r="CG134" s="325"/>
      <c r="CH134" s="325"/>
      <c r="CI134" s="325"/>
      <c r="CJ134" s="325"/>
      <c r="CK134" s="325"/>
      <c r="CL134" s="325"/>
      <c r="CM134" s="325"/>
      <c r="CN134" s="325"/>
      <c r="CO134" s="325"/>
      <c r="CP134" s="325"/>
      <c r="CQ134" s="325">
        <f t="shared" si="0"/>
        <v>0</v>
      </c>
      <c r="CR134" s="325"/>
      <c r="CS134" s="325"/>
      <c r="CT134" s="325"/>
      <c r="CU134" s="325"/>
      <c r="CV134" s="325"/>
      <c r="CW134" s="325"/>
      <c r="CX134" s="325"/>
      <c r="CY134" s="325"/>
      <c r="CZ134" s="325"/>
      <c r="DA134" s="325"/>
      <c r="DB134" s="325"/>
    </row>
    <row r="135" spans="1:110" s="3" customFormat="1" ht="12.75" x14ac:dyDescent="0.2">
      <c r="A135" s="187"/>
      <c r="B135" s="255">
        <v>4</v>
      </c>
      <c r="C135" s="255"/>
      <c r="D135" s="255"/>
      <c r="E135" s="255"/>
      <c r="F135" s="255"/>
      <c r="G135" s="334" t="s">
        <v>96</v>
      </c>
      <c r="H135" s="334"/>
      <c r="I135" s="334"/>
      <c r="J135" s="334"/>
      <c r="K135" s="334"/>
      <c r="L135" s="334"/>
      <c r="M135" s="334"/>
      <c r="N135" s="334"/>
      <c r="O135" s="334"/>
      <c r="P135" s="334"/>
      <c r="Q135" s="334"/>
      <c r="R135" s="334"/>
      <c r="S135" s="334"/>
      <c r="T135" s="334"/>
      <c r="U135" s="334"/>
      <c r="V135" s="334"/>
      <c r="W135" s="334"/>
      <c r="X135" s="334"/>
      <c r="Y135" s="334"/>
      <c r="Z135" s="334"/>
      <c r="AA135" s="334"/>
      <c r="AB135" s="334"/>
      <c r="AC135" s="334"/>
      <c r="AD135" s="334"/>
      <c r="AE135" s="334"/>
      <c r="AF135" s="334"/>
      <c r="AG135" s="334"/>
      <c r="AH135" s="334"/>
      <c r="AI135" s="334"/>
      <c r="AJ135" s="334"/>
      <c r="AK135" s="334"/>
      <c r="AL135" s="334"/>
      <c r="AM135" s="334"/>
      <c r="AN135" s="334"/>
      <c r="AO135" s="334"/>
      <c r="AP135" s="334"/>
      <c r="AQ135" s="334"/>
      <c r="AR135" s="334"/>
      <c r="AS135" s="343"/>
      <c r="AT135" s="343"/>
      <c r="AU135" s="343"/>
      <c r="AV135" s="343"/>
      <c r="AW135" s="343"/>
      <c r="AX135" s="343"/>
      <c r="AY135" s="343"/>
      <c r="AZ135" s="343"/>
      <c r="BA135" s="343"/>
      <c r="BB135" s="343"/>
      <c r="BC135" s="343"/>
      <c r="BD135" s="343"/>
      <c r="BE135" s="343"/>
      <c r="BF135" s="343"/>
      <c r="BG135" s="343"/>
      <c r="BH135" s="343"/>
      <c r="BI135" s="343"/>
      <c r="BJ135" s="343"/>
      <c r="BK135" s="343"/>
      <c r="BL135" s="343"/>
      <c r="BM135" s="343"/>
      <c r="BN135" s="306" t="s">
        <v>63</v>
      </c>
      <c r="BO135" s="306"/>
      <c r="BP135" s="306"/>
      <c r="BQ135" s="306"/>
      <c r="BR135" s="306"/>
      <c r="BS135" s="306"/>
      <c r="BT135" s="344">
        <f>Сводная!J10</f>
        <v>0</v>
      </c>
      <c r="BU135" s="344"/>
      <c r="BV135" s="344"/>
      <c r="BW135" s="344"/>
      <c r="BX135" s="344"/>
      <c r="BY135" s="344"/>
      <c r="BZ135" s="344"/>
      <c r="CA135" s="344"/>
      <c r="CB135" s="344"/>
      <c r="CC135" s="344"/>
      <c r="CD135" s="344"/>
      <c r="CE135" s="325">
        <f>Сводная!G10</f>
        <v>0</v>
      </c>
      <c r="CF135" s="325"/>
      <c r="CG135" s="325"/>
      <c r="CH135" s="325"/>
      <c r="CI135" s="325"/>
      <c r="CJ135" s="325"/>
      <c r="CK135" s="325"/>
      <c r="CL135" s="325"/>
      <c r="CM135" s="325"/>
      <c r="CN135" s="325"/>
      <c r="CO135" s="325"/>
      <c r="CP135" s="325"/>
      <c r="CQ135" s="325">
        <f t="shared" si="0"/>
        <v>0</v>
      </c>
      <c r="CR135" s="325"/>
      <c r="CS135" s="325"/>
      <c r="CT135" s="325"/>
      <c r="CU135" s="325"/>
      <c r="CV135" s="325"/>
      <c r="CW135" s="325"/>
      <c r="CX135" s="325"/>
      <c r="CY135" s="325"/>
      <c r="CZ135" s="325"/>
      <c r="DA135" s="325"/>
      <c r="DB135" s="325"/>
    </row>
    <row r="136" spans="1:110" s="3" customFormat="1" ht="12.75" x14ac:dyDescent="0.2">
      <c r="A136" s="187"/>
      <c r="B136" s="255">
        <v>5</v>
      </c>
      <c r="C136" s="255"/>
      <c r="D136" s="255"/>
      <c r="E136" s="255"/>
      <c r="F136" s="255"/>
      <c r="G136" s="334" t="s">
        <v>347</v>
      </c>
      <c r="H136" s="334"/>
      <c r="I136" s="334"/>
      <c r="J136" s="334"/>
      <c r="K136" s="334"/>
      <c r="L136" s="334"/>
      <c r="M136" s="334"/>
      <c r="N136" s="334"/>
      <c r="O136" s="334"/>
      <c r="P136" s="334"/>
      <c r="Q136" s="334"/>
      <c r="R136" s="334"/>
      <c r="S136" s="334"/>
      <c r="T136" s="334"/>
      <c r="U136" s="334"/>
      <c r="V136" s="334"/>
      <c r="W136" s="334"/>
      <c r="X136" s="334"/>
      <c r="Y136" s="334"/>
      <c r="Z136" s="334"/>
      <c r="AA136" s="334"/>
      <c r="AB136" s="334"/>
      <c r="AC136" s="334"/>
      <c r="AD136" s="334"/>
      <c r="AE136" s="334"/>
      <c r="AF136" s="334"/>
      <c r="AG136" s="334"/>
      <c r="AH136" s="334"/>
      <c r="AI136" s="334"/>
      <c r="AJ136" s="334"/>
      <c r="AK136" s="334"/>
      <c r="AL136" s="334"/>
      <c r="AM136" s="334"/>
      <c r="AN136" s="334"/>
      <c r="AO136" s="334"/>
      <c r="AP136" s="334"/>
      <c r="AQ136" s="334"/>
      <c r="AR136" s="334"/>
      <c r="AS136" s="343"/>
      <c r="AT136" s="343"/>
      <c r="AU136" s="343"/>
      <c r="AV136" s="343"/>
      <c r="AW136" s="343"/>
      <c r="AX136" s="343"/>
      <c r="AY136" s="343"/>
      <c r="AZ136" s="343"/>
      <c r="BA136" s="343"/>
      <c r="BB136" s="343"/>
      <c r="BC136" s="343"/>
      <c r="BD136" s="343"/>
      <c r="BE136" s="343"/>
      <c r="BF136" s="343"/>
      <c r="BG136" s="343"/>
      <c r="BH136" s="343"/>
      <c r="BI136" s="343"/>
      <c r="BJ136" s="343"/>
      <c r="BK136" s="343"/>
      <c r="BL136" s="343"/>
      <c r="BM136" s="343"/>
      <c r="BN136" s="306" t="s">
        <v>63</v>
      </c>
      <c r="BO136" s="306"/>
      <c r="BP136" s="306"/>
      <c r="BQ136" s="306"/>
      <c r="BR136" s="306"/>
      <c r="BS136" s="306"/>
      <c r="BT136" s="344">
        <f>Сводная!J11</f>
        <v>0</v>
      </c>
      <c r="BU136" s="344"/>
      <c r="BV136" s="344"/>
      <c r="BW136" s="344"/>
      <c r="BX136" s="344"/>
      <c r="BY136" s="344"/>
      <c r="BZ136" s="344"/>
      <c r="CA136" s="344"/>
      <c r="CB136" s="344"/>
      <c r="CC136" s="344"/>
      <c r="CD136" s="344"/>
      <c r="CE136" s="325">
        <f>Сводная!G11</f>
        <v>0</v>
      </c>
      <c r="CF136" s="325"/>
      <c r="CG136" s="325"/>
      <c r="CH136" s="325"/>
      <c r="CI136" s="325"/>
      <c r="CJ136" s="325"/>
      <c r="CK136" s="325"/>
      <c r="CL136" s="325"/>
      <c r="CM136" s="325"/>
      <c r="CN136" s="325"/>
      <c r="CO136" s="325"/>
      <c r="CP136" s="325"/>
      <c r="CQ136" s="325">
        <f t="shared" si="0"/>
        <v>0</v>
      </c>
      <c r="CR136" s="325"/>
      <c r="CS136" s="325"/>
      <c r="CT136" s="325"/>
      <c r="CU136" s="325"/>
      <c r="CV136" s="325"/>
      <c r="CW136" s="325"/>
      <c r="CX136" s="325"/>
      <c r="CY136" s="325"/>
      <c r="CZ136" s="325"/>
      <c r="DA136" s="325"/>
      <c r="DB136" s="325"/>
    </row>
    <row r="137" spans="1:110" s="3" customFormat="1" ht="12.75" x14ac:dyDescent="0.2">
      <c r="A137" s="187"/>
      <c r="B137" s="336" t="s">
        <v>85</v>
      </c>
      <c r="C137" s="336"/>
      <c r="D137" s="336"/>
      <c r="E137" s="336"/>
      <c r="F137" s="336"/>
      <c r="G137" s="336"/>
      <c r="H137" s="336"/>
      <c r="I137" s="336"/>
      <c r="J137" s="336"/>
      <c r="K137" s="336"/>
      <c r="L137" s="336"/>
      <c r="M137" s="336"/>
      <c r="N137" s="336"/>
      <c r="O137" s="336"/>
      <c r="P137" s="336"/>
      <c r="Q137" s="336"/>
      <c r="R137" s="336"/>
      <c r="S137" s="336"/>
      <c r="T137" s="336"/>
      <c r="U137" s="336"/>
      <c r="V137" s="336"/>
      <c r="W137" s="336"/>
      <c r="X137" s="336"/>
      <c r="Y137" s="336"/>
      <c r="Z137" s="336"/>
      <c r="AA137" s="336"/>
      <c r="AB137" s="336"/>
      <c r="AC137" s="336"/>
      <c r="AD137" s="336"/>
      <c r="AE137" s="336"/>
      <c r="AF137" s="336"/>
      <c r="AG137" s="336"/>
      <c r="AH137" s="336"/>
      <c r="AI137" s="336"/>
      <c r="AJ137" s="336"/>
      <c r="AK137" s="336"/>
      <c r="AL137" s="336"/>
      <c r="AM137" s="336"/>
      <c r="AN137" s="336"/>
      <c r="AO137" s="336"/>
      <c r="AP137" s="336"/>
      <c r="AQ137" s="336"/>
      <c r="AR137" s="336"/>
      <c r="AS137" s="336"/>
      <c r="AT137" s="336"/>
      <c r="AU137" s="336"/>
      <c r="AV137" s="336"/>
      <c r="AW137" s="336"/>
      <c r="AX137" s="336"/>
      <c r="AY137" s="336"/>
      <c r="AZ137" s="336"/>
      <c r="BA137" s="336"/>
      <c r="BB137" s="336"/>
      <c r="BC137" s="336"/>
      <c r="BD137" s="336"/>
      <c r="BE137" s="336"/>
      <c r="BF137" s="336"/>
      <c r="BG137" s="336"/>
      <c r="BH137" s="336"/>
      <c r="BI137" s="336"/>
      <c r="BJ137" s="336"/>
      <c r="BK137" s="336"/>
      <c r="BL137" s="336"/>
      <c r="BM137" s="336"/>
      <c r="BN137" s="336"/>
      <c r="BO137" s="336"/>
      <c r="BP137" s="336"/>
      <c r="BQ137" s="336"/>
      <c r="BR137" s="336"/>
      <c r="BS137" s="336"/>
      <c r="BT137" s="336"/>
      <c r="BU137" s="336"/>
      <c r="BV137" s="336"/>
      <c r="BW137" s="336"/>
      <c r="BX137" s="336"/>
      <c r="BY137" s="336"/>
      <c r="BZ137" s="336"/>
      <c r="CA137" s="336"/>
      <c r="CB137" s="336"/>
      <c r="CC137" s="336"/>
      <c r="CD137" s="336"/>
      <c r="CE137" s="336"/>
      <c r="CF137" s="336"/>
      <c r="CG137" s="336"/>
      <c r="CH137" s="336"/>
      <c r="CI137" s="336"/>
      <c r="CJ137" s="336"/>
      <c r="CK137" s="336"/>
      <c r="CL137" s="336"/>
      <c r="CM137" s="336"/>
      <c r="CN137" s="336"/>
      <c r="CO137" s="336"/>
      <c r="CP137" s="336"/>
      <c r="CQ137" s="331">
        <f>SUM(CQ132:DB136)</f>
        <v>0</v>
      </c>
      <c r="CR137" s="332"/>
      <c r="CS137" s="332"/>
      <c r="CT137" s="332"/>
      <c r="CU137" s="332"/>
      <c r="CV137" s="332"/>
      <c r="CW137" s="332"/>
      <c r="CX137" s="332"/>
      <c r="CY137" s="332"/>
      <c r="CZ137" s="332"/>
      <c r="DA137" s="332"/>
      <c r="DB137" s="332"/>
    </row>
    <row r="138" spans="1:110" s="167" customFormat="1" ht="6.75" x14ac:dyDescent="0.15">
      <c r="A138" s="192"/>
      <c r="B138" s="192"/>
      <c r="C138" s="192"/>
      <c r="D138" s="192"/>
      <c r="E138" s="192"/>
      <c r="F138" s="192"/>
      <c r="G138" s="192"/>
      <c r="H138" s="192"/>
      <c r="I138" s="192"/>
      <c r="J138" s="192"/>
      <c r="K138" s="192"/>
      <c r="L138" s="192"/>
      <c r="M138" s="192"/>
      <c r="N138" s="192"/>
      <c r="O138" s="192"/>
      <c r="P138" s="192"/>
      <c r="Q138" s="192"/>
      <c r="R138" s="192"/>
      <c r="S138" s="192"/>
      <c r="T138" s="192"/>
      <c r="U138" s="192"/>
      <c r="V138" s="192"/>
      <c r="W138" s="192"/>
      <c r="X138" s="192"/>
      <c r="Y138" s="192"/>
      <c r="Z138" s="192"/>
      <c r="AA138" s="192"/>
      <c r="AB138" s="192"/>
      <c r="AC138" s="192"/>
      <c r="AD138" s="192"/>
      <c r="AE138" s="192"/>
      <c r="AF138" s="192"/>
      <c r="AG138" s="192"/>
      <c r="AH138" s="192"/>
      <c r="AI138" s="192"/>
      <c r="AJ138" s="192"/>
      <c r="AK138" s="192"/>
      <c r="AL138" s="192"/>
      <c r="AM138" s="192"/>
      <c r="AN138" s="192"/>
      <c r="AO138" s="192"/>
      <c r="AP138" s="192"/>
      <c r="AQ138" s="192"/>
      <c r="AR138" s="192"/>
      <c r="AS138" s="192"/>
      <c r="AT138" s="192"/>
      <c r="AU138" s="192"/>
      <c r="AV138" s="192"/>
      <c r="AW138" s="192"/>
      <c r="AX138" s="192"/>
      <c r="AY138" s="192"/>
      <c r="AZ138" s="192"/>
      <c r="BA138" s="192"/>
      <c r="BB138" s="192"/>
      <c r="BC138" s="192"/>
      <c r="BD138" s="192"/>
      <c r="BE138" s="192"/>
      <c r="BF138" s="192"/>
      <c r="BG138" s="192"/>
      <c r="BH138" s="192"/>
      <c r="BI138" s="192"/>
      <c r="BJ138" s="192"/>
      <c r="BK138" s="192"/>
      <c r="BL138" s="192"/>
      <c r="BM138" s="192"/>
      <c r="BN138" s="192"/>
      <c r="BO138" s="192"/>
      <c r="BP138" s="192"/>
      <c r="BQ138" s="192"/>
      <c r="BR138" s="192"/>
      <c r="BS138" s="192"/>
      <c r="BT138" s="192"/>
      <c r="BU138" s="192"/>
      <c r="BV138" s="192"/>
      <c r="BW138" s="192"/>
      <c r="BX138" s="192"/>
      <c r="BY138" s="192"/>
      <c r="BZ138" s="192"/>
      <c r="CA138" s="192"/>
      <c r="CB138" s="192"/>
      <c r="CC138" s="192"/>
      <c r="CD138" s="192"/>
      <c r="CE138" s="192"/>
      <c r="CF138" s="192"/>
      <c r="CG138" s="192"/>
      <c r="CH138" s="192"/>
      <c r="CI138" s="192"/>
      <c r="CJ138" s="192"/>
      <c r="CK138" s="192"/>
      <c r="CL138" s="192"/>
      <c r="CM138" s="192"/>
      <c r="CN138" s="192"/>
      <c r="CO138" s="192"/>
      <c r="CP138" s="192"/>
      <c r="CQ138" s="192"/>
      <c r="CR138" s="192"/>
      <c r="CS138" s="192"/>
      <c r="CT138" s="192"/>
      <c r="CU138" s="192"/>
      <c r="CV138" s="192"/>
      <c r="CW138" s="192"/>
      <c r="CX138" s="192"/>
      <c r="CY138" s="192"/>
      <c r="CZ138" s="192"/>
      <c r="DA138" s="192"/>
      <c r="DB138" s="192"/>
    </row>
    <row r="139" spans="1:110" s="3" customFormat="1" ht="26.25" customHeight="1" x14ac:dyDescent="0.2">
      <c r="A139" s="187"/>
      <c r="B139" s="346" t="s">
        <v>699</v>
      </c>
      <c r="C139" s="346"/>
      <c r="D139" s="346"/>
      <c r="E139" s="346"/>
      <c r="F139" s="346"/>
      <c r="G139" s="346"/>
      <c r="H139" s="346"/>
      <c r="I139" s="346"/>
      <c r="J139" s="346"/>
      <c r="K139" s="346"/>
      <c r="L139" s="346"/>
      <c r="M139" s="346"/>
      <c r="N139" s="346"/>
      <c r="O139" s="346"/>
      <c r="P139" s="346"/>
      <c r="Q139" s="346"/>
      <c r="R139" s="346"/>
      <c r="S139" s="346"/>
      <c r="T139" s="346"/>
      <c r="U139" s="346"/>
      <c r="V139" s="346"/>
      <c r="W139" s="346"/>
      <c r="X139" s="346"/>
      <c r="Y139" s="346"/>
      <c r="Z139" s="346"/>
      <c r="AA139" s="346"/>
      <c r="AB139" s="346"/>
      <c r="AC139" s="346"/>
      <c r="AD139" s="346"/>
      <c r="AE139" s="346"/>
      <c r="AF139" s="346"/>
      <c r="AG139" s="346"/>
      <c r="AH139" s="346"/>
      <c r="AI139" s="346"/>
      <c r="AJ139" s="346"/>
      <c r="AK139" s="346"/>
      <c r="AL139" s="346"/>
      <c r="AM139" s="346"/>
      <c r="AN139" s="346"/>
      <c r="AO139" s="346"/>
      <c r="AP139" s="346"/>
      <c r="AQ139" s="346"/>
      <c r="AR139" s="346"/>
      <c r="AS139" s="346"/>
      <c r="AT139" s="346"/>
      <c r="AU139" s="346"/>
      <c r="AV139" s="346"/>
      <c r="AW139" s="346"/>
      <c r="AX139" s="346"/>
      <c r="AY139" s="346"/>
      <c r="AZ139" s="346"/>
      <c r="BA139" s="346"/>
      <c r="BB139" s="346"/>
      <c r="BC139" s="346"/>
      <c r="BD139" s="346"/>
      <c r="BE139" s="346"/>
      <c r="BF139" s="346"/>
      <c r="BG139" s="346"/>
      <c r="BH139" s="346"/>
      <c r="BI139" s="346"/>
      <c r="BJ139" s="346"/>
      <c r="BK139" s="346"/>
      <c r="BL139" s="346"/>
      <c r="BM139" s="346"/>
      <c r="BN139" s="346"/>
      <c r="BO139" s="346"/>
      <c r="BP139" s="346"/>
      <c r="BQ139" s="346"/>
      <c r="BR139" s="346"/>
      <c r="BS139" s="346"/>
      <c r="BT139" s="346"/>
      <c r="BU139" s="346"/>
      <c r="BV139" s="346"/>
      <c r="BW139" s="346"/>
      <c r="BX139" s="346"/>
      <c r="BY139" s="346"/>
      <c r="BZ139" s="346"/>
      <c r="CA139" s="346"/>
      <c r="CB139" s="346"/>
      <c r="CC139" s="346"/>
      <c r="CD139" s="346"/>
      <c r="CE139" s="346"/>
      <c r="CF139" s="346"/>
      <c r="CG139" s="346"/>
      <c r="CH139" s="346"/>
      <c r="CI139" s="346"/>
      <c r="CJ139" s="346"/>
      <c r="CK139" s="346"/>
      <c r="CL139" s="346"/>
      <c r="CM139" s="346"/>
      <c r="CN139" s="346"/>
      <c r="CO139" s="346"/>
      <c r="CP139" s="346"/>
      <c r="CQ139" s="346"/>
      <c r="CR139" s="346"/>
      <c r="CS139" s="346"/>
      <c r="CT139" s="346"/>
      <c r="CU139" s="346"/>
      <c r="CV139" s="346"/>
      <c r="CW139" s="346"/>
      <c r="CX139" s="346"/>
      <c r="CY139" s="346"/>
      <c r="CZ139" s="346"/>
      <c r="DA139" s="346"/>
      <c r="DB139" s="346"/>
    </row>
    <row r="140" spans="1:110" s="3" customFormat="1" ht="12.75" x14ac:dyDescent="0.2">
      <c r="A140" s="187"/>
      <c r="B140" s="305" t="s">
        <v>700</v>
      </c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  <c r="AD140" s="305"/>
      <c r="AE140" s="305"/>
      <c r="AF140" s="305"/>
      <c r="AG140" s="305"/>
      <c r="AH140" s="305"/>
      <c r="AI140" s="305"/>
      <c r="AJ140" s="305"/>
      <c r="AK140" s="305"/>
      <c r="AL140" s="305"/>
      <c r="AM140" s="305"/>
      <c r="AN140" s="305"/>
      <c r="AO140" s="305"/>
      <c r="AP140" s="305"/>
      <c r="AQ140" s="305"/>
      <c r="AR140" s="305"/>
      <c r="AS140" s="305"/>
      <c r="AT140" s="305"/>
      <c r="AU140" s="305"/>
      <c r="AV140" s="305"/>
      <c r="AW140" s="305"/>
      <c r="AX140" s="305"/>
      <c r="AY140" s="305"/>
      <c r="AZ140" s="305"/>
      <c r="BA140" s="305"/>
      <c r="BB140" s="305"/>
      <c r="BC140" s="305"/>
      <c r="BD140" s="305"/>
      <c r="BE140" s="305"/>
      <c r="BF140" s="305"/>
      <c r="BG140" s="305"/>
      <c r="BH140" s="305"/>
      <c r="BI140" s="305"/>
      <c r="BJ140" s="305"/>
      <c r="BK140" s="305"/>
      <c r="BL140" s="305"/>
      <c r="BM140" s="305"/>
      <c r="BN140" s="305"/>
      <c r="BO140" s="305"/>
      <c r="BP140" s="305"/>
      <c r="BQ140" s="305"/>
      <c r="BR140" s="305"/>
      <c r="BS140" s="305"/>
      <c r="BT140" s="305"/>
      <c r="BU140" s="305"/>
      <c r="BV140" s="305"/>
      <c r="BW140" s="305"/>
      <c r="BX140" s="305"/>
      <c r="BY140" s="305"/>
      <c r="BZ140" s="305"/>
      <c r="CA140" s="305"/>
      <c r="CB140" s="305"/>
      <c r="CC140" s="305"/>
      <c r="CD140" s="305"/>
      <c r="CE140" s="305"/>
      <c r="CF140" s="305"/>
      <c r="CG140" s="305"/>
      <c r="CH140" s="305"/>
      <c r="CI140" s="305"/>
      <c r="CJ140" s="305"/>
      <c r="CK140" s="305"/>
      <c r="CL140" s="305"/>
      <c r="CM140" s="305"/>
      <c r="CN140" s="305"/>
      <c r="CO140" s="305"/>
      <c r="CP140" s="305"/>
      <c r="CQ140" s="305"/>
      <c r="CR140" s="305"/>
      <c r="CS140" s="305"/>
      <c r="CT140" s="305"/>
      <c r="CU140" s="305"/>
      <c r="CV140" s="305"/>
      <c r="CW140" s="305"/>
      <c r="CX140" s="305"/>
      <c r="CY140" s="305"/>
      <c r="CZ140" s="305"/>
      <c r="DA140" s="305"/>
      <c r="DB140" s="305"/>
    </row>
    <row r="141" spans="1:110" s="3" customFormat="1" x14ac:dyDescent="0.25">
      <c r="A141" s="187"/>
      <c r="B141" s="187"/>
      <c r="C141" s="187"/>
      <c r="D141" s="187"/>
      <c r="E141" s="305" t="s">
        <v>90</v>
      </c>
      <c r="F141" s="305"/>
      <c r="G141" s="305"/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  <c r="AC141" s="305"/>
      <c r="AD141" s="305"/>
      <c r="AE141" s="305"/>
      <c r="AF141" s="305"/>
      <c r="AG141" s="305"/>
      <c r="AH141" s="305"/>
      <c r="AI141" s="305"/>
      <c r="AJ141" s="305"/>
      <c r="AK141" s="305"/>
      <c r="AL141" s="305"/>
      <c r="AM141" s="305"/>
      <c r="AN141" s="305"/>
      <c r="AO141" s="305"/>
      <c r="AP141" s="305"/>
      <c r="AQ141" s="305"/>
      <c r="AR141" s="305"/>
      <c r="AS141" s="305"/>
      <c r="AT141" s="305"/>
      <c r="AU141" s="305"/>
      <c r="AV141" s="305"/>
      <c r="AW141" s="305"/>
      <c r="AX141" s="305"/>
      <c r="AY141" s="305"/>
      <c r="AZ141" s="305"/>
      <c r="BA141" s="305"/>
      <c r="BB141" s="305"/>
      <c r="BC141" s="305"/>
      <c r="BD141" s="305"/>
      <c r="BE141" s="305"/>
      <c r="BF141" s="305"/>
      <c r="BG141" s="305"/>
      <c r="BH141" s="305"/>
      <c r="BI141" s="305"/>
      <c r="BJ141" s="305"/>
      <c r="BK141" s="156"/>
      <c r="BL141" s="187"/>
      <c r="BM141" s="347">
        <f>CQ127</f>
        <v>0</v>
      </c>
      <c r="BN141" s="347"/>
      <c r="BO141" s="347"/>
      <c r="BP141" s="347"/>
      <c r="BQ141" s="347"/>
      <c r="BR141" s="347"/>
      <c r="BS141" s="347"/>
      <c r="BT141" s="347"/>
      <c r="BU141" s="347"/>
      <c r="BV141" s="347"/>
      <c r="BW141" s="347"/>
      <c r="BX141" s="347"/>
      <c r="BY141" s="210"/>
      <c r="BZ141" s="305" t="s">
        <v>701</v>
      </c>
      <c r="CA141" s="305"/>
      <c r="CB141" s="305"/>
      <c r="CC141" s="305"/>
      <c r="CD141" s="305"/>
      <c r="CE141" s="305"/>
      <c r="CF141" s="305"/>
      <c r="CG141" s="305"/>
      <c r="CH141" s="305"/>
      <c r="CI141" s="305"/>
      <c r="CJ141" s="305"/>
      <c r="CK141" s="305"/>
      <c r="CL141" s="305"/>
      <c r="CM141" s="305"/>
      <c r="CN141" s="305"/>
      <c r="CO141" s="305"/>
      <c r="CP141" s="305"/>
      <c r="CQ141" s="305"/>
      <c r="CR141" s="305"/>
      <c r="CS141" s="305"/>
      <c r="CT141" s="305"/>
      <c r="CU141" s="305"/>
      <c r="CV141" s="305"/>
      <c r="CW141" s="305"/>
      <c r="CX141" s="305"/>
      <c r="CY141" s="305"/>
      <c r="CZ141" s="305"/>
      <c r="DA141" s="305"/>
      <c r="DB141" s="305"/>
    </row>
    <row r="142" spans="1:110" ht="15" customHeight="1" x14ac:dyDescent="0.25">
      <c r="A142" s="188"/>
      <c r="B142" s="305" t="s">
        <v>91</v>
      </c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173"/>
      <c r="O142" s="188"/>
      <c r="P142" s="245" t="s">
        <v>702</v>
      </c>
      <c r="Q142" s="245"/>
      <c r="R142" s="245"/>
      <c r="S142" s="245"/>
      <c r="T142" s="245"/>
      <c r="U142" s="245"/>
      <c r="V142" s="245"/>
      <c r="W142" s="245"/>
      <c r="X142" s="245"/>
      <c r="Y142" s="245"/>
      <c r="Z142" s="245"/>
      <c r="AA142" s="245"/>
      <c r="AB142" s="245"/>
      <c r="AC142" s="245"/>
      <c r="AD142" s="245"/>
      <c r="AE142" s="245"/>
      <c r="AF142" s="245"/>
      <c r="AG142" s="245"/>
      <c r="AH142" s="245"/>
      <c r="AI142" s="245"/>
      <c r="AJ142" s="245"/>
      <c r="AK142" s="245"/>
      <c r="AL142" s="245"/>
      <c r="AM142" s="245"/>
      <c r="AN142" s="245"/>
      <c r="AO142" s="245"/>
      <c r="AP142" s="245"/>
      <c r="AQ142" s="245"/>
      <c r="AR142" s="245"/>
      <c r="AS142" s="245"/>
      <c r="AT142" s="245"/>
      <c r="AU142" s="245"/>
      <c r="AV142" s="245"/>
      <c r="AW142" s="175"/>
      <c r="AX142" s="188"/>
      <c r="AY142" s="246" t="str">
        <f>CB151</f>
        <v>Осмоловский А.В.</v>
      </c>
      <c r="AZ142" s="246"/>
      <c r="BA142" s="246"/>
      <c r="BB142" s="246"/>
      <c r="BC142" s="246"/>
      <c r="BD142" s="246"/>
      <c r="BE142" s="246"/>
      <c r="BF142" s="246"/>
      <c r="BG142" s="246"/>
      <c r="BH142" s="246"/>
      <c r="BI142" s="246"/>
      <c r="BJ142" s="246"/>
      <c r="BK142" s="246"/>
      <c r="BL142" s="246"/>
      <c r="BM142" s="246"/>
      <c r="BN142" s="246"/>
      <c r="BO142" s="246"/>
      <c r="BP142" s="246"/>
      <c r="BQ142" s="246"/>
      <c r="BR142" s="246"/>
      <c r="BS142" s="246"/>
      <c r="BT142" s="211"/>
      <c r="BU142" s="188"/>
      <c r="BV142" s="253" t="s">
        <v>92</v>
      </c>
      <c r="BW142" s="253"/>
      <c r="BX142" s="174"/>
      <c r="BY142" s="188"/>
      <c r="BZ142" s="345">
        <f>Сводная!C11</f>
        <v>0</v>
      </c>
      <c r="CA142" s="345"/>
      <c r="CB142" s="345"/>
      <c r="CC142" s="345"/>
      <c r="CD142" s="345"/>
      <c r="CE142" s="345"/>
      <c r="CF142" s="345"/>
      <c r="CG142" s="345"/>
      <c r="CH142" s="345"/>
      <c r="CI142" s="345"/>
      <c r="CJ142" s="345"/>
      <c r="CK142" s="345"/>
      <c r="CL142" s="345"/>
      <c r="CM142" s="345"/>
      <c r="CN142" s="345"/>
      <c r="CO142" s="345"/>
      <c r="CP142" s="345"/>
      <c r="CQ142" s="345"/>
      <c r="CR142" s="345"/>
      <c r="CS142" s="345"/>
      <c r="CT142" s="345"/>
      <c r="CU142" s="345"/>
      <c r="CV142" s="345"/>
      <c r="CW142" s="345"/>
      <c r="CX142" s="345"/>
      <c r="CY142" s="345"/>
      <c r="CZ142" s="345"/>
      <c r="DA142" s="345"/>
      <c r="DB142" s="345"/>
      <c r="DC142" s="183"/>
      <c r="DD142" s="183"/>
      <c r="DE142" s="183"/>
      <c r="DF142" s="183"/>
    </row>
    <row r="143" spans="1:110" x14ac:dyDescent="0.25">
      <c r="A143" s="188"/>
      <c r="B143" s="188"/>
      <c r="C143" s="188"/>
      <c r="D143" s="188"/>
      <c r="E143" s="188"/>
      <c r="F143" s="188"/>
      <c r="G143" s="188"/>
      <c r="H143" s="188"/>
      <c r="I143" s="188"/>
      <c r="J143" s="188"/>
      <c r="K143" s="188"/>
      <c r="L143" s="188"/>
      <c r="M143" s="188"/>
      <c r="N143" s="188"/>
      <c r="O143" s="188"/>
      <c r="P143" s="248" t="s">
        <v>0</v>
      </c>
      <c r="Q143" s="248"/>
      <c r="R143" s="248"/>
      <c r="S143" s="248"/>
      <c r="T143" s="248"/>
      <c r="U143" s="248"/>
      <c r="V143" s="248"/>
      <c r="W143" s="248"/>
      <c r="X143" s="248"/>
      <c r="Y143" s="248"/>
      <c r="Z143" s="248"/>
      <c r="AA143" s="248"/>
      <c r="AB143" s="248"/>
      <c r="AC143" s="248"/>
      <c r="AD143" s="248"/>
      <c r="AE143" s="248"/>
      <c r="AF143" s="248"/>
      <c r="AG143" s="248"/>
      <c r="AH143" s="248"/>
      <c r="AI143" s="248"/>
      <c r="AJ143" s="248"/>
      <c r="AK143" s="248"/>
      <c r="AL143" s="248"/>
      <c r="AM143" s="248"/>
      <c r="AN143" s="248"/>
      <c r="AO143" s="248"/>
      <c r="AP143" s="248"/>
      <c r="AQ143" s="248"/>
      <c r="AR143" s="248"/>
      <c r="AS143" s="248"/>
      <c r="AT143" s="248"/>
      <c r="AU143" s="248"/>
      <c r="AV143" s="248"/>
      <c r="AW143" s="158"/>
      <c r="AX143" s="188"/>
      <c r="AY143" s="248" t="s">
        <v>106</v>
      </c>
      <c r="AZ143" s="248"/>
      <c r="BA143" s="248"/>
      <c r="BB143" s="248"/>
      <c r="BC143" s="248"/>
      <c r="BD143" s="248"/>
      <c r="BE143" s="248"/>
      <c r="BF143" s="248"/>
      <c r="BG143" s="248"/>
      <c r="BH143" s="248"/>
      <c r="BI143" s="248"/>
      <c r="BJ143" s="248"/>
      <c r="BK143" s="248"/>
      <c r="BL143" s="248"/>
      <c r="BM143" s="248"/>
      <c r="BN143" s="248"/>
      <c r="BO143" s="248"/>
      <c r="BP143" s="248"/>
      <c r="BQ143" s="248"/>
      <c r="BR143" s="248"/>
      <c r="BS143" s="248"/>
      <c r="BT143" s="158"/>
      <c r="BU143" s="188"/>
      <c r="BV143" s="188"/>
      <c r="BW143" s="188"/>
      <c r="BX143" s="188"/>
      <c r="BY143" s="188"/>
      <c r="BZ143" s="188"/>
      <c r="CA143" s="188"/>
      <c r="CB143" s="188"/>
      <c r="CC143" s="188"/>
      <c r="CD143" s="188"/>
      <c r="CE143" s="188"/>
      <c r="CF143" s="188"/>
      <c r="CG143" s="188"/>
      <c r="CH143" s="188"/>
      <c r="CI143" s="188"/>
      <c r="CJ143" s="188"/>
      <c r="CK143" s="188"/>
      <c r="CL143" s="188"/>
      <c r="CM143" s="188"/>
      <c r="CN143" s="188"/>
      <c r="CO143" s="188"/>
      <c r="CP143" s="188"/>
      <c r="CQ143" s="188"/>
      <c r="CR143" s="188"/>
      <c r="CS143" s="188"/>
      <c r="CT143" s="188"/>
      <c r="CU143" s="188"/>
      <c r="CV143" s="188"/>
      <c r="CW143" s="188"/>
      <c r="CX143" s="188"/>
      <c r="CY143" s="188"/>
      <c r="CZ143" s="188"/>
      <c r="DA143" s="188"/>
      <c r="DB143" s="188"/>
    </row>
    <row r="144" spans="1:110" x14ac:dyDescent="0.25">
      <c r="A144" s="188"/>
      <c r="B144" s="244" t="s">
        <v>93</v>
      </c>
      <c r="C144" s="244"/>
      <c r="D144" s="244"/>
      <c r="E144" s="244"/>
      <c r="F144" s="244"/>
      <c r="G144" s="244"/>
      <c r="H144" s="244"/>
      <c r="I144" s="244"/>
      <c r="J144" s="244"/>
      <c r="K144" s="244"/>
      <c r="L144" s="244"/>
      <c r="M144" s="244"/>
      <c r="N144" s="188"/>
      <c r="O144" s="188"/>
      <c r="P144" s="188"/>
      <c r="Q144" s="188"/>
      <c r="R144" s="188"/>
      <c r="S144" s="188"/>
      <c r="T144" s="188"/>
      <c r="U144" s="188"/>
      <c r="V144" s="188"/>
      <c r="W144" s="188"/>
      <c r="X144" s="188"/>
      <c r="Y144" s="188"/>
      <c r="Z144" s="188"/>
      <c r="AA144" s="188"/>
      <c r="AB144" s="188"/>
      <c r="AC144" s="188"/>
      <c r="AD144" s="188"/>
      <c r="AE144" s="188"/>
      <c r="AF144" s="188"/>
      <c r="AG144" s="188"/>
      <c r="AH144" s="188"/>
      <c r="AI144" s="188"/>
      <c r="AJ144" s="188"/>
      <c r="AK144" s="188"/>
      <c r="AL144" s="188"/>
      <c r="AM144" s="188"/>
      <c r="AN144" s="188"/>
      <c r="AO144" s="188"/>
      <c r="AP144" s="188"/>
      <c r="AQ144" s="188"/>
      <c r="AR144" s="188"/>
      <c r="AS144" s="188"/>
      <c r="AT144" s="188"/>
      <c r="AU144" s="188"/>
      <c r="AV144" s="188"/>
      <c r="AW144" s="188"/>
      <c r="AX144" s="188"/>
      <c r="AY144" s="188"/>
      <c r="AZ144" s="188"/>
      <c r="BA144" s="188"/>
      <c r="BB144" s="188"/>
      <c r="BC144" s="188"/>
      <c r="BD144" s="188"/>
      <c r="BE144" s="188"/>
      <c r="BF144" s="188"/>
      <c r="BG144" s="188"/>
      <c r="BH144" s="188"/>
      <c r="BI144" s="188"/>
      <c r="BJ144" s="188"/>
      <c r="BK144" s="188"/>
      <c r="BL144" s="188"/>
      <c r="BM144" s="188"/>
      <c r="BN144" s="188"/>
      <c r="BO144" s="188"/>
      <c r="BP144" s="188"/>
      <c r="BQ144" s="188"/>
      <c r="BR144" s="188"/>
      <c r="BS144" s="188"/>
      <c r="BT144" s="188"/>
      <c r="BU144" s="188"/>
      <c r="BV144" s="188"/>
      <c r="BW144" s="188"/>
      <c r="BX144" s="188"/>
      <c r="BY144" s="188"/>
      <c r="BZ144" s="188"/>
      <c r="CA144" s="188"/>
      <c r="CB144" s="188"/>
      <c r="CC144" s="188"/>
      <c r="CD144" s="188"/>
      <c r="CE144" s="188"/>
      <c r="CF144" s="188"/>
      <c r="CG144" s="188"/>
      <c r="CH144" s="188"/>
      <c r="CI144" s="188"/>
      <c r="CJ144" s="188"/>
      <c r="CK144" s="188"/>
      <c r="CL144" s="188"/>
      <c r="CM144" s="188"/>
      <c r="CN144" s="188"/>
      <c r="CO144" s="188"/>
      <c r="CP144" s="188"/>
      <c r="CQ144" s="188"/>
      <c r="CR144" s="188"/>
      <c r="CS144" s="188"/>
      <c r="CT144" s="188"/>
      <c r="CU144" s="188"/>
      <c r="CV144" s="188"/>
      <c r="CW144" s="188"/>
      <c r="CX144" s="188"/>
      <c r="CY144" s="188"/>
      <c r="CZ144" s="188"/>
      <c r="DA144" s="188"/>
      <c r="DB144" s="188"/>
    </row>
    <row r="145" spans="1:106" ht="27.75" customHeight="1" x14ac:dyDescent="0.25">
      <c r="A145" s="213"/>
      <c r="B145" s="244" t="s">
        <v>705</v>
      </c>
      <c r="C145" s="244"/>
      <c r="D145" s="244"/>
      <c r="E145" s="244"/>
      <c r="F145" s="244"/>
      <c r="G145" s="244"/>
      <c r="H145" s="244"/>
      <c r="I145" s="244"/>
      <c r="J145" s="244"/>
      <c r="K145" s="244"/>
      <c r="L145" s="244"/>
      <c r="M145" s="244"/>
      <c r="N145" s="244"/>
      <c r="O145" s="244"/>
      <c r="P145" s="244"/>
      <c r="Q145" s="244"/>
      <c r="R145" s="244"/>
      <c r="S145" s="244"/>
      <c r="T145" s="244"/>
      <c r="U145" s="244"/>
      <c r="V145" s="244"/>
      <c r="W145" s="244"/>
      <c r="X145" s="244"/>
      <c r="Y145" s="244"/>
      <c r="Z145" s="244"/>
      <c r="AA145" s="257" t="str">
        <f>VLOOKUP(CB145,Списки!H5:I6,2,0)</f>
        <v>Первый заместитель директора - главный инженер</v>
      </c>
      <c r="AB145" s="257"/>
      <c r="AC145" s="257"/>
      <c r="AD145" s="257"/>
      <c r="AE145" s="257"/>
      <c r="AF145" s="257"/>
      <c r="AG145" s="257"/>
      <c r="AH145" s="257"/>
      <c r="AI145" s="257"/>
      <c r="AJ145" s="257"/>
      <c r="AK145" s="257"/>
      <c r="AL145" s="257"/>
      <c r="AM145" s="257"/>
      <c r="AN145" s="257"/>
      <c r="AO145" s="257"/>
      <c r="AP145" s="257"/>
      <c r="AQ145" s="257"/>
      <c r="AR145" s="257"/>
      <c r="AS145" s="257"/>
      <c r="AT145" s="257"/>
      <c r="AU145" s="257"/>
      <c r="AV145" s="257"/>
      <c r="AW145" s="257"/>
      <c r="AX145" s="257"/>
      <c r="AY145" s="257"/>
      <c r="AZ145" s="257"/>
      <c r="BA145" s="257"/>
      <c r="BB145" s="257"/>
      <c r="BC145" s="257"/>
      <c r="BD145" s="257"/>
      <c r="BE145" s="257"/>
      <c r="BF145" s="257"/>
      <c r="BG145" s="257"/>
      <c r="BH145" s="257"/>
      <c r="BI145" s="257"/>
      <c r="BJ145" s="257"/>
      <c r="BK145" s="257"/>
      <c r="BL145" s="257"/>
      <c r="BM145" s="159"/>
      <c r="BN145" s="159"/>
      <c r="BO145" s="246"/>
      <c r="BP145" s="246"/>
      <c r="BQ145" s="246"/>
      <c r="BR145" s="246"/>
      <c r="BS145" s="246"/>
      <c r="BT145" s="246"/>
      <c r="BU145" s="246"/>
      <c r="BV145" s="246"/>
      <c r="BW145" s="246"/>
      <c r="BX145" s="246"/>
      <c r="BY145" s="246"/>
      <c r="BZ145" s="164"/>
      <c r="CA145" s="164"/>
      <c r="CB145" s="258" t="s">
        <v>329</v>
      </c>
      <c r="CC145" s="258"/>
      <c r="CD145" s="258"/>
      <c r="CE145" s="258"/>
      <c r="CF145" s="258"/>
      <c r="CG145" s="258"/>
      <c r="CH145" s="258"/>
      <c r="CI145" s="258"/>
      <c r="CJ145" s="258"/>
      <c r="CK145" s="258"/>
      <c r="CL145" s="258"/>
      <c r="CM145" s="258"/>
      <c r="CN145" s="258"/>
      <c r="CO145" s="258"/>
      <c r="CP145" s="258"/>
      <c r="CQ145" s="258"/>
      <c r="CR145" s="258"/>
      <c r="CS145" s="258"/>
      <c r="CT145" s="258"/>
      <c r="CU145" s="258"/>
      <c r="CV145" s="258"/>
      <c r="CW145" s="258"/>
      <c r="CX145" s="258"/>
      <c r="CY145" s="258"/>
      <c r="CZ145" s="258"/>
      <c r="DA145" s="258"/>
      <c r="DB145" s="258"/>
    </row>
    <row r="146" spans="1:106" s="169" customFormat="1" ht="12.75" x14ac:dyDescent="0.25">
      <c r="A146" s="212"/>
      <c r="B146" s="212"/>
      <c r="C146" s="212"/>
      <c r="D146" s="212"/>
      <c r="E146" s="212"/>
      <c r="F146" s="212"/>
      <c r="G146" s="212"/>
      <c r="H146" s="212"/>
      <c r="I146" s="212"/>
      <c r="J146" s="212"/>
      <c r="K146" s="212"/>
      <c r="L146" s="212"/>
      <c r="M146" s="212"/>
      <c r="N146" s="212"/>
      <c r="O146" s="212"/>
      <c r="P146" s="212"/>
      <c r="Q146" s="212"/>
      <c r="R146" s="212"/>
      <c r="S146" s="212"/>
      <c r="T146" s="212"/>
      <c r="U146" s="212"/>
      <c r="V146" s="212"/>
      <c r="W146" s="212"/>
      <c r="X146" s="212"/>
      <c r="Y146" s="212"/>
      <c r="Z146" s="212"/>
      <c r="AA146" s="248" t="s">
        <v>0</v>
      </c>
      <c r="AB146" s="248"/>
      <c r="AC146" s="248"/>
      <c r="AD146" s="248"/>
      <c r="AE146" s="248"/>
      <c r="AF146" s="248"/>
      <c r="AG146" s="248"/>
      <c r="AH146" s="248"/>
      <c r="AI146" s="248"/>
      <c r="AJ146" s="248"/>
      <c r="AK146" s="248"/>
      <c r="AL146" s="248"/>
      <c r="AM146" s="248"/>
      <c r="AN146" s="248"/>
      <c r="AO146" s="248"/>
      <c r="AP146" s="248"/>
      <c r="AQ146" s="248"/>
      <c r="AR146" s="248"/>
      <c r="AS146" s="248"/>
      <c r="AT146" s="248"/>
      <c r="AU146" s="248"/>
      <c r="AV146" s="248"/>
      <c r="AW146" s="248"/>
      <c r="AX146" s="248"/>
      <c r="AY146" s="248"/>
      <c r="AZ146" s="248"/>
      <c r="BA146" s="248"/>
      <c r="BB146" s="248"/>
      <c r="BC146" s="248"/>
      <c r="BD146" s="248"/>
      <c r="BE146" s="248"/>
      <c r="BF146" s="248"/>
      <c r="BG146" s="248"/>
      <c r="BH146" s="248"/>
      <c r="BI146" s="248"/>
      <c r="BJ146" s="248"/>
      <c r="BK146" s="248"/>
      <c r="BL146" s="248"/>
      <c r="BM146" s="197"/>
      <c r="BN146" s="197"/>
      <c r="BO146" s="249" t="s">
        <v>16</v>
      </c>
      <c r="BP146" s="249"/>
      <c r="BQ146" s="249"/>
      <c r="BR146" s="249"/>
      <c r="BS146" s="249"/>
      <c r="BT146" s="249"/>
      <c r="BU146" s="249"/>
      <c r="BV146" s="249"/>
      <c r="BW146" s="249"/>
      <c r="BX146" s="249"/>
      <c r="BY146" s="249"/>
      <c r="BZ146" s="158"/>
      <c r="CA146" s="158"/>
      <c r="CB146" s="249" t="s">
        <v>106</v>
      </c>
      <c r="CC146" s="249"/>
      <c r="CD146" s="249"/>
      <c r="CE146" s="249"/>
      <c r="CF146" s="249"/>
      <c r="CG146" s="249"/>
      <c r="CH146" s="249"/>
      <c r="CI146" s="249"/>
      <c r="CJ146" s="249"/>
      <c r="CK146" s="249"/>
      <c r="CL146" s="249"/>
      <c r="CM146" s="249"/>
      <c r="CN146" s="249"/>
      <c r="CO146" s="249"/>
      <c r="CP146" s="249"/>
      <c r="CQ146" s="249"/>
      <c r="CR146" s="249"/>
      <c r="CS146" s="249"/>
      <c r="CT146" s="249"/>
      <c r="CU146" s="249"/>
      <c r="CV146" s="249"/>
      <c r="CW146" s="249"/>
      <c r="CX146" s="249"/>
      <c r="CY146" s="249"/>
      <c r="CZ146" s="249"/>
      <c r="DA146" s="249"/>
      <c r="DB146" s="249"/>
    </row>
    <row r="147" spans="1:106" x14ac:dyDescent="0.25">
      <c r="A147" s="213"/>
      <c r="B147" s="244" t="s">
        <v>5</v>
      </c>
      <c r="C147" s="244"/>
      <c r="D147" s="244"/>
      <c r="E147" s="244"/>
      <c r="F147" s="244"/>
      <c r="G147" s="244"/>
      <c r="H147" s="244"/>
      <c r="I147" s="244"/>
      <c r="J147" s="244"/>
      <c r="K147" s="244"/>
      <c r="L147" s="244"/>
      <c r="M147" s="244"/>
      <c r="N147" s="244"/>
      <c r="O147" s="244"/>
      <c r="P147" s="244"/>
      <c r="Q147" s="244"/>
      <c r="R147" s="244"/>
      <c r="S147" s="244"/>
      <c r="T147" s="244"/>
      <c r="U147" s="244"/>
      <c r="V147" s="244"/>
      <c r="W147" s="244"/>
      <c r="X147" s="244"/>
      <c r="Y147" s="244"/>
      <c r="Z147" s="244"/>
      <c r="AA147" s="257" t="str">
        <f>VLOOKUP(CB147,Списки!H24:I25,2,0)</f>
        <v>Начальник ПТО</v>
      </c>
      <c r="AB147" s="257"/>
      <c r="AC147" s="257"/>
      <c r="AD147" s="257"/>
      <c r="AE147" s="257"/>
      <c r="AF147" s="257"/>
      <c r="AG147" s="257"/>
      <c r="AH147" s="257"/>
      <c r="AI147" s="257"/>
      <c r="AJ147" s="257"/>
      <c r="AK147" s="257"/>
      <c r="AL147" s="257"/>
      <c r="AM147" s="257"/>
      <c r="AN147" s="257"/>
      <c r="AO147" s="257"/>
      <c r="AP147" s="257"/>
      <c r="AQ147" s="257"/>
      <c r="AR147" s="257"/>
      <c r="AS147" s="257"/>
      <c r="AT147" s="257"/>
      <c r="AU147" s="257"/>
      <c r="AV147" s="257"/>
      <c r="AW147" s="257"/>
      <c r="AX147" s="257"/>
      <c r="AY147" s="257"/>
      <c r="AZ147" s="257"/>
      <c r="BA147" s="257"/>
      <c r="BB147" s="257"/>
      <c r="BC147" s="257"/>
      <c r="BD147" s="257"/>
      <c r="BE147" s="257"/>
      <c r="BF147" s="257"/>
      <c r="BG147" s="257"/>
      <c r="BH147" s="257"/>
      <c r="BI147" s="257"/>
      <c r="BJ147" s="257"/>
      <c r="BK147" s="257"/>
      <c r="BL147" s="257"/>
      <c r="BM147" s="188"/>
      <c r="BN147" s="188"/>
      <c r="BO147" s="269"/>
      <c r="BP147" s="269"/>
      <c r="BQ147" s="269"/>
      <c r="BR147" s="269"/>
      <c r="BS147" s="269"/>
      <c r="BT147" s="269"/>
      <c r="BU147" s="269"/>
      <c r="BV147" s="269"/>
      <c r="BW147" s="269"/>
      <c r="BX147" s="269"/>
      <c r="BY147" s="269"/>
      <c r="BZ147" s="188"/>
      <c r="CA147" s="188"/>
      <c r="CB147" s="258" t="s">
        <v>392</v>
      </c>
      <c r="CC147" s="258"/>
      <c r="CD147" s="258"/>
      <c r="CE147" s="258"/>
      <c r="CF147" s="258"/>
      <c r="CG147" s="258"/>
      <c r="CH147" s="258"/>
      <c r="CI147" s="258"/>
      <c r="CJ147" s="258"/>
      <c r="CK147" s="258"/>
      <c r="CL147" s="258"/>
      <c r="CM147" s="258"/>
      <c r="CN147" s="258"/>
      <c r="CO147" s="258"/>
      <c r="CP147" s="258"/>
      <c r="CQ147" s="258"/>
      <c r="CR147" s="258"/>
      <c r="CS147" s="258"/>
      <c r="CT147" s="258"/>
      <c r="CU147" s="258"/>
      <c r="CV147" s="258"/>
      <c r="CW147" s="258"/>
      <c r="CX147" s="258"/>
      <c r="CY147" s="258"/>
      <c r="CZ147" s="258"/>
      <c r="DA147" s="258"/>
      <c r="DB147" s="258"/>
    </row>
    <row r="148" spans="1:106" s="169" customFormat="1" ht="11.25" x14ac:dyDescent="0.25">
      <c r="A148" s="197"/>
      <c r="B148" s="197"/>
      <c r="C148" s="197"/>
      <c r="D148" s="197"/>
      <c r="E148" s="197"/>
      <c r="F148" s="197"/>
      <c r="G148" s="197"/>
      <c r="H148" s="197"/>
      <c r="I148" s="197"/>
      <c r="J148" s="197"/>
      <c r="K148" s="197"/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248" t="s">
        <v>0</v>
      </c>
      <c r="AB148" s="248"/>
      <c r="AC148" s="248"/>
      <c r="AD148" s="248"/>
      <c r="AE148" s="248"/>
      <c r="AF148" s="248"/>
      <c r="AG148" s="248"/>
      <c r="AH148" s="248"/>
      <c r="AI148" s="248"/>
      <c r="AJ148" s="248"/>
      <c r="AK148" s="248"/>
      <c r="AL148" s="248"/>
      <c r="AM148" s="248"/>
      <c r="AN148" s="248"/>
      <c r="AO148" s="248"/>
      <c r="AP148" s="248"/>
      <c r="AQ148" s="248"/>
      <c r="AR148" s="248"/>
      <c r="AS148" s="248"/>
      <c r="AT148" s="248"/>
      <c r="AU148" s="248"/>
      <c r="AV148" s="248"/>
      <c r="AW148" s="248"/>
      <c r="AX148" s="248"/>
      <c r="AY148" s="248"/>
      <c r="AZ148" s="248"/>
      <c r="BA148" s="248"/>
      <c r="BB148" s="248"/>
      <c r="BC148" s="248"/>
      <c r="BD148" s="248"/>
      <c r="BE148" s="248"/>
      <c r="BF148" s="248"/>
      <c r="BG148" s="248"/>
      <c r="BH148" s="248"/>
      <c r="BI148" s="248"/>
      <c r="BJ148" s="248"/>
      <c r="BK148" s="248"/>
      <c r="BL148" s="248"/>
      <c r="BM148" s="197"/>
      <c r="BN148" s="197"/>
      <c r="BO148" s="249" t="s">
        <v>16</v>
      </c>
      <c r="BP148" s="249"/>
      <c r="BQ148" s="249"/>
      <c r="BR148" s="249"/>
      <c r="BS148" s="249"/>
      <c r="BT148" s="249"/>
      <c r="BU148" s="249"/>
      <c r="BV148" s="249"/>
      <c r="BW148" s="249"/>
      <c r="BX148" s="249"/>
      <c r="BY148" s="249"/>
      <c r="BZ148" s="197"/>
      <c r="CA148" s="197"/>
      <c r="CB148" s="249" t="s">
        <v>106</v>
      </c>
      <c r="CC148" s="249"/>
      <c r="CD148" s="249"/>
      <c r="CE148" s="249"/>
      <c r="CF148" s="249"/>
      <c r="CG148" s="249"/>
      <c r="CH148" s="249"/>
      <c r="CI148" s="249"/>
      <c r="CJ148" s="249"/>
      <c r="CK148" s="249"/>
      <c r="CL148" s="249"/>
      <c r="CM148" s="249"/>
      <c r="CN148" s="249"/>
      <c r="CO148" s="249"/>
      <c r="CP148" s="249"/>
      <c r="CQ148" s="249"/>
      <c r="CR148" s="249"/>
      <c r="CS148" s="249"/>
      <c r="CT148" s="249"/>
      <c r="CU148" s="249"/>
      <c r="CV148" s="249"/>
      <c r="CW148" s="249"/>
      <c r="CX148" s="249"/>
      <c r="CY148" s="249"/>
      <c r="CZ148" s="249"/>
      <c r="DA148" s="249"/>
      <c r="DB148" s="249"/>
    </row>
    <row r="149" spans="1:106" x14ac:dyDescent="0.25">
      <c r="A149" s="188"/>
      <c r="B149" s="188"/>
      <c r="C149" s="188"/>
      <c r="D149" s="188"/>
      <c r="E149" s="188"/>
      <c r="F149" s="188"/>
      <c r="G149" s="188"/>
      <c r="H149" s="188"/>
      <c r="I149" s="188"/>
      <c r="J149" s="188"/>
      <c r="K149" s="188"/>
      <c r="L149" s="188"/>
      <c r="M149" s="188"/>
      <c r="N149" s="188"/>
      <c r="O149" s="188"/>
      <c r="P149" s="188"/>
      <c r="Q149" s="188"/>
      <c r="R149" s="188"/>
      <c r="S149" s="188"/>
      <c r="T149" s="188"/>
      <c r="U149" s="188"/>
      <c r="V149" s="188"/>
      <c r="W149" s="188"/>
      <c r="X149" s="188"/>
      <c r="Y149" s="188"/>
      <c r="Z149" s="188"/>
      <c r="AA149" s="257" t="str">
        <f>VLOOKUP(CB149,Списки!H27:I28,2,0)</f>
        <v>Начальник ЦТАИ</v>
      </c>
      <c r="AB149" s="257"/>
      <c r="AC149" s="257"/>
      <c r="AD149" s="257"/>
      <c r="AE149" s="257"/>
      <c r="AF149" s="257"/>
      <c r="AG149" s="257"/>
      <c r="AH149" s="257"/>
      <c r="AI149" s="257"/>
      <c r="AJ149" s="257"/>
      <c r="AK149" s="257"/>
      <c r="AL149" s="257"/>
      <c r="AM149" s="257"/>
      <c r="AN149" s="257"/>
      <c r="AO149" s="257"/>
      <c r="AP149" s="257"/>
      <c r="AQ149" s="257"/>
      <c r="AR149" s="257"/>
      <c r="AS149" s="257"/>
      <c r="AT149" s="257"/>
      <c r="AU149" s="257"/>
      <c r="AV149" s="257"/>
      <c r="AW149" s="257"/>
      <c r="AX149" s="257"/>
      <c r="AY149" s="257"/>
      <c r="AZ149" s="257"/>
      <c r="BA149" s="257"/>
      <c r="BB149" s="257"/>
      <c r="BC149" s="257"/>
      <c r="BD149" s="257"/>
      <c r="BE149" s="257"/>
      <c r="BF149" s="257"/>
      <c r="BG149" s="257"/>
      <c r="BH149" s="257"/>
      <c r="BI149" s="257"/>
      <c r="BJ149" s="257"/>
      <c r="BK149" s="257"/>
      <c r="BL149" s="257"/>
      <c r="BM149" s="159"/>
      <c r="BN149" s="159"/>
      <c r="BO149" s="246"/>
      <c r="BP149" s="246"/>
      <c r="BQ149" s="246"/>
      <c r="BR149" s="246"/>
      <c r="BS149" s="246"/>
      <c r="BT149" s="246"/>
      <c r="BU149" s="246"/>
      <c r="BV149" s="246"/>
      <c r="BW149" s="246"/>
      <c r="BX149" s="246"/>
      <c r="BY149" s="246"/>
      <c r="BZ149" s="159"/>
      <c r="CA149" s="159"/>
      <c r="CB149" s="258" t="s">
        <v>333</v>
      </c>
      <c r="CC149" s="258"/>
      <c r="CD149" s="258"/>
      <c r="CE149" s="258"/>
      <c r="CF149" s="258"/>
      <c r="CG149" s="258"/>
      <c r="CH149" s="258"/>
      <c r="CI149" s="258"/>
      <c r="CJ149" s="258"/>
      <c r="CK149" s="258"/>
      <c r="CL149" s="258"/>
      <c r="CM149" s="258"/>
      <c r="CN149" s="258"/>
      <c r="CO149" s="258"/>
      <c r="CP149" s="258"/>
      <c r="CQ149" s="258"/>
      <c r="CR149" s="258"/>
      <c r="CS149" s="258"/>
      <c r="CT149" s="258"/>
      <c r="CU149" s="258"/>
      <c r="CV149" s="258"/>
      <c r="CW149" s="258"/>
      <c r="CX149" s="258"/>
      <c r="CY149" s="258"/>
      <c r="CZ149" s="258"/>
      <c r="DA149" s="258"/>
      <c r="DB149" s="258"/>
    </row>
    <row r="150" spans="1:106" s="169" customFormat="1" ht="11.25" x14ac:dyDescent="0.25">
      <c r="A150" s="197"/>
      <c r="B150" s="197"/>
      <c r="C150" s="197"/>
      <c r="D150" s="197"/>
      <c r="E150" s="197"/>
      <c r="F150" s="197"/>
      <c r="G150" s="197"/>
      <c r="H150" s="197"/>
      <c r="I150" s="197"/>
      <c r="J150" s="197"/>
      <c r="K150" s="197"/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248" t="s">
        <v>0</v>
      </c>
      <c r="AB150" s="248"/>
      <c r="AC150" s="248"/>
      <c r="AD150" s="248"/>
      <c r="AE150" s="248"/>
      <c r="AF150" s="248"/>
      <c r="AG150" s="248"/>
      <c r="AH150" s="248"/>
      <c r="AI150" s="248"/>
      <c r="AJ150" s="248"/>
      <c r="AK150" s="248"/>
      <c r="AL150" s="248"/>
      <c r="AM150" s="248"/>
      <c r="AN150" s="248"/>
      <c r="AO150" s="248"/>
      <c r="AP150" s="248"/>
      <c r="AQ150" s="248"/>
      <c r="AR150" s="248"/>
      <c r="AS150" s="248"/>
      <c r="AT150" s="248"/>
      <c r="AU150" s="248"/>
      <c r="AV150" s="248"/>
      <c r="AW150" s="248"/>
      <c r="AX150" s="248"/>
      <c r="AY150" s="248"/>
      <c r="AZ150" s="248"/>
      <c r="BA150" s="248"/>
      <c r="BB150" s="248"/>
      <c r="BC150" s="248"/>
      <c r="BD150" s="248"/>
      <c r="BE150" s="248"/>
      <c r="BF150" s="248"/>
      <c r="BG150" s="248"/>
      <c r="BH150" s="248"/>
      <c r="BI150" s="248"/>
      <c r="BJ150" s="248"/>
      <c r="BK150" s="248"/>
      <c r="BL150" s="248"/>
      <c r="BM150" s="197"/>
      <c r="BN150" s="197"/>
      <c r="BO150" s="249" t="s">
        <v>16</v>
      </c>
      <c r="BP150" s="249"/>
      <c r="BQ150" s="249"/>
      <c r="BR150" s="249"/>
      <c r="BS150" s="249"/>
      <c r="BT150" s="249"/>
      <c r="BU150" s="249"/>
      <c r="BV150" s="249"/>
      <c r="BW150" s="249"/>
      <c r="BX150" s="249"/>
      <c r="BY150" s="249"/>
      <c r="BZ150" s="197"/>
      <c r="CA150" s="197"/>
      <c r="CB150" s="249" t="s">
        <v>106</v>
      </c>
      <c r="CC150" s="249"/>
      <c r="CD150" s="249"/>
      <c r="CE150" s="249"/>
      <c r="CF150" s="249"/>
      <c r="CG150" s="249"/>
      <c r="CH150" s="249"/>
      <c r="CI150" s="249"/>
      <c r="CJ150" s="249"/>
      <c r="CK150" s="249"/>
      <c r="CL150" s="249"/>
      <c r="CM150" s="249"/>
      <c r="CN150" s="249"/>
      <c r="CO150" s="249"/>
      <c r="CP150" s="249"/>
      <c r="CQ150" s="249"/>
      <c r="CR150" s="249"/>
      <c r="CS150" s="249"/>
      <c r="CT150" s="249"/>
      <c r="CU150" s="249"/>
      <c r="CV150" s="249"/>
      <c r="CW150" s="249"/>
      <c r="CX150" s="249"/>
      <c r="CY150" s="249"/>
      <c r="CZ150" s="249"/>
      <c r="DA150" s="249"/>
      <c r="DB150" s="249"/>
    </row>
    <row r="151" spans="1:106" x14ac:dyDescent="0.25">
      <c r="A151" s="188"/>
      <c r="B151" s="188"/>
      <c r="C151" s="188"/>
      <c r="D151" s="188"/>
      <c r="E151" s="188"/>
      <c r="F151" s="188"/>
      <c r="G151" s="188"/>
      <c r="H151" s="188"/>
      <c r="I151" s="188"/>
      <c r="J151" s="188"/>
      <c r="K151" s="188"/>
      <c r="L151" s="188"/>
      <c r="M151" s="188"/>
      <c r="N151" s="188"/>
      <c r="O151" s="188"/>
      <c r="P151" s="188"/>
      <c r="Q151" s="188"/>
      <c r="R151" s="188"/>
      <c r="S151" s="188"/>
      <c r="T151" s="188"/>
      <c r="U151" s="188"/>
      <c r="V151" s="188"/>
      <c r="W151" s="188"/>
      <c r="X151" s="188"/>
      <c r="Y151" s="188"/>
      <c r="Z151" s="188"/>
      <c r="AA151" s="257" t="str">
        <f>VLOOKUP(CB151,Списки!H30:I35,2,0)</f>
        <v>Начальник участка АСУ ТП</v>
      </c>
      <c r="AB151" s="257"/>
      <c r="AC151" s="257"/>
      <c r="AD151" s="257"/>
      <c r="AE151" s="257"/>
      <c r="AF151" s="257"/>
      <c r="AG151" s="257"/>
      <c r="AH151" s="257"/>
      <c r="AI151" s="257"/>
      <c r="AJ151" s="257"/>
      <c r="AK151" s="257"/>
      <c r="AL151" s="257"/>
      <c r="AM151" s="257"/>
      <c r="AN151" s="257"/>
      <c r="AO151" s="257"/>
      <c r="AP151" s="257"/>
      <c r="AQ151" s="257"/>
      <c r="AR151" s="257"/>
      <c r="AS151" s="257"/>
      <c r="AT151" s="257"/>
      <c r="AU151" s="257"/>
      <c r="AV151" s="257"/>
      <c r="AW151" s="257"/>
      <c r="AX151" s="257"/>
      <c r="AY151" s="257"/>
      <c r="AZ151" s="257"/>
      <c r="BA151" s="257"/>
      <c r="BB151" s="257"/>
      <c r="BC151" s="257"/>
      <c r="BD151" s="257"/>
      <c r="BE151" s="257"/>
      <c r="BF151" s="257"/>
      <c r="BG151" s="257"/>
      <c r="BH151" s="257"/>
      <c r="BI151" s="257"/>
      <c r="BJ151" s="257"/>
      <c r="BK151" s="257"/>
      <c r="BL151" s="257"/>
      <c r="BM151" s="188"/>
      <c r="BN151" s="188"/>
      <c r="BO151" s="269"/>
      <c r="BP151" s="269"/>
      <c r="BQ151" s="269"/>
      <c r="BR151" s="269"/>
      <c r="BS151" s="269"/>
      <c r="BT151" s="269"/>
      <c r="BU151" s="269"/>
      <c r="BV151" s="269"/>
      <c r="BW151" s="269"/>
      <c r="BX151" s="269"/>
      <c r="BY151" s="269"/>
      <c r="BZ151" s="188"/>
      <c r="CA151" s="188"/>
      <c r="CB151" s="258" t="s">
        <v>328</v>
      </c>
      <c r="CC151" s="258"/>
      <c r="CD151" s="258"/>
      <c r="CE151" s="258"/>
      <c r="CF151" s="258"/>
      <c r="CG151" s="258"/>
      <c r="CH151" s="258"/>
      <c r="CI151" s="258"/>
      <c r="CJ151" s="258"/>
      <c r="CK151" s="258"/>
      <c r="CL151" s="258"/>
      <c r="CM151" s="258"/>
      <c r="CN151" s="258"/>
      <c r="CO151" s="258"/>
      <c r="CP151" s="258"/>
      <c r="CQ151" s="258"/>
      <c r="CR151" s="258"/>
      <c r="CS151" s="258"/>
      <c r="CT151" s="258"/>
      <c r="CU151" s="258"/>
      <c r="CV151" s="258"/>
      <c r="CW151" s="258"/>
      <c r="CX151" s="258"/>
      <c r="CY151" s="258"/>
      <c r="CZ151" s="258"/>
      <c r="DA151" s="258"/>
      <c r="DB151" s="258"/>
    </row>
    <row r="152" spans="1:106" s="169" customFormat="1" ht="11.25" x14ac:dyDescent="0.25">
      <c r="A152" s="197"/>
      <c r="B152" s="197"/>
      <c r="C152" s="197"/>
      <c r="D152" s="197"/>
      <c r="E152" s="197"/>
      <c r="F152" s="197"/>
      <c r="G152" s="197"/>
      <c r="H152" s="197"/>
      <c r="I152" s="197"/>
      <c r="J152" s="197"/>
      <c r="K152" s="197"/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248" t="s">
        <v>0</v>
      </c>
      <c r="AB152" s="248"/>
      <c r="AC152" s="248"/>
      <c r="AD152" s="248"/>
      <c r="AE152" s="248"/>
      <c r="AF152" s="248"/>
      <c r="AG152" s="248"/>
      <c r="AH152" s="248"/>
      <c r="AI152" s="248"/>
      <c r="AJ152" s="248"/>
      <c r="AK152" s="248"/>
      <c r="AL152" s="248"/>
      <c r="AM152" s="248"/>
      <c r="AN152" s="248"/>
      <c r="AO152" s="248"/>
      <c r="AP152" s="248"/>
      <c r="AQ152" s="248"/>
      <c r="AR152" s="248"/>
      <c r="AS152" s="248"/>
      <c r="AT152" s="248"/>
      <c r="AU152" s="248"/>
      <c r="AV152" s="248"/>
      <c r="AW152" s="248"/>
      <c r="AX152" s="248"/>
      <c r="AY152" s="248"/>
      <c r="AZ152" s="248"/>
      <c r="BA152" s="248"/>
      <c r="BB152" s="248"/>
      <c r="BC152" s="248"/>
      <c r="BD152" s="248"/>
      <c r="BE152" s="248"/>
      <c r="BF152" s="248"/>
      <c r="BG152" s="248"/>
      <c r="BH152" s="248"/>
      <c r="BI152" s="248"/>
      <c r="BJ152" s="248"/>
      <c r="BK152" s="248"/>
      <c r="BL152" s="248"/>
      <c r="BM152" s="197"/>
      <c r="BN152" s="197"/>
      <c r="BO152" s="249" t="s">
        <v>16</v>
      </c>
      <c r="BP152" s="249"/>
      <c r="BQ152" s="249"/>
      <c r="BR152" s="249"/>
      <c r="BS152" s="249"/>
      <c r="BT152" s="249"/>
      <c r="BU152" s="249"/>
      <c r="BV152" s="249"/>
      <c r="BW152" s="249"/>
      <c r="BX152" s="249"/>
      <c r="BY152" s="249"/>
      <c r="BZ152" s="197"/>
      <c r="CA152" s="197"/>
      <c r="CB152" s="249" t="s">
        <v>106</v>
      </c>
      <c r="CC152" s="249"/>
      <c r="CD152" s="249"/>
      <c r="CE152" s="249"/>
      <c r="CF152" s="249"/>
      <c r="CG152" s="249"/>
      <c r="CH152" s="249"/>
      <c r="CI152" s="249"/>
      <c r="CJ152" s="249"/>
      <c r="CK152" s="249"/>
      <c r="CL152" s="249"/>
      <c r="CM152" s="249"/>
      <c r="CN152" s="249"/>
      <c r="CO152" s="249"/>
      <c r="CP152" s="249"/>
      <c r="CQ152" s="249"/>
      <c r="CR152" s="249"/>
      <c r="CS152" s="249"/>
      <c r="CT152" s="249"/>
      <c r="CU152" s="249"/>
      <c r="CV152" s="249"/>
      <c r="CW152" s="249"/>
      <c r="CX152" s="249"/>
      <c r="CY152" s="249"/>
      <c r="CZ152" s="249"/>
      <c r="DA152" s="249"/>
      <c r="DB152" s="249"/>
    </row>
    <row r="153" spans="1:106" s="185" customFormat="1" x14ac:dyDescent="0.25">
      <c r="A153" s="159"/>
      <c r="B153" s="159"/>
      <c r="C153" s="159"/>
      <c r="D153" s="159"/>
      <c r="E153" s="159"/>
      <c r="F153" s="159"/>
      <c r="G153" s="159"/>
      <c r="H153" s="159"/>
      <c r="I153" s="159"/>
      <c r="J153" s="159"/>
      <c r="K153" s="159"/>
      <c r="L153" s="159"/>
      <c r="M153" s="159"/>
      <c r="N153" s="159"/>
      <c r="O153" s="159"/>
      <c r="P153" s="159"/>
      <c r="Q153" s="159"/>
      <c r="R153" s="159"/>
      <c r="S153" s="159"/>
      <c r="T153" s="159"/>
      <c r="U153" s="159"/>
      <c r="V153" s="159"/>
      <c r="W153" s="159"/>
      <c r="X153" s="159"/>
      <c r="Y153" s="159"/>
      <c r="Z153" s="159"/>
      <c r="AA153" s="257" t="str">
        <f>VLOOKUP(CB153,Списки!H8:I11,2,0)</f>
        <v>Бухгалтер I категории</v>
      </c>
      <c r="AB153" s="257"/>
      <c r="AC153" s="257"/>
      <c r="AD153" s="257"/>
      <c r="AE153" s="257"/>
      <c r="AF153" s="257"/>
      <c r="AG153" s="257"/>
      <c r="AH153" s="257"/>
      <c r="AI153" s="257"/>
      <c r="AJ153" s="257"/>
      <c r="AK153" s="257"/>
      <c r="AL153" s="257"/>
      <c r="AM153" s="257"/>
      <c r="AN153" s="257"/>
      <c r="AO153" s="257"/>
      <c r="AP153" s="257"/>
      <c r="AQ153" s="257"/>
      <c r="AR153" s="257"/>
      <c r="AS153" s="257"/>
      <c r="AT153" s="257"/>
      <c r="AU153" s="257"/>
      <c r="AV153" s="257"/>
      <c r="AW153" s="257"/>
      <c r="AX153" s="257"/>
      <c r="AY153" s="257"/>
      <c r="AZ153" s="257"/>
      <c r="BA153" s="257"/>
      <c r="BB153" s="257"/>
      <c r="BC153" s="257"/>
      <c r="BD153" s="257"/>
      <c r="BE153" s="257"/>
      <c r="BF153" s="257"/>
      <c r="BG153" s="257"/>
      <c r="BH153" s="257"/>
      <c r="BI153" s="257"/>
      <c r="BJ153" s="257"/>
      <c r="BK153" s="257"/>
      <c r="BL153" s="257"/>
      <c r="BM153" s="159"/>
      <c r="BN153" s="159"/>
      <c r="BO153" s="246"/>
      <c r="BP153" s="246"/>
      <c r="BQ153" s="246"/>
      <c r="BR153" s="246"/>
      <c r="BS153" s="246"/>
      <c r="BT153" s="246"/>
      <c r="BU153" s="246"/>
      <c r="BV153" s="246"/>
      <c r="BW153" s="246"/>
      <c r="BX153" s="246"/>
      <c r="BY153" s="246"/>
      <c r="BZ153" s="159"/>
      <c r="CA153" s="159"/>
      <c r="CB153" s="258" t="s">
        <v>337</v>
      </c>
      <c r="CC153" s="258"/>
      <c r="CD153" s="258"/>
      <c r="CE153" s="258"/>
      <c r="CF153" s="258"/>
      <c r="CG153" s="258"/>
      <c r="CH153" s="258"/>
      <c r="CI153" s="258"/>
      <c r="CJ153" s="258"/>
      <c r="CK153" s="258"/>
      <c r="CL153" s="258"/>
      <c r="CM153" s="258"/>
      <c r="CN153" s="258"/>
      <c r="CO153" s="258"/>
      <c r="CP153" s="258"/>
      <c r="CQ153" s="258"/>
      <c r="CR153" s="258"/>
      <c r="CS153" s="258"/>
      <c r="CT153" s="258"/>
      <c r="CU153" s="258"/>
      <c r="CV153" s="258"/>
      <c r="CW153" s="258"/>
      <c r="CX153" s="258"/>
      <c r="CY153" s="258"/>
      <c r="CZ153" s="258"/>
      <c r="DA153" s="258"/>
      <c r="DB153" s="258"/>
    </row>
    <row r="154" spans="1:106" s="169" customFormat="1" ht="11.25" x14ac:dyDescent="0.25">
      <c r="A154" s="197"/>
      <c r="B154" s="197"/>
      <c r="C154" s="197"/>
      <c r="D154" s="197"/>
      <c r="E154" s="197"/>
      <c r="F154" s="197"/>
      <c r="G154" s="197"/>
      <c r="H154" s="197"/>
      <c r="I154" s="197"/>
      <c r="J154" s="197"/>
      <c r="K154" s="197"/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248" t="s">
        <v>0</v>
      </c>
      <c r="AB154" s="248"/>
      <c r="AC154" s="248"/>
      <c r="AD154" s="248"/>
      <c r="AE154" s="248"/>
      <c r="AF154" s="248"/>
      <c r="AG154" s="248"/>
      <c r="AH154" s="248"/>
      <c r="AI154" s="248"/>
      <c r="AJ154" s="248"/>
      <c r="AK154" s="248"/>
      <c r="AL154" s="248"/>
      <c r="AM154" s="248"/>
      <c r="AN154" s="248"/>
      <c r="AO154" s="248"/>
      <c r="AP154" s="248"/>
      <c r="AQ154" s="248"/>
      <c r="AR154" s="248"/>
      <c r="AS154" s="248"/>
      <c r="AT154" s="248"/>
      <c r="AU154" s="248"/>
      <c r="AV154" s="248"/>
      <c r="AW154" s="248"/>
      <c r="AX154" s="248"/>
      <c r="AY154" s="248"/>
      <c r="AZ154" s="248"/>
      <c r="BA154" s="248"/>
      <c r="BB154" s="248"/>
      <c r="BC154" s="248"/>
      <c r="BD154" s="248"/>
      <c r="BE154" s="248"/>
      <c r="BF154" s="248"/>
      <c r="BG154" s="248"/>
      <c r="BH154" s="248"/>
      <c r="BI154" s="248"/>
      <c r="BJ154" s="248"/>
      <c r="BK154" s="248"/>
      <c r="BL154" s="248"/>
      <c r="BM154" s="197"/>
      <c r="BN154" s="197"/>
      <c r="BO154" s="249" t="s">
        <v>16</v>
      </c>
      <c r="BP154" s="249"/>
      <c r="BQ154" s="249"/>
      <c r="BR154" s="249"/>
      <c r="BS154" s="249"/>
      <c r="BT154" s="249"/>
      <c r="BU154" s="249"/>
      <c r="BV154" s="249"/>
      <c r="BW154" s="249"/>
      <c r="BX154" s="249"/>
      <c r="BY154" s="249"/>
      <c r="BZ154" s="197"/>
      <c r="CA154" s="197"/>
      <c r="CB154" s="249" t="s">
        <v>106</v>
      </c>
      <c r="CC154" s="249"/>
      <c r="CD154" s="249"/>
      <c r="CE154" s="249"/>
      <c r="CF154" s="249"/>
      <c r="CG154" s="249"/>
      <c r="CH154" s="249"/>
      <c r="CI154" s="249"/>
      <c r="CJ154" s="249"/>
      <c r="CK154" s="249"/>
      <c r="CL154" s="249"/>
      <c r="CM154" s="249"/>
      <c r="CN154" s="249"/>
      <c r="CO154" s="249"/>
      <c r="CP154" s="249"/>
      <c r="CQ154" s="249"/>
      <c r="CR154" s="249"/>
      <c r="CS154" s="249"/>
      <c r="CT154" s="249"/>
      <c r="CU154" s="249"/>
      <c r="CV154" s="249"/>
      <c r="CW154" s="249"/>
      <c r="CX154" s="249"/>
      <c r="CY154" s="249"/>
      <c r="CZ154" s="249"/>
      <c r="DA154" s="249"/>
      <c r="DB154" s="249"/>
    </row>
    <row r="155" spans="1:106" x14ac:dyDescent="0.25">
      <c r="A155" s="188"/>
      <c r="B155" s="244" t="s">
        <v>708</v>
      </c>
      <c r="C155" s="244"/>
      <c r="D155" s="244"/>
      <c r="E155" s="244"/>
      <c r="F155" s="244"/>
      <c r="G155" s="244"/>
      <c r="H155" s="244"/>
      <c r="I155" s="244"/>
      <c r="J155" s="244"/>
      <c r="K155" s="244"/>
      <c r="L155" s="244"/>
      <c r="M155" s="244"/>
      <c r="N155" s="244"/>
      <c r="O155" s="244"/>
      <c r="P155" s="244"/>
      <c r="Q155" s="244"/>
      <c r="R155" s="244"/>
      <c r="S155" s="244"/>
      <c r="T155" s="244"/>
      <c r="U155" s="244"/>
      <c r="V155" s="244"/>
      <c r="W155" s="244"/>
      <c r="X155" s="244"/>
      <c r="Y155" s="244"/>
      <c r="Z155" s="244"/>
      <c r="AA155" s="257" t="str">
        <f>AA151</f>
        <v>Начальник участка АСУ ТП</v>
      </c>
      <c r="AB155" s="257"/>
      <c r="AC155" s="257"/>
      <c r="AD155" s="257"/>
      <c r="AE155" s="257"/>
      <c r="AF155" s="257"/>
      <c r="AG155" s="257"/>
      <c r="AH155" s="257"/>
      <c r="AI155" s="257"/>
      <c r="AJ155" s="257"/>
      <c r="AK155" s="257"/>
      <c r="AL155" s="257"/>
      <c r="AM155" s="257"/>
      <c r="AN155" s="257"/>
      <c r="AO155" s="257"/>
      <c r="AP155" s="257"/>
      <c r="AQ155" s="257"/>
      <c r="AR155" s="257"/>
      <c r="AS155" s="257"/>
      <c r="AT155" s="257"/>
      <c r="AU155" s="257"/>
      <c r="AV155" s="257"/>
      <c r="AW155" s="257"/>
      <c r="AX155" s="257"/>
      <c r="AY155" s="257"/>
      <c r="AZ155" s="257"/>
      <c r="BA155" s="257"/>
      <c r="BB155" s="257"/>
      <c r="BC155" s="257"/>
      <c r="BD155" s="257"/>
      <c r="BE155" s="257"/>
      <c r="BF155" s="257"/>
      <c r="BG155" s="257"/>
      <c r="BH155" s="257"/>
      <c r="BI155" s="257"/>
      <c r="BJ155" s="257"/>
      <c r="BK155" s="257"/>
      <c r="BL155" s="257"/>
      <c r="BM155" s="159"/>
      <c r="BN155" s="159"/>
      <c r="BO155" s="246"/>
      <c r="BP155" s="246"/>
      <c r="BQ155" s="246"/>
      <c r="BR155" s="246"/>
      <c r="BS155" s="246"/>
      <c r="BT155" s="246"/>
      <c r="BU155" s="246"/>
      <c r="BV155" s="246"/>
      <c r="BW155" s="246"/>
      <c r="BX155" s="246"/>
      <c r="BY155" s="246"/>
      <c r="BZ155" s="159"/>
      <c r="CA155" s="159"/>
      <c r="CB155" s="258" t="str">
        <f>CB151</f>
        <v>Осмоловский А.В.</v>
      </c>
      <c r="CC155" s="258"/>
      <c r="CD155" s="258"/>
      <c r="CE155" s="258"/>
      <c r="CF155" s="258"/>
      <c r="CG155" s="258"/>
      <c r="CH155" s="258"/>
      <c r="CI155" s="258"/>
      <c r="CJ155" s="258"/>
      <c r="CK155" s="258"/>
      <c r="CL155" s="258"/>
      <c r="CM155" s="258"/>
      <c r="CN155" s="258"/>
      <c r="CO155" s="258"/>
      <c r="CP155" s="258"/>
      <c r="CQ155" s="258"/>
      <c r="CR155" s="258"/>
      <c r="CS155" s="258"/>
      <c r="CT155" s="258"/>
      <c r="CU155" s="258"/>
      <c r="CV155" s="258"/>
      <c r="CW155" s="258"/>
      <c r="CX155" s="258"/>
      <c r="CY155" s="258"/>
      <c r="CZ155" s="258"/>
      <c r="DA155" s="258"/>
      <c r="DB155" s="258"/>
    </row>
    <row r="156" spans="1:106" s="169" customFormat="1" ht="11.25" x14ac:dyDescent="0.25">
      <c r="A156" s="197"/>
      <c r="B156" s="197"/>
      <c r="C156" s="197"/>
      <c r="D156" s="197"/>
      <c r="E156" s="197"/>
      <c r="F156" s="197"/>
      <c r="G156" s="197"/>
      <c r="H156" s="197"/>
      <c r="I156" s="197"/>
      <c r="J156" s="197"/>
      <c r="K156" s="197"/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248" t="s">
        <v>0</v>
      </c>
      <c r="AB156" s="248"/>
      <c r="AC156" s="248"/>
      <c r="AD156" s="248"/>
      <c r="AE156" s="248"/>
      <c r="AF156" s="248"/>
      <c r="AG156" s="248"/>
      <c r="AH156" s="248"/>
      <c r="AI156" s="248"/>
      <c r="AJ156" s="248"/>
      <c r="AK156" s="248"/>
      <c r="AL156" s="248"/>
      <c r="AM156" s="248"/>
      <c r="AN156" s="248"/>
      <c r="AO156" s="248"/>
      <c r="AP156" s="248"/>
      <c r="AQ156" s="248"/>
      <c r="AR156" s="248"/>
      <c r="AS156" s="248"/>
      <c r="AT156" s="248"/>
      <c r="AU156" s="248"/>
      <c r="AV156" s="248"/>
      <c r="AW156" s="248"/>
      <c r="AX156" s="248"/>
      <c r="AY156" s="248"/>
      <c r="AZ156" s="248"/>
      <c r="BA156" s="248"/>
      <c r="BB156" s="248"/>
      <c r="BC156" s="248"/>
      <c r="BD156" s="248"/>
      <c r="BE156" s="248"/>
      <c r="BF156" s="248"/>
      <c r="BG156" s="248"/>
      <c r="BH156" s="248"/>
      <c r="BI156" s="248"/>
      <c r="BJ156" s="248"/>
      <c r="BK156" s="248"/>
      <c r="BL156" s="248"/>
      <c r="BM156" s="197"/>
      <c r="BN156" s="197"/>
      <c r="BO156" s="249" t="s">
        <v>16</v>
      </c>
      <c r="BP156" s="249"/>
      <c r="BQ156" s="249"/>
      <c r="BR156" s="249"/>
      <c r="BS156" s="249"/>
      <c r="BT156" s="249"/>
      <c r="BU156" s="249"/>
      <c r="BV156" s="249"/>
      <c r="BW156" s="249"/>
      <c r="BX156" s="249"/>
      <c r="BY156" s="249"/>
      <c r="BZ156" s="197"/>
      <c r="CA156" s="197"/>
      <c r="CB156" s="249" t="s">
        <v>106</v>
      </c>
      <c r="CC156" s="249"/>
      <c r="CD156" s="249"/>
      <c r="CE156" s="249"/>
      <c r="CF156" s="249"/>
      <c r="CG156" s="249"/>
      <c r="CH156" s="249"/>
      <c r="CI156" s="249"/>
      <c r="CJ156" s="249"/>
      <c r="CK156" s="249"/>
      <c r="CL156" s="249"/>
      <c r="CM156" s="249"/>
      <c r="CN156" s="249"/>
      <c r="CO156" s="249"/>
      <c r="CP156" s="249"/>
      <c r="CQ156" s="249"/>
      <c r="CR156" s="249"/>
      <c r="CS156" s="249"/>
      <c r="CT156" s="249"/>
      <c r="CU156" s="249"/>
      <c r="CV156" s="249"/>
      <c r="CW156" s="249"/>
      <c r="CX156" s="249"/>
      <c r="CY156" s="249"/>
      <c r="CZ156" s="249"/>
      <c r="DA156" s="249"/>
      <c r="DB156" s="249"/>
    </row>
    <row r="157" spans="1:106" x14ac:dyDescent="0.25">
      <c r="A157" s="188"/>
      <c r="B157" s="244" t="s">
        <v>709</v>
      </c>
      <c r="C157" s="244"/>
      <c r="D157" s="244"/>
      <c r="E157" s="244"/>
      <c r="F157" s="244"/>
      <c r="G157" s="244"/>
      <c r="H157" s="244"/>
      <c r="I157" s="244"/>
      <c r="J157" s="244"/>
      <c r="K157" s="244"/>
      <c r="L157" s="244"/>
      <c r="M157" s="244"/>
      <c r="N157" s="244"/>
      <c r="O157" s="244"/>
      <c r="P157" s="244"/>
      <c r="Q157" s="244"/>
      <c r="R157" s="244"/>
      <c r="S157" s="244"/>
      <c r="T157" s="244"/>
      <c r="U157" s="244"/>
      <c r="V157" s="244"/>
      <c r="W157" s="244"/>
      <c r="X157" s="244"/>
      <c r="Y157" s="244"/>
      <c r="Z157" s="244"/>
      <c r="AA157" s="257" t="e">
        <f>Сводная!G18</f>
        <v>#N/A</v>
      </c>
      <c r="AB157" s="257"/>
      <c r="AC157" s="257"/>
      <c r="AD157" s="257"/>
      <c r="AE157" s="257"/>
      <c r="AF157" s="257"/>
      <c r="AG157" s="257"/>
      <c r="AH157" s="257"/>
      <c r="AI157" s="257"/>
      <c r="AJ157" s="257"/>
      <c r="AK157" s="257"/>
      <c r="AL157" s="257"/>
      <c r="AM157" s="257"/>
      <c r="AN157" s="257"/>
      <c r="AO157" s="257"/>
      <c r="AP157" s="257"/>
      <c r="AQ157" s="257"/>
      <c r="AR157" s="257"/>
      <c r="AS157" s="257"/>
      <c r="AT157" s="257"/>
      <c r="AU157" s="257"/>
      <c r="AV157" s="257"/>
      <c r="AW157" s="257"/>
      <c r="AX157" s="257"/>
      <c r="AY157" s="257"/>
      <c r="AZ157" s="257"/>
      <c r="BA157" s="257"/>
      <c r="BB157" s="257"/>
      <c r="BC157" s="257"/>
      <c r="BD157" s="257"/>
      <c r="BE157" s="257"/>
      <c r="BF157" s="257"/>
      <c r="BG157" s="257"/>
      <c r="BH157" s="257"/>
      <c r="BI157" s="257"/>
      <c r="BJ157" s="257"/>
      <c r="BK157" s="257"/>
      <c r="BL157" s="257"/>
      <c r="BM157" s="188"/>
      <c r="BN157" s="188"/>
      <c r="BO157" s="269"/>
      <c r="BP157" s="269"/>
      <c r="BQ157" s="269"/>
      <c r="BR157" s="269"/>
      <c r="BS157" s="269"/>
      <c r="BT157" s="269"/>
      <c r="BU157" s="269"/>
      <c r="BV157" s="269"/>
      <c r="BW157" s="269"/>
      <c r="BX157" s="269"/>
      <c r="BY157" s="269"/>
      <c r="BZ157" s="188"/>
      <c r="CA157" s="188"/>
      <c r="CB157" s="258">
        <f>Сводная!$I$18</f>
        <v>0</v>
      </c>
      <c r="CC157" s="258"/>
      <c r="CD157" s="258"/>
      <c r="CE157" s="258"/>
      <c r="CF157" s="258"/>
      <c r="CG157" s="258"/>
      <c r="CH157" s="258"/>
      <c r="CI157" s="258"/>
      <c r="CJ157" s="258"/>
      <c r="CK157" s="258"/>
      <c r="CL157" s="258"/>
      <c r="CM157" s="258"/>
      <c r="CN157" s="258"/>
      <c r="CO157" s="258"/>
      <c r="CP157" s="258"/>
      <c r="CQ157" s="258"/>
      <c r="CR157" s="258"/>
      <c r="CS157" s="258"/>
      <c r="CT157" s="258"/>
      <c r="CU157" s="258"/>
      <c r="CV157" s="258"/>
      <c r="CW157" s="258"/>
      <c r="CX157" s="258"/>
      <c r="CY157" s="258"/>
      <c r="CZ157" s="258"/>
      <c r="DA157" s="258"/>
      <c r="DB157" s="258"/>
    </row>
    <row r="158" spans="1:106" s="169" customFormat="1" ht="11.25" x14ac:dyDescent="0.25">
      <c r="A158" s="197"/>
      <c r="B158" s="197"/>
      <c r="C158" s="197"/>
      <c r="D158" s="197"/>
      <c r="E158" s="197"/>
      <c r="F158" s="197"/>
      <c r="G158" s="197"/>
      <c r="H158" s="197"/>
      <c r="I158" s="197"/>
      <c r="J158" s="197"/>
      <c r="K158" s="197"/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248" t="s">
        <v>0</v>
      </c>
      <c r="AB158" s="248"/>
      <c r="AC158" s="248"/>
      <c r="AD158" s="248"/>
      <c r="AE158" s="248"/>
      <c r="AF158" s="248"/>
      <c r="AG158" s="248"/>
      <c r="AH158" s="248"/>
      <c r="AI158" s="248"/>
      <c r="AJ158" s="248"/>
      <c r="AK158" s="248"/>
      <c r="AL158" s="248"/>
      <c r="AM158" s="248"/>
      <c r="AN158" s="248"/>
      <c r="AO158" s="248"/>
      <c r="AP158" s="248"/>
      <c r="AQ158" s="248"/>
      <c r="AR158" s="248"/>
      <c r="AS158" s="248"/>
      <c r="AT158" s="248"/>
      <c r="AU158" s="248"/>
      <c r="AV158" s="248"/>
      <c r="AW158" s="248"/>
      <c r="AX158" s="248"/>
      <c r="AY158" s="248"/>
      <c r="AZ158" s="248"/>
      <c r="BA158" s="248"/>
      <c r="BB158" s="248"/>
      <c r="BC158" s="248"/>
      <c r="BD158" s="248"/>
      <c r="BE158" s="248"/>
      <c r="BF158" s="248"/>
      <c r="BG158" s="248"/>
      <c r="BH158" s="248"/>
      <c r="BI158" s="248"/>
      <c r="BJ158" s="248"/>
      <c r="BK158" s="248"/>
      <c r="BL158" s="248"/>
      <c r="BM158" s="197"/>
      <c r="BN158" s="197"/>
      <c r="BO158" s="249" t="s">
        <v>16</v>
      </c>
      <c r="BP158" s="249"/>
      <c r="BQ158" s="249"/>
      <c r="BR158" s="249"/>
      <c r="BS158" s="249"/>
      <c r="BT158" s="249"/>
      <c r="BU158" s="249"/>
      <c r="BV158" s="249"/>
      <c r="BW158" s="249"/>
      <c r="BX158" s="249"/>
      <c r="BY158" s="249"/>
      <c r="BZ158" s="197"/>
      <c r="CA158" s="197"/>
      <c r="CB158" s="249" t="s">
        <v>106</v>
      </c>
      <c r="CC158" s="249"/>
      <c r="CD158" s="249"/>
      <c r="CE158" s="249"/>
      <c r="CF158" s="249"/>
      <c r="CG158" s="249"/>
      <c r="CH158" s="249"/>
      <c r="CI158" s="249"/>
      <c r="CJ158" s="249"/>
      <c r="CK158" s="249"/>
      <c r="CL158" s="249"/>
      <c r="CM158" s="249"/>
      <c r="CN158" s="249"/>
      <c r="CO158" s="249"/>
      <c r="CP158" s="249"/>
      <c r="CQ158" s="249"/>
      <c r="CR158" s="249"/>
      <c r="CS158" s="249"/>
      <c r="CT158" s="249"/>
      <c r="CU158" s="249"/>
      <c r="CV158" s="249"/>
      <c r="CW158" s="249"/>
      <c r="CX158" s="249"/>
      <c r="CY158" s="249"/>
      <c r="CZ158" s="249"/>
      <c r="DA158" s="249"/>
      <c r="DB158" s="249"/>
    </row>
    <row r="159" spans="1:106" x14ac:dyDescent="0.25">
      <c r="A159" s="188"/>
      <c r="B159" s="244" t="s">
        <v>710</v>
      </c>
      <c r="C159" s="244"/>
      <c r="D159" s="244"/>
      <c r="E159" s="244"/>
      <c r="F159" s="244"/>
      <c r="G159" s="244"/>
      <c r="H159" s="244"/>
      <c r="I159" s="244"/>
      <c r="J159" s="244"/>
      <c r="K159" s="244"/>
      <c r="L159" s="244"/>
      <c r="M159" s="244"/>
      <c r="N159" s="244"/>
      <c r="O159" s="244"/>
      <c r="P159" s="244"/>
      <c r="Q159" s="244"/>
      <c r="R159" s="244"/>
      <c r="S159" s="244"/>
      <c r="T159" s="244"/>
      <c r="U159" s="244"/>
      <c r="V159" s="244"/>
      <c r="W159" s="244"/>
      <c r="X159" s="244"/>
      <c r="Y159" s="244"/>
      <c r="Z159" s="244"/>
      <c r="AA159" s="257" t="str">
        <f>AA151</f>
        <v>Начальник участка АСУ ТП</v>
      </c>
      <c r="AB159" s="257"/>
      <c r="AC159" s="257"/>
      <c r="AD159" s="257"/>
      <c r="AE159" s="257"/>
      <c r="AF159" s="257"/>
      <c r="AG159" s="257"/>
      <c r="AH159" s="257"/>
      <c r="AI159" s="257"/>
      <c r="AJ159" s="257"/>
      <c r="AK159" s="257"/>
      <c r="AL159" s="257"/>
      <c r="AM159" s="257"/>
      <c r="AN159" s="257"/>
      <c r="AO159" s="257"/>
      <c r="AP159" s="257"/>
      <c r="AQ159" s="257"/>
      <c r="AR159" s="257"/>
      <c r="AS159" s="257"/>
      <c r="AT159" s="257"/>
      <c r="AU159" s="257"/>
      <c r="AV159" s="257"/>
      <c r="AW159" s="257"/>
      <c r="AX159" s="257"/>
      <c r="AY159" s="257"/>
      <c r="AZ159" s="257"/>
      <c r="BA159" s="257"/>
      <c r="BB159" s="257"/>
      <c r="BC159" s="257"/>
      <c r="BD159" s="257"/>
      <c r="BE159" s="257"/>
      <c r="BF159" s="257"/>
      <c r="BG159" s="257"/>
      <c r="BH159" s="257"/>
      <c r="BI159" s="257"/>
      <c r="BJ159" s="257"/>
      <c r="BK159" s="257"/>
      <c r="BL159" s="257"/>
      <c r="BM159" s="159"/>
      <c r="BN159" s="159"/>
      <c r="BO159" s="246"/>
      <c r="BP159" s="246"/>
      <c r="BQ159" s="246"/>
      <c r="BR159" s="246"/>
      <c r="BS159" s="246"/>
      <c r="BT159" s="246"/>
      <c r="BU159" s="246"/>
      <c r="BV159" s="246"/>
      <c r="BW159" s="246"/>
      <c r="BX159" s="246"/>
      <c r="BY159" s="246"/>
      <c r="BZ159" s="159"/>
      <c r="CA159" s="159"/>
      <c r="CB159" s="258" t="str">
        <f>CB151</f>
        <v>Осмоловский А.В.</v>
      </c>
      <c r="CC159" s="258"/>
      <c r="CD159" s="258"/>
      <c r="CE159" s="258"/>
      <c r="CF159" s="258"/>
      <c r="CG159" s="258"/>
      <c r="CH159" s="258"/>
      <c r="CI159" s="258"/>
      <c r="CJ159" s="258"/>
      <c r="CK159" s="258"/>
      <c r="CL159" s="258"/>
      <c r="CM159" s="258"/>
      <c r="CN159" s="258"/>
      <c r="CO159" s="258"/>
      <c r="CP159" s="258"/>
      <c r="CQ159" s="258"/>
      <c r="CR159" s="258"/>
      <c r="CS159" s="258"/>
      <c r="CT159" s="258"/>
      <c r="CU159" s="258"/>
      <c r="CV159" s="258"/>
      <c r="CW159" s="258"/>
      <c r="CX159" s="258"/>
      <c r="CY159" s="258"/>
      <c r="CZ159" s="258"/>
      <c r="DA159" s="258"/>
      <c r="DB159" s="258"/>
    </row>
    <row r="160" spans="1:106" s="169" customFormat="1" ht="11.25" x14ac:dyDescent="0.25">
      <c r="A160" s="197"/>
      <c r="B160" s="197"/>
      <c r="C160" s="197"/>
      <c r="D160" s="197"/>
      <c r="E160" s="197"/>
      <c r="F160" s="197"/>
      <c r="G160" s="197"/>
      <c r="H160" s="197"/>
      <c r="I160" s="197"/>
      <c r="J160" s="197"/>
      <c r="K160" s="197"/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248" t="s">
        <v>0</v>
      </c>
      <c r="AB160" s="248"/>
      <c r="AC160" s="248"/>
      <c r="AD160" s="248"/>
      <c r="AE160" s="248"/>
      <c r="AF160" s="248"/>
      <c r="AG160" s="248"/>
      <c r="AH160" s="248"/>
      <c r="AI160" s="248"/>
      <c r="AJ160" s="248"/>
      <c r="AK160" s="248"/>
      <c r="AL160" s="248"/>
      <c r="AM160" s="248"/>
      <c r="AN160" s="248"/>
      <c r="AO160" s="248"/>
      <c r="AP160" s="248"/>
      <c r="AQ160" s="248"/>
      <c r="AR160" s="248"/>
      <c r="AS160" s="248"/>
      <c r="AT160" s="248"/>
      <c r="AU160" s="248"/>
      <c r="AV160" s="248"/>
      <c r="AW160" s="248"/>
      <c r="AX160" s="248"/>
      <c r="AY160" s="248"/>
      <c r="AZ160" s="248"/>
      <c r="BA160" s="248"/>
      <c r="BB160" s="248"/>
      <c r="BC160" s="248"/>
      <c r="BD160" s="248"/>
      <c r="BE160" s="248"/>
      <c r="BF160" s="248"/>
      <c r="BG160" s="248"/>
      <c r="BH160" s="248"/>
      <c r="BI160" s="248"/>
      <c r="BJ160" s="248"/>
      <c r="BK160" s="248"/>
      <c r="BL160" s="248"/>
      <c r="BM160" s="197"/>
      <c r="BN160" s="197"/>
      <c r="BO160" s="249" t="s">
        <v>16</v>
      </c>
      <c r="BP160" s="249"/>
      <c r="BQ160" s="249"/>
      <c r="BR160" s="249"/>
      <c r="BS160" s="249"/>
      <c r="BT160" s="249"/>
      <c r="BU160" s="249"/>
      <c r="BV160" s="249"/>
      <c r="BW160" s="249"/>
      <c r="BX160" s="249"/>
      <c r="BY160" s="249"/>
      <c r="BZ160" s="197"/>
      <c r="CA160" s="197"/>
      <c r="CB160" s="249" t="s">
        <v>106</v>
      </c>
      <c r="CC160" s="249"/>
      <c r="CD160" s="249"/>
      <c r="CE160" s="249"/>
      <c r="CF160" s="249"/>
      <c r="CG160" s="249"/>
      <c r="CH160" s="249"/>
      <c r="CI160" s="249"/>
      <c r="CJ160" s="249"/>
      <c r="CK160" s="249"/>
      <c r="CL160" s="249"/>
      <c r="CM160" s="249"/>
      <c r="CN160" s="249"/>
      <c r="CO160" s="249"/>
      <c r="CP160" s="249"/>
      <c r="CQ160" s="249"/>
      <c r="CR160" s="249"/>
      <c r="CS160" s="249"/>
      <c r="CT160" s="249"/>
      <c r="CU160" s="249"/>
      <c r="CV160" s="249"/>
      <c r="CW160" s="249"/>
      <c r="CX160" s="249"/>
      <c r="CY160" s="249"/>
      <c r="CZ160" s="249"/>
      <c r="DA160" s="249"/>
      <c r="DB160" s="249"/>
    </row>
    <row r="161" spans="1:106" s="177" customFormat="1" ht="12" x14ac:dyDescent="0.2">
      <c r="A161" s="203"/>
      <c r="B161" s="299" t="s">
        <v>97</v>
      </c>
      <c r="C161" s="299"/>
      <c r="D161" s="299"/>
      <c r="E161" s="299"/>
      <c r="F161" s="299"/>
      <c r="G161" s="299"/>
      <c r="H161" s="299"/>
      <c r="I161" s="299"/>
      <c r="J161" s="299"/>
      <c r="K161" s="299"/>
      <c r="L161" s="299"/>
      <c r="M161" s="299"/>
      <c r="N161" s="299"/>
      <c r="O161" s="299"/>
      <c r="P161" s="299"/>
      <c r="Q161" s="299"/>
      <c r="R161" s="299"/>
      <c r="S161" s="299"/>
      <c r="T161" s="299"/>
      <c r="U161" s="299"/>
      <c r="V161" s="299"/>
      <c r="W161" s="299"/>
      <c r="X161" s="299"/>
      <c r="Y161" s="299"/>
      <c r="Z161" s="299"/>
      <c r="AA161" s="299"/>
      <c r="AB161" s="299"/>
      <c r="AC161" s="299"/>
      <c r="AD161" s="299"/>
      <c r="AE161" s="299"/>
      <c r="AF161" s="299"/>
      <c r="AG161" s="299"/>
      <c r="AH161" s="299"/>
      <c r="AI161" s="299"/>
      <c r="AJ161" s="299"/>
      <c r="AK161" s="299"/>
      <c r="AL161" s="299"/>
      <c r="AM161" s="299"/>
      <c r="AN161" s="299"/>
      <c r="AO161" s="299"/>
      <c r="AP161" s="299"/>
      <c r="AQ161" s="299"/>
      <c r="AR161" s="299"/>
      <c r="AS161" s="299"/>
      <c r="AT161" s="299"/>
      <c r="AU161" s="299"/>
      <c r="AV161" s="299"/>
      <c r="AW161" s="299"/>
      <c r="AX161" s="299"/>
      <c r="AY161" s="299"/>
      <c r="AZ161" s="299"/>
      <c r="BA161" s="299"/>
      <c r="BB161" s="299"/>
      <c r="BC161" s="299"/>
      <c r="BD161" s="299"/>
      <c r="BE161" s="299"/>
      <c r="BF161" s="299"/>
      <c r="BG161" s="299"/>
      <c r="BH161" s="299"/>
      <c r="BI161" s="299"/>
      <c r="BJ161" s="299"/>
      <c r="BK161" s="299"/>
      <c r="BL161" s="299"/>
      <c r="BM161" s="299"/>
      <c r="BN161" s="299"/>
      <c r="BO161" s="299"/>
      <c r="BP161" s="299"/>
      <c r="BQ161" s="299"/>
      <c r="BR161" s="299"/>
      <c r="BS161" s="299"/>
      <c r="BT161" s="299"/>
      <c r="BU161" s="299"/>
      <c r="BV161" s="299"/>
      <c r="BW161" s="299"/>
      <c r="BX161" s="299"/>
      <c r="BY161" s="299"/>
      <c r="BZ161" s="299"/>
      <c r="CA161" s="299"/>
      <c r="CB161" s="299"/>
      <c r="CC161" s="299"/>
      <c r="CD161" s="299"/>
      <c r="CE161" s="299"/>
      <c r="CF161" s="299"/>
      <c r="CG161" s="299"/>
      <c r="CH161" s="299"/>
      <c r="CI161" s="299"/>
      <c r="CJ161" s="299"/>
      <c r="CK161" s="299"/>
      <c r="CL161" s="299"/>
      <c r="CM161" s="299"/>
      <c r="CN161" s="299"/>
      <c r="CO161" s="299"/>
      <c r="CP161" s="299"/>
      <c r="CQ161" s="299"/>
      <c r="CR161" s="299"/>
      <c r="CS161" s="299"/>
      <c r="CT161" s="299"/>
      <c r="CU161" s="299"/>
      <c r="CV161" s="299"/>
      <c r="CW161" s="299"/>
      <c r="CX161" s="299"/>
      <c r="CY161" s="299"/>
      <c r="CZ161" s="299"/>
      <c r="DA161" s="299"/>
      <c r="DB161" s="299"/>
    </row>
  </sheetData>
  <mergeCells count="886">
    <mergeCell ref="BQ3:DB3"/>
    <mergeCell ref="B161:DB161"/>
    <mergeCell ref="B159:Z159"/>
    <mergeCell ref="AA159:BL159"/>
    <mergeCell ref="BO159:BY159"/>
    <mergeCell ref="CB159:DB159"/>
    <mergeCell ref="AA160:BL160"/>
    <mergeCell ref="BO160:BY160"/>
    <mergeCell ref="CB160:DB160"/>
    <mergeCell ref="B157:Z157"/>
    <mergeCell ref="AA157:BL157"/>
    <mergeCell ref="BO157:BY157"/>
    <mergeCell ref="CB157:DB157"/>
    <mergeCell ref="AA158:BL158"/>
    <mergeCell ref="BO158:BY158"/>
    <mergeCell ref="CB158:DB158"/>
    <mergeCell ref="B155:Z155"/>
    <mergeCell ref="AA155:BL155"/>
    <mergeCell ref="BO155:BY155"/>
    <mergeCell ref="CB155:DB155"/>
    <mergeCell ref="AA156:BL156"/>
    <mergeCell ref="BO156:BY156"/>
    <mergeCell ref="CB156:DB156"/>
    <mergeCell ref="AA153:BL153"/>
    <mergeCell ref="BO153:BY153"/>
    <mergeCell ref="CB153:DB153"/>
    <mergeCell ref="AA154:BL154"/>
    <mergeCell ref="BO154:BY154"/>
    <mergeCell ref="CB154:DB154"/>
    <mergeCell ref="AA151:BL151"/>
    <mergeCell ref="BO151:BY151"/>
    <mergeCell ref="CB151:DB151"/>
    <mergeCell ref="AA152:BL152"/>
    <mergeCell ref="BO152:BY152"/>
    <mergeCell ref="CB152:DB152"/>
    <mergeCell ref="AA149:BL149"/>
    <mergeCell ref="BO149:BY149"/>
    <mergeCell ref="CB149:DB149"/>
    <mergeCell ref="AA150:BL150"/>
    <mergeCell ref="BO150:BY150"/>
    <mergeCell ref="CB150:DB150"/>
    <mergeCell ref="AA147:BL147"/>
    <mergeCell ref="BO147:BY147"/>
    <mergeCell ref="CB147:DB147"/>
    <mergeCell ref="AA148:BL148"/>
    <mergeCell ref="BO148:BY148"/>
    <mergeCell ref="CB148:DB148"/>
    <mergeCell ref="B144:M144"/>
    <mergeCell ref="AA145:BL145"/>
    <mergeCell ref="BO145:BY145"/>
    <mergeCell ref="CB145:DB145"/>
    <mergeCell ref="AA146:BL146"/>
    <mergeCell ref="BO146:BY146"/>
    <mergeCell ref="CB146:DB146"/>
    <mergeCell ref="B145:Z145"/>
    <mergeCell ref="B147:Z147"/>
    <mergeCell ref="B142:M142"/>
    <mergeCell ref="P142:AV142"/>
    <mergeCell ref="AY142:BS142"/>
    <mergeCell ref="BV142:BW142"/>
    <mergeCell ref="BZ142:DB142"/>
    <mergeCell ref="P143:AV143"/>
    <mergeCell ref="AY143:BS143"/>
    <mergeCell ref="CQ136:DB136"/>
    <mergeCell ref="B137:CP137"/>
    <mergeCell ref="CQ137:DB137"/>
    <mergeCell ref="B139:DB139"/>
    <mergeCell ref="B140:DB140"/>
    <mergeCell ref="E141:BJ141"/>
    <mergeCell ref="BM141:BX141"/>
    <mergeCell ref="BZ141:DB141"/>
    <mergeCell ref="B136:F136"/>
    <mergeCell ref="G136:AR136"/>
    <mergeCell ref="AS136:BM136"/>
    <mergeCell ref="BN136:BS136"/>
    <mergeCell ref="BT136:CD136"/>
    <mergeCell ref="CE136:CP136"/>
    <mergeCell ref="CQ134:DB134"/>
    <mergeCell ref="B135:F135"/>
    <mergeCell ref="G135:AR135"/>
    <mergeCell ref="AS135:BM135"/>
    <mergeCell ref="BN135:BS135"/>
    <mergeCell ref="BT135:CD135"/>
    <mergeCell ref="CE135:CP135"/>
    <mergeCell ref="CQ135:DB135"/>
    <mergeCell ref="B134:F134"/>
    <mergeCell ref="G134:AR134"/>
    <mergeCell ref="AS134:BM134"/>
    <mergeCell ref="BN134:BS134"/>
    <mergeCell ref="BT134:CD134"/>
    <mergeCell ref="CE134:CP134"/>
    <mergeCell ref="CQ132:DB132"/>
    <mergeCell ref="B133:F133"/>
    <mergeCell ref="G133:AR133"/>
    <mergeCell ref="AS133:BM133"/>
    <mergeCell ref="BN133:BS133"/>
    <mergeCell ref="BT133:CD133"/>
    <mergeCell ref="CE133:CP133"/>
    <mergeCell ref="CQ133:DB133"/>
    <mergeCell ref="B132:F132"/>
    <mergeCell ref="G132:AR132"/>
    <mergeCell ref="AS132:BM132"/>
    <mergeCell ref="BN132:BS132"/>
    <mergeCell ref="BT132:CD132"/>
    <mergeCell ref="CE132:CP132"/>
    <mergeCell ref="CQ130:DB130"/>
    <mergeCell ref="B131:F131"/>
    <mergeCell ref="G131:AR131"/>
    <mergeCell ref="AS131:BM131"/>
    <mergeCell ref="BN131:BS131"/>
    <mergeCell ref="BT131:CD131"/>
    <mergeCell ref="CE131:CP131"/>
    <mergeCell ref="CQ131:DB131"/>
    <mergeCell ref="B130:F130"/>
    <mergeCell ref="G130:AR130"/>
    <mergeCell ref="AS130:BM130"/>
    <mergeCell ref="BN130:BS130"/>
    <mergeCell ref="BT130:CD130"/>
    <mergeCell ref="CE130:CP130"/>
    <mergeCell ref="B127:CP127"/>
    <mergeCell ref="CQ127:DB127"/>
    <mergeCell ref="B128:DB128"/>
    <mergeCell ref="B129:F129"/>
    <mergeCell ref="G129:BM129"/>
    <mergeCell ref="BN129:BS129"/>
    <mergeCell ref="BT129:CD129"/>
    <mergeCell ref="CE129:CP129"/>
    <mergeCell ref="CQ129:DB129"/>
    <mergeCell ref="CQ125:DB125"/>
    <mergeCell ref="B126:F126"/>
    <mergeCell ref="G126:AR126"/>
    <mergeCell ref="AS126:BM126"/>
    <mergeCell ref="BN126:BS126"/>
    <mergeCell ref="BT126:CD126"/>
    <mergeCell ref="CE126:CP126"/>
    <mergeCell ref="CQ126:DB126"/>
    <mergeCell ref="B125:F125"/>
    <mergeCell ref="G125:AR125"/>
    <mergeCell ref="AS125:BM125"/>
    <mergeCell ref="BN125:BS125"/>
    <mergeCell ref="BT125:CD125"/>
    <mergeCell ref="CE125:CP125"/>
    <mergeCell ref="CQ123:DB123"/>
    <mergeCell ref="B124:F124"/>
    <mergeCell ref="G124:AR124"/>
    <mergeCell ref="AS124:BM124"/>
    <mergeCell ref="BN124:BS124"/>
    <mergeCell ref="BT124:CD124"/>
    <mergeCell ref="CE124:CP124"/>
    <mergeCell ref="CQ124:DB124"/>
    <mergeCell ref="B123:F123"/>
    <mergeCell ref="G123:AR123"/>
    <mergeCell ref="AS123:BM123"/>
    <mergeCell ref="BN123:BS123"/>
    <mergeCell ref="BT123:CD123"/>
    <mergeCell ref="CE123:CP123"/>
    <mergeCell ref="CQ121:DB121"/>
    <mergeCell ref="B122:F122"/>
    <mergeCell ref="G122:AR122"/>
    <mergeCell ref="AS122:BM122"/>
    <mergeCell ref="BN122:BS122"/>
    <mergeCell ref="BT122:CD122"/>
    <mergeCell ref="CE122:CP122"/>
    <mergeCell ref="CQ122:DB122"/>
    <mergeCell ref="B121:F121"/>
    <mergeCell ref="G121:AR121"/>
    <mergeCell ref="AS121:BM121"/>
    <mergeCell ref="BN121:BS121"/>
    <mergeCell ref="BT121:CD121"/>
    <mergeCell ref="CE121:CP121"/>
    <mergeCell ref="CQ119:DB119"/>
    <mergeCell ref="B120:F120"/>
    <mergeCell ref="G120:AR120"/>
    <mergeCell ref="AS120:BM120"/>
    <mergeCell ref="BN120:BS120"/>
    <mergeCell ref="BT120:CD120"/>
    <mergeCell ref="CE120:CP120"/>
    <mergeCell ref="CQ120:DB120"/>
    <mergeCell ref="B119:F119"/>
    <mergeCell ref="G119:AR119"/>
    <mergeCell ref="AS119:BM119"/>
    <mergeCell ref="BN119:BS119"/>
    <mergeCell ref="BT119:CD119"/>
    <mergeCell ref="CE119:CP119"/>
    <mergeCell ref="CQ117:DB117"/>
    <mergeCell ref="B118:F118"/>
    <mergeCell ref="G118:AR118"/>
    <mergeCell ref="AS118:BM118"/>
    <mergeCell ref="BN118:BS118"/>
    <mergeCell ref="BT118:CD118"/>
    <mergeCell ref="CE118:CP118"/>
    <mergeCell ref="CQ118:DB118"/>
    <mergeCell ref="B117:F117"/>
    <mergeCell ref="G117:AR117"/>
    <mergeCell ref="AS117:BM117"/>
    <mergeCell ref="BN117:BS117"/>
    <mergeCell ref="BT117:CD117"/>
    <mergeCell ref="CE117:CP117"/>
    <mergeCell ref="CQ115:DB115"/>
    <mergeCell ref="B116:F116"/>
    <mergeCell ref="G116:AR116"/>
    <mergeCell ref="AS116:BM116"/>
    <mergeCell ref="BN116:BS116"/>
    <mergeCell ref="BT116:CD116"/>
    <mergeCell ref="CE116:CP116"/>
    <mergeCell ref="CQ116:DB116"/>
    <mergeCell ref="B115:F115"/>
    <mergeCell ref="G115:AR115"/>
    <mergeCell ref="AS115:BM115"/>
    <mergeCell ref="BN115:BS115"/>
    <mergeCell ref="BT115:CD115"/>
    <mergeCell ref="CE115:CP115"/>
    <mergeCell ref="CQ113:DB113"/>
    <mergeCell ref="B114:F114"/>
    <mergeCell ref="G114:AR114"/>
    <mergeCell ref="AS114:BM114"/>
    <mergeCell ref="BN114:BS114"/>
    <mergeCell ref="BT114:CD114"/>
    <mergeCell ref="CE114:CP114"/>
    <mergeCell ref="CQ114:DB114"/>
    <mergeCell ref="B113:F113"/>
    <mergeCell ref="G113:AR113"/>
    <mergeCell ref="AS113:BM113"/>
    <mergeCell ref="BN113:BS113"/>
    <mergeCell ref="BT113:CD113"/>
    <mergeCell ref="CE113:CP113"/>
    <mergeCell ref="CQ111:DB111"/>
    <mergeCell ref="B112:F112"/>
    <mergeCell ref="G112:AR112"/>
    <mergeCell ref="AS112:BM112"/>
    <mergeCell ref="BN112:BS112"/>
    <mergeCell ref="BT112:CD112"/>
    <mergeCell ref="CE112:CP112"/>
    <mergeCell ref="CQ112:DB112"/>
    <mergeCell ref="B111:F111"/>
    <mergeCell ref="G111:AR111"/>
    <mergeCell ref="AS111:BM111"/>
    <mergeCell ref="BN111:BS111"/>
    <mergeCell ref="BT111:CD111"/>
    <mergeCell ref="CE111:CP111"/>
    <mergeCell ref="CQ109:DB109"/>
    <mergeCell ref="B110:F110"/>
    <mergeCell ref="G110:AR110"/>
    <mergeCell ref="AS110:BM110"/>
    <mergeCell ref="BN110:BS110"/>
    <mergeCell ref="BT110:CD110"/>
    <mergeCell ref="CE110:CP110"/>
    <mergeCell ref="CQ110:DB110"/>
    <mergeCell ref="B109:F109"/>
    <mergeCell ref="G109:AR109"/>
    <mergeCell ref="AS109:BM109"/>
    <mergeCell ref="BN109:BS109"/>
    <mergeCell ref="BT109:CD109"/>
    <mergeCell ref="CE109:CP109"/>
    <mergeCell ref="CQ107:DB107"/>
    <mergeCell ref="B108:F108"/>
    <mergeCell ref="G108:AR108"/>
    <mergeCell ref="AS108:BM108"/>
    <mergeCell ref="BN108:BS108"/>
    <mergeCell ref="BT108:CD108"/>
    <mergeCell ref="CE108:CP108"/>
    <mergeCell ref="CQ108:DB108"/>
    <mergeCell ref="B107:F107"/>
    <mergeCell ref="G107:AR107"/>
    <mergeCell ref="AS107:BM107"/>
    <mergeCell ref="BN107:BS107"/>
    <mergeCell ref="BT107:CD107"/>
    <mergeCell ref="CE107:CP107"/>
    <mergeCell ref="CQ105:DB105"/>
    <mergeCell ref="B106:F106"/>
    <mergeCell ref="G106:AR106"/>
    <mergeCell ref="AS106:BM106"/>
    <mergeCell ref="BN106:BS106"/>
    <mergeCell ref="BT106:CD106"/>
    <mergeCell ref="CE106:CP106"/>
    <mergeCell ref="CQ106:DB106"/>
    <mergeCell ref="B105:F105"/>
    <mergeCell ref="G105:AR105"/>
    <mergeCell ref="AS105:BM105"/>
    <mergeCell ref="BN105:BS105"/>
    <mergeCell ref="BT105:CD105"/>
    <mergeCell ref="CE105:CP105"/>
    <mergeCell ref="CQ103:DB103"/>
    <mergeCell ref="B104:F104"/>
    <mergeCell ref="G104:AR104"/>
    <mergeCell ref="AS104:BM104"/>
    <mergeCell ref="BN104:BS104"/>
    <mergeCell ref="BT104:CD104"/>
    <mergeCell ref="CE104:CP104"/>
    <mergeCell ref="CQ104:DB104"/>
    <mergeCell ref="B103:F103"/>
    <mergeCell ref="G103:AR103"/>
    <mergeCell ref="AS103:BM103"/>
    <mergeCell ref="BN103:BS103"/>
    <mergeCell ref="BT103:CD103"/>
    <mergeCell ref="CE103:CP103"/>
    <mergeCell ref="CQ101:DB101"/>
    <mergeCell ref="B102:F102"/>
    <mergeCell ref="G102:AR102"/>
    <mergeCell ref="AS102:BM102"/>
    <mergeCell ref="BN102:BS102"/>
    <mergeCell ref="BT102:CD102"/>
    <mergeCell ref="CE102:CP102"/>
    <mergeCell ref="CQ102:DB102"/>
    <mergeCell ref="B101:F101"/>
    <mergeCell ref="G101:AR101"/>
    <mergeCell ref="AS101:BM101"/>
    <mergeCell ref="BN101:BS101"/>
    <mergeCell ref="BT101:CD101"/>
    <mergeCell ref="CE101:CP101"/>
    <mergeCell ref="CQ99:DB99"/>
    <mergeCell ref="B100:F100"/>
    <mergeCell ref="G100:AR100"/>
    <mergeCell ref="AS100:BM100"/>
    <mergeCell ref="BN100:BS100"/>
    <mergeCell ref="BT100:CD100"/>
    <mergeCell ref="CE100:CP100"/>
    <mergeCell ref="CQ100:DB100"/>
    <mergeCell ref="B99:F99"/>
    <mergeCell ref="G99:AR99"/>
    <mergeCell ref="AS99:BM99"/>
    <mergeCell ref="BN99:BS99"/>
    <mergeCell ref="BT99:CD99"/>
    <mergeCell ref="CE99:CP99"/>
    <mergeCell ref="CQ97:DB97"/>
    <mergeCell ref="B98:F98"/>
    <mergeCell ref="G98:AR98"/>
    <mergeCell ref="AS98:BM98"/>
    <mergeCell ref="BN98:BS98"/>
    <mergeCell ref="BT98:CD98"/>
    <mergeCell ref="CE98:CP98"/>
    <mergeCell ref="CQ98:DB98"/>
    <mergeCell ref="B97:F97"/>
    <mergeCell ref="G97:AR97"/>
    <mergeCell ref="AS97:BM97"/>
    <mergeCell ref="BN97:BS97"/>
    <mergeCell ref="BT97:CD97"/>
    <mergeCell ref="CE97:CP97"/>
    <mergeCell ref="CQ95:DB95"/>
    <mergeCell ref="B96:F96"/>
    <mergeCell ref="G96:AR96"/>
    <mergeCell ref="AS96:BM96"/>
    <mergeCell ref="BN96:BS96"/>
    <mergeCell ref="BT96:CD96"/>
    <mergeCell ref="CE96:CP96"/>
    <mergeCell ref="CQ96:DB96"/>
    <mergeCell ref="B95:F95"/>
    <mergeCell ref="G95:AR95"/>
    <mergeCell ref="AS95:BM95"/>
    <mergeCell ref="BN95:BS95"/>
    <mergeCell ref="BT95:CD95"/>
    <mergeCell ref="CE95:CP95"/>
    <mergeCell ref="CQ93:DB93"/>
    <mergeCell ref="B94:F94"/>
    <mergeCell ref="G94:AR94"/>
    <mergeCell ref="AS94:BM94"/>
    <mergeCell ref="BN94:BS94"/>
    <mergeCell ref="BT94:CD94"/>
    <mergeCell ref="CE94:CP94"/>
    <mergeCell ref="CQ94:DB94"/>
    <mergeCell ref="B93:F93"/>
    <mergeCell ref="G93:AR93"/>
    <mergeCell ref="AS93:BM93"/>
    <mergeCell ref="BN93:BS93"/>
    <mergeCell ref="BT93:CD93"/>
    <mergeCell ref="CE93:CP93"/>
    <mergeCell ref="CQ91:DB91"/>
    <mergeCell ref="B92:F92"/>
    <mergeCell ref="G92:AR92"/>
    <mergeCell ref="AS92:BM92"/>
    <mergeCell ref="BN92:BS92"/>
    <mergeCell ref="BT92:CD92"/>
    <mergeCell ref="CE92:CP92"/>
    <mergeCell ref="CQ92:DB92"/>
    <mergeCell ref="B91:F91"/>
    <mergeCell ref="G91:AR91"/>
    <mergeCell ref="AS91:BM91"/>
    <mergeCell ref="BN91:BS91"/>
    <mergeCell ref="BT91:CD91"/>
    <mergeCell ref="CE91:CP91"/>
    <mergeCell ref="CQ89:DB89"/>
    <mergeCell ref="B90:F90"/>
    <mergeCell ref="G90:AR90"/>
    <mergeCell ref="AS90:BM90"/>
    <mergeCell ref="BN90:BS90"/>
    <mergeCell ref="BT90:CD90"/>
    <mergeCell ref="CE90:CP90"/>
    <mergeCell ref="CQ90:DB90"/>
    <mergeCell ref="B89:F89"/>
    <mergeCell ref="G89:AR89"/>
    <mergeCell ref="AS89:BM89"/>
    <mergeCell ref="BN89:BS89"/>
    <mergeCell ref="BT89:CD89"/>
    <mergeCell ref="CE89:CP89"/>
    <mergeCell ref="CQ87:DB87"/>
    <mergeCell ref="B88:F88"/>
    <mergeCell ref="G88:AR88"/>
    <mergeCell ref="AS88:BM88"/>
    <mergeCell ref="BN88:BS88"/>
    <mergeCell ref="BT88:CD88"/>
    <mergeCell ref="CE88:CP88"/>
    <mergeCell ref="CQ88:DB88"/>
    <mergeCell ref="B87:F87"/>
    <mergeCell ref="G87:AR87"/>
    <mergeCell ref="AS87:BM87"/>
    <mergeCell ref="BN87:BS87"/>
    <mergeCell ref="BT87:CD87"/>
    <mergeCell ref="CE87:CP87"/>
    <mergeCell ref="CQ85:DB85"/>
    <mergeCell ref="B86:F86"/>
    <mergeCell ref="G86:AR86"/>
    <mergeCell ref="AS86:BM86"/>
    <mergeCell ref="BN86:BS86"/>
    <mergeCell ref="BT86:CD86"/>
    <mergeCell ref="CE86:CP86"/>
    <mergeCell ref="CQ86:DB86"/>
    <mergeCell ref="B85:F85"/>
    <mergeCell ref="G85:AR85"/>
    <mergeCell ref="AS85:BM85"/>
    <mergeCell ref="BN85:BS85"/>
    <mergeCell ref="BT85:CD85"/>
    <mergeCell ref="CE85:CP85"/>
    <mergeCell ref="CQ83:DB83"/>
    <mergeCell ref="B84:F84"/>
    <mergeCell ref="G84:AR84"/>
    <mergeCell ref="AS84:BM84"/>
    <mergeCell ref="BN84:BS84"/>
    <mergeCell ref="BT84:CD84"/>
    <mergeCell ref="CE84:CP84"/>
    <mergeCell ref="CQ84:DB84"/>
    <mergeCell ref="B83:F83"/>
    <mergeCell ref="G83:AR83"/>
    <mergeCell ref="AS83:BM83"/>
    <mergeCell ref="BN83:BS83"/>
    <mergeCell ref="BT83:CD83"/>
    <mergeCell ref="CE83:CP83"/>
    <mergeCell ref="CQ81:DB81"/>
    <mergeCell ref="B82:F82"/>
    <mergeCell ref="G82:AR82"/>
    <mergeCell ref="AS82:BM82"/>
    <mergeCell ref="BN82:BS82"/>
    <mergeCell ref="BT82:CD82"/>
    <mergeCell ref="CE82:CP82"/>
    <mergeCell ref="CQ82:DB82"/>
    <mergeCell ref="B81:F81"/>
    <mergeCell ref="G81:AR81"/>
    <mergeCell ref="AS81:BM81"/>
    <mergeCell ref="BN81:BS81"/>
    <mergeCell ref="BT81:CD81"/>
    <mergeCell ref="CE81:CP81"/>
    <mergeCell ref="CQ79:DB79"/>
    <mergeCell ref="B80:F80"/>
    <mergeCell ref="G80:AR80"/>
    <mergeCell ref="AS80:BM80"/>
    <mergeCell ref="BN80:BS80"/>
    <mergeCell ref="BT80:CD80"/>
    <mergeCell ref="CE80:CP80"/>
    <mergeCell ref="CQ80:DB80"/>
    <mergeCell ref="B79:F79"/>
    <mergeCell ref="G79:AR79"/>
    <mergeCell ref="AS79:BM79"/>
    <mergeCell ref="BN79:BS79"/>
    <mergeCell ref="BT79:CD79"/>
    <mergeCell ref="CE79:CP79"/>
    <mergeCell ref="CQ77:DB77"/>
    <mergeCell ref="B78:F78"/>
    <mergeCell ref="G78:AR78"/>
    <mergeCell ref="AS78:BM78"/>
    <mergeCell ref="BN78:BS78"/>
    <mergeCell ref="BT78:CD78"/>
    <mergeCell ref="CE78:CP78"/>
    <mergeCell ref="CQ78:DB78"/>
    <mergeCell ref="B77:F77"/>
    <mergeCell ref="G77:AR77"/>
    <mergeCell ref="AS77:BM77"/>
    <mergeCell ref="BN77:BS77"/>
    <mergeCell ref="BT77:CD77"/>
    <mergeCell ref="CE77:CP77"/>
    <mergeCell ref="CQ75:DB75"/>
    <mergeCell ref="B76:F76"/>
    <mergeCell ref="G76:AR76"/>
    <mergeCell ref="AS76:BM76"/>
    <mergeCell ref="BN76:BS76"/>
    <mergeCell ref="BT76:CD76"/>
    <mergeCell ref="CE76:CP76"/>
    <mergeCell ref="CQ76:DB76"/>
    <mergeCell ref="CQ72:DB72"/>
    <mergeCell ref="B73:CP73"/>
    <mergeCell ref="CQ73:DB73"/>
    <mergeCell ref="B74:DB74"/>
    <mergeCell ref="B75:F75"/>
    <mergeCell ref="G75:AR75"/>
    <mergeCell ref="AS75:BM75"/>
    <mergeCell ref="BN75:BS75"/>
    <mergeCell ref="BT75:CD75"/>
    <mergeCell ref="CE75:CP75"/>
    <mergeCell ref="B72:F72"/>
    <mergeCell ref="G72:AR72"/>
    <mergeCell ref="AS72:BM72"/>
    <mergeCell ref="BN72:BS72"/>
    <mergeCell ref="BT72:CD72"/>
    <mergeCell ref="CE72:CP72"/>
    <mergeCell ref="CQ70:DB70"/>
    <mergeCell ref="B71:F71"/>
    <mergeCell ref="G71:AR71"/>
    <mergeCell ref="AS71:BM71"/>
    <mergeCell ref="BN71:BS71"/>
    <mergeCell ref="BT71:CD71"/>
    <mergeCell ref="CE71:CP71"/>
    <mergeCell ref="CQ71:DB71"/>
    <mergeCell ref="B70:F70"/>
    <mergeCell ref="G70:AR70"/>
    <mergeCell ref="AS70:BM70"/>
    <mergeCell ref="BN70:BS70"/>
    <mergeCell ref="BT70:CD70"/>
    <mergeCell ref="CE70:CP70"/>
    <mergeCell ref="CQ68:DB68"/>
    <mergeCell ref="B69:F69"/>
    <mergeCell ref="G69:AR69"/>
    <mergeCell ref="AS69:BM69"/>
    <mergeCell ref="BN69:BS69"/>
    <mergeCell ref="BT69:CD69"/>
    <mergeCell ref="CE69:CP69"/>
    <mergeCell ref="CQ69:DB69"/>
    <mergeCell ref="B68:F68"/>
    <mergeCell ref="G68:AR68"/>
    <mergeCell ref="AS68:BM68"/>
    <mergeCell ref="BN68:BS68"/>
    <mergeCell ref="BT68:CD68"/>
    <mergeCell ref="CE68:CP68"/>
    <mergeCell ref="CQ66:DB66"/>
    <mergeCell ref="B67:F67"/>
    <mergeCell ref="G67:AR67"/>
    <mergeCell ref="AS67:BM67"/>
    <mergeCell ref="BN67:BS67"/>
    <mergeCell ref="BT67:CD67"/>
    <mergeCell ref="CE67:CP67"/>
    <mergeCell ref="CQ67:DB67"/>
    <mergeCell ref="B66:F66"/>
    <mergeCell ref="G66:AR66"/>
    <mergeCell ref="AS66:BM66"/>
    <mergeCell ref="BN66:BS66"/>
    <mergeCell ref="BT66:CD66"/>
    <mergeCell ref="CE66:CP66"/>
    <mergeCell ref="CQ64:DB64"/>
    <mergeCell ref="B65:F65"/>
    <mergeCell ref="G65:AR65"/>
    <mergeCell ref="AS65:BM65"/>
    <mergeCell ref="BN65:BS65"/>
    <mergeCell ref="BT65:CD65"/>
    <mergeCell ref="CE65:CP65"/>
    <mergeCell ref="CQ65:DB65"/>
    <mergeCell ref="B64:F64"/>
    <mergeCell ref="G64:AR64"/>
    <mergeCell ref="AS64:BM64"/>
    <mergeCell ref="BN64:BS64"/>
    <mergeCell ref="BT64:CD64"/>
    <mergeCell ref="CE64:CP64"/>
    <mergeCell ref="CQ62:DB62"/>
    <mergeCell ref="B63:F63"/>
    <mergeCell ref="G63:AR63"/>
    <mergeCell ref="AS63:BM63"/>
    <mergeCell ref="BN63:BS63"/>
    <mergeCell ref="BT63:CD63"/>
    <mergeCell ref="CE63:CP63"/>
    <mergeCell ref="CQ63:DB63"/>
    <mergeCell ref="B62:F62"/>
    <mergeCell ref="G62:AR62"/>
    <mergeCell ref="AS62:BM62"/>
    <mergeCell ref="BN62:BS62"/>
    <mergeCell ref="BT62:CD62"/>
    <mergeCell ref="CE62:CP62"/>
    <mergeCell ref="CQ60:DB60"/>
    <mergeCell ref="B61:F61"/>
    <mergeCell ref="G61:AR61"/>
    <mergeCell ref="AS61:BM61"/>
    <mergeCell ref="BN61:BS61"/>
    <mergeCell ref="BT61:CD61"/>
    <mergeCell ref="CE61:CP61"/>
    <mergeCell ref="CQ61:DB61"/>
    <mergeCell ref="B60:F60"/>
    <mergeCell ref="G60:AR60"/>
    <mergeCell ref="AS60:BM60"/>
    <mergeCell ref="BN60:BS60"/>
    <mergeCell ref="BT60:CD60"/>
    <mergeCell ref="CE60:CP60"/>
    <mergeCell ref="CQ58:DB58"/>
    <mergeCell ref="B59:F59"/>
    <mergeCell ref="G59:AR59"/>
    <mergeCell ref="AS59:BM59"/>
    <mergeCell ref="BN59:BS59"/>
    <mergeCell ref="BT59:CD59"/>
    <mergeCell ref="CE59:CP59"/>
    <mergeCell ref="CQ59:DB59"/>
    <mergeCell ref="B58:F58"/>
    <mergeCell ref="G58:AR58"/>
    <mergeCell ref="AS58:BM58"/>
    <mergeCell ref="BN58:BS58"/>
    <mergeCell ref="BT58:CD58"/>
    <mergeCell ref="CE58:CP58"/>
    <mergeCell ref="CQ56:DB56"/>
    <mergeCell ref="B57:F57"/>
    <mergeCell ref="G57:AR57"/>
    <mergeCell ref="AS57:BM57"/>
    <mergeCell ref="BN57:BS57"/>
    <mergeCell ref="BT57:CD57"/>
    <mergeCell ref="CE57:CP57"/>
    <mergeCell ref="CQ57:DB57"/>
    <mergeCell ref="B56:F56"/>
    <mergeCell ref="G56:AR56"/>
    <mergeCell ref="AS56:BM56"/>
    <mergeCell ref="BN56:BS56"/>
    <mergeCell ref="BT56:CD56"/>
    <mergeCell ref="CE56:CP56"/>
    <mergeCell ref="CQ54:DB54"/>
    <mergeCell ref="B55:F55"/>
    <mergeCell ref="G55:AR55"/>
    <mergeCell ref="AS55:BM55"/>
    <mergeCell ref="BN55:BS55"/>
    <mergeCell ref="BT55:CD55"/>
    <mergeCell ref="CE55:CP55"/>
    <mergeCell ref="CQ55:DB55"/>
    <mergeCell ref="B54:F54"/>
    <mergeCell ref="G54:AR54"/>
    <mergeCell ref="AS54:BM54"/>
    <mergeCell ref="BN54:BS54"/>
    <mergeCell ref="BT54:CD54"/>
    <mergeCell ref="CE54:CP54"/>
    <mergeCell ref="CQ52:DB52"/>
    <mergeCell ref="B53:F53"/>
    <mergeCell ref="G53:AR53"/>
    <mergeCell ref="AS53:BM53"/>
    <mergeCell ref="BN53:BS53"/>
    <mergeCell ref="BT53:CD53"/>
    <mergeCell ref="CE53:CP53"/>
    <mergeCell ref="CQ53:DB53"/>
    <mergeCell ref="B52:F52"/>
    <mergeCell ref="G52:AR52"/>
    <mergeCell ref="AS52:BM52"/>
    <mergeCell ref="BN52:BS52"/>
    <mergeCell ref="BT52:CD52"/>
    <mergeCell ref="CE52:CP52"/>
    <mergeCell ref="CQ50:DB50"/>
    <mergeCell ref="B51:F51"/>
    <mergeCell ref="G51:AR51"/>
    <mergeCell ref="AS51:BM51"/>
    <mergeCell ref="BN51:BS51"/>
    <mergeCell ref="BT51:CD51"/>
    <mergeCell ref="CE51:CP51"/>
    <mergeCell ref="CQ51:DB51"/>
    <mergeCell ref="B50:F50"/>
    <mergeCell ref="G50:AR50"/>
    <mergeCell ref="AS50:BM50"/>
    <mergeCell ref="BN50:BS50"/>
    <mergeCell ref="BT50:CD50"/>
    <mergeCell ref="CE50:CP50"/>
    <mergeCell ref="CQ48:DB48"/>
    <mergeCell ref="B49:F49"/>
    <mergeCell ref="G49:AR49"/>
    <mergeCell ref="AS49:BM49"/>
    <mergeCell ref="BN49:BS49"/>
    <mergeCell ref="BT49:CD49"/>
    <mergeCell ref="CE49:CP49"/>
    <mergeCell ref="CQ49:DB49"/>
    <mergeCell ref="B48:F48"/>
    <mergeCell ref="G48:AR48"/>
    <mergeCell ref="AS48:BM48"/>
    <mergeCell ref="BN48:BS48"/>
    <mergeCell ref="BT48:CD48"/>
    <mergeCell ref="CE48:CP48"/>
    <mergeCell ref="CQ46:DB46"/>
    <mergeCell ref="B47:F47"/>
    <mergeCell ref="G47:AR47"/>
    <mergeCell ref="AS47:BM47"/>
    <mergeCell ref="BN47:BS47"/>
    <mergeCell ref="BT47:CD47"/>
    <mergeCell ref="CE47:CP47"/>
    <mergeCell ref="CQ47:DB47"/>
    <mergeCell ref="B46:F46"/>
    <mergeCell ref="G46:AR46"/>
    <mergeCell ref="AS46:BM46"/>
    <mergeCell ref="BN46:BS46"/>
    <mergeCell ref="BT46:CD46"/>
    <mergeCell ref="CE46:CP46"/>
    <mergeCell ref="CQ44:DB44"/>
    <mergeCell ref="B45:F45"/>
    <mergeCell ref="G45:AR45"/>
    <mergeCell ref="AS45:BM45"/>
    <mergeCell ref="BN45:BS45"/>
    <mergeCell ref="BT45:CD45"/>
    <mergeCell ref="CE45:CP45"/>
    <mergeCell ref="CQ45:DB45"/>
    <mergeCell ref="B44:F44"/>
    <mergeCell ref="G44:AR44"/>
    <mergeCell ref="AS44:BM44"/>
    <mergeCell ref="BN44:BS44"/>
    <mergeCell ref="BT44:CD44"/>
    <mergeCell ref="CE44:CP44"/>
    <mergeCell ref="CQ42:DB42"/>
    <mergeCell ref="B43:F43"/>
    <mergeCell ref="G43:AR43"/>
    <mergeCell ref="AS43:BM43"/>
    <mergeCell ref="BN43:BS43"/>
    <mergeCell ref="BT43:CD43"/>
    <mergeCell ref="CE43:CP43"/>
    <mergeCell ref="CQ43:DB43"/>
    <mergeCell ref="B42:F42"/>
    <mergeCell ref="G42:AR42"/>
    <mergeCell ref="AS42:BM42"/>
    <mergeCell ref="BN42:BS42"/>
    <mergeCell ref="BT42:CD42"/>
    <mergeCell ref="CE42:CP42"/>
    <mergeCell ref="CQ40:DB40"/>
    <mergeCell ref="B41:F41"/>
    <mergeCell ref="G41:AR41"/>
    <mergeCell ref="AS41:BM41"/>
    <mergeCell ref="BN41:BS41"/>
    <mergeCell ref="BT41:CD41"/>
    <mergeCell ref="CE41:CP41"/>
    <mergeCell ref="CQ41:DB41"/>
    <mergeCell ref="B40:F40"/>
    <mergeCell ref="G40:AR40"/>
    <mergeCell ref="AS40:BM40"/>
    <mergeCell ref="BN40:BS40"/>
    <mergeCell ref="BT40:CD40"/>
    <mergeCell ref="CE40:CP40"/>
    <mergeCell ref="CQ38:DB38"/>
    <mergeCell ref="B39:F39"/>
    <mergeCell ref="G39:AR39"/>
    <mergeCell ref="AS39:BM39"/>
    <mergeCell ref="BN39:BS39"/>
    <mergeCell ref="BT39:CD39"/>
    <mergeCell ref="CE39:CP39"/>
    <mergeCell ref="CQ39:DB39"/>
    <mergeCell ref="B38:F38"/>
    <mergeCell ref="G38:AR38"/>
    <mergeCell ref="AS38:BM38"/>
    <mergeCell ref="BN38:BS38"/>
    <mergeCell ref="BT38:CD38"/>
    <mergeCell ref="CE38:CP38"/>
    <mergeCell ref="CQ36:DB36"/>
    <mergeCell ref="B37:F37"/>
    <mergeCell ref="G37:AR37"/>
    <mergeCell ref="AS37:BM37"/>
    <mergeCell ref="BN37:BS37"/>
    <mergeCell ref="BT37:CD37"/>
    <mergeCell ref="CE37:CP37"/>
    <mergeCell ref="CQ37:DB37"/>
    <mergeCell ref="B36:F36"/>
    <mergeCell ref="G36:AR36"/>
    <mergeCell ref="AS36:BM36"/>
    <mergeCell ref="BN36:BS36"/>
    <mergeCell ref="BT36:CD36"/>
    <mergeCell ref="CE36:CP36"/>
    <mergeCell ref="CQ34:DB34"/>
    <mergeCell ref="B35:F35"/>
    <mergeCell ref="G35:AR35"/>
    <mergeCell ref="AS35:BM35"/>
    <mergeCell ref="BN35:BS35"/>
    <mergeCell ref="BT35:CD35"/>
    <mergeCell ref="CE35:CP35"/>
    <mergeCell ref="CQ35:DB35"/>
    <mergeCell ref="B34:F34"/>
    <mergeCell ref="G34:AR34"/>
    <mergeCell ref="AS34:BM34"/>
    <mergeCell ref="BN34:BS34"/>
    <mergeCell ref="BT34:CD34"/>
    <mergeCell ref="CE34:CP34"/>
    <mergeCell ref="CQ32:DB32"/>
    <mergeCell ref="B33:F33"/>
    <mergeCell ref="G33:AR33"/>
    <mergeCell ref="AS33:BM33"/>
    <mergeCell ref="BN33:BS33"/>
    <mergeCell ref="BT33:CD33"/>
    <mergeCell ref="CE33:CP33"/>
    <mergeCell ref="CQ33:DB33"/>
    <mergeCell ref="B32:F32"/>
    <mergeCell ref="G32:AR32"/>
    <mergeCell ref="AS32:BM32"/>
    <mergeCell ref="BN32:BS32"/>
    <mergeCell ref="BT32:CD32"/>
    <mergeCell ref="CE32:CP32"/>
    <mergeCell ref="CQ30:DB30"/>
    <mergeCell ref="B31:F31"/>
    <mergeCell ref="G31:AR31"/>
    <mergeCell ref="AS31:BM31"/>
    <mergeCell ref="BN31:BS31"/>
    <mergeCell ref="BT31:CD31"/>
    <mergeCell ref="CE31:CP31"/>
    <mergeCell ref="CQ31:DB31"/>
    <mergeCell ref="B30:F30"/>
    <mergeCell ref="G30:AR30"/>
    <mergeCell ref="AS30:BM30"/>
    <mergeCell ref="BN30:BS30"/>
    <mergeCell ref="BT30:CD30"/>
    <mergeCell ref="CE30:CP30"/>
    <mergeCell ref="CQ28:DB28"/>
    <mergeCell ref="B29:F29"/>
    <mergeCell ref="G29:AR29"/>
    <mergeCell ref="AS29:BM29"/>
    <mergeCell ref="BN29:BS29"/>
    <mergeCell ref="BT29:CD29"/>
    <mergeCell ref="CE29:CP29"/>
    <mergeCell ref="CQ29:DB29"/>
    <mergeCell ref="B28:F28"/>
    <mergeCell ref="G28:AR28"/>
    <mergeCell ref="AS28:BM28"/>
    <mergeCell ref="BN28:BS28"/>
    <mergeCell ref="BT28:CD28"/>
    <mergeCell ref="CE28:CP28"/>
    <mergeCell ref="CQ26:DB26"/>
    <mergeCell ref="B27:F27"/>
    <mergeCell ref="G27:AR27"/>
    <mergeCell ref="AS27:BM27"/>
    <mergeCell ref="BN27:BS27"/>
    <mergeCell ref="BT27:CD27"/>
    <mergeCell ref="CE27:CP27"/>
    <mergeCell ref="CQ27:DB27"/>
    <mergeCell ref="B26:F26"/>
    <mergeCell ref="G26:AR26"/>
    <mergeCell ref="AS26:BM26"/>
    <mergeCell ref="BN26:BS26"/>
    <mergeCell ref="BT26:CD26"/>
    <mergeCell ref="CE26:CP26"/>
    <mergeCell ref="CE21:CP21"/>
    <mergeCell ref="CQ24:DB24"/>
    <mergeCell ref="B25:F25"/>
    <mergeCell ref="G25:AR25"/>
    <mergeCell ref="AS25:BM25"/>
    <mergeCell ref="BN25:BS25"/>
    <mergeCell ref="BT25:CD25"/>
    <mergeCell ref="CE25:CP25"/>
    <mergeCell ref="CQ25:DB25"/>
    <mergeCell ref="B24:F24"/>
    <mergeCell ref="G24:AR24"/>
    <mergeCell ref="AS24:BM24"/>
    <mergeCell ref="BN24:BS24"/>
    <mergeCell ref="BT24:CD24"/>
    <mergeCell ref="CE24:CP24"/>
    <mergeCell ref="BQ4:DB4"/>
    <mergeCell ref="BQ5:DB5"/>
    <mergeCell ref="CQ22:DB22"/>
    <mergeCell ref="B23:F23"/>
    <mergeCell ref="G23:AR23"/>
    <mergeCell ref="AS23:BM23"/>
    <mergeCell ref="BN23:BS23"/>
    <mergeCell ref="BT23:CD23"/>
    <mergeCell ref="CE23:CP23"/>
    <mergeCell ref="CQ23:DB23"/>
    <mergeCell ref="B22:F22"/>
    <mergeCell ref="G22:AR22"/>
    <mergeCell ref="AS22:BM22"/>
    <mergeCell ref="BN22:BS22"/>
    <mergeCell ref="BT22:CD22"/>
    <mergeCell ref="CE22:CP22"/>
    <mergeCell ref="B17:DB17"/>
    <mergeCell ref="B18:DB18"/>
    <mergeCell ref="B19:DB19"/>
    <mergeCell ref="B21:F21"/>
    <mergeCell ref="G21:AR21"/>
    <mergeCell ref="AS21:BM21"/>
    <mergeCell ref="BN21:BS21"/>
    <mergeCell ref="BT21:CD21"/>
    <mergeCell ref="B5:AZ5"/>
    <mergeCell ref="CQ21:DB21"/>
    <mergeCell ref="BQ1:DB1"/>
    <mergeCell ref="BQ2:DB2"/>
    <mergeCell ref="G13:Z13"/>
    <mergeCell ref="AB13:DB13"/>
    <mergeCell ref="G14:Z14"/>
    <mergeCell ref="AB14:DB14"/>
    <mergeCell ref="B16:BA16"/>
    <mergeCell ref="BC16:DB16"/>
    <mergeCell ref="BR9:BV9"/>
    <mergeCell ref="BX9:CS9"/>
    <mergeCell ref="CT9:DB9"/>
    <mergeCell ref="G11:Z11"/>
    <mergeCell ref="AB11:DB11"/>
    <mergeCell ref="G12:Z12"/>
    <mergeCell ref="AB12:DB12"/>
    <mergeCell ref="B6:AZ6"/>
    <mergeCell ref="BQ6:DB6"/>
    <mergeCell ref="BQ7:CA7"/>
    <mergeCell ref="CB7:DB7"/>
    <mergeCell ref="BQ8:CA8"/>
    <mergeCell ref="CB8:DB8"/>
  </mergeCells>
  <dataValidations count="6">
    <dataValidation type="list" allowBlank="1" showInputMessage="1" showErrorMessage="1" sqref="CB7:DB7" xr:uid="{E3C345B2-FAE2-412A-B5D1-58B4E90A0355}">
      <formula1>УТВЕРЖДАЮ</formula1>
    </dataValidation>
    <dataValidation type="list" allowBlank="1" showInputMessage="1" showErrorMessage="1" sqref="CB145:DB145" xr:uid="{BB9991F9-0B53-4AEB-AB56-009839C94FD8}">
      <formula1>УТВЕРЖДАЮ_Смета</formula1>
    </dataValidation>
    <dataValidation type="list" allowBlank="1" showInputMessage="1" showErrorMessage="1" sqref="CB147:DB147" xr:uid="{B0DFF2EC-6F8B-4DD8-B1D6-0BAA544582A8}">
      <formula1>ПТО_1</formula1>
    </dataValidation>
    <dataValidation type="list" allowBlank="1" showInputMessage="1" showErrorMessage="1" sqref="CB151:DB151" xr:uid="{5FF15270-4E70-4444-AE39-188980C225DF}">
      <formula1>АСУТП_1</formula1>
    </dataValidation>
    <dataValidation type="list" allowBlank="1" showInputMessage="1" showErrorMessage="1" sqref="CB149:DB149" xr:uid="{2268B4F7-FFCE-40A9-8696-E981D93E719C}">
      <formula1>ЦТАИ_1</formula1>
    </dataValidation>
    <dataValidation type="list" allowBlank="1" showInputMessage="1" showErrorMessage="1" sqref="CB153:DB153" xr:uid="{1AB6A853-9D3C-49CB-BF67-58D298C32F52}">
      <formula1>УБНФУО_1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5E774-EECE-4FB8-A7A0-FBD44CB7E641}">
  <sheetPr>
    <tabColor rgb="FFFF0000"/>
  </sheetPr>
  <dimension ref="A1:JW59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283" s="3" customFormat="1" ht="12.75" customHeight="1" x14ac:dyDescent="0.2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305" t="s">
        <v>60</v>
      </c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  <c r="CX1" s="305"/>
      <c r="CY1" s="305"/>
      <c r="CZ1" s="305"/>
      <c r="DA1" s="305"/>
      <c r="DB1" s="305"/>
    </row>
    <row r="2" spans="1:283" s="3" customFormat="1" ht="12.75" customHeight="1" x14ac:dyDescent="0.2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305" t="s">
        <v>17</v>
      </c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283" s="3" customFormat="1" ht="12.7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305" t="s">
        <v>736</v>
      </c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283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351" t="s">
        <v>61</v>
      </c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</row>
    <row r="5" spans="1:283" ht="27.75" customHeight="1" x14ac:dyDescent="0.25">
      <c r="A5" s="188"/>
      <c r="B5" s="269" t="s">
        <v>631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257" t="str">
        <f>VLOOKUP(CB7,Списки!H:I,2,0)</f>
        <v>Директор</v>
      </c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</row>
    <row r="6" spans="1:283" s="166" customFormat="1" ht="11.25" x14ac:dyDescent="0.25">
      <c r="A6" s="189"/>
      <c r="B6" s="248" t="s">
        <v>624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259" t="s">
        <v>0</v>
      </c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</row>
    <row r="7" spans="1:283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76" t="s">
        <v>323</v>
      </c>
      <c r="CC7" s="276"/>
      <c r="CD7" s="276"/>
      <c r="CE7" s="276"/>
      <c r="CF7" s="276"/>
      <c r="CG7" s="276"/>
      <c r="CH7" s="276"/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6"/>
      <c r="DA7" s="276"/>
      <c r="DB7" s="276"/>
    </row>
    <row r="8" spans="1:283" s="166" customFormat="1" ht="11.25" x14ac:dyDescent="0.25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249" t="s">
        <v>16</v>
      </c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 t="s">
        <v>106</v>
      </c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</row>
    <row r="9" spans="1:283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91" t="s">
        <v>62</v>
      </c>
      <c r="BR9" s="269"/>
      <c r="BS9" s="269"/>
      <c r="BT9" s="269"/>
      <c r="BU9" s="269"/>
      <c r="BV9" s="269"/>
      <c r="BW9" s="191" t="s">
        <v>62</v>
      </c>
      <c r="BX9" s="269"/>
      <c r="BY9" s="269"/>
      <c r="BZ9" s="269"/>
      <c r="CA9" s="269"/>
      <c r="CB9" s="269"/>
      <c r="CC9" s="269"/>
      <c r="CD9" s="269"/>
      <c r="CE9" s="269"/>
      <c r="CF9" s="269"/>
      <c r="CG9" s="269"/>
      <c r="CH9" s="269"/>
      <c r="CI9" s="269"/>
      <c r="CJ9" s="269"/>
      <c r="CK9" s="269"/>
      <c r="CL9" s="269"/>
      <c r="CM9" s="269"/>
      <c r="CN9" s="269"/>
      <c r="CO9" s="269"/>
      <c r="CP9" s="269"/>
      <c r="CQ9" s="269"/>
      <c r="CR9" s="269"/>
      <c r="CS9" s="269"/>
      <c r="CT9" s="272">
        <f>Сводная!C3</f>
        <v>0</v>
      </c>
      <c r="CU9" s="272"/>
      <c r="CV9" s="272"/>
      <c r="CW9" s="272"/>
      <c r="CX9" s="272"/>
      <c r="CY9" s="272"/>
      <c r="CZ9" s="272"/>
      <c r="DA9" s="272"/>
      <c r="DB9" s="272"/>
    </row>
    <row r="10" spans="1:283" s="167" customFormat="1" ht="6.75" x14ac:dyDescent="0.15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</row>
    <row r="11" spans="1:283" x14ac:dyDescent="0.25">
      <c r="A11" s="188"/>
      <c r="B11" s="275" t="s">
        <v>1</v>
      </c>
      <c r="C11" s="275"/>
      <c r="D11" s="275"/>
      <c r="E11" s="275"/>
      <c r="F11" s="275"/>
      <c r="G11" s="275"/>
      <c r="H11" s="275"/>
      <c r="I11" s="275"/>
      <c r="J11" s="275"/>
      <c r="K11" s="275"/>
      <c r="L11" s="275"/>
      <c r="M11" s="275"/>
      <c r="N11" s="275"/>
      <c r="O11" s="275"/>
      <c r="P11" s="275"/>
      <c r="Q11" s="275"/>
      <c r="R11" s="275"/>
      <c r="S11" s="275"/>
      <c r="T11" s="275"/>
      <c r="U11" s="275"/>
      <c r="V11" s="275"/>
      <c r="W11" s="275"/>
      <c r="X11" s="275"/>
      <c r="Y11" s="275"/>
      <c r="Z11" s="275"/>
      <c r="AA11" s="275"/>
      <c r="AB11" s="275"/>
      <c r="AC11" s="275"/>
      <c r="AD11" s="275"/>
      <c r="AE11" s="275"/>
      <c r="AF11" s="275"/>
      <c r="AG11" s="275"/>
      <c r="AH11" s="275"/>
      <c r="AI11" s="275"/>
      <c r="AJ11" s="275"/>
      <c r="AK11" s="275"/>
      <c r="AL11" s="275"/>
      <c r="AM11" s="275"/>
      <c r="AN11" s="275"/>
      <c r="AO11" s="275"/>
      <c r="AP11" s="275"/>
      <c r="AQ11" s="275"/>
      <c r="AR11" s="275"/>
      <c r="AS11" s="275"/>
      <c r="AT11" s="275"/>
      <c r="AU11" s="275"/>
      <c r="AV11" s="275"/>
      <c r="AW11" s="275"/>
      <c r="AX11" s="275"/>
      <c r="AY11" s="275"/>
      <c r="AZ11" s="275"/>
      <c r="BA11" s="275"/>
      <c r="BB11" s="275"/>
      <c r="BC11" s="275"/>
      <c r="BD11" s="275"/>
      <c r="BE11" s="275"/>
      <c r="BF11" s="275"/>
      <c r="BG11" s="275"/>
      <c r="BH11" s="275"/>
      <c r="BI11" s="275"/>
      <c r="BJ11" s="275"/>
      <c r="BK11" s="275"/>
      <c r="BL11" s="275"/>
      <c r="BM11" s="275"/>
      <c r="BN11" s="275"/>
      <c r="BO11" s="275"/>
      <c r="BP11" s="275"/>
      <c r="BQ11" s="275"/>
      <c r="BR11" s="275"/>
      <c r="BS11" s="275"/>
      <c r="BT11" s="275"/>
      <c r="BU11" s="275"/>
      <c r="BV11" s="275"/>
      <c r="BW11" s="275"/>
      <c r="BX11" s="275"/>
      <c r="BY11" s="275"/>
      <c r="BZ11" s="275"/>
      <c r="CA11" s="275"/>
      <c r="CB11" s="275"/>
      <c r="CC11" s="275"/>
      <c r="CD11" s="275"/>
      <c r="CE11" s="275"/>
      <c r="CF11" s="275"/>
      <c r="CG11" s="275"/>
      <c r="CH11" s="275"/>
      <c r="CI11" s="275"/>
      <c r="CJ11" s="275"/>
      <c r="CK11" s="275"/>
      <c r="CL11" s="275"/>
      <c r="CM11" s="275"/>
      <c r="CN11" s="275"/>
      <c r="CO11" s="275"/>
      <c r="CP11" s="275"/>
      <c r="CQ11" s="275"/>
      <c r="CR11" s="275"/>
      <c r="CS11" s="275"/>
      <c r="CT11" s="275"/>
      <c r="CU11" s="275"/>
      <c r="CV11" s="275"/>
      <c r="CW11" s="275"/>
      <c r="CX11" s="275"/>
      <c r="CY11" s="275"/>
      <c r="CZ11" s="275"/>
      <c r="DA11" s="275"/>
      <c r="DB11" s="275"/>
    </row>
    <row r="12" spans="1:283" x14ac:dyDescent="0.25">
      <c r="A12" s="188"/>
      <c r="B12" s="275" t="s">
        <v>19</v>
      </c>
      <c r="C12" s="275"/>
      <c r="D12" s="275"/>
      <c r="E12" s="275"/>
      <c r="F12" s="275"/>
      <c r="G12" s="275"/>
      <c r="H12" s="275"/>
      <c r="I12" s="275"/>
      <c r="J12" s="275"/>
      <c r="K12" s="275"/>
      <c r="L12" s="275"/>
      <c r="M12" s="275"/>
      <c r="N12" s="275"/>
      <c r="O12" s="275"/>
      <c r="P12" s="275"/>
      <c r="Q12" s="275"/>
      <c r="R12" s="275"/>
      <c r="S12" s="275"/>
      <c r="T12" s="275"/>
      <c r="U12" s="275"/>
      <c r="V12" s="275"/>
      <c r="W12" s="275"/>
      <c r="X12" s="275"/>
      <c r="Y12" s="275"/>
      <c r="Z12" s="275"/>
      <c r="AA12" s="275"/>
      <c r="AB12" s="275"/>
      <c r="AC12" s="275"/>
      <c r="AD12" s="275"/>
      <c r="AE12" s="275"/>
      <c r="AF12" s="275"/>
      <c r="AG12" s="275"/>
      <c r="AH12" s="275"/>
      <c r="AI12" s="275"/>
      <c r="AJ12" s="275"/>
      <c r="AK12" s="275"/>
      <c r="AL12" s="275"/>
      <c r="AM12" s="275"/>
      <c r="AN12" s="275"/>
      <c r="AO12" s="275"/>
      <c r="AP12" s="275"/>
      <c r="AQ12" s="275"/>
      <c r="AR12" s="275"/>
      <c r="AS12" s="275"/>
      <c r="AT12" s="275"/>
      <c r="AU12" s="275"/>
      <c r="AV12" s="275"/>
      <c r="AW12" s="275"/>
      <c r="AX12" s="275"/>
      <c r="AY12" s="275"/>
      <c r="AZ12" s="275"/>
      <c r="BA12" s="275"/>
      <c r="BB12" s="275"/>
      <c r="BC12" s="275"/>
      <c r="BD12" s="275"/>
      <c r="BE12" s="275"/>
      <c r="BF12" s="275"/>
      <c r="BG12" s="275"/>
      <c r="BH12" s="275"/>
      <c r="BI12" s="275"/>
      <c r="BJ12" s="275"/>
      <c r="BK12" s="275"/>
      <c r="BL12" s="275"/>
      <c r="BM12" s="275"/>
      <c r="BN12" s="275"/>
      <c r="BO12" s="275"/>
      <c r="BP12" s="275"/>
      <c r="BQ12" s="275"/>
      <c r="BR12" s="275"/>
      <c r="BS12" s="275"/>
      <c r="BT12" s="275"/>
      <c r="BU12" s="275"/>
      <c r="BV12" s="275"/>
      <c r="BW12" s="275"/>
      <c r="BX12" s="275"/>
      <c r="BY12" s="275"/>
      <c r="BZ12" s="275"/>
      <c r="CA12" s="275"/>
      <c r="CB12" s="275"/>
      <c r="CC12" s="275"/>
      <c r="CD12" s="275"/>
      <c r="CE12" s="275"/>
      <c r="CF12" s="275"/>
      <c r="CG12" s="275"/>
      <c r="CH12" s="275"/>
      <c r="CI12" s="275"/>
      <c r="CJ12" s="275"/>
      <c r="CK12" s="275"/>
      <c r="CL12" s="275"/>
      <c r="CM12" s="275"/>
      <c r="CN12" s="275"/>
      <c r="CO12" s="275"/>
      <c r="CP12" s="275"/>
      <c r="CQ12" s="275"/>
      <c r="CR12" s="275"/>
      <c r="CS12" s="275"/>
      <c r="CT12" s="275"/>
      <c r="CU12" s="275"/>
      <c r="CV12" s="275"/>
      <c r="CW12" s="275"/>
      <c r="CX12" s="275"/>
      <c r="CY12" s="275"/>
      <c r="CZ12" s="275"/>
      <c r="DA12" s="275"/>
      <c r="DB12" s="275"/>
    </row>
    <row r="13" spans="1:283" x14ac:dyDescent="0.25">
      <c r="A13" s="188"/>
      <c r="B13" s="275" t="s">
        <v>18</v>
      </c>
      <c r="C13" s="275"/>
      <c r="D13" s="275"/>
      <c r="E13" s="275"/>
      <c r="F13" s="275"/>
      <c r="G13" s="275"/>
      <c r="H13" s="275"/>
      <c r="I13" s="275"/>
      <c r="J13" s="275"/>
      <c r="K13" s="275"/>
      <c r="L13" s="275"/>
      <c r="M13" s="275"/>
      <c r="N13" s="275"/>
      <c r="O13" s="275"/>
      <c r="P13" s="275"/>
      <c r="Q13" s="275"/>
      <c r="R13" s="275"/>
      <c r="S13" s="275"/>
      <c r="T13" s="275"/>
      <c r="U13" s="275"/>
      <c r="V13" s="275"/>
      <c r="W13" s="275"/>
      <c r="X13" s="275"/>
      <c r="Y13" s="275"/>
      <c r="Z13" s="275"/>
      <c r="AA13" s="275"/>
      <c r="AB13" s="275"/>
      <c r="AC13" s="275"/>
      <c r="AD13" s="275"/>
      <c r="AE13" s="275"/>
      <c r="AF13" s="275"/>
      <c r="AG13" s="275"/>
      <c r="AH13" s="275"/>
      <c r="AI13" s="275"/>
      <c r="AJ13" s="275"/>
      <c r="AK13" s="275"/>
      <c r="AL13" s="275"/>
      <c r="AM13" s="275"/>
      <c r="AN13" s="275"/>
      <c r="AO13" s="275"/>
      <c r="AP13" s="275"/>
      <c r="AQ13" s="275"/>
      <c r="AR13" s="275"/>
      <c r="AS13" s="275"/>
      <c r="AT13" s="275"/>
      <c r="AU13" s="275"/>
      <c r="AV13" s="275"/>
      <c r="AW13" s="275"/>
      <c r="AX13" s="275"/>
      <c r="AY13" s="275"/>
      <c r="AZ13" s="275"/>
      <c r="BA13" s="275"/>
      <c r="BB13" s="275"/>
      <c r="BC13" s="275"/>
      <c r="BD13" s="275"/>
      <c r="BE13" s="275"/>
      <c r="BF13" s="275"/>
      <c r="BG13" s="275"/>
      <c r="BH13" s="275"/>
      <c r="BI13" s="275"/>
      <c r="BJ13" s="275"/>
      <c r="BK13" s="275"/>
      <c r="BL13" s="275"/>
      <c r="BM13" s="275"/>
      <c r="BN13" s="275"/>
      <c r="BO13" s="275"/>
      <c r="BP13" s="275"/>
      <c r="BQ13" s="275"/>
      <c r="BR13" s="275"/>
      <c r="BS13" s="275"/>
      <c r="BT13" s="275"/>
      <c r="BU13" s="275"/>
      <c r="BV13" s="275"/>
      <c r="BW13" s="275"/>
      <c r="BX13" s="275"/>
      <c r="BY13" s="275"/>
      <c r="BZ13" s="275"/>
      <c r="CA13" s="275"/>
      <c r="CB13" s="275"/>
      <c r="CC13" s="275"/>
      <c r="CD13" s="275"/>
      <c r="CE13" s="275"/>
      <c r="CF13" s="275"/>
      <c r="CG13" s="275"/>
      <c r="CH13" s="275"/>
      <c r="CI13" s="275"/>
      <c r="CJ13" s="275"/>
      <c r="CK13" s="275"/>
      <c r="CL13" s="275"/>
      <c r="CM13" s="275"/>
      <c r="CN13" s="275"/>
      <c r="CO13" s="275"/>
      <c r="CP13" s="275"/>
      <c r="CQ13" s="275"/>
      <c r="CR13" s="275"/>
      <c r="CS13" s="275"/>
      <c r="CT13" s="275"/>
      <c r="CU13" s="275"/>
      <c r="CV13" s="275"/>
      <c r="CW13" s="275"/>
      <c r="CX13" s="275"/>
      <c r="CY13" s="275"/>
      <c r="CZ13" s="275"/>
      <c r="DA13" s="275"/>
      <c r="DB13" s="275"/>
    </row>
    <row r="14" spans="1:283" x14ac:dyDescent="0.25">
      <c r="A14" s="188"/>
      <c r="B14" s="261" t="s">
        <v>15</v>
      </c>
      <c r="C14" s="261"/>
      <c r="D14" s="261"/>
      <c r="E14" s="261"/>
      <c r="F14" s="261"/>
      <c r="G14" s="261"/>
      <c r="H14" s="261"/>
      <c r="I14" s="261"/>
      <c r="J14" s="261"/>
      <c r="K14" s="261"/>
      <c r="L14" s="261"/>
      <c r="M14" s="261"/>
      <c r="N14" s="261"/>
      <c r="O14" s="261"/>
      <c r="P14" s="261"/>
      <c r="Q14" s="261"/>
      <c r="R14" s="261"/>
      <c r="S14" s="261"/>
      <c r="T14" s="261"/>
      <c r="U14" s="261"/>
      <c r="V14" s="261"/>
      <c r="W14" s="261"/>
      <c r="X14" s="261"/>
      <c r="Y14" s="261"/>
      <c r="Z14" s="261"/>
      <c r="AA14" s="261"/>
      <c r="AB14" s="261"/>
      <c r="AC14" s="261"/>
      <c r="AD14" s="261"/>
      <c r="AE14" s="261"/>
      <c r="AF14" s="261"/>
      <c r="AG14" s="261"/>
      <c r="AH14" s="261"/>
      <c r="AI14" s="261"/>
      <c r="AJ14" s="261"/>
      <c r="AK14" s="261"/>
      <c r="AL14" s="261"/>
      <c r="AM14" s="261"/>
      <c r="AN14" s="261"/>
      <c r="AO14" s="261"/>
      <c r="AP14" s="261"/>
      <c r="AQ14" s="261"/>
      <c r="AR14" s="261"/>
      <c r="AS14" s="261"/>
      <c r="AT14" s="261"/>
      <c r="AU14" s="261"/>
      <c r="AV14" s="261"/>
      <c r="AW14" s="261"/>
      <c r="AX14" s="261"/>
      <c r="AY14" s="261"/>
      <c r="AZ14" s="261"/>
      <c r="BA14" s="261"/>
      <c r="BB14" s="261"/>
      <c r="BC14" s="261"/>
      <c r="BD14" s="261"/>
      <c r="BE14" s="261"/>
      <c r="BF14" s="261"/>
      <c r="BG14" s="261"/>
      <c r="BH14" s="261"/>
      <c r="BI14" s="261"/>
      <c r="BJ14" s="261"/>
      <c r="BK14" s="261"/>
      <c r="BL14" s="261"/>
      <c r="BM14" s="261"/>
      <c r="BN14" s="261"/>
      <c r="BO14" s="261"/>
      <c r="BP14" s="261"/>
      <c r="BQ14" s="261"/>
      <c r="BR14" s="261"/>
      <c r="BS14" s="261"/>
      <c r="BT14" s="261"/>
      <c r="BU14" s="261"/>
      <c r="BV14" s="261"/>
      <c r="BW14" s="261"/>
      <c r="BX14" s="261"/>
      <c r="BY14" s="261"/>
      <c r="BZ14" s="261"/>
      <c r="CA14" s="261"/>
      <c r="CB14" s="261"/>
      <c r="CC14" s="261"/>
      <c r="CD14" s="261"/>
      <c r="CE14" s="261"/>
      <c r="CF14" s="261"/>
      <c r="CG14" s="261"/>
      <c r="CH14" s="261"/>
      <c r="CI14" s="261"/>
      <c r="CJ14" s="261"/>
      <c r="CK14" s="261"/>
      <c r="CL14" s="261"/>
      <c r="CM14" s="261"/>
      <c r="CN14" s="261"/>
      <c r="CO14" s="261"/>
      <c r="CP14" s="261"/>
      <c r="CQ14" s="261"/>
      <c r="CR14" s="261"/>
      <c r="CS14" s="261"/>
      <c r="CT14" s="261"/>
      <c r="CU14" s="261"/>
      <c r="CV14" s="261"/>
      <c r="CW14" s="261"/>
      <c r="CX14" s="261"/>
      <c r="CY14" s="261"/>
      <c r="CZ14" s="261"/>
      <c r="DA14" s="261"/>
      <c r="DB14" s="261"/>
    </row>
    <row r="15" spans="1:283" ht="27.75" customHeight="1" x14ac:dyDescent="0.25">
      <c r="A15" s="221"/>
      <c r="B15" s="244" t="s">
        <v>626</v>
      </c>
      <c r="C15" s="244"/>
      <c r="D15" s="244"/>
      <c r="E15" s="244"/>
      <c r="F15" s="244"/>
      <c r="G15" s="244"/>
      <c r="H15" s="244"/>
      <c r="I15" s="244"/>
      <c r="J15" s="244"/>
      <c r="K15" s="244"/>
      <c r="L15" s="244"/>
      <c r="M15" s="244"/>
      <c r="N15" s="244"/>
      <c r="O15" s="244"/>
      <c r="P15" s="244"/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57" t="str">
        <f>VLOOKUP(CB15,Списки!H5:I6,2,0)</f>
        <v>Заместитель директора по общим вопросам и идеологической работе</v>
      </c>
      <c r="AB15" s="257"/>
      <c r="AC15" s="257"/>
      <c r="AD15" s="257"/>
      <c r="AE15" s="257"/>
      <c r="AF15" s="257"/>
      <c r="AG15" s="257"/>
      <c r="AH15" s="257"/>
      <c r="AI15" s="257"/>
      <c r="AJ15" s="257"/>
      <c r="AK15" s="257"/>
      <c r="AL15" s="257"/>
      <c r="AM15" s="257"/>
      <c r="AN15" s="257"/>
      <c r="AO15" s="257"/>
      <c r="AP15" s="257"/>
      <c r="AQ15" s="257"/>
      <c r="AR15" s="257"/>
      <c r="AS15" s="257"/>
      <c r="AT15" s="257"/>
      <c r="AU15" s="257"/>
      <c r="AV15" s="257"/>
      <c r="AW15" s="257"/>
      <c r="AX15" s="257"/>
      <c r="AY15" s="257"/>
      <c r="AZ15" s="257"/>
      <c r="BA15" s="257"/>
      <c r="BB15" s="257"/>
      <c r="BC15" s="257"/>
      <c r="BD15" s="257"/>
      <c r="BE15" s="257"/>
      <c r="BF15" s="257"/>
      <c r="BG15" s="257"/>
      <c r="BH15" s="257"/>
      <c r="BI15" s="257"/>
      <c r="BJ15" s="257"/>
      <c r="BK15" s="257"/>
      <c r="BL15" s="257"/>
      <c r="BM15" s="188"/>
      <c r="BN15" s="188"/>
      <c r="BO15" s="188"/>
      <c r="BP15" s="188"/>
      <c r="BQ15" s="188"/>
      <c r="BR15" s="188"/>
      <c r="BS15" s="188"/>
      <c r="BT15" s="188"/>
      <c r="BU15" s="188"/>
      <c r="BV15" s="188"/>
      <c r="BW15" s="188"/>
      <c r="BX15" s="188"/>
      <c r="BY15" s="188"/>
      <c r="BZ15" s="174"/>
      <c r="CA15" s="174"/>
      <c r="CB15" s="258" t="s">
        <v>332</v>
      </c>
      <c r="CC15" s="258"/>
      <c r="CD15" s="258"/>
      <c r="CE15" s="258"/>
      <c r="CF15" s="258"/>
      <c r="CG15" s="258"/>
      <c r="CH15" s="258"/>
      <c r="CI15" s="258"/>
      <c r="CJ15" s="258"/>
      <c r="CK15" s="258"/>
      <c r="CL15" s="258"/>
      <c r="CM15" s="258"/>
      <c r="CN15" s="258"/>
      <c r="CO15" s="258"/>
      <c r="CP15" s="258"/>
      <c r="CQ15" s="258"/>
      <c r="CR15" s="258"/>
      <c r="CS15" s="258"/>
      <c r="CT15" s="258"/>
      <c r="CU15" s="258"/>
      <c r="CV15" s="258"/>
      <c r="CW15" s="258"/>
      <c r="CX15" s="258"/>
      <c r="CY15" s="258"/>
      <c r="CZ15" s="258"/>
      <c r="DA15" s="258"/>
      <c r="DB15" s="258"/>
    </row>
    <row r="16" spans="1:283" s="169" customFormat="1" ht="11.25" x14ac:dyDescent="0.25">
      <c r="A16" s="197"/>
      <c r="B16" s="197"/>
      <c r="C16" s="197"/>
      <c r="D16" s="197"/>
      <c r="E16" s="197"/>
      <c r="F16" s="197"/>
      <c r="G16" s="197"/>
      <c r="H16" s="197"/>
      <c r="I16" s="197"/>
      <c r="J16" s="197"/>
      <c r="K16" s="197"/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248" t="s">
        <v>0</v>
      </c>
      <c r="AB16" s="248"/>
      <c r="AC16" s="248"/>
      <c r="AD16" s="248"/>
      <c r="AE16" s="248"/>
      <c r="AF16" s="248"/>
      <c r="AG16" s="248"/>
      <c r="AH16" s="248"/>
      <c r="AI16" s="248"/>
      <c r="AJ16" s="248"/>
      <c r="AK16" s="248"/>
      <c r="AL16" s="248"/>
      <c r="AM16" s="248"/>
      <c r="AN16" s="248"/>
      <c r="AO16" s="248"/>
      <c r="AP16" s="248"/>
      <c r="AQ16" s="248"/>
      <c r="AR16" s="248"/>
      <c r="AS16" s="248"/>
      <c r="AT16" s="248"/>
      <c r="AU16" s="248"/>
      <c r="AV16" s="248"/>
      <c r="AW16" s="248"/>
      <c r="AX16" s="248"/>
      <c r="AY16" s="248"/>
      <c r="AZ16" s="248"/>
      <c r="BA16" s="248"/>
      <c r="BB16" s="248"/>
      <c r="BC16" s="248"/>
      <c r="BD16" s="248"/>
      <c r="BE16" s="248"/>
      <c r="BF16" s="248"/>
      <c r="BG16" s="248"/>
      <c r="BH16" s="248"/>
      <c r="BI16" s="248"/>
      <c r="BJ16" s="248"/>
      <c r="BK16" s="248"/>
      <c r="BL16" s="248"/>
      <c r="BM16" s="197"/>
      <c r="BN16" s="197"/>
      <c r="BO16" s="189"/>
      <c r="BP16" s="189"/>
      <c r="BQ16" s="189"/>
      <c r="BR16" s="189"/>
      <c r="BS16" s="189"/>
      <c r="BT16" s="189"/>
      <c r="BU16" s="189"/>
      <c r="BV16" s="189"/>
      <c r="BW16" s="189"/>
      <c r="BX16" s="189"/>
      <c r="BY16" s="189"/>
      <c r="BZ16" s="158"/>
      <c r="CA16" s="158"/>
      <c r="CB16" s="249" t="s">
        <v>106</v>
      </c>
      <c r="CC16" s="249"/>
      <c r="CD16" s="249"/>
      <c r="CE16" s="249"/>
      <c r="CF16" s="249"/>
      <c r="CG16" s="249"/>
      <c r="CH16" s="249"/>
      <c r="CI16" s="249"/>
      <c r="CJ16" s="249"/>
      <c r="CK16" s="249"/>
      <c r="CL16" s="249"/>
      <c r="CM16" s="249"/>
      <c r="CN16" s="249"/>
      <c r="CO16" s="249"/>
      <c r="CP16" s="249"/>
      <c r="CQ16" s="249"/>
      <c r="CR16" s="249"/>
      <c r="CS16" s="249"/>
      <c r="CT16" s="249"/>
      <c r="CU16" s="249"/>
      <c r="CV16" s="249"/>
      <c r="CW16" s="249"/>
      <c r="CX16" s="249"/>
      <c r="CY16" s="249"/>
      <c r="CZ16" s="249"/>
      <c r="DA16" s="249"/>
      <c r="DB16" s="249"/>
    </row>
    <row r="17" spans="1:106" x14ac:dyDescent="0.25">
      <c r="A17" s="203"/>
      <c r="B17" s="299" t="s">
        <v>643</v>
      </c>
      <c r="C17" s="299"/>
      <c r="D17" s="299"/>
      <c r="E17" s="299"/>
      <c r="F17" s="299"/>
      <c r="G17" s="299"/>
      <c r="H17" s="299"/>
      <c r="I17" s="299"/>
      <c r="J17" s="299"/>
      <c r="K17" s="299"/>
      <c r="L17" s="299"/>
      <c r="M17" s="299"/>
      <c r="N17" s="299"/>
      <c r="O17" s="299"/>
      <c r="P17" s="299"/>
      <c r="Q17" s="299"/>
      <c r="R17" s="299"/>
      <c r="S17" s="299"/>
      <c r="T17" s="299"/>
      <c r="U17" s="299"/>
      <c r="V17" s="299"/>
      <c r="W17" s="299"/>
      <c r="X17" s="299"/>
      <c r="Y17" s="299"/>
      <c r="Z17" s="299"/>
      <c r="AA17" s="257" t="str">
        <f>VLOOKUP(CB17,Списки!H13:I16,2,0)</f>
        <v>Начальник ОМТС</v>
      </c>
      <c r="AB17" s="257"/>
      <c r="AC17" s="257"/>
      <c r="AD17" s="257"/>
      <c r="AE17" s="257"/>
      <c r="AF17" s="257"/>
      <c r="AG17" s="257"/>
      <c r="AH17" s="257"/>
      <c r="AI17" s="257"/>
      <c r="AJ17" s="257"/>
      <c r="AK17" s="257"/>
      <c r="AL17" s="257"/>
      <c r="AM17" s="257"/>
      <c r="AN17" s="257"/>
      <c r="AO17" s="257"/>
      <c r="AP17" s="257"/>
      <c r="AQ17" s="257"/>
      <c r="AR17" s="257"/>
      <c r="AS17" s="257"/>
      <c r="AT17" s="257"/>
      <c r="AU17" s="257"/>
      <c r="AV17" s="257"/>
      <c r="AW17" s="257"/>
      <c r="AX17" s="257"/>
      <c r="AY17" s="257"/>
      <c r="AZ17" s="257"/>
      <c r="BA17" s="257"/>
      <c r="BB17" s="257"/>
      <c r="BC17" s="257"/>
      <c r="BD17" s="257"/>
      <c r="BE17" s="257"/>
      <c r="BF17" s="257"/>
      <c r="BG17" s="257"/>
      <c r="BH17" s="257"/>
      <c r="BI17" s="257"/>
      <c r="BJ17" s="257"/>
      <c r="BK17" s="257"/>
      <c r="BL17" s="257"/>
      <c r="BM17" s="188"/>
      <c r="BN17" s="188"/>
      <c r="BO17" s="188"/>
      <c r="BP17" s="188"/>
      <c r="BQ17" s="188"/>
      <c r="BR17" s="188"/>
      <c r="BS17" s="188"/>
      <c r="BT17" s="188"/>
      <c r="BU17" s="188"/>
      <c r="BV17" s="188"/>
      <c r="BW17" s="188"/>
      <c r="BX17" s="188"/>
      <c r="BY17" s="188"/>
      <c r="BZ17" s="174"/>
      <c r="CA17" s="174"/>
      <c r="CB17" s="258" t="s">
        <v>602</v>
      </c>
      <c r="CC17" s="258"/>
      <c r="CD17" s="258"/>
      <c r="CE17" s="258"/>
      <c r="CF17" s="258"/>
      <c r="CG17" s="258"/>
      <c r="CH17" s="258"/>
      <c r="CI17" s="258"/>
      <c r="CJ17" s="258"/>
      <c r="CK17" s="258"/>
      <c r="CL17" s="258"/>
      <c r="CM17" s="258"/>
      <c r="CN17" s="258"/>
      <c r="CO17" s="258"/>
      <c r="CP17" s="258"/>
      <c r="CQ17" s="258"/>
      <c r="CR17" s="258"/>
      <c r="CS17" s="258"/>
      <c r="CT17" s="258"/>
      <c r="CU17" s="258"/>
      <c r="CV17" s="258"/>
      <c r="CW17" s="258"/>
      <c r="CX17" s="258"/>
      <c r="CY17" s="258"/>
      <c r="CZ17" s="258"/>
      <c r="DA17" s="258"/>
      <c r="DB17" s="258"/>
    </row>
    <row r="18" spans="1:106" s="169" customFormat="1" ht="11.25" x14ac:dyDescent="0.25">
      <c r="A18" s="197"/>
      <c r="B18" s="197"/>
      <c r="C18" s="197"/>
      <c r="D18" s="197"/>
      <c r="E18" s="197"/>
      <c r="F18" s="197"/>
      <c r="G18" s="197"/>
      <c r="H18" s="197"/>
      <c r="I18" s="197"/>
      <c r="J18" s="197"/>
      <c r="K18" s="197"/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248" t="s">
        <v>0</v>
      </c>
      <c r="AB18" s="248"/>
      <c r="AC18" s="248"/>
      <c r="AD18" s="248"/>
      <c r="AE18" s="248"/>
      <c r="AF18" s="248"/>
      <c r="AG18" s="248"/>
      <c r="AH18" s="248"/>
      <c r="AI18" s="248"/>
      <c r="AJ18" s="248"/>
      <c r="AK18" s="248"/>
      <c r="AL18" s="248"/>
      <c r="AM18" s="248"/>
      <c r="AN18" s="248"/>
      <c r="AO18" s="248"/>
      <c r="AP18" s="248"/>
      <c r="AQ18" s="248"/>
      <c r="AR18" s="248"/>
      <c r="AS18" s="248"/>
      <c r="AT18" s="248"/>
      <c r="AU18" s="248"/>
      <c r="AV18" s="248"/>
      <c r="AW18" s="248"/>
      <c r="AX18" s="248"/>
      <c r="AY18" s="248"/>
      <c r="AZ18" s="248"/>
      <c r="BA18" s="248"/>
      <c r="BB18" s="248"/>
      <c r="BC18" s="248"/>
      <c r="BD18" s="248"/>
      <c r="BE18" s="248"/>
      <c r="BF18" s="248"/>
      <c r="BG18" s="248"/>
      <c r="BH18" s="248"/>
      <c r="BI18" s="248"/>
      <c r="BJ18" s="248"/>
      <c r="BK18" s="248"/>
      <c r="BL18" s="248"/>
      <c r="BM18" s="197"/>
      <c r="BN18" s="197"/>
      <c r="BO18" s="189"/>
      <c r="BP18" s="189"/>
      <c r="BQ18" s="189"/>
      <c r="BR18" s="189"/>
      <c r="BS18" s="189"/>
      <c r="BT18" s="189"/>
      <c r="BU18" s="189"/>
      <c r="BV18" s="189"/>
      <c r="BW18" s="189"/>
      <c r="BX18" s="189"/>
      <c r="BY18" s="189"/>
      <c r="BZ18" s="158"/>
      <c r="CA18" s="158"/>
      <c r="CB18" s="249" t="s">
        <v>106</v>
      </c>
      <c r="CC18" s="249"/>
      <c r="CD18" s="249"/>
      <c r="CE18" s="249"/>
      <c r="CF18" s="249"/>
      <c r="CG18" s="249"/>
      <c r="CH18" s="249"/>
      <c r="CI18" s="249"/>
      <c r="CJ18" s="249"/>
      <c r="CK18" s="249"/>
      <c r="CL18" s="249"/>
      <c r="CM18" s="249"/>
      <c r="CN18" s="249"/>
      <c r="CO18" s="249"/>
      <c r="CP18" s="249"/>
      <c r="CQ18" s="249"/>
      <c r="CR18" s="249"/>
      <c r="CS18" s="249"/>
      <c r="CT18" s="249"/>
      <c r="CU18" s="249"/>
      <c r="CV18" s="249"/>
      <c r="CW18" s="249"/>
      <c r="CX18" s="249"/>
      <c r="CY18" s="249"/>
      <c r="CZ18" s="249"/>
      <c r="DA18" s="249"/>
      <c r="DB18" s="249"/>
    </row>
    <row r="19" spans="1:106" x14ac:dyDescent="0.25">
      <c r="A19" s="221"/>
      <c r="B19" s="244" t="s">
        <v>65</v>
      </c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57" t="str">
        <f>VLOOKUP(CB19,Списки!H27:I28,2,0)</f>
        <v>Начальник ЦТАИ</v>
      </c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  <c r="BY19" s="188"/>
      <c r="BZ19" s="188"/>
      <c r="CA19" s="188"/>
      <c r="CB19" s="258" t="s">
        <v>333</v>
      </c>
      <c r="CC19" s="258"/>
      <c r="CD19" s="258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CP19" s="258"/>
      <c r="CQ19" s="258"/>
      <c r="CR19" s="258"/>
      <c r="CS19" s="258"/>
      <c r="CT19" s="258"/>
      <c r="CU19" s="258"/>
      <c r="CV19" s="258"/>
      <c r="CW19" s="258"/>
      <c r="CX19" s="258"/>
      <c r="CY19" s="258"/>
      <c r="CZ19" s="258"/>
      <c r="DA19" s="258"/>
      <c r="DB19" s="258"/>
    </row>
    <row r="20" spans="1:106" s="169" customFormat="1" ht="11.25" x14ac:dyDescent="0.25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248" t="s">
        <v>0</v>
      </c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197"/>
      <c r="BN20" s="197"/>
      <c r="BO20" s="197"/>
      <c r="BP20" s="197"/>
      <c r="BQ20" s="197"/>
      <c r="BR20" s="197"/>
      <c r="BS20" s="197"/>
      <c r="BT20" s="197"/>
      <c r="BU20" s="197"/>
      <c r="BV20" s="197"/>
      <c r="BW20" s="197"/>
      <c r="BX20" s="197"/>
      <c r="BY20" s="197"/>
      <c r="BZ20" s="197"/>
      <c r="CA20" s="197"/>
      <c r="CB20" s="249" t="s">
        <v>106</v>
      </c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</row>
    <row r="21" spans="1:106" x14ac:dyDescent="0.25">
      <c r="A21" s="188"/>
      <c r="B21" s="188"/>
      <c r="C21" s="188"/>
      <c r="D21" s="188"/>
      <c r="E21" s="188"/>
      <c r="F21" s="188"/>
      <c r="G21" s="188"/>
      <c r="H21" s="188"/>
      <c r="I21" s="188"/>
      <c r="J21" s="188"/>
      <c r="K21" s="188"/>
      <c r="L21" s="188"/>
      <c r="M21" s="188"/>
      <c r="N21" s="188"/>
      <c r="O21" s="188"/>
      <c r="P21" s="188"/>
      <c r="Q21" s="188"/>
      <c r="R21" s="188"/>
      <c r="S21" s="188"/>
      <c r="T21" s="188"/>
      <c r="U21" s="188"/>
      <c r="V21" s="188"/>
      <c r="W21" s="188"/>
      <c r="X21" s="188"/>
      <c r="Y21" s="188"/>
      <c r="Z21" s="188"/>
      <c r="AA21" s="257" t="str">
        <f>VLOOKUP(CB21,Списки!H30:I35,2,0)</f>
        <v>Начальник участка АСУ ТП</v>
      </c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159"/>
      <c r="BN21" s="159"/>
      <c r="BO21" s="159"/>
      <c r="BP21" s="159"/>
      <c r="BQ21" s="159"/>
      <c r="BR21" s="159"/>
      <c r="BS21" s="159"/>
      <c r="BT21" s="159"/>
      <c r="BU21" s="159"/>
      <c r="BV21" s="159"/>
      <c r="BW21" s="159"/>
      <c r="BX21" s="159"/>
      <c r="BY21" s="159"/>
      <c r="BZ21" s="159"/>
      <c r="CA21" s="159"/>
      <c r="CB21" s="258" t="s">
        <v>328</v>
      </c>
      <c r="CC21" s="258"/>
      <c r="CD21" s="258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CP21" s="258"/>
      <c r="CQ21" s="258"/>
      <c r="CR21" s="258"/>
      <c r="CS21" s="258"/>
      <c r="CT21" s="258"/>
      <c r="CU21" s="258"/>
      <c r="CV21" s="258"/>
      <c r="CW21" s="258"/>
      <c r="CX21" s="258"/>
      <c r="CY21" s="258"/>
      <c r="CZ21" s="258"/>
      <c r="DA21" s="258"/>
      <c r="DB21" s="258"/>
    </row>
    <row r="22" spans="1:106" s="169" customFormat="1" ht="11.25" x14ac:dyDescent="0.25">
      <c r="A22" s="197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248" t="s">
        <v>0</v>
      </c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197"/>
      <c r="BN22" s="197"/>
      <c r="BO22" s="197"/>
      <c r="BP22" s="197"/>
      <c r="BQ22" s="197"/>
      <c r="BR22" s="197"/>
      <c r="BS22" s="197"/>
      <c r="BT22" s="197"/>
      <c r="BU22" s="197"/>
      <c r="BV22" s="197"/>
      <c r="BW22" s="197"/>
      <c r="BX22" s="197"/>
      <c r="BY22" s="197"/>
      <c r="BZ22" s="197"/>
      <c r="CA22" s="197"/>
      <c r="CB22" s="249" t="s">
        <v>106</v>
      </c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</row>
    <row r="23" spans="1:106" x14ac:dyDescent="0.25">
      <c r="A23" s="188"/>
      <c r="B23" s="188"/>
      <c r="C23" s="188"/>
      <c r="D23" s="188"/>
      <c r="E23" s="188"/>
      <c r="F23" s="188"/>
      <c r="G23" s="188"/>
      <c r="H23" s="188"/>
      <c r="I23" s="188"/>
      <c r="J23" s="188"/>
      <c r="K23" s="188"/>
      <c r="L23" s="188"/>
      <c r="M23" s="188"/>
      <c r="N23" s="188"/>
      <c r="O23" s="188"/>
      <c r="P23" s="188"/>
      <c r="Q23" s="188"/>
      <c r="R23" s="188"/>
      <c r="S23" s="188"/>
      <c r="T23" s="188"/>
      <c r="U23" s="188"/>
      <c r="V23" s="188"/>
      <c r="W23" s="188"/>
      <c r="X23" s="188"/>
      <c r="Y23" s="188"/>
      <c r="Z23" s="188"/>
      <c r="AA23" s="257" t="str">
        <f>VLOOKUP(CB23,Списки!H8:I11,2,0)</f>
        <v>Ведущий бухгалтер</v>
      </c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159"/>
      <c r="BN23" s="159"/>
      <c r="BO23" s="159"/>
      <c r="BP23" s="159"/>
      <c r="BQ23" s="159"/>
      <c r="BR23" s="159"/>
      <c r="BS23" s="159"/>
      <c r="BT23" s="159"/>
      <c r="BU23" s="159"/>
      <c r="BV23" s="159"/>
      <c r="BW23" s="159"/>
      <c r="BX23" s="159"/>
      <c r="BY23" s="159"/>
      <c r="BZ23" s="159"/>
      <c r="CA23" s="159"/>
      <c r="CB23" s="258" t="s">
        <v>442</v>
      </c>
      <c r="CC23" s="258"/>
      <c r="CD23" s="258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P23" s="258"/>
      <c r="CQ23" s="258"/>
      <c r="CR23" s="258"/>
      <c r="CS23" s="258"/>
      <c r="CT23" s="258"/>
      <c r="CU23" s="258"/>
      <c r="CV23" s="258"/>
      <c r="CW23" s="258"/>
      <c r="CX23" s="258"/>
      <c r="CY23" s="258"/>
      <c r="CZ23" s="258"/>
      <c r="DA23" s="258"/>
      <c r="DB23" s="258"/>
    </row>
    <row r="24" spans="1:106" s="169" customFormat="1" ht="11.25" x14ac:dyDescent="0.25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259" t="s">
        <v>0</v>
      </c>
      <c r="AB24" s="259"/>
      <c r="AC24" s="259"/>
      <c r="AD24" s="259"/>
      <c r="AE24" s="259"/>
      <c r="AF24" s="259"/>
      <c r="AG24" s="259"/>
      <c r="AH24" s="259"/>
      <c r="AI24" s="259"/>
      <c r="AJ24" s="259"/>
      <c r="AK24" s="259"/>
      <c r="AL24" s="259"/>
      <c r="AM24" s="259"/>
      <c r="AN24" s="259"/>
      <c r="AO24" s="259"/>
      <c r="AP24" s="259"/>
      <c r="AQ24" s="259"/>
      <c r="AR24" s="259"/>
      <c r="AS24" s="259"/>
      <c r="AT24" s="259"/>
      <c r="AU24" s="259"/>
      <c r="AV24" s="259"/>
      <c r="AW24" s="259"/>
      <c r="AX24" s="259"/>
      <c r="AY24" s="259"/>
      <c r="AZ24" s="259"/>
      <c r="BA24" s="259"/>
      <c r="BB24" s="259"/>
      <c r="BC24" s="259"/>
      <c r="BD24" s="259"/>
      <c r="BE24" s="259"/>
      <c r="BF24" s="259"/>
      <c r="BG24" s="259"/>
      <c r="BH24" s="259"/>
      <c r="BI24" s="259"/>
      <c r="BJ24" s="259"/>
      <c r="BK24" s="259"/>
      <c r="BL24" s="259"/>
      <c r="BM24" s="198"/>
      <c r="BN24" s="198"/>
      <c r="BO24" s="198"/>
      <c r="BP24" s="198"/>
      <c r="BQ24" s="198"/>
      <c r="BR24" s="198"/>
      <c r="BS24" s="198"/>
      <c r="BT24" s="198"/>
      <c r="BU24" s="198"/>
      <c r="BV24" s="198"/>
      <c r="BW24" s="198"/>
      <c r="BX24" s="198"/>
      <c r="BY24" s="198"/>
      <c r="BZ24" s="198"/>
      <c r="CA24" s="198"/>
      <c r="CB24" s="260" t="s">
        <v>106</v>
      </c>
      <c r="CC24" s="260"/>
      <c r="CD24" s="260"/>
      <c r="CE24" s="260"/>
      <c r="CF24" s="260"/>
      <c r="CG24" s="260"/>
      <c r="CH24" s="260"/>
      <c r="CI24" s="260"/>
      <c r="CJ24" s="260"/>
      <c r="CK24" s="260"/>
      <c r="CL24" s="260"/>
      <c r="CM24" s="260"/>
      <c r="CN24" s="260"/>
      <c r="CO24" s="260"/>
      <c r="CP24" s="260"/>
      <c r="CQ24" s="260"/>
      <c r="CR24" s="260"/>
      <c r="CS24" s="260"/>
      <c r="CT24" s="260"/>
      <c r="CU24" s="260"/>
      <c r="CV24" s="260"/>
      <c r="CW24" s="260"/>
      <c r="CX24" s="260"/>
      <c r="CY24" s="260"/>
      <c r="CZ24" s="260"/>
      <c r="DA24" s="260"/>
      <c r="DB24" s="260"/>
    </row>
    <row r="25" spans="1:106" x14ac:dyDescent="0.25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257" t="str">
        <f>VLOOKUP(CB25,Списки!H8:I11,2,0)</f>
        <v>Бухгалтер I категории</v>
      </c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258" t="s">
        <v>337</v>
      </c>
      <c r="CC25" s="258"/>
      <c r="CD25" s="258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P25" s="258"/>
      <c r="CQ25" s="258"/>
      <c r="CR25" s="258"/>
      <c r="CS25" s="258"/>
      <c r="CT25" s="258"/>
      <c r="CU25" s="258"/>
      <c r="CV25" s="258"/>
      <c r="CW25" s="258"/>
      <c r="CX25" s="258"/>
      <c r="CY25" s="258"/>
      <c r="CZ25" s="258"/>
      <c r="DA25" s="258"/>
      <c r="DB25" s="258"/>
    </row>
    <row r="26" spans="1:106" s="169" customFormat="1" ht="11.25" x14ac:dyDescent="0.25">
      <c r="A26" s="197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248" t="s">
        <v>0</v>
      </c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197"/>
      <c r="BN26" s="197"/>
      <c r="BO26" s="197"/>
      <c r="BP26" s="197"/>
      <c r="BQ26" s="197"/>
      <c r="BR26" s="197"/>
      <c r="BS26" s="197"/>
      <c r="BT26" s="197"/>
      <c r="BU26" s="197"/>
      <c r="BV26" s="197"/>
      <c r="BW26" s="197"/>
      <c r="BX26" s="197"/>
      <c r="BY26" s="197"/>
      <c r="BZ26" s="197"/>
      <c r="CA26" s="197"/>
      <c r="CB26" s="249" t="s">
        <v>106</v>
      </c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</row>
    <row r="27" spans="1:106" x14ac:dyDescent="0.25">
      <c r="A27" s="188"/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257" t="e">
        <f>Сводная!G18</f>
        <v>#N/A</v>
      </c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188"/>
      <c r="BN27" s="188"/>
      <c r="BO27" s="188"/>
      <c r="BP27" s="188"/>
      <c r="BQ27" s="188"/>
      <c r="BR27" s="188"/>
      <c r="BS27" s="188"/>
      <c r="BT27" s="188"/>
      <c r="BU27" s="188"/>
      <c r="BV27" s="188"/>
      <c r="BW27" s="188"/>
      <c r="BX27" s="188"/>
      <c r="BY27" s="188"/>
      <c r="BZ27" s="188"/>
      <c r="CA27" s="188"/>
      <c r="CB27" s="258">
        <f>Сводная!I18</f>
        <v>0</v>
      </c>
      <c r="CC27" s="258"/>
      <c r="CD27" s="258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P27" s="258"/>
      <c r="CQ27" s="258"/>
      <c r="CR27" s="258"/>
      <c r="CS27" s="258"/>
      <c r="CT27" s="258"/>
      <c r="CU27" s="258"/>
      <c r="CV27" s="258"/>
      <c r="CW27" s="258"/>
      <c r="CX27" s="258"/>
      <c r="CY27" s="258"/>
      <c r="CZ27" s="258"/>
      <c r="DA27" s="258"/>
      <c r="DB27" s="258"/>
    </row>
    <row r="28" spans="1:106" s="169" customFormat="1" ht="11.25" x14ac:dyDescent="0.25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248" t="s">
        <v>0</v>
      </c>
      <c r="AB28" s="248"/>
      <c r="AC28" s="248"/>
      <c r="AD28" s="248"/>
      <c r="AE28" s="248"/>
      <c r="AF28" s="248"/>
      <c r="AG28" s="248"/>
      <c r="AH28" s="248"/>
      <c r="AI28" s="248"/>
      <c r="AJ28" s="248"/>
      <c r="AK28" s="248"/>
      <c r="AL28" s="248"/>
      <c r="AM28" s="248"/>
      <c r="AN28" s="248"/>
      <c r="AO28" s="248"/>
      <c r="AP28" s="248"/>
      <c r="AQ28" s="248"/>
      <c r="AR28" s="248"/>
      <c r="AS28" s="248"/>
      <c r="AT28" s="248"/>
      <c r="AU28" s="248"/>
      <c r="AV28" s="248"/>
      <c r="AW28" s="248"/>
      <c r="AX28" s="248"/>
      <c r="AY28" s="248"/>
      <c r="AZ28" s="248"/>
      <c r="BA28" s="248"/>
      <c r="BB28" s="248"/>
      <c r="BC28" s="248"/>
      <c r="BD28" s="248"/>
      <c r="BE28" s="248"/>
      <c r="BF28" s="248"/>
      <c r="BG28" s="248"/>
      <c r="BH28" s="248"/>
      <c r="BI28" s="248"/>
      <c r="BJ28" s="248"/>
      <c r="BK28" s="248"/>
      <c r="BL28" s="248"/>
      <c r="BM28" s="197"/>
      <c r="BN28" s="197"/>
      <c r="BO28" s="197"/>
      <c r="BP28" s="197"/>
      <c r="BQ28" s="197"/>
      <c r="BR28" s="197"/>
      <c r="BS28" s="197"/>
      <c r="BT28" s="197"/>
      <c r="BU28" s="197"/>
      <c r="BV28" s="197"/>
      <c r="BW28" s="197"/>
      <c r="BX28" s="197"/>
      <c r="BY28" s="197"/>
      <c r="BZ28" s="197"/>
      <c r="CA28" s="197"/>
      <c r="CB28" s="249" t="s">
        <v>106</v>
      </c>
      <c r="CC28" s="249"/>
      <c r="CD28" s="249"/>
      <c r="CE28" s="249"/>
      <c r="CF28" s="249"/>
      <c r="CG28" s="249"/>
      <c r="CH28" s="249"/>
      <c r="CI28" s="249"/>
      <c r="CJ28" s="249"/>
      <c r="CK28" s="249"/>
      <c r="CL28" s="249"/>
      <c r="CM28" s="249"/>
      <c r="CN28" s="249"/>
      <c r="CO28" s="249"/>
      <c r="CP28" s="249"/>
      <c r="CQ28" s="249"/>
      <c r="CR28" s="249"/>
      <c r="CS28" s="249"/>
      <c r="CT28" s="249"/>
      <c r="CU28" s="249"/>
      <c r="CV28" s="249"/>
      <c r="CW28" s="249"/>
      <c r="CX28" s="249"/>
      <c r="CY28" s="249"/>
      <c r="CZ28" s="249"/>
      <c r="DA28" s="249"/>
      <c r="DB28" s="249"/>
    </row>
    <row r="29" spans="1:106" s="3" customFormat="1" ht="12.75" customHeight="1" x14ac:dyDescent="0.2">
      <c r="A29" s="187"/>
      <c r="B29" s="305" t="s">
        <v>687</v>
      </c>
      <c r="C29" s="305"/>
      <c r="D29" s="305"/>
      <c r="E29" s="305"/>
      <c r="F29" s="305"/>
      <c r="G29" s="305"/>
      <c r="H29" s="305"/>
      <c r="I29" s="305"/>
      <c r="J29" s="305"/>
      <c r="K29" s="305"/>
      <c r="L29" s="305"/>
      <c r="M29" s="305"/>
      <c r="N29" s="305"/>
      <c r="O29" s="305"/>
      <c r="P29" s="305"/>
      <c r="Q29" s="305"/>
      <c r="R29" s="305"/>
      <c r="S29" s="305"/>
      <c r="T29" s="305"/>
      <c r="U29" s="305"/>
      <c r="V29" s="305"/>
      <c r="W29" s="305"/>
      <c r="X29" s="305"/>
      <c r="Y29" s="305"/>
      <c r="Z29" s="305"/>
      <c r="AA29" s="305"/>
      <c r="AB29" s="305"/>
      <c r="AC29" s="305"/>
      <c r="AD29" s="305"/>
      <c r="AE29" s="305"/>
      <c r="AF29" s="305"/>
      <c r="AG29" s="305"/>
      <c r="AH29" s="305"/>
      <c r="AI29" s="305"/>
      <c r="AJ29" s="305"/>
      <c r="AK29" s="305"/>
      <c r="AL29" s="305"/>
      <c r="AM29" s="305"/>
      <c r="AN29" s="305"/>
      <c r="AO29" s="305"/>
      <c r="AP29" s="305"/>
      <c r="AQ29" s="305"/>
      <c r="AR29" s="305"/>
      <c r="AS29" s="305"/>
      <c r="AT29" s="305"/>
      <c r="AU29" s="305"/>
      <c r="AV29" s="305"/>
      <c r="AW29" s="305"/>
      <c r="AX29" s="305"/>
      <c r="AY29" s="305"/>
      <c r="AZ29" s="305"/>
      <c r="BA29" s="305"/>
      <c r="BB29" s="305"/>
      <c r="BC29" s="305"/>
      <c r="BD29" s="305"/>
      <c r="BE29" s="305"/>
      <c r="BF29" s="305"/>
      <c r="BG29" s="305"/>
      <c r="BH29" s="305"/>
      <c r="BI29" s="305"/>
      <c r="BJ29" s="305"/>
      <c r="BK29" s="305"/>
      <c r="BL29" s="305"/>
      <c r="BM29" s="305"/>
      <c r="BN29" s="305"/>
      <c r="BO29" s="305"/>
      <c r="BP29" s="305"/>
      <c r="BQ29" s="305"/>
      <c r="BR29" s="305"/>
      <c r="BS29" s="305"/>
      <c r="BT29" s="305"/>
      <c r="BU29" s="305"/>
      <c r="BV29" s="305"/>
      <c r="BW29" s="305"/>
      <c r="BX29" s="305"/>
      <c r="BY29" s="305"/>
      <c r="BZ29" s="305"/>
      <c r="CA29" s="305"/>
      <c r="CB29" s="305"/>
      <c r="CC29" s="305"/>
      <c r="CD29" s="305"/>
      <c r="CE29" s="305"/>
      <c r="CF29" s="305"/>
      <c r="CG29" s="305"/>
      <c r="CH29" s="305"/>
      <c r="CI29" s="305"/>
      <c r="CJ29" s="305"/>
      <c r="CK29" s="305"/>
      <c r="CL29" s="305"/>
      <c r="CM29" s="305"/>
      <c r="CN29" s="305"/>
      <c r="CO29" s="305"/>
      <c r="CP29" s="305"/>
      <c r="CQ29" s="305"/>
      <c r="CR29" s="305"/>
      <c r="CS29" s="305"/>
      <c r="CT29" s="305"/>
      <c r="CU29" s="305"/>
      <c r="CV29" s="305"/>
      <c r="CW29" s="305"/>
      <c r="CX29" s="305"/>
      <c r="CY29" s="305"/>
      <c r="CZ29" s="305"/>
      <c r="DA29" s="305"/>
      <c r="DB29" s="305"/>
    </row>
    <row r="30" spans="1:106" s="3" customFormat="1" ht="12.75" customHeight="1" x14ac:dyDescent="0.2">
      <c r="A30" s="187"/>
      <c r="B30" s="305" t="s">
        <v>738</v>
      </c>
      <c r="C30" s="305"/>
      <c r="D30" s="305"/>
      <c r="E30" s="305"/>
      <c r="F30" s="305"/>
      <c r="G30" s="305"/>
      <c r="H30" s="305"/>
      <c r="I30" s="305"/>
      <c r="J30" s="305"/>
      <c r="K30" s="305"/>
      <c r="L30" s="305"/>
      <c r="M30" s="305"/>
      <c r="N30" s="305"/>
      <c r="O30" s="305"/>
      <c r="P30" s="305"/>
      <c r="Q30" s="305"/>
      <c r="R30" s="305"/>
      <c r="S30" s="305"/>
      <c r="T30" s="305"/>
      <c r="U30" s="305"/>
      <c r="V30" s="305"/>
      <c r="W30" s="305"/>
      <c r="X30" s="305"/>
      <c r="Y30" s="305"/>
      <c r="Z30" s="305"/>
      <c r="AA30" s="305"/>
      <c r="AB30" s="305"/>
      <c r="AC30" s="305"/>
      <c r="AD30" s="305"/>
      <c r="AE30" s="305"/>
      <c r="AF30" s="305"/>
      <c r="AG30" s="305"/>
      <c r="AH30" s="305"/>
      <c r="AI30" s="305"/>
      <c r="AJ30" s="305"/>
      <c r="AK30" s="305"/>
      <c r="AL30" s="305"/>
      <c r="AM30" s="305"/>
      <c r="AN30" s="305"/>
      <c r="AO30" s="305"/>
      <c r="AP30" s="305"/>
      <c r="AQ30" s="305"/>
      <c r="AR30" s="305"/>
      <c r="AS30" s="305"/>
      <c r="AT30" s="305"/>
      <c r="AU30" s="305"/>
      <c r="AV30" s="305"/>
      <c r="AW30" s="305"/>
      <c r="AX30" s="305"/>
      <c r="AY30" s="305"/>
      <c r="AZ30" s="305"/>
      <c r="BA30" s="305"/>
      <c r="BB30" s="305"/>
      <c r="BC30" s="305"/>
      <c r="BD30" s="305"/>
      <c r="BE30" s="305"/>
      <c r="BF30" s="305"/>
      <c r="BG30" s="305"/>
      <c r="BH30" s="305"/>
      <c r="BI30" s="305"/>
      <c r="BJ30" s="305"/>
      <c r="BK30" s="305"/>
      <c r="BL30" s="305"/>
      <c r="BM30" s="305"/>
      <c r="BN30" s="305"/>
      <c r="BO30" s="305"/>
      <c r="BP30" s="305"/>
      <c r="BQ30" s="305"/>
      <c r="BR30" s="305"/>
      <c r="BS30" s="305"/>
      <c r="BT30" s="305"/>
      <c r="BU30" s="305"/>
      <c r="BV30" s="305"/>
      <c r="BW30" s="305"/>
      <c r="BX30" s="305"/>
      <c r="BY30" s="305"/>
      <c r="BZ30" s="305"/>
      <c r="CA30" s="305"/>
      <c r="CB30" s="305"/>
      <c r="CC30" s="305"/>
      <c r="CD30" s="305"/>
      <c r="CE30" s="305"/>
      <c r="CF30" s="305"/>
      <c r="CG30" s="305"/>
      <c r="CH30" s="305"/>
      <c r="CI30" s="305"/>
      <c r="CJ30" s="305"/>
      <c r="CK30" s="305"/>
      <c r="CL30" s="305"/>
      <c r="CM30" s="305"/>
      <c r="CN30" s="305"/>
      <c r="CO30" s="305"/>
      <c r="CP30" s="305"/>
      <c r="CQ30" s="305"/>
      <c r="CR30" s="305"/>
      <c r="CS30" s="305"/>
      <c r="CT30" s="305"/>
      <c r="CU30" s="305"/>
      <c r="CV30" s="305"/>
      <c r="CW30" s="305"/>
      <c r="CX30" s="305"/>
      <c r="CY30" s="305"/>
      <c r="CZ30" s="305"/>
      <c r="DA30" s="305"/>
      <c r="DB30" s="305"/>
    </row>
    <row r="31" spans="1:106" s="3" customFormat="1" ht="12.75" customHeight="1" x14ac:dyDescent="0.2">
      <c r="A31" s="187"/>
      <c r="B31" s="619"/>
      <c r="C31" s="619"/>
      <c r="D31" s="619"/>
      <c r="E31" s="619"/>
      <c r="F31" s="619"/>
      <c r="G31" s="619"/>
      <c r="H31" s="619"/>
      <c r="I31" s="619"/>
      <c r="J31" s="619"/>
      <c r="K31" s="619"/>
      <c r="L31" s="619"/>
      <c r="M31" s="619"/>
      <c r="N31" s="619"/>
      <c r="O31" s="619"/>
      <c r="P31" s="619"/>
      <c r="Q31" s="619"/>
      <c r="R31" s="619"/>
      <c r="S31" s="619"/>
      <c r="T31" s="619"/>
      <c r="U31" s="619"/>
      <c r="V31" s="619"/>
      <c r="W31" s="619"/>
      <c r="X31" s="619"/>
      <c r="Y31" s="619"/>
      <c r="Z31" s="619"/>
      <c r="AA31" s="619"/>
      <c r="AB31" s="619"/>
      <c r="AC31" s="619"/>
      <c r="AD31" s="619"/>
      <c r="AE31" s="619"/>
      <c r="AF31" s="619"/>
      <c r="AG31" s="619"/>
      <c r="AH31" s="619"/>
      <c r="AI31" s="619"/>
      <c r="AJ31" s="619"/>
      <c r="AK31" s="619"/>
      <c r="AL31" s="619"/>
      <c r="AM31" s="619"/>
      <c r="AN31" s="619"/>
      <c r="AO31" s="619"/>
      <c r="AP31" s="619"/>
      <c r="AQ31" s="619"/>
      <c r="AR31" s="619"/>
      <c r="AS31" s="619"/>
      <c r="AT31" s="619"/>
      <c r="AU31" s="619"/>
      <c r="AV31" s="619"/>
      <c r="AW31" s="619"/>
      <c r="AX31" s="619"/>
      <c r="AY31" s="619"/>
      <c r="AZ31" s="619"/>
      <c r="BA31" s="619"/>
      <c r="BB31" s="619"/>
      <c r="BC31" s="619"/>
      <c r="BD31" s="619"/>
      <c r="BE31" s="619"/>
      <c r="BF31" s="619"/>
      <c r="BG31" s="619"/>
      <c r="BH31" s="619"/>
      <c r="BI31" s="619"/>
      <c r="BJ31" s="619"/>
      <c r="BK31" s="619"/>
      <c r="BL31" s="619"/>
      <c r="BM31" s="619"/>
      <c r="BN31" s="619"/>
      <c r="BO31" s="619"/>
      <c r="BP31" s="619"/>
      <c r="BQ31" s="619"/>
      <c r="BR31" s="619"/>
      <c r="BS31" s="619"/>
      <c r="BT31" s="619"/>
      <c r="BU31" s="619"/>
      <c r="BV31" s="619"/>
      <c r="BW31" s="619"/>
      <c r="BX31" s="619"/>
      <c r="BY31" s="619"/>
      <c r="BZ31" s="619"/>
      <c r="CA31" s="619"/>
      <c r="CB31" s="619"/>
      <c r="CC31" s="619"/>
      <c r="CD31" s="619"/>
      <c r="CE31" s="619"/>
      <c r="CF31" s="619"/>
      <c r="CG31" s="619"/>
      <c r="CH31" s="619"/>
      <c r="CI31" s="619"/>
      <c r="CJ31" s="619"/>
      <c r="CK31" s="619"/>
      <c r="CL31" s="619"/>
      <c r="CM31" s="619"/>
      <c r="CN31" s="619"/>
      <c r="CO31" s="619"/>
      <c r="CP31" s="619"/>
      <c r="CQ31" s="619"/>
      <c r="CR31" s="619"/>
      <c r="CS31" s="619"/>
      <c r="CT31" s="619"/>
      <c r="CU31" s="619"/>
      <c r="CV31" s="619"/>
      <c r="CW31" s="619"/>
      <c r="CX31" s="619"/>
      <c r="CY31" s="619"/>
      <c r="CZ31" s="619"/>
      <c r="DA31" s="619"/>
      <c r="DB31" s="305"/>
    </row>
    <row r="32" spans="1:106" s="3" customFormat="1" ht="12.75" customHeight="1" x14ac:dyDescent="0.2">
      <c r="A32" s="187"/>
      <c r="B32" s="337" t="s">
        <v>739</v>
      </c>
      <c r="C32" s="337"/>
      <c r="D32" s="337"/>
      <c r="E32" s="337"/>
      <c r="F32" s="337"/>
      <c r="G32" s="337"/>
      <c r="H32" s="337"/>
      <c r="I32" s="337"/>
      <c r="J32" s="242"/>
      <c r="K32" s="387"/>
      <c r="L32" s="387"/>
      <c r="M32" s="387"/>
      <c r="N32" s="387"/>
      <c r="O32" s="387"/>
      <c r="P32" s="387"/>
      <c r="Q32" s="387"/>
      <c r="R32" s="387"/>
      <c r="S32" s="387"/>
      <c r="T32" s="387"/>
      <c r="U32" s="387"/>
      <c r="V32" s="387"/>
      <c r="W32" s="387"/>
      <c r="X32" s="387"/>
      <c r="Y32" s="387"/>
      <c r="Z32" s="387"/>
      <c r="AA32" s="387"/>
      <c r="AB32" s="387"/>
      <c r="AC32" s="387"/>
      <c r="AD32" s="387"/>
      <c r="AE32" s="387"/>
      <c r="AF32" s="387"/>
      <c r="AG32" s="387"/>
      <c r="AH32" s="387"/>
      <c r="AI32" s="387"/>
      <c r="AJ32" s="387"/>
      <c r="AK32" s="387"/>
      <c r="AL32" s="387"/>
      <c r="AM32" s="387"/>
      <c r="AN32" s="387"/>
      <c r="AO32" s="387"/>
      <c r="AP32" s="387"/>
      <c r="AQ32" s="387"/>
      <c r="AR32" s="387"/>
      <c r="AS32" s="387"/>
      <c r="AT32" s="387"/>
      <c r="AU32" s="387"/>
      <c r="AV32" s="387"/>
      <c r="AW32" s="387"/>
      <c r="AX32" s="387"/>
      <c r="AY32" s="387"/>
      <c r="AZ32" s="387"/>
      <c r="BA32" s="387"/>
      <c r="BB32" s="387"/>
      <c r="BC32" s="387"/>
      <c r="BD32" s="387"/>
      <c r="BE32" s="387"/>
      <c r="BF32" s="387"/>
      <c r="BG32" s="387"/>
      <c r="BH32" s="387"/>
      <c r="BI32" s="387"/>
      <c r="BJ32" s="387"/>
      <c r="BK32" s="387"/>
      <c r="BL32" s="387"/>
      <c r="BM32" s="387"/>
      <c r="BN32" s="387"/>
      <c r="BO32" s="387"/>
      <c r="BP32" s="387"/>
      <c r="BQ32" s="387"/>
      <c r="BR32" s="387"/>
      <c r="BS32" s="387"/>
      <c r="BT32" s="387"/>
      <c r="BU32" s="387"/>
      <c r="BV32" s="387"/>
      <c r="BW32" s="387"/>
      <c r="BX32" s="387"/>
      <c r="BY32" s="387"/>
      <c r="BZ32" s="387"/>
      <c r="CA32" s="387"/>
      <c r="CB32" s="387"/>
      <c r="CC32" s="387"/>
      <c r="CD32" s="387"/>
      <c r="CE32" s="387"/>
      <c r="CF32" s="387"/>
      <c r="CG32" s="387"/>
      <c r="CH32" s="387"/>
      <c r="CI32" s="387"/>
      <c r="CJ32" s="387"/>
      <c r="CK32" s="387"/>
      <c r="CL32" s="387"/>
      <c r="CM32" s="387"/>
      <c r="CN32" s="387"/>
      <c r="CO32" s="387"/>
      <c r="CP32" s="387"/>
      <c r="CQ32" s="387"/>
      <c r="CR32" s="387"/>
      <c r="CS32" s="387"/>
      <c r="CT32" s="387"/>
      <c r="CU32" s="387"/>
      <c r="CV32" s="387"/>
      <c r="CW32" s="387"/>
      <c r="CX32" s="387"/>
      <c r="CY32" s="387"/>
      <c r="CZ32" s="387"/>
      <c r="DA32" s="387"/>
      <c r="DB32" s="187" t="s">
        <v>740</v>
      </c>
    </row>
    <row r="33" spans="1:121" s="3" customFormat="1" ht="12.75" customHeight="1" x14ac:dyDescent="0.2">
      <c r="A33" s="187"/>
      <c r="B33" s="305" t="s">
        <v>688</v>
      </c>
      <c r="C33" s="305"/>
      <c r="D33" s="305"/>
      <c r="E33" s="305"/>
      <c r="F33" s="305"/>
      <c r="G33" s="305"/>
      <c r="H33" s="305"/>
      <c r="I33" s="305"/>
      <c r="J33" s="305"/>
      <c r="K33" s="305"/>
      <c r="L33" s="305"/>
      <c r="M33" s="305"/>
      <c r="N33" s="305"/>
      <c r="O33" s="305"/>
      <c r="P33" s="305"/>
      <c r="Q33" s="305"/>
      <c r="R33" s="305"/>
      <c r="S33" s="305"/>
      <c r="T33" s="305"/>
      <c r="U33" s="305"/>
      <c r="V33" s="305"/>
      <c r="W33" s="305"/>
      <c r="X33" s="305"/>
      <c r="Y33" s="305"/>
      <c r="Z33" s="305"/>
      <c r="AA33" s="305"/>
      <c r="AB33" s="305"/>
      <c r="AC33" s="305"/>
      <c r="AD33" s="305"/>
      <c r="AE33" s="305"/>
      <c r="AF33" s="305"/>
      <c r="AG33" s="305"/>
      <c r="AH33" s="305"/>
      <c r="AI33" s="305"/>
      <c r="AJ33" s="305"/>
      <c r="AK33" s="305"/>
      <c r="AL33" s="305"/>
      <c r="AM33" s="305"/>
      <c r="AN33" s="305"/>
      <c r="AO33" s="305"/>
      <c r="AP33" s="305"/>
      <c r="AQ33" s="305"/>
      <c r="AR33" s="305"/>
      <c r="AS33" s="305"/>
      <c r="AT33" s="305"/>
      <c r="AU33" s="305"/>
      <c r="AV33" s="305"/>
      <c r="AW33" s="305"/>
      <c r="AX33" s="305"/>
      <c r="AY33" s="305"/>
      <c r="AZ33" s="305"/>
      <c r="BA33" s="305"/>
      <c r="BB33" s="305"/>
      <c r="BC33" s="305"/>
      <c r="BD33" s="305"/>
      <c r="BE33" s="305"/>
      <c r="BF33" s="305"/>
      <c r="BG33" s="305"/>
      <c r="BH33" s="305"/>
      <c r="BI33" s="305"/>
      <c r="BJ33" s="305"/>
      <c r="BK33" s="305"/>
      <c r="BL33" s="305"/>
      <c r="BM33" s="305"/>
      <c r="BN33" s="305"/>
      <c r="BO33" s="305"/>
      <c r="BP33" s="305"/>
      <c r="BQ33" s="305"/>
      <c r="BR33" s="305"/>
      <c r="BS33" s="305"/>
      <c r="BT33" s="305"/>
      <c r="BU33" s="305"/>
      <c r="BV33" s="305"/>
      <c r="BW33" s="305"/>
      <c r="BX33" s="305"/>
      <c r="BY33" s="305"/>
      <c r="BZ33" s="305"/>
      <c r="CA33" s="305"/>
      <c r="CB33" s="305"/>
      <c r="CC33" s="305"/>
      <c r="CD33" s="305"/>
      <c r="CE33" s="305"/>
      <c r="CF33" s="305"/>
      <c r="CG33" s="305"/>
      <c r="CH33" s="305"/>
      <c r="CI33" s="305"/>
      <c r="CJ33" s="305"/>
      <c r="CK33" s="305"/>
      <c r="CL33" s="305"/>
      <c r="CM33" s="305"/>
      <c r="CN33" s="305"/>
      <c r="CO33" s="305"/>
      <c r="CP33" s="305"/>
      <c r="CQ33" s="305"/>
      <c r="CR33" s="305"/>
      <c r="CS33" s="305"/>
      <c r="CT33" s="305"/>
      <c r="CU33" s="305"/>
      <c r="CV33" s="305"/>
      <c r="CW33" s="305"/>
      <c r="CX33" s="305"/>
      <c r="CY33" s="305"/>
      <c r="CZ33" s="305"/>
      <c r="DA33" s="305"/>
      <c r="DB33" s="305"/>
    </row>
    <row r="34" spans="1:121" s="3" customFormat="1" ht="12.75" customHeight="1" x14ac:dyDescent="0.2">
      <c r="A34" s="187"/>
      <c r="B34" s="305" t="s">
        <v>689</v>
      </c>
      <c r="C34" s="305"/>
      <c r="D34" s="305"/>
      <c r="E34" s="305"/>
      <c r="F34" s="305"/>
      <c r="G34" s="305"/>
      <c r="H34" s="305"/>
      <c r="I34" s="305"/>
      <c r="J34" s="305"/>
      <c r="K34" s="305"/>
      <c r="L34" s="305"/>
      <c r="M34" s="305"/>
      <c r="N34" s="305"/>
      <c r="O34" s="305"/>
      <c r="P34" s="305"/>
      <c r="Q34" s="305"/>
      <c r="R34" s="305"/>
      <c r="S34" s="305"/>
      <c r="T34" s="305"/>
      <c r="U34" s="305"/>
      <c r="V34" s="305"/>
      <c r="W34" s="305"/>
      <c r="X34" s="305"/>
      <c r="Y34" s="305"/>
      <c r="Z34" s="305"/>
      <c r="AA34" s="305"/>
      <c r="AB34" s="305"/>
      <c r="AC34" s="305"/>
      <c r="AD34" s="305"/>
      <c r="AE34" s="305"/>
      <c r="AF34" s="305"/>
      <c r="AG34" s="305"/>
      <c r="AH34" s="305"/>
      <c r="AI34" s="305"/>
      <c r="AJ34" s="305"/>
      <c r="AK34" s="305"/>
      <c r="AL34" s="305"/>
      <c r="AM34" s="305"/>
      <c r="AN34" s="305"/>
      <c r="AO34" s="305"/>
      <c r="AP34" s="305"/>
      <c r="AQ34" s="305"/>
      <c r="AR34" s="305"/>
      <c r="AS34" s="305"/>
      <c r="AT34" s="305"/>
      <c r="AU34" s="305"/>
      <c r="AV34" s="305"/>
      <c r="AW34" s="305"/>
      <c r="AX34" s="305"/>
      <c r="AY34" s="305"/>
      <c r="AZ34" s="305"/>
      <c r="BA34" s="305"/>
      <c r="BB34" s="305"/>
      <c r="BC34" s="305"/>
      <c r="BD34" s="305"/>
      <c r="BE34" s="305"/>
      <c r="BF34" s="305"/>
      <c r="BG34" s="305"/>
      <c r="BH34" s="305"/>
      <c r="BI34" s="305"/>
      <c r="BJ34" s="305"/>
      <c r="BK34" s="305"/>
      <c r="BL34" s="305"/>
      <c r="BM34" s="305"/>
      <c r="BN34" s="305"/>
      <c r="BO34" s="305"/>
      <c r="BP34" s="305"/>
      <c r="BQ34" s="305"/>
      <c r="BR34" s="305"/>
      <c r="BS34" s="305"/>
      <c r="BT34" s="305"/>
      <c r="BU34" s="305"/>
      <c r="BV34" s="305"/>
      <c r="BW34" s="305"/>
      <c r="BX34" s="305"/>
      <c r="BY34" s="305"/>
      <c r="BZ34" s="305"/>
      <c r="CA34" s="305"/>
      <c r="CB34" s="305"/>
      <c r="CC34" s="305"/>
      <c r="CD34" s="305"/>
      <c r="CE34" s="305"/>
      <c r="CF34" s="305"/>
      <c r="CG34" s="305"/>
      <c r="CH34" s="305"/>
      <c r="CI34" s="305"/>
      <c r="CJ34" s="305"/>
      <c r="CK34" s="305"/>
      <c r="CL34" s="305"/>
      <c r="CM34" s="305"/>
      <c r="CN34" s="305"/>
      <c r="CO34" s="305"/>
      <c r="CP34" s="305"/>
      <c r="CQ34" s="305"/>
      <c r="CR34" s="305"/>
      <c r="CS34" s="305"/>
      <c r="CT34" s="305"/>
      <c r="CU34" s="305"/>
      <c r="CV34" s="305"/>
      <c r="CW34" s="305"/>
      <c r="CX34" s="305"/>
      <c r="CY34" s="305"/>
      <c r="CZ34" s="305"/>
      <c r="DA34" s="305"/>
      <c r="DB34" s="305"/>
    </row>
    <row r="35" spans="1:121" s="3" customFormat="1" ht="12.75" customHeight="1" x14ac:dyDescent="0.2">
      <c r="A35" s="187"/>
      <c r="B35" s="305" t="s">
        <v>690</v>
      </c>
      <c r="C35" s="305"/>
      <c r="D35" s="305"/>
      <c r="E35" s="305"/>
      <c r="F35" s="305"/>
      <c r="G35" s="305"/>
      <c r="H35" s="305"/>
      <c r="I35" s="305"/>
      <c r="J35" s="305"/>
      <c r="K35" s="305"/>
      <c r="L35" s="305"/>
      <c r="M35" s="305"/>
      <c r="N35" s="305"/>
      <c r="O35" s="305"/>
      <c r="P35" s="305"/>
      <c r="Q35" s="305"/>
      <c r="R35" s="305"/>
      <c r="S35" s="305"/>
      <c r="T35" s="305"/>
      <c r="U35" s="305"/>
      <c r="V35" s="305"/>
      <c r="W35" s="305"/>
      <c r="X35" s="305"/>
      <c r="Y35" s="305"/>
      <c r="Z35" s="305"/>
      <c r="AA35" s="305"/>
      <c r="AB35" s="305"/>
      <c r="AC35" s="305"/>
      <c r="AD35" s="305"/>
      <c r="AE35" s="305"/>
      <c r="AF35" s="305"/>
      <c r="AG35" s="305"/>
      <c r="AH35" s="305"/>
      <c r="AI35" s="305"/>
      <c r="AJ35" s="305"/>
      <c r="AK35" s="305"/>
      <c r="AL35" s="305"/>
      <c r="AM35" s="305"/>
      <c r="AN35" s="305"/>
      <c r="AO35" s="305"/>
      <c r="AP35" s="305"/>
      <c r="AQ35" s="305"/>
      <c r="AR35" s="305"/>
      <c r="AS35" s="305"/>
      <c r="AT35" s="305"/>
      <c r="AU35" s="305"/>
      <c r="AV35" s="305"/>
      <c r="AW35" s="305"/>
      <c r="AX35" s="305"/>
      <c r="AY35" s="305"/>
      <c r="AZ35" s="305"/>
      <c r="BA35" s="305"/>
      <c r="BB35" s="305"/>
      <c r="BC35" s="305"/>
      <c r="BD35" s="305"/>
      <c r="BE35" s="305"/>
      <c r="BF35" s="305"/>
      <c r="BG35" s="305"/>
      <c r="BH35" s="305"/>
      <c r="BI35" s="305"/>
      <c r="BJ35" s="305"/>
      <c r="BK35" s="305"/>
      <c r="BL35" s="305"/>
      <c r="BM35" s="305"/>
      <c r="BN35" s="305"/>
      <c r="BO35" s="305"/>
      <c r="BP35" s="305"/>
      <c r="BQ35" s="305"/>
      <c r="BR35" s="305"/>
      <c r="BS35" s="305"/>
      <c r="BT35" s="305"/>
      <c r="BU35" s="305"/>
      <c r="BV35" s="305"/>
      <c r="BW35" s="305"/>
      <c r="BX35" s="305"/>
      <c r="BY35" s="305"/>
      <c r="BZ35" s="305"/>
      <c r="CA35" s="305"/>
      <c r="CB35" s="305"/>
      <c r="CC35" s="305"/>
      <c r="CD35" s="305"/>
      <c r="CE35" s="305"/>
      <c r="CF35" s="305"/>
      <c r="CG35" s="305"/>
      <c r="CH35" s="305"/>
      <c r="CI35" s="305"/>
      <c r="CJ35" s="305"/>
      <c r="CK35" s="305"/>
      <c r="CL35" s="305"/>
      <c r="CM35" s="305"/>
      <c r="CN35" s="305"/>
      <c r="CO35" s="305"/>
      <c r="CP35" s="305"/>
      <c r="CQ35" s="305"/>
      <c r="CR35" s="305"/>
      <c r="CS35" s="305"/>
      <c r="CT35" s="305"/>
      <c r="CU35" s="305"/>
      <c r="CV35" s="305"/>
      <c r="CW35" s="305"/>
      <c r="CX35" s="305"/>
      <c r="CY35" s="305"/>
      <c r="CZ35" s="305"/>
      <c r="DA35" s="305"/>
      <c r="DB35" s="305"/>
    </row>
    <row r="36" spans="1:121" s="167" customFormat="1" ht="6.75" x14ac:dyDescent="0.15">
      <c r="A36" s="192"/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192"/>
      <c r="X36" s="192"/>
      <c r="Y36" s="192"/>
      <c r="Z36" s="192"/>
      <c r="AA36" s="192"/>
      <c r="AB36" s="192"/>
      <c r="AC36" s="192"/>
      <c r="AD36" s="192"/>
      <c r="AE36" s="192"/>
      <c r="AF36" s="192"/>
      <c r="AG36" s="192"/>
      <c r="AH36" s="192"/>
      <c r="AI36" s="192"/>
      <c r="AJ36" s="192"/>
      <c r="AK36" s="192"/>
      <c r="AL36" s="192"/>
      <c r="AM36" s="192"/>
      <c r="AN36" s="192"/>
      <c r="AO36" s="192"/>
      <c r="AP36" s="192"/>
      <c r="AQ36" s="192"/>
      <c r="AR36" s="192"/>
      <c r="AS36" s="192"/>
      <c r="AT36" s="192"/>
      <c r="AU36" s="192"/>
      <c r="AV36" s="192"/>
      <c r="AW36" s="192"/>
      <c r="AX36" s="192"/>
      <c r="AY36" s="192"/>
      <c r="AZ36" s="192"/>
      <c r="BA36" s="192"/>
      <c r="BB36" s="192"/>
      <c r="BC36" s="192"/>
      <c r="BD36" s="192"/>
      <c r="BE36" s="192"/>
      <c r="BF36" s="192"/>
      <c r="BG36" s="192"/>
      <c r="BH36" s="192"/>
      <c r="BI36" s="192"/>
      <c r="BJ36" s="192"/>
      <c r="BK36" s="192"/>
      <c r="BL36" s="192"/>
      <c r="BM36" s="192"/>
      <c r="BN36" s="192"/>
      <c r="BO36" s="192"/>
      <c r="BP36" s="192"/>
      <c r="BQ36" s="192"/>
      <c r="BR36" s="192"/>
      <c r="BS36" s="192"/>
      <c r="BT36" s="192"/>
      <c r="BU36" s="192"/>
      <c r="BV36" s="192"/>
      <c r="BW36" s="192"/>
      <c r="BX36" s="192"/>
      <c r="BY36" s="192"/>
      <c r="BZ36" s="192"/>
      <c r="CA36" s="192"/>
      <c r="CB36" s="192"/>
      <c r="CC36" s="192"/>
      <c r="CD36" s="192"/>
      <c r="CE36" s="192"/>
      <c r="CF36" s="192"/>
      <c r="CG36" s="192"/>
      <c r="CH36" s="192"/>
      <c r="CI36" s="192"/>
      <c r="CJ36" s="192"/>
      <c r="CK36" s="192"/>
      <c r="CL36" s="192"/>
      <c r="CM36" s="192"/>
      <c r="CN36" s="192"/>
      <c r="CO36" s="192"/>
      <c r="CP36" s="192"/>
      <c r="CQ36" s="192"/>
      <c r="CR36" s="192"/>
      <c r="CS36" s="192"/>
      <c r="CT36" s="192"/>
      <c r="CU36" s="192"/>
      <c r="CV36" s="192"/>
      <c r="CW36" s="192"/>
      <c r="CX36" s="192"/>
      <c r="CY36" s="192"/>
      <c r="CZ36" s="192"/>
      <c r="DA36" s="192"/>
      <c r="DB36" s="192"/>
    </row>
    <row r="37" spans="1:121" s="178" customFormat="1" ht="15" customHeight="1" x14ac:dyDescent="0.25">
      <c r="A37" s="204"/>
      <c r="B37" s="513" t="s">
        <v>21</v>
      </c>
      <c r="C37" s="514"/>
      <c r="D37" s="514"/>
      <c r="E37" s="514"/>
      <c r="F37" s="514"/>
      <c r="G37" s="514"/>
      <c r="H37" s="514"/>
      <c r="I37" s="514"/>
      <c r="J37" s="514"/>
      <c r="K37" s="514"/>
      <c r="L37" s="514"/>
      <c r="M37" s="514"/>
      <c r="N37" s="514"/>
      <c r="O37" s="514"/>
      <c r="P37" s="514"/>
      <c r="Q37" s="514"/>
      <c r="R37" s="514"/>
      <c r="S37" s="514"/>
      <c r="T37" s="514"/>
      <c r="U37" s="514"/>
      <c r="V37" s="514"/>
      <c r="W37" s="514"/>
      <c r="X37" s="514"/>
      <c r="Y37" s="514"/>
      <c r="Z37" s="514"/>
      <c r="AA37" s="514"/>
      <c r="AB37" s="514"/>
      <c r="AC37" s="514"/>
      <c r="AD37" s="514"/>
      <c r="AE37" s="515"/>
      <c r="AF37" s="255" t="s">
        <v>22</v>
      </c>
      <c r="AG37" s="255"/>
      <c r="AH37" s="255"/>
      <c r="AI37" s="255"/>
      <c r="AJ37" s="255"/>
      <c r="AK37" s="255"/>
      <c r="AL37" s="255"/>
      <c r="AM37" s="255"/>
      <c r="AN37" s="255"/>
      <c r="AO37" s="255" t="s">
        <v>23</v>
      </c>
      <c r="AP37" s="255"/>
      <c r="AQ37" s="255"/>
      <c r="AR37" s="255"/>
      <c r="AS37" s="255"/>
      <c r="AT37" s="255"/>
      <c r="AU37" s="255"/>
      <c r="AV37" s="255"/>
      <c r="AW37" s="255"/>
      <c r="AX37" s="255"/>
      <c r="AY37" s="255"/>
      <c r="AZ37" s="255"/>
      <c r="BA37" s="255"/>
      <c r="BB37" s="255"/>
      <c r="BC37" s="255"/>
      <c r="BD37" s="255"/>
      <c r="BE37" s="255"/>
      <c r="BF37" s="255"/>
      <c r="BG37" s="255"/>
      <c r="BH37" s="255"/>
      <c r="BI37" s="255"/>
      <c r="BJ37" s="255"/>
      <c r="BK37" s="255"/>
      <c r="BL37" s="255"/>
      <c r="BM37" s="255"/>
      <c r="BN37" s="255"/>
      <c r="BO37" s="255"/>
      <c r="BP37" s="255"/>
      <c r="BQ37" s="255"/>
      <c r="BR37" s="255"/>
      <c r="BS37" s="255"/>
      <c r="BT37" s="255"/>
      <c r="BU37" s="255"/>
      <c r="BV37" s="255"/>
      <c r="BW37" s="255"/>
      <c r="BX37" s="255"/>
      <c r="BY37" s="255"/>
      <c r="BZ37" s="255"/>
      <c r="CA37" s="255"/>
      <c r="CB37" s="255"/>
      <c r="CC37" s="255"/>
      <c r="CD37" s="255"/>
      <c r="CE37" s="255"/>
      <c r="CF37" s="255"/>
      <c r="CG37" s="255"/>
      <c r="CH37" s="255"/>
      <c r="CI37" s="255"/>
      <c r="CJ37" s="255"/>
      <c r="CK37" s="255"/>
      <c r="CL37" s="255"/>
      <c r="CM37" s="255"/>
      <c r="CN37" s="255"/>
      <c r="CO37" s="255"/>
      <c r="CP37" s="255"/>
      <c r="CQ37" s="255"/>
      <c r="CR37" s="255"/>
      <c r="CS37" s="255"/>
      <c r="CT37" s="255"/>
      <c r="CU37" s="255"/>
      <c r="CV37" s="255"/>
      <c r="CW37" s="255"/>
      <c r="CX37" s="255"/>
      <c r="CY37" s="255"/>
      <c r="CZ37" s="255"/>
      <c r="DA37" s="255"/>
      <c r="DB37" s="255"/>
    </row>
    <row r="38" spans="1:121" s="178" customFormat="1" ht="28.5" customHeight="1" x14ac:dyDescent="0.25">
      <c r="A38" s="204"/>
      <c r="B38" s="516"/>
      <c r="C38" s="517"/>
      <c r="D38" s="517"/>
      <c r="E38" s="517"/>
      <c r="F38" s="517"/>
      <c r="G38" s="517"/>
      <c r="H38" s="517"/>
      <c r="I38" s="517"/>
      <c r="J38" s="517"/>
      <c r="K38" s="517"/>
      <c r="L38" s="517"/>
      <c r="M38" s="517"/>
      <c r="N38" s="517"/>
      <c r="O38" s="517"/>
      <c r="P38" s="517"/>
      <c r="Q38" s="517"/>
      <c r="R38" s="517"/>
      <c r="S38" s="517"/>
      <c r="T38" s="517"/>
      <c r="U38" s="517"/>
      <c r="V38" s="517"/>
      <c r="W38" s="517"/>
      <c r="X38" s="517"/>
      <c r="Y38" s="517"/>
      <c r="Z38" s="517"/>
      <c r="AA38" s="517"/>
      <c r="AB38" s="517"/>
      <c r="AC38" s="517"/>
      <c r="AD38" s="517"/>
      <c r="AE38" s="518"/>
      <c r="AF38" s="255"/>
      <c r="AG38" s="255"/>
      <c r="AH38" s="255"/>
      <c r="AI38" s="255"/>
      <c r="AJ38" s="255"/>
      <c r="AK38" s="255"/>
      <c r="AL38" s="255"/>
      <c r="AM38" s="255"/>
      <c r="AN38" s="255"/>
      <c r="AO38" s="494" t="s">
        <v>24</v>
      </c>
      <c r="AP38" s="494"/>
      <c r="AQ38" s="494"/>
      <c r="AR38" s="494"/>
      <c r="AS38" s="494"/>
      <c r="AT38" s="494"/>
      <c r="AU38" s="494"/>
      <c r="AV38" s="494"/>
      <c r="AW38" s="494"/>
      <c r="AX38" s="494"/>
      <c r="AY38" s="494"/>
      <c r="AZ38" s="494" t="s">
        <v>25</v>
      </c>
      <c r="BA38" s="494"/>
      <c r="BB38" s="494"/>
      <c r="BC38" s="494"/>
      <c r="BD38" s="494"/>
      <c r="BE38" s="494"/>
      <c r="BF38" s="494"/>
      <c r="BG38" s="494"/>
      <c r="BH38" s="494"/>
      <c r="BI38" s="494"/>
      <c r="BJ38" s="494"/>
      <c r="BK38" s="494" t="s">
        <v>26</v>
      </c>
      <c r="BL38" s="494"/>
      <c r="BM38" s="494"/>
      <c r="BN38" s="494"/>
      <c r="BO38" s="494"/>
      <c r="BP38" s="494"/>
      <c r="BQ38" s="494"/>
      <c r="BR38" s="494"/>
      <c r="BS38" s="494"/>
      <c r="BT38" s="494"/>
      <c r="BU38" s="494"/>
      <c r="BV38" s="494" t="s">
        <v>27</v>
      </c>
      <c r="BW38" s="494"/>
      <c r="BX38" s="494"/>
      <c r="BY38" s="494"/>
      <c r="BZ38" s="494"/>
      <c r="CA38" s="494"/>
      <c r="CB38" s="494"/>
      <c r="CC38" s="494"/>
      <c r="CD38" s="494"/>
      <c r="CE38" s="494"/>
      <c r="CF38" s="494"/>
      <c r="CG38" s="494" t="s">
        <v>348</v>
      </c>
      <c r="CH38" s="494"/>
      <c r="CI38" s="494"/>
      <c r="CJ38" s="494"/>
      <c r="CK38" s="494"/>
      <c r="CL38" s="494"/>
      <c r="CM38" s="494"/>
      <c r="CN38" s="494"/>
      <c r="CO38" s="494"/>
      <c r="CP38" s="494"/>
      <c r="CQ38" s="494"/>
      <c r="CR38" s="519" t="s">
        <v>28</v>
      </c>
      <c r="CS38" s="519"/>
      <c r="CT38" s="519"/>
      <c r="CU38" s="519"/>
      <c r="CV38" s="519"/>
      <c r="CW38" s="519"/>
      <c r="CX38" s="519"/>
      <c r="CY38" s="519"/>
      <c r="CZ38" s="519"/>
      <c r="DA38" s="519"/>
      <c r="DB38" s="519"/>
    </row>
    <row r="39" spans="1:121" s="3" customFormat="1" ht="15" customHeight="1" x14ac:dyDescent="0.2">
      <c r="A39" s="187"/>
      <c r="B39" s="503">
        <f>Сводная!C13</f>
        <v>0</v>
      </c>
      <c r="C39" s="504"/>
      <c r="D39" s="504"/>
      <c r="E39" s="504"/>
      <c r="F39" s="504"/>
      <c r="G39" s="504"/>
      <c r="H39" s="504"/>
      <c r="I39" s="504"/>
      <c r="J39" s="504"/>
      <c r="K39" s="504"/>
      <c r="L39" s="504"/>
      <c r="M39" s="504"/>
      <c r="N39" s="504"/>
      <c r="O39" s="504"/>
      <c r="P39" s="504"/>
      <c r="Q39" s="504"/>
      <c r="R39" s="504"/>
      <c r="S39" s="504"/>
      <c r="T39" s="504"/>
      <c r="U39" s="504"/>
      <c r="V39" s="504"/>
      <c r="W39" s="504"/>
      <c r="X39" s="504"/>
      <c r="Y39" s="504"/>
      <c r="Z39" s="504"/>
      <c r="AA39" s="504"/>
      <c r="AB39" s="504"/>
      <c r="AC39" s="504"/>
      <c r="AD39" s="504"/>
      <c r="AE39" s="505"/>
      <c r="AF39" s="371"/>
      <c r="AG39" s="372"/>
      <c r="AH39" s="372"/>
      <c r="AI39" s="372"/>
      <c r="AJ39" s="372"/>
      <c r="AK39" s="372"/>
      <c r="AL39" s="372"/>
      <c r="AM39" s="372"/>
      <c r="AN39" s="506"/>
      <c r="AO39" s="510">
        <f>IF(Сводная!I7=0,Сводная!J7,Сводная!I7)</f>
        <v>0</v>
      </c>
      <c r="AP39" s="510"/>
      <c r="AQ39" s="510"/>
      <c r="AR39" s="510"/>
      <c r="AS39" s="510"/>
      <c r="AT39" s="510"/>
      <c r="AU39" s="510"/>
      <c r="AV39" s="510"/>
      <c r="AW39" s="510"/>
      <c r="AX39" s="510"/>
      <c r="AY39" s="510"/>
      <c r="AZ39" s="510">
        <f>IF(Сводная!I8=0,Сводная!J8,Сводная!I8)</f>
        <v>0</v>
      </c>
      <c r="BA39" s="510"/>
      <c r="BB39" s="510"/>
      <c r="BC39" s="510"/>
      <c r="BD39" s="510"/>
      <c r="BE39" s="510"/>
      <c r="BF39" s="510"/>
      <c r="BG39" s="510"/>
      <c r="BH39" s="510"/>
      <c r="BI39" s="510"/>
      <c r="BJ39" s="510"/>
      <c r="BK39" s="510">
        <f>IF(Сводная!I9=0,Сводная!J9,Сводная!I9)</f>
        <v>0</v>
      </c>
      <c r="BL39" s="510"/>
      <c r="BM39" s="510"/>
      <c r="BN39" s="510"/>
      <c r="BO39" s="510"/>
      <c r="BP39" s="510"/>
      <c r="BQ39" s="510"/>
      <c r="BR39" s="510"/>
      <c r="BS39" s="510"/>
      <c r="BT39" s="510"/>
      <c r="BU39" s="510"/>
      <c r="BV39" s="510">
        <f>IF(Сводная!I10=0,Сводная!J10,Сводная!I10)</f>
        <v>0</v>
      </c>
      <c r="BW39" s="510"/>
      <c r="BX39" s="510"/>
      <c r="BY39" s="510"/>
      <c r="BZ39" s="510"/>
      <c r="CA39" s="510"/>
      <c r="CB39" s="510"/>
      <c r="CC39" s="510"/>
      <c r="CD39" s="510"/>
      <c r="CE39" s="510"/>
      <c r="CF39" s="510"/>
      <c r="CG39" s="510">
        <f>IF(Сводная!I11=0,Сводная!J11,Сводная!I11)</f>
        <v>0</v>
      </c>
      <c r="CH39" s="510"/>
      <c r="CI39" s="510"/>
      <c r="CJ39" s="510"/>
      <c r="CK39" s="510"/>
      <c r="CL39" s="510"/>
      <c r="CM39" s="510"/>
      <c r="CN39" s="510"/>
      <c r="CO39" s="510"/>
      <c r="CP39" s="510"/>
      <c r="CQ39" s="510"/>
      <c r="CR39" s="511"/>
      <c r="CS39" s="511"/>
      <c r="CT39" s="511"/>
      <c r="CU39" s="511"/>
      <c r="CV39" s="511"/>
      <c r="CW39" s="511"/>
      <c r="CX39" s="511"/>
      <c r="CY39" s="511"/>
      <c r="CZ39" s="511"/>
      <c r="DA39" s="511"/>
      <c r="DB39" s="511"/>
    </row>
    <row r="40" spans="1:121" s="3" customFormat="1" ht="12.75" x14ac:dyDescent="0.2">
      <c r="A40" s="187"/>
      <c r="B40" s="507" t="s">
        <v>669</v>
      </c>
      <c r="C40" s="508"/>
      <c r="D40" s="508"/>
      <c r="E40" s="508"/>
      <c r="F40" s="508"/>
      <c r="G40" s="508"/>
      <c r="H40" s="508"/>
      <c r="I40" s="508"/>
      <c r="J40" s="383">
        <f>Сводная!C14</f>
        <v>0</v>
      </c>
      <c r="K40" s="384"/>
      <c r="L40" s="384"/>
      <c r="M40" s="384"/>
      <c r="N40" s="384"/>
      <c r="O40" s="384"/>
      <c r="P40" s="384"/>
      <c r="Q40" s="384"/>
      <c r="R40" s="384"/>
      <c r="S40" s="384"/>
      <c r="T40" s="384"/>
      <c r="U40" s="384"/>
      <c r="V40" s="384"/>
      <c r="W40" s="384"/>
      <c r="X40" s="384"/>
      <c r="Y40" s="384"/>
      <c r="Z40" s="384"/>
      <c r="AA40" s="384"/>
      <c r="AB40" s="384"/>
      <c r="AC40" s="384"/>
      <c r="AD40" s="384"/>
      <c r="AE40" s="512"/>
      <c r="AF40" s="507"/>
      <c r="AG40" s="508"/>
      <c r="AH40" s="508"/>
      <c r="AI40" s="508"/>
      <c r="AJ40" s="508"/>
      <c r="AK40" s="508"/>
      <c r="AL40" s="508"/>
      <c r="AM40" s="508"/>
      <c r="AN40" s="509"/>
      <c r="AO40" s="510"/>
      <c r="AP40" s="510"/>
      <c r="AQ40" s="510"/>
      <c r="AR40" s="510"/>
      <c r="AS40" s="510"/>
      <c r="AT40" s="510"/>
      <c r="AU40" s="510"/>
      <c r="AV40" s="510"/>
      <c r="AW40" s="510"/>
      <c r="AX40" s="510"/>
      <c r="AY40" s="510"/>
      <c r="AZ40" s="510"/>
      <c r="BA40" s="510"/>
      <c r="BB40" s="510"/>
      <c r="BC40" s="510"/>
      <c r="BD40" s="510"/>
      <c r="BE40" s="510"/>
      <c r="BF40" s="510"/>
      <c r="BG40" s="510"/>
      <c r="BH40" s="510"/>
      <c r="BI40" s="510"/>
      <c r="BJ40" s="510"/>
      <c r="BK40" s="510"/>
      <c r="BL40" s="510"/>
      <c r="BM40" s="510"/>
      <c r="BN40" s="510"/>
      <c r="BO40" s="510"/>
      <c r="BP40" s="510"/>
      <c r="BQ40" s="510"/>
      <c r="BR40" s="510"/>
      <c r="BS40" s="510"/>
      <c r="BT40" s="510"/>
      <c r="BU40" s="510"/>
      <c r="BV40" s="510"/>
      <c r="BW40" s="510"/>
      <c r="BX40" s="510"/>
      <c r="BY40" s="510"/>
      <c r="BZ40" s="510"/>
      <c r="CA40" s="510"/>
      <c r="CB40" s="510"/>
      <c r="CC40" s="510"/>
      <c r="CD40" s="510"/>
      <c r="CE40" s="510"/>
      <c r="CF40" s="510"/>
      <c r="CG40" s="510"/>
      <c r="CH40" s="510"/>
      <c r="CI40" s="510"/>
      <c r="CJ40" s="510"/>
      <c r="CK40" s="510"/>
      <c r="CL40" s="510"/>
      <c r="CM40" s="510"/>
      <c r="CN40" s="510"/>
      <c r="CO40" s="510"/>
      <c r="CP40" s="510"/>
      <c r="CQ40" s="510"/>
      <c r="CR40" s="511"/>
      <c r="CS40" s="511"/>
      <c r="CT40" s="511"/>
      <c r="CU40" s="511"/>
      <c r="CV40" s="511"/>
      <c r="CW40" s="511"/>
      <c r="CX40" s="511"/>
      <c r="CY40" s="511"/>
      <c r="CZ40" s="511"/>
      <c r="DA40" s="511"/>
      <c r="DB40" s="511"/>
      <c r="DC40" s="224"/>
      <c r="DD40" s="224"/>
      <c r="DE40" s="224"/>
      <c r="DF40" s="224"/>
      <c r="DG40" s="224"/>
      <c r="DH40" s="224"/>
      <c r="DI40" s="224"/>
      <c r="DJ40" s="224"/>
      <c r="DK40" s="224"/>
      <c r="DL40" s="224"/>
      <c r="DM40" s="224"/>
      <c r="DN40" s="224"/>
      <c r="DO40" s="224"/>
      <c r="DP40" s="224"/>
      <c r="DQ40" s="224"/>
    </row>
    <row r="41" spans="1:121" s="3" customFormat="1" ht="12.75" x14ac:dyDescent="0.2">
      <c r="A41" s="187"/>
      <c r="B41" s="499" t="s">
        <v>85</v>
      </c>
      <c r="C41" s="500"/>
      <c r="D41" s="500"/>
      <c r="E41" s="500"/>
      <c r="F41" s="500"/>
      <c r="G41" s="500"/>
      <c r="H41" s="500"/>
      <c r="I41" s="500"/>
      <c r="J41" s="500"/>
      <c r="K41" s="500"/>
      <c r="L41" s="500"/>
      <c r="M41" s="500"/>
      <c r="N41" s="500"/>
      <c r="O41" s="500"/>
      <c r="P41" s="500"/>
      <c r="Q41" s="500"/>
      <c r="R41" s="500"/>
      <c r="S41" s="500"/>
      <c r="T41" s="500"/>
      <c r="U41" s="500"/>
      <c r="V41" s="500"/>
      <c r="W41" s="500"/>
      <c r="X41" s="500"/>
      <c r="Y41" s="500"/>
      <c r="Z41" s="500"/>
      <c r="AA41" s="500"/>
      <c r="AB41" s="500"/>
      <c r="AC41" s="500"/>
      <c r="AD41" s="500"/>
      <c r="AE41" s="501"/>
      <c r="AF41" s="502"/>
      <c r="AG41" s="502"/>
      <c r="AH41" s="502"/>
      <c r="AI41" s="502"/>
      <c r="AJ41" s="502"/>
      <c r="AK41" s="502"/>
      <c r="AL41" s="502"/>
      <c r="AM41" s="502"/>
      <c r="AN41" s="502"/>
      <c r="AO41" s="498">
        <f>AO39</f>
        <v>0</v>
      </c>
      <c r="AP41" s="498"/>
      <c r="AQ41" s="498"/>
      <c r="AR41" s="498"/>
      <c r="AS41" s="498"/>
      <c r="AT41" s="498"/>
      <c r="AU41" s="498"/>
      <c r="AV41" s="498"/>
      <c r="AW41" s="498"/>
      <c r="AX41" s="498"/>
      <c r="AY41" s="498"/>
      <c r="AZ41" s="498">
        <f t="shared" ref="AZ41" si="0">AZ39</f>
        <v>0</v>
      </c>
      <c r="BA41" s="498"/>
      <c r="BB41" s="498"/>
      <c r="BC41" s="498"/>
      <c r="BD41" s="498"/>
      <c r="BE41" s="498"/>
      <c r="BF41" s="498"/>
      <c r="BG41" s="498"/>
      <c r="BH41" s="498"/>
      <c r="BI41" s="498"/>
      <c r="BJ41" s="498"/>
      <c r="BK41" s="498">
        <f t="shared" ref="BK41" si="1">BK39</f>
        <v>0</v>
      </c>
      <c r="BL41" s="498"/>
      <c r="BM41" s="498"/>
      <c r="BN41" s="498"/>
      <c r="BO41" s="498"/>
      <c r="BP41" s="498"/>
      <c r="BQ41" s="498"/>
      <c r="BR41" s="498"/>
      <c r="BS41" s="498"/>
      <c r="BT41" s="498"/>
      <c r="BU41" s="498"/>
      <c r="BV41" s="498">
        <f t="shared" ref="BV41" si="2">BV39</f>
        <v>0</v>
      </c>
      <c r="BW41" s="498"/>
      <c r="BX41" s="498"/>
      <c r="BY41" s="498"/>
      <c r="BZ41" s="498"/>
      <c r="CA41" s="498"/>
      <c r="CB41" s="498"/>
      <c r="CC41" s="498"/>
      <c r="CD41" s="498"/>
      <c r="CE41" s="498"/>
      <c r="CF41" s="498"/>
      <c r="CG41" s="498">
        <f t="shared" ref="CG41" si="3">CG39</f>
        <v>0</v>
      </c>
      <c r="CH41" s="498"/>
      <c r="CI41" s="498"/>
      <c r="CJ41" s="498"/>
      <c r="CK41" s="498"/>
      <c r="CL41" s="498"/>
      <c r="CM41" s="498"/>
      <c r="CN41" s="498"/>
      <c r="CO41" s="498"/>
      <c r="CP41" s="498"/>
      <c r="CQ41" s="498"/>
      <c r="CR41" s="498"/>
      <c r="CS41" s="498"/>
      <c r="CT41" s="498"/>
      <c r="CU41" s="498"/>
      <c r="CV41" s="498"/>
      <c r="CW41" s="498"/>
      <c r="CX41" s="498"/>
      <c r="CY41" s="498"/>
      <c r="CZ41" s="498"/>
      <c r="DA41" s="498"/>
      <c r="DB41" s="498"/>
      <c r="DC41" s="225"/>
      <c r="DD41" s="225"/>
      <c r="DE41" s="225"/>
      <c r="DF41" s="225"/>
      <c r="DG41" s="225"/>
      <c r="DH41" s="225"/>
      <c r="DI41" s="225"/>
      <c r="DJ41" s="225"/>
      <c r="DK41" s="225"/>
      <c r="DL41" s="225"/>
      <c r="DM41" s="225"/>
      <c r="DN41" s="225"/>
      <c r="DO41" s="225"/>
      <c r="DP41" s="225"/>
      <c r="DQ41" s="225"/>
    </row>
    <row r="42" spans="1:121" s="167" customFormat="1" ht="6.75" x14ac:dyDescent="0.15">
      <c r="A42" s="192"/>
      <c r="B42" s="192"/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2"/>
      <c r="U42" s="192"/>
      <c r="V42" s="192"/>
      <c r="W42" s="192"/>
      <c r="X42" s="192"/>
      <c r="Y42" s="192"/>
      <c r="Z42" s="192"/>
      <c r="AA42" s="192"/>
      <c r="AB42" s="192"/>
      <c r="AC42" s="192"/>
      <c r="AD42" s="192"/>
      <c r="AE42" s="192"/>
      <c r="AF42" s="192"/>
      <c r="AG42" s="192"/>
      <c r="AH42" s="192"/>
      <c r="AI42" s="192"/>
      <c r="AJ42" s="192"/>
      <c r="AK42" s="192"/>
      <c r="AL42" s="192"/>
      <c r="AM42" s="192"/>
      <c r="AN42" s="192"/>
      <c r="AO42" s="192"/>
      <c r="AP42" s="192"/>
      <c r="AQ42" s="192"/>
      <c r="AR42" s="192"/>
      <c r="AS42" s="192"/>
      <c r="AT42" s="192"/>
      <c r="AU42" s="192"/>
      <c r="AV42" s="192"/>
      <c r="AW42" s="192"/>
      <c r="AX42" s="192"/>
      <c r="AY42" s="192"/>
      <c r="AZ42" s="192"/>
      <c r="BA42" s="192"/>
      <c r="BB42" s="192"/>
      <c r="BC42" s="192"/>
      <c r="BD42" s="192"/>
      <c r="BE42" s="192"/>
      <c r="BF42" s="192"/>
      <c r="BG42" s="192"/>
      <c r="BH42" s="192"/>
      <c r="BI42" s="192"/>
      <c r="BJ42" s="192"/>
      <c r="BK42" s="192"/>
      <c r="BL42" s="192"/>
      <c r="BM42" s="192"/>
      <c r="BN42" s="192"/>
      <c r="BO42" s="192"/>
      <c r="BP42" s="192"/>
      <c r="BQ42" s="192"/>
      <c r="BR42" s="192"/>
      <c r="BS42" s="192"/>
      <c r="BT42" s="192"/>
      <c r="BU42" s="192"/>
      <c r="BV42" s="192"/>
      <c r="BW42" s="192"/>
      <c r="BX42" s="192"/>
      <c r="BY42" s="192"/>
      <c r="BZ42" s="192"/>
      <c r="CA42" s="192"/>
      <c r="CB42" s="192"/>
      <c r="CC42" s="192"/>
      <c r="CD42" s="192"/>
      <c r="CE42" s="192"/>
      <c r="CF42" s="192"/>
      <c r="CG42" s="192"/>
      <c r="CH42" s="192"/>
      <c r="CI42" s="192"/>
      <c r="CJ42" s="192"/>
      <c r="CK42" s="192"/>
      <c r="CL42" s="192"/>
      <c r="CM42" s="192"/>
      <c r="CN42" s="192"/>
      <c r="CO42" s="192"/>
      <c r="CP42" s="192"/>
      <c r="CQ42" s="192"/>
      <c r="CR42" s="192"/>
      <c r="CS42" s="192"/>
      <c r="CT42" s="192"/>
      <c r="CU42" s="192"/>
      <c r="CV42" s="192"/>
      <c r="CW42" s="192"/>
      <c r="CX42" s="192"/>
      <c r="CY42" s="192"/>
      <c r="CZ42" s="192"/>
      <c r="DA42" s="192"/>
      <c r="DB42" s="192"/>
    </row>
    <row r="43" spans="1:121" s="182" customFormat="1" ht="12.75" x14ac:dyDescent="0.2">
      <c r="A43" s="156"/>
      <c r="B43" s="305" t="s">
        <v>29</v>
      </c>
      <c r="C43" s="305"/>
      <c r="D43" s="305"/>
      <c r="E43" s="305"/>
      <c r="F43" s="305"/>
      <c r="G43" s="305"/>
      <c r="H43" s="305"/>
      <c r="I43" s="305"/>
      <c r="J43" s="305"/>
      <c r="K43" s="305"/>
      <c r="L43" s="305"/>
      <c r="M43" s="305"/>
      <c r="N43" s="305"/>
      <c r="O43" s="305"/>
      <c r="P43" s="305"/>
      <c r="Q43" s="305"/>
      <c r="R43" s="305"/>
      <c r="S43" s="305"/>
      <c r="T43" s="305"/>
      <c r="U43" s="305"/>
      <c r="V43" s="305"/>
      <c r="W43" s="305"/>
      <c r="X43" s="305"/>
      <c r="Y43" s="305"/>
      <c r="Z43" s="305"/>
      <c r="AA43" s="305"/>
      <c r="AB43" s="305"/>
      <c r="AC43" s="305"/>
      <c r="AD43" s="305"/>
      <c r="AE43" s="305"/>
      <c r="AF43" s="305"/>
      <c r="AG43" s="305"/>
      <c r="AH43" s="305"/>
      <c r="AI43" s="305"/>
      <c r="AJ43" s="305"/>
      <c r="AK43" s="305"/>
      <c r="AL43" s="305"/>
      <c r="AM43" s="305"/>
      <c r="AN43" s="305"/>
      <c r="AO43" s="305"/>
      <c r="AP43" s="305"/>
      <c r="AQ43" s="305"/>
      <c r="AR43" s="305"/>
      <c r="AS43" s="305"/>
      <c r="AT43" s="305"/>
      <c r="AU43" s="305"/>
      <c r="AV43" s="305"/>
      <c r="AW43" s="305"/>
      <c r="AX43" s="305"/>
      <c r="AY43" s="305"/>
      <c r="AZ43" s="305"/>
      <c r="BA43" s="305"/>
      <c r="BB43" s="305"/>
      <c r="BC43" s="305"/>
      <c r="BD43" s="305"/>
      <c r="BE43" s="305"/>
      <c r="BF43" s="305"/>
      <c r="BG43" s="305"/>
      <c r="BH43" s="305"/>
      <c r="BI43" s="305"/>
      <c r="BJ43" s="305"/>
      <c r="BK43" s="305"/>
      <c r="BL43" s="305"/>
      <c r="BM43" s="305"/>
      <c r="BN43" s="305"/>
      <c r="BO43" s="305"/>
      <c r="BP43" s="305"/>
      <c r="BQ43" s="305"/>
      <c r="BR43" s="305"/>
      <c r="BS43" s="305"/>
      <c r="BT43" s="305"/>
      <c r="BU43" s="305"/>
      <c r="BV43" s="305"/>
      <c r="BW43" s="305"/>
      <c r="BX43" s="305"/>
      <c r="BY43" s="305"/>
      <c r="BZ43" s="305"/>
      <c r="CA43" s="305"/>
      <c r="CB43" s="305"/>
      <c r="CC43" s="305"/>
      <c r="CD43" s="305"/>
      <c r="CE43" s="305"/>
      <c r="CF43" s="305"/>
      <c r="CG43" s="305"/>
      <c r="CH43" s="305"/>
      <c r="CI43" s="305"/>
      <c r="CJ43" s="305"/>
      <c r="CK43" s="305"/>
      <c r="CL43" s="305"/>
      <c r="CM43" s="305"/>
      <c r="CN43" s="305"/>
      <c r="CO43" s="305"/>
      <c r="CP43" s="305"/>
      <c r="CQ43" s="305"/>
      <c r="CR43" s="305"/>
      <c r="CS43" s="305"/>
      <c r="CT43" s="305"/>
      <c r="CU43" s="305"/>
      <c r="CV43" s="305"/>
      <c r="CW43" s="305"/>
      <c r="CX43" s="305"/>
      <c r="CY43" s="305"/>
      <c r="CZ43" s="305"/>
      <c r="DA43" s="305"/>
      <c r="DB43" s="305"/>
    </row>
    <row r="44" spans="1:121" s="182" customFormat="1" ht="12.75" x14ac:dyDescent="0.2">
      <c r="A44" s="156"/>
      <c r="B44" s="305" t="s">
        <v>30</v>
      </c>
      <c r="C44" s="305"/>
      <c r="D44" s="305"/>
      <c r="E44" s="305"/>
      <c r="F44" s="305"/>
      <c r="G44" s="305"/>
      <c r="H44" s="305"/>
      <c r="I44" s="305"/>
      <c r="J44" s="305"/>
      <c r="K44" s="305"/>
      <c r="L44" s="305"/>
      <c r="M44" s="305"/>
      <c r="N44" s="305"/>
      <c r="O44" s="305"/>
      <c r="P44" s="305"/>
      <c r="Q44" s="305"/>
      <c r="R44" s="305"/>
      <c r="S44" s="305"/>
      <c r="T44" s="305"/>
      <c r="U44" s="305"/>
      <c r="V44" s="305"/>
      <c r="W44" s="305"/>
      <c r="X44" s="305"/>
      <c r="Y44" s="305"/>
      <c r="Z44" s="305"/>
      <c r="AA44" s="305"/>
      <c r="AB44" s="305"/>
      <c r="AC44" s="305"/>
      <c r="AD44" s="305"/>
      <c r="AE44" s="305"/>
      <c r="AF44" s="305"/>
      <c r="AG44" s="305"/>
      <c r="AH44" s="305"/>
      <c r="AI44" s="305"/>
      <c r="AJ44" s="305"/>
      <c r="AK44" s="305"/>
      <c r="AL44" s="305"/>
      <c r="AM44" s="305"/>
      <c r="AN44" s="305"/>
      <c r="AO44" s="305"/>
      <c r="AP44" s="305"/>
      <c r="AQ44" s="305"/>
      <c r="AR44" s="305"/>
      <c r="AS44" s="305"/>
      <c r="AT44" s="305"/>
      <c r="AU44" s="305"/>
      <c r="AV44" s="305"/>
      <c r="AW44" s="305"/>
      <c r="AX44" s="305"/>
      <c r="AY44" s="305"/>
      <c r="AZ44" s="305"/>
      <c r="BA44" s="305"/>
      <c r="BB44" s="305"/>
      <c r="BC44" s="305"/>
      <c r="BD44" s="305"/>
      <c r="BE44" s="305"/>
      <c r="BF44" s="305"/>
      <c r="BG44" s="305"/>
      <c r="BH44" s="305"/>
      <c r="BI44" s="305"/>
      <c r="BJ44" s="305"/>
      <c r="BK44" s="305"/>
      <c r="BL44" s="305"/>
      <c r="BM44" s="305"/>
      <c r="BN44" s="305"/>
      <c r="BO44" s="305"/>
      <c r="BP44" s="305"/>
      <c r="BQ44" s="305"/>
      <c r="BR44" s="305"/>
      <c r="BS44" s="305"/>
      <c r="BT44" s="305"/>
      <c r="BU44" s="305"/>
      <c r="BV44" s="305"/>
      <c r="BW44" s="305"/>
      <c r="BX44" s="305"/>
      <c r="BY44" s="305"/>
      <c r="BZ44" s="305"/>
      <c r="CA44" s="305"/>
      <c r="CB44" s="305"/>
      <c r="CC44" s="305"/>
      <c r="CD44" s="305"/>
      <c r="CE44" s="305"/>
      <c r="CF44" s="305"/>
      <c r="CG44" s="305"/>
      <c r="CH44" s="305"/>
      <c r="CI44" s="305"/>
      <c r="CJ44" s="305"/>
      <c r="CK44" s="305"/>
      <c r="CL44" s="305"/>
      <c r="CM44" s="305"/>
      <c r="CN44" s="305"/>
      <c r="CO44" s="305"/>
      <c r="CP44" s="305"/>
      <c r="CQ44" s="305"/>
      <c r="CR44" s="305"/>
      <c r="CS44" s="305"/>
      <c r="CT44" s="305"/>
      <c r="CU44" s="305"/>
      <c r="CV44" s="305"/>
      <c r="CW44" s="305"/>
      <c r="CX44" s="305"/>
      <c r="CY44" s="305"/>
      <c r="CZ44" s="305"/>
      <c r="DA44" s="305"/>
      <c r="DB44" s="305"/>
    </row>
    <row r="45" spans="1:121" s="167" customFormat="1" ht="6.75" x14ac:dyDescent="0.15">
      <c r="A45" s="192"/>
      <c r="B45" s="192"/>
      <c r="C45" s="192"/>
      <c r="D45" s="192"/>
      <c r="E45" s="192"/>
      <c r="F45" s="192"/>
      <c r="G45" s="192"/>
      <c r="H45" s="192"/>
      <c r="I45" s="192"/>
      <c r="J45" s="192"/>
      <c r="K45" s="192"/>
      <c r="L45" s="192"/>
      <c r="M45" s="192"/>
      <c r="N45" s="192"/>
      <c r="O45" s="192"/>
      <c r="P45" s="192"/>
      <c r="Q45" s="192"/>
      <c r="R45" s="192"/>
      <c r="S45" s="192"/>
      <c r="T45" s="192"/>
      <c r="U45" s="192"/>
      <c r="V45" s="192"/>
      <c r="W45" s="192"/>
      <c r="X45" s="192"/>
      <c r="Y45" s="192"/>
      <c r="Z45" s="192"/>
      <c r="AA45" s="192"/>
      <c r="AB45" s="192"/>
      <c r="AC45" s="192"/>
      <c r="AD45" s="192"/>
      <c r="AE45" s="192"/>
      <c r="AF45" s="192"/>
      <c r="AG45" s="192"/>
      <c r="AH45" s="192"/>
      <c r="AI45" s="192"/>
      <c r="AJ45" s="192"/>
      <c r="AK45" s="192"/>
      <c r="AL45" s="192"/>
      <c r="AM45" s="192"/>
      <c r="AN45" s="192"/>
      <c r="AO45" s="192"/>
      <c r="AP45" s="192"/>
      <c r="AQ45" s="192"/>
      <c r="AR45" s="192"/>
      <c r="AS45" s="192"/>
      <c r="AT45" s="192"/>
      <c r="AU45" s="192"/>
      <c r="AV45" s="192"/>
      <c r="AW45" s="192"/>
      <c r="AX45" s="192"/>
      <c r="AY45" s="192"/>
      <c r="AZ45" s="192"/>
      <c r="BA45" s="192"/>
      <c r="BB45" s="192"/>
      <c r="BC45" s="192"/>
      <c r="BD45" s="192"/>
      <c r="BE45" s="192"/>
      <c r="BF45" s="192"/>
      <c r="BG45" s="192"/>
      <c r="BH45" s="192"/>
      <c r="BI45" s="192"/>
      <c r="BJ45" s="192"/>
      <c r="BK45" s="192"/>
      <c r="BL45" s="192"/>
      <c r="BM45" s="192"/>
      <c r="BN45" s="192"/>
      <c r="BO45" s="192"/>
      <c r="BP45" s="192"/>
      <c r="BQ45" s="192"/>
      <c r="BR45" s="192"/>
      <c r="BS45" s="192"/>
      <c r="BT45" s="192"/>
      <c r="BU45" s="192"/>
      <c r="BV45" s="192"/>
      <c r="BW45" s="192"/>
      <c r="BX45" s="192"/>
      <c r="BY45" s="192"/>
      <c r="BZ45" s="192"/>
      <c r="CA45" s="192"/>
      <c r="CB45" s="192"/>
      <c r="CC45" s="192"/>
      <c r="CD45" s="192"/>
      <c r="CE45" s="192"/>
      <c r="CF45" s="192"/>
      <c r="CG45" s="192"/>
      <c r="CH45" s="192"/>
      <c r="CI45" s="192"/>
      <c r="CJ45" s="192"/>
      <c r="CK45" s="192"/>
      <c r="CL45" s="192"/>
      <c r="CM45" s="192"/>
      <c r="CN45" s="192"/>
      <c r="CO45" s="192"/>
      <c r="CP45" s="192"/>
      <c r="CQ45" s="192"/>
      <c r="CR45" s="192"/>
      <c r="CS45" s="192"/>
      <c r="CT45" s="192"/>
      <c r="CU45" s="192"/>
      <c r="CV45" s="192"/>
      <c r="CW45" s="192"/>
      <c r="CX45" s="192"/>
      <c r="CY45" s="192"/>
      <c r="CZ45" s="192"/>
      <c r="DA45" s="192"/>
      <c r="DB45" s="192"/>
    </row>
    <row r="46" spans="1:121" ht="27.75" customHeight="1" x14ac:dyDescent="0.25">
      <c r="A46" s="221"/>
      <c r="B46" s="244" t="s">
        <v>705</v>
      </c>
      <c r="C46" s="244"/>
      <c r="D46" s="244"/>
      <c r="E46" s="244"/>
      <c r="F46" s="244"/>
      <c r="G46" s="244"/>
      <c r="H46" s="244"/>
      <c r="I46" s="244"/>
      <c r="J46" s="244"/>
      <c r="K46" s="244"/>
      <c r="L46" s="244"/>
      <c r="M46" s="244"/>
      <c r="N46" s="244"/>
      <c r="O46" s="244"/>
      <c r="P46" s="244"/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57" t="str">
        <f>AA15</f>
        <v>Заместитель директора по общим вопросам и идеологической работе</v>
      </c>
      <c r="AB46" s="257"/>
      <c r="AC46" s="257"/>
      <c r="AD46" s="257"/>
      <c r="AE46" s="257"/>
      <c r="AF46" s="257"/>
      <c r="AG46" s="257"/>
      <c r="AH46" s="257"/>
      <c r="AI46" s="257"/>
      <c r="AJ46" s="257"/>
      <c r="AK46" s="257"/>
      <c r="AL46" s="257"/>
      <c r="AM46" s="257"/>
      <c r="AN46" s="257"/>
      <c r="AO46" s="257"/>
      <c r="AP46" s="257"/>
      <c r="AQ46" s="257"/>
      <c r="AR46" s="257"/>
      <c r="AS46" s="257"/>
      <c r="AT46" s="257"/>
      <c r="AU46" s="257"/>
      <c r="AV46" s="257"/>
      <c r="AW46" s="257"/>
      <c r="AX46" s="257"/>
      <c r="AY46" s="257"/>
      <c r="AZ46" s="257"/>
      <c r="BA46" s="257"/>
      <c r="BB46" s="257"/>
      <c r="BC46" s="257"/>
      <c r="BD46" s="257"/>
      <c r="BE46" s="257"/>
      <c r="BF46" s="257"/>
      <c r="BG46" s="257"/>
      <c r="BH46" s="257"/>
      <c r="BI46" s="257"/>
      <c r="BJ46" s="257"/>
      <c r="BK46" s="257"/>
      <c r="BL46" s="257"/>
      <c r="BM46" s="188"/>
      <c r="BN46" s="188"/>
      <c r="BO46" s="269"/>
      <c r="BP46" s="269"/>
      <c r="BQ46" s="269"/>
      <c r="BR46" s="269"/>
      <c r="BS46" s="269"/>
      <c r="BT46" s="269"/>
      <c r="BU46" s="269"/>
      <c r="BV46" s="269"/>
      <c r="BW46" s="269"/>
      <c r="BX46" s="269"/>
      <c r="BY46" s="269"/>
      <c r="BZ46" s="174"/>
      <c r="CA46" s="174"/>
      <c r="CB46" s="258" t="str">
        <f>CB15</f>
        <v>Каплевский А.Я.</v>
      </c>
      <c r="CC46" s="258"/>
      <c r="CD46" s="258"/>
      <c r="CE46" s="258"/>
      <c r="CF46" s="258"/>
      <c r="CG46" s="258"/>
      <c r="CH46" s="258"/>
      <c r="CI46" s="258"/>
      <c r="CJ46" s="258"/>
      <c r="CK46" s="258"/>
      <c r="CL46" s="258"/>
      <c r="CM46" s="258"/>
      <c r="CN46" s="258"/>
      <c r="CO46" s="258"/>
      <c r="CP46" s="258"/>
      <c r="CQ46" s="258"/>
      <c r="CR46" s="258"/>
      <c r="CS46" s="258"/>
      <c r="CT46" s="258"/>
      <c r="CU46" s="258"/>
      <c r="CV46" s="258"/>
      <c r="CW46" s="258"/>
      <c r="CX46" s="258"/>
      <c r="CY46" s="258"/>
      <c r="CZ46" s="258"/>
      <c r="DA46" s="258"/>
      <c r="DB46" s="258"/>
    </row>
    <row r="47" spans="1:121" s="169" customFormat="1" ht="11.25" x14ac:dyDescent="0.25">
      <c r="A47" s="197"/>
      <c r="B47" s="197"/>
      <c r="C47" s="197"/>
      <c r="D47" s="197"/>
      <c r="E47" s="197"/>
      <c r="F47" s="197"/>
      <c r="G47" s="197"/>
      <c r="H47" s="197"/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259" t="s">
        <v>0</v>
      </c>
      <c r="AB47" s="259"/>
      <c r="AC47" s="259"/>
      <c r="AD47" s="259"/>
      <c r="AE47" s="259"/>
      <c r="AF47" s="259"/>
      <c r="AG47" s="259"/>
      <c r="AH47" s="259"/>
      <c r="AI47" s="259"/>
      <c r="AJ47" s="259"/>
      <c r="AK47" s="259"/>
      <c r="AL47" s="259"/>
      <c r="AM47" s="259"/>
      <c r="AN47" s="259"/>
      <c r="AO47" s="259"/>
      <c r="AP47" s="259"/>
      <c r="AQ47" s="259"/>
      <c r="AR47" s="259"/>
      <c r="AS47" s="259"/>
      <c r="AT47" s="259"/>
      <c r="AU47" s="259"/>
      <c r="AV47" s="259"/>
      <c r="AW47" s="259"/>
      <c r="AX47" s="259"/>
      <c r="AY47" s="259"/>
      <c r="AZ47" s="259"/>
      <c r="BA47" s="259"/>
      <c r="BB47" s="259"/>
      <c r="BC47" s="259"/>
      <c r="BD47" s="259"/>
      <c r="BE47" s="259"/>
      <c r="BF47" s="259"/>
      <c r="BG47" s="259"/>
      <c r="BH47" s="259"/>
      <c r="BI47" s="259"/>
      <c r="BJ47" s="259"/>
      <c r="BK47" s="259"/>
      <c r="BL47" s="259"/>
      <c r="BM47" s="197"/>
      <c r="BN47" s="197"/>
      <c r="BO47" s="249" t="s">
        <v>16</v>
      </c>
      <c r="BP47" s="249"/>
      <c r="BQ47" s="249"/>
      <c r="BR47" s="249"/>
      <c r="BS47" s="249"/>
      <c r="BT47" s="249"/>
      <c r="BU47" s="249"/>
      <c r="BV47" s="249"/>
      <c r="BW47" s="249"/>
      <c r="BX47" s="249"/>
      <c r="BY47" s="249"/>
      <c r="BZ47" s="158"/>
      <c r="CA47" s="158"/>
      <c r="CB47" s="260" t="s">
        <v>106</v>
      </c>
      <c r="CC47" s="260"/>
      <c r="CD47" s="260"/>
      <c r="CE47" s="260"/>
      <c r="CF47" s="260"/>
      <c r="CG47" s="260"/>
      <c r="CH47" s="260"/>
      <c r="CI47" s="260"/>
      <c r="CJ47" s="260"/>
      <c r="CK47" s="260"/>
      <c r="CL47" s="260"/>
      <c r="CM47" s="260"/>
      <c r="CN47" s="260"/>
      <c r="CO47" s="260"/>
      <c r="CP47" s="260"/>
      <c r="CQ47" s="260"/>
      <c r="CR47" s="260"/>
      <c r="CS47" s="260"/>
      <c r="CT47" s="260"/>
      <c r="CU47" s="260"/>
      <c r="CV47" s="260"/>
      <c r="CW47" s="260"/>
      <c r="CX47" s="260"/>
      <c r="CY47" s="260"/>
      <c r="CZ47" s="260"/>
      <c r="DA47" s="260"/>
      <c r="DB47" s="260"/>
    </row>
    <row r="48" spans="1:121" x14ac:dyDescent="0.25">
      <c r="A48" s="203"/>
      <c r="B48" s="299" t="s">
        <v>656</v>
      </c>
      <c r="C48" s="299"/>
      <c r="D48" s="299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99"/>
      <c r="T48" s="299"/>
      <c r="U48" s="299"/>
      <c r="V48" s="299"/>
      <c r="W48" s="299"/>
      <c r="X48" s="299"/>
      <c r="Y48" s="299"/>
      <c r="Z48" s="299"/>
      <c r="AA48" s="257" t="str">
        <f>AA17</f>
        <v>Начальник ОМТС</v>
      </c>
      <c r="AB48" s="257"/>
      <c r="AC48" s="257"/>
      <c r="AD48" s="257"/>
      <c r="AE48" s="257"/>
      <c r="AF48" s="257"/>
      <c r="AG48" s="257"/>
      <c r="AH48" s="257"/>
      <c r="AI48" s="257"/>
      <c r="AJ48" s="257"/>
      <c r="AK48" s="257"/>
      <c r="AL48" s="257"/>
      <c r="AM48" s="257"/>
      <c r="AN48" s="257"/>
      <c r="AO48" s="257"/>
      <c r="AP48" s="257"/>
      <c r="AQ48" s="257"/>
      <c r="AR48" s="257"/>
      <c r="AS48" s="257"/>
      <c r="AT48" s="257"/>
      <c r="AU48" s="257"/>
      <c r="AV48" s="257"/>
      <c r="AW48" s="257"/>
      <c r="AX48" s="257"/>
      <c r="AY48" s="257"/>
      <c r="AZ48" s="257"/>
      <c r="BA48" s="257"/>
      <c r="BB48" s="257"/>
      <c r="BC48" s="257"/>
      <c r="BD48" s="257"/>
      <c r="BE48" s="257"/>
      <c r="BF48" s="257"/>
      <c r="BG48" s="257"/>
      <c r="BH48" s="257"/>
      <c r="BI48" s="257"/>
      <c r="BJ48" s="257"/>
      <c r="BK48" s="257"/>
      <c r="BL48" s="257"/>
      <c r="BM48" s="188"/>
      <c r="BN48" s="188"/>
      <c r="BO48" s="269"/>
      <c r="BP48" s="269"/>
      <c r="BQ48" s="269"/>
      <c r="BR48" s="269"/>
      <c r="BS48" s="269"/>
      <c r="BT48" s="269"/>
      <c r="BU48" s="269"/>
      <c r="BV48" s="269"/>
      <c r="BW48" s="269"/>
      <c r="BX48" s="269"/>
      <c r="BY48" s="269"/>
      <c r="BZ48" s="188"/>
      <c r="CA48" s="188"/>
      <c r="CB48" s="258" t="str">
        <f>CB17</f>
        <v>Тарасенко А.В.</v>
      </c>
      <c r="CC48" s="258"/>
      <c r="CD48" s="258"/>
      <c r="CE48" s="258"/>
      <c r="CF48" s="258"/>
      <c r="CG48" s="258"/>
      <c r="CH48" s="258"/>
      <c r="CI48" s="258"/>
      <c r="CJ48" s="258"/>
      <c r="CK48" s="258"/>
      <c r="CL48" s="258"/>
      <c r="CM48" s="258"/>
      <c r="CN48" s="258"/>
      <c r="CO48" s="258"/>
      <c r="CP48" s="258"/>
      <c r="CQ48" s="258"/>
      <c r="CR48" s="258"/>
      <c r="CS48" s="258"/>
      <c r="CT48" s="258"/>
      <c r="CU48" s="258"/>
      <c r="CV48" s="258"/>
      <c r="CW48" s="258"/>
      <c r="CX48" s="258"/>
      <c r="CY48" s="258"/>
      <c r="CZ48" s="258"/>
      <c r="DA48" s="258"/>
      <c r="DB48" s="258"/>
    </row>
    <row r="49" spans="1:106" s="169" customFormat="1" ht="11.25" x14ac:dyDescent="0.25">
      <c r="A49" s="197"/>
      <c r="B49" s="197"/>
      <c r="C49" s="197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259" t="s">
        <v>0</v>
      </c>
      <c r="AB49" s="259"/>
      <c r="AC49" s="259"/>
      <c r="AD49" s="259"/>
      <c r="AE49" s="259"/>
      <c r="AF49" s="259"/>
      <c r="AG49" s="259"/>
      <c r="AH49" s="259"/>
      <c r="AI49" s="259"/>
      <c r="AJ49" s="259"/>
      <c r="AK49" s="259"/>
      <c r="AL49" s="259"/>
      <c r="AM49" s="259"/>
      <c r="AN49" s="259"/>
      <c r="AO49" s="259"/>
      <c r="AP49" s="259"/>
      <c r="AQ49" s="259"/>
      <c r="AR49" s="259"/>
      <c r="AS49" s="259"/>
      <c r="AT49" s="259"/>
      <c r="AU49" s="259"/>
      <c r="AV49" s="259"/>
      <c r="AW49" s="259"/>
      <c r="AX49" s="259"/>
      <c r="AY49" s="259"/>
      <c r="AZ49" s="259"/>
      <c r="BA49" s="259"/>
      <c r="BB49" s="259"/>
      <c r="BC49" s="259"/>
      <c r="BD49" s="259"/>
      <c r="BE49" s="259"/>
      <c r="BF49" s="259"/>
      <c r="BG49" s="259"/>
      <c r="BH49" s="259"/>
      <c r="BI49" s="259"/>
      <c r="BJ49" s="259"/>
      <c r="BK49" s="259"/>
      <c r="BL49" s="259"/>
      <c r="BM49" s="197"/>
      <c r="BN49" s="197"/>
      <c r="BO49" s="249" t="s">
        <v>16</v>
      </c>
      <c r="BP49" s="249"/>
      <c r="BQ49" s="249"/>
      <c r="BR49" s="249"/>
      <c r="BS49" s="249"/>
      <c r="BT49" s="249"/>
      <c r="BU49" s="249"/>
      <c r="BV49" s="249"/>
      <c r="BW49" s="249"/>
      <c r="BX49" s="249"/>
      <c r="BY49" s="249"/>
      <c r="BZ49" s="197"/>
      <c r="CA49" s="197"/>
      <c r="CB49" s="260" t="s">
        <v>106</v>
      </c>
      <c r="CC49" s="260"/>
      <c r="CD49" s="260"/>
      <c r="CE49" s="260"/>
      <c r="CF49" s="260"/>
      <c r="CG49" s="260"/>
      <c r="CH49" s="260"/>
      <c r="CI49" s="260"/>
      <c r="CJ49" s="260"/>
      <c r="CK49" s="260"/>
      <c r="CL49" s="260"/>
      <c r="CM49" s="260"/>
      <c r="CN49" s="260"/>
      <c r="CO49" s="260"/>
      <c r="CP49" s="260"/>
      <c r="CQ49" s="260"/>
      <c r="CR49" s="260"/>
      <c r="CS49" s="260"/>
      <c r="CT49" s="260"/>
      <c r="CU49" s="260"/>
      <c r="CV49" s="260"/>
      <c r="CW49" s="260"/>
      <c r="CX49" s="260"/>
      <c r="CY49" s="260"/>
      <c r="CZ49" s="260"/>
      <c r="DA49" s="260"/>
      <c r="DB49" s="260"/>
    </row>
    <row r="50" spans="1:106" x14ac:dyDescent="0.25">
      <c r="A50" s="221"/>
      <c r="B50" s="244" t="s">
        <v>5</v>
      </c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57" t="str">
        <f>AA19</f>
        <v>Начальник ЦТАИ</v>
      </c>
      <c r="AB50" s="257"/>
      <c r="AC50" s="257"/>
      <c r="AD50" s="257"/>
      <c r="AE50" s="257"/>
      <c r="AF50" s="257"/>
      <c r="AG50" s="257"/>
      <c r="AH50" s="257"/>
      <c r="AI50" s="257"/>
      <c r="AJ50" s="257"/>
      <c r="AK50" s="257"/>
      <c r="AL50" s="257"/>
      <c r="AM50" s="257"/>
      <c r="AN50" s="257"/>
      <c r="AO50" s="257"/>
      <c r="AP50" s="257"/>
      <c r="AQ50" s="257"/>
      <c r="AR50" s="257"/>
      <c r="AS50" s="257"/>
      <c r="AT50" s="257"/>
      <c r="AU50" s="257"/>
      <c r="AV50" s="257"/>
      <c r="AW50" s="257"/>
      <c r="AX50" s="257"/>
      <c r="AY50" s="257"/>
      <c r="AZ50" s="257"/>
      <c r="BA50" s="257"/>
      <c r="BB50" s="257"/>
      <c r="BC50" s="257"/>
      <c r="BD50" s="257"/>
      <c r="BE50" s="257"/>
      <c r="BF50" s="257"/>
      <c r="BG50" s="257"/>
      <c r="BH50" s="257"/>
      <c r="BI50" s="257"/>
      <c r="BJ50" s="257"/>
      <c r="BK50" s="257"/>
      <c r="BL50" s="257"/>
      <c r="BM50" s="188"/>
      <c r="BN50" s="188"/>
      <c r="BO50" s="269"/>
      <c r="BP50" s="269"/>
      <c r="BQ50" s="269"/>
      <c r="BR50" s="269"/>
      <c r="BS50" s="269"/>
      <c r="BT50" s="269"/>
      <c r="BU50" s="269"/>
      <c r="BV50" s="269"/>
      <c r="BW50" s="269"/>
      <c r="BX50" s="269"/>
      <c r="BY50" s="269"/>
      <c r="BZ50" s="188"/>
      <c r="CA50" s="188"/>
      <c r="CB50" s="258" t="str">
        <f>CB19</f>
        <v>Федоров С.Л.</v>
      </c>
      <c r="CC50" s="258"/>
      <c r="CD50" s="258"/>
      <c r="CE50" s="258"/>
      <c r="CF50" s="258"/>
      <c r="CG50" s="258"/>
      <c r="CH50" s="258"/>
      <c r="CI50" s="258"/>
      <c r="CJ50" s="258"/>
      <c r="CK50" s="258"/>
      <c r="CL50" s="258"/>
      <c r="CM50" s="258"/>
      <c r="CN50" s="258"/>
      <c r="CO50" s="258"/>
      <c r="CP50" s="258"/>
      <c r="CQ50" s="258"/>
      <c r="CR50" s="258"/>
      <c r="CS50" s="258"/>
      <c r="CT50" s="258"/>
      <c r="CU50" s="258"/>
      <c r="CV50" s="258"/>
      <c r="CW50" s="258"/>
      <c r="CX50" s="258"/>
      <c r="CY50" s="258"/>
      <c r="CZ50" s="258"/>
      <c r="DA50" s="258"/>
      <c r="DB50" s="258"/>
    </row>
    <row r="51" spans="1:106" s="169" customFormat="1" ht="11.25" x14ac:dyDescent="0.25">
      <c r="A51" s="197"/>
      <c r="B51" s="197"/>
      <c r="C51" s="197"/>
      <c r="D51" s="197"/>
      <c r="E51" s="197"/>
      <c r="F51" s="197"/>
      <c r="G51" s="197"/>
      <c r="H51" s="197"/>
      <c r="I51" s="197"/>
      <c r="J51" s="197"/>
      <c r="K51" s="197"/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248" t="s">
        <v>0</v>
      </c>
      <c r="AB51" s="248"/>
      <c r="AC51" s="248"/>
      <c r="AD51" s="248"/>
      <c r="AE51" s="248"/>
      <c r="AF51" s="248"/>
      <c r="AG51" s="248"/>
      <c r="AH51" s="248"/>
      <c r="AI51" s="248"/>
      <c r="AJ51" s="248"/>
      <c r="AK51" s="248"/>
      <c r="AL51" s="248"/>
      <c r="AM51" s="248"/>
      <c r="AN51" s="248"/>
      <c r="AO51" s="248"/>
      <c r="AP51" s="248"/>
      <c r="AQ51" s="248"/>
      <c r="AR51" s="248"/>
      <c r="AS51" s="248"/>
      <c r="AT51" s="248"/>
      <c r="AU51" s="248"/>
      <c r="AV51" s="248"/>
      <c r="AW51" s="248"/>
      <c r="AX51" s="248"/>
      <c r="AY51" s="248"/>
      <c r="AZ51" s="248"/>
      <c r="BA51" s="248"/>
      <c r="BB51" s="248"/>
      <c r="BC51" s="248"/>
      <c r="BD51" s="248"/>
      <c r="BE51" s="248"/>
      <c r="BF51" s="248"/>
      <c r="BG51" s="248"/>
      <c r="BH51" s="248"/>
      <c r="BI51" s="248"/>
      <c r="BJ51" s="248"/>
      <c r="BK51" s="248"/>
      <c r="BL51" s="248"/>
      <c r="BM51" s="197"/>
      <c r="BN51" s="197"/>
      <c r="BO51" s="249" t="s">
        <v>16</v>
      </c>
      <c r="BP51" s="249"/>
      <c r="BQ51" s="249"/>
      <c r="BR51" s="249"/>
      <c r="BS51" s="249"/>
      <c r="BT51" s="249"/>
      <c r="BU51" s="249"/>
      <c r="BV51" s="249"/>
      <c r="BW51" s="249"/>
      <c r="BX51" s="249"/>
      <c r="BY51" s="249"/>
      <c r="BZ51" s="197"/>
      <c r="CA51" s="197"/>
      <c r="CB51" s="249" t="s">
        <v>106</v>
      </c>
      <c r="CC51" s="249"/>
      <c r="CD51" s="249"/>
      <c r="CE51" s="249"/>
      <c r="CF51" s="249"/>
      <c r="CG51" s="249"/>
      <c r="CH51" s="249"/>
      <c r="CI51" s="249"/>
      <c r="CJ51" s="249"/>
      <c r="CK51" s="249"/>
      <c r="CL51" s="249"/>
      <c r="CM51" s="249"/>
      <c r="CN51" s="249"/>
      <c r="CO51" s="249"/>
      <c r="CP51" s="249"/>
      <c r="CQ51" s="249"/>
      <c r="CR51" s="249"/>
      <c r="CS51" s="249"/>
      <c r="CT51" s="249"/>
      <c r="CU51" s="249"/>
      <c r="CV51" s="249"/>
      <c r="CW51" s="249"/>
      <c r="CX51" s="249"/>
      <c r="CY51" s="249"/>
      <c r="CZ51" s="249"/>
      <c r="DA51" s="249"/>
      <c r="DB51" s="249"/>
    </row>
    <row r="52" spans="1:106" x14ac:dyDescent="0.25">
      <c r="A52" s="188"/>
      <c r="B52" s="188"/>
      <c r="C52" s="188"/>
      <c r="D52" s="188"/>
      <c r="E52" s="188"/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88"/>
      <c r="AA52" s="257" t="str">
        <f>AA21</f>
        <v>Начальник участка АСУ ТП</v>
      </c>
      <c r="AB52" s="257"/>
      <c r="AC52" s="257"/>
      <c r="AD52" s="257"/>
      <c r="AE52" s="257"/>
      <c r="AF52" s="257"/>
      <c r="AG52" s="257"/>
      <c r="AH52" s="257"/>
      <c r="AI52" s="257"/>
      <c r="AJ52" s="257"/>
      <c r="AK52" s="257"/>
      <c r="AL52" s="257"/>
      <c r="AM52" s="257"/>
      <c r="AN52" s="257"/>
      <c r="AO52" s="257"/>
      <c r="AP52" s="257"/>
      <c r="AQ52" s="257"/>
      <c r="AR52" s="257"/>
      <c r="AS52" s="257"/>
      <c r="AT52" s="257"/>
      <c r="AU52" s="257"/>
      <c r="AV52" s="257"/>
      <c r="AW52" s="257"/>
      <c r="AX52" s="257"/>
      <c r="AY52" s="257"/>
      <c r="AZ52" s="257"/>
      <c r="BA52" s="257"/>
      <c r="BB52" s="257"/>
      <c r="BC52" s="257"/>
      <c r="BD52" s="257"/>
      <c r="BE52" s="257"/>
      <c r="BF52" s="257"/>
      <c r="BG52" s="257"/>
      <c r="BH52" s="257"/>
      <c r="BI52" s="257"/>
      <c r="BJ52" s="257"/>
      <c r="BK52" s="257"/>
      <c r="BL52" s="257"/>
      <c r="BM52" s="159"/>
      <c r="BN52" s="159"/>
      <c r="BO52" s="246"/>
      <c r="BP52" s="246"/>
      <c r="BQ52" s="246"/>
      <c r="BR52" s="246"/>
      <c r="BS52" s="246"/>
      <c r="BT52" s="246"/>
      <c r="BU52" s="246"/>
      <c r="BV52" s="246"/>
      <c r="BW52" s="246"/>
      <c r="BX52" s="246"/>
      <c r="BY52" s="246"/>
      <c r="BZ52" s="159"/>
      <c r="CA52" s="159"/>
      <c r="CB52" s="258" t="str">
        <f>CB21</f>
        <v>Осмоловский А.В.</v>
      </c>
      <c r="CC52" s="258"/>
      <c r="CD52" s="258"/>
      <c r="CE52" s="258"/>
      <c r="CF52" s="258"/>
      <c r="CG52" s="258"/>
      <c r="CH52" s="258"/>
      <c r="CI52" s="258"/>
      <c r="CJ52" s="258"/>
      <c r="CK52" s="258"/>
      <c r="CL52" s="258"/>
      <c r="CM52" s="258"/>
      <c r="CN52" s="258"/>
      <c r="CO52" s="258"/>
      <c r="CP52" s="258"/>
      <c r="CQ52" s="258"/>
      <c r="CR52" s="258"/>
      <c r="CS52" s="258"/>
      <c r="CT52" s="258"/>
      <c r="CU52" s="258"/>
      <c r="CV52" s="258"/>
      <c r="CW52" s="258"/>
      <c r="CX52" s="258"/>
      <c r="CY52" s="258"/>
      <c r="CZ52" s="258"/>
      <c r="DA52" s="258"/>
      <c r="DB52" s="258"/>
    </row>
    <row r="53" spans="1:106" s="169" customFormat="1" ht="11.25" x14ac:dyDescent="0.25">
      <c r="A53" s="197"/>
      <c r="B53" s="197"/>
      <c r="C53" s="197"/>
      <c r="D53" s="197"/>
      <c r="E53" s="197"/>
      <c r="F53" s="197"/>
      <c r="G53" s="197"/>
      <c r="H53" s="197"/>
      <c r="I53" s="197"/>
      <c r="J53" s="197"/>
      <c r="K53" s="197"/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259" t="s">
        <v>0</v>
      </c>
      <c r="AB53" s="259"/>
      <c r="AC53" s="259"/>
      <c r="AD53" s="259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259"/>
      <c r="AW53" s="259"/>
      <c r="AX53" s="259"/>
      <c r="AY53" s="259"/>
      <c r="AZ53" s="259"/>
      <c r="BA53" s="259"/>
      <c r="BB53" s="259"/>
      <c r="BC53" s="259"/>
      <c r="BD53" s="259"/>
      <c r="BE53" s="259"/>
      <c r="BF53" s="259"/>
      <c r="BG53" s="259"/>
      <c r="BH53" s="259"/>
      <c r="BI53" s="259"/>
      <c r="BJ53" s="259"/>
      <c r="BK53" s="259"/>
      <c r="BL53" s="259"/>
      <c r="BM53" s="198"/>
      <c r="BN53" s="198"/>
      <c r="BO53" s="260" t="s">
        <v>16</v>
      </c>
      <c r="BP53" s="260"/>
      <c r="BQ53" s="260"/>
      <c r="BR53" s="260"/>
      <c r="BS53" s="260"/>
      <c r="BT53" s="260"/>
      <c r="BU53" s="260"/>
      <c r="BV53" s="260"/>
      <c r="BW53" s="260"/>
      <c r="BX53" s="260"/>
      <c r="BY53" s="260"/>
      <c r="BZ53" s="198"/>
      <c r="CA53" s="198"/>
      <c r="CB53" s="260" t="s">
        <v>106</v>
      </c>
      <c r="CC53" s="260"/>
      <c r="CD53" s="260"/>
      <c r="CE53" s="260"/>
      <c r="CF53" s="260"/>
      <c r="CG53" s="260"/>
      <c r="CH53" s="260"/>
      <c r="CI53" s="260"/>
      <c r="CJ53" s="260"/>
      <c r="CK53" s="260"/>
      <c r="CL53" s="260"/>
      <c r="CM53" s="260"/>
      <c r="CN53" s="260"/>
      <c r="CO53" s="260"/>
      <c r="CP53" s="260"/>
      <c r="CQ53" s="260"/>
      <c r="CR53" s="260"/>
      <c r="CS53" s="260"/>
      <c r="CT53" s="260"/>
      <c r="CU53" s="260"/>
      <c r="CV53" s="260"/>
      <c r="CW53" s="260"/>
      <c r="CX53" s="260"/>
      <c r="CY53" s="260"/>
      <c r="CZ53" s="260"/>
      <c r="DA53" s="260"/>
      <c r="DB53" s="260"/>
    </row>
    <row r="54" spans="1:106" x14ac:dyDescent="0.25">
      <c r="A54" s="188"/>
      <c r="B54" s="188"/>
      <c r="C54" s="188"/>
      <c r="D54" s="188"/>
      <c r="E54" s="188"/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188"/>
      <c r="Y54" s="188"/>
      <c r="Z54" s="188"/>
      <c r="AA54" s="257" t="str">
        <f>AA23</f>
        <v>Ведущий бухгалтер</v>
      </c>
      <c r="AB54" s="257"/>
      <c r="AC54" s="257"/>
      <c r="AD54" s="257"/>
      <c r="AE54" s="257"/>
      <c r="AF54" s="257"/>
      <c r="AG54" s="257"/>
      <c r="AH54" s="257"/>
      <c r="AI54" s="257"/>
      <c r="AJ54" s="257"/>
      <c r="AK54" s="257"/>
      <c r="AL54" s="257"/>
      <c r="AM54" s="257"/>
      <c r="AN54" s="257"/>
      <c r="AO54" s="257"/>
      <c r="AP54" s="257"/>
      <c r="AQ54" s="257"/>
      <c r="AR54" s="257"/>
      <c r="AS54" s="257"/>
      <c r="AT54" s="257"/>
      <c r="AU54" s="257"/>
      <c r="AV54" s="257"/>
      <c r="AW54" s="257"/>
      <c r="AX54" s="257"/>
      <c r="AY54" s="257"/>
      <c r="AZ54" s="257"/>
      <c r="BA54" s="257"/>
      <c r="BB54" s="257"/>
      <c r="BC54" s="257"/>
      <c r="BD54" s="257"/>
      <c r="BE54" s="257"/>
      <c r="BF54" s="257"/>
      <c r="BG54" s="257"/>
      <c r="BH54" s="257"/>
      <c r="BI54" s="257"/>
      <c r="BJ54" s="257"/>
      <c r="BK54" s="257"/>
      <c r="BL54" s="257"/>
      <c r="BM54" s="159"/>
      <c r="BN54" s="159"/>
      <c r="BO54" s="246"/>
      <c r="BP54" s="246"/>
      <c r="BQ54" s="246"/>
      <c r="BR54" s="246"/>
      <c r="BS54" s="246"/>
      <c r="BT54" s="246"/>
      <c r="BU54" s="246"/>
      <c r="BV54" s="246"/>
      <c r="BW54" s="246"/>
      <c r="BX54" s="246"/>
      <c r="BY54" s="246"/>
      <c r="BZ54" s="159"/>
      <c r="CA54" s="159"/>
      <c r="CB54" s="258" t="str">
        <f>CB23</f>
        <v>Супранкова Ж.Р.</v>
      </c>
      <c r="CC54" s="258"/>
      <c r="CD54" s="258"/>
      <c r="CE54" s="258"/>
      <c r="CF54" s="258"/>
      <c r="CG54" s="258"/>
      <c r="CH54" s="258"/>
      <c r="CI54" s="258"/>
      <c r="CJ54" s="258"/>
      <c r="CK54" s="258"/>
      <c r="CL54" s="258"/>
      <c r="CM54" s="258"/>
      <c r="CN54" s="258"/>
      <c r="CO54" s="258"/>
      <c r="CP54" s="258"/>
      <c r="CQ54" s="258"/>
      <c r="CR54" s="258"/>
      <c r="CS54" s="258"/>
      <c r="CT54" s="258"/>
      <c r="CU54" s="258"/>
      <c r="CV54" s="258"/>
      <c r="CW54" s="258"/>
      <c r="CX54" s="258"/>
      <c r="CY54" s="258"/>
      <c r="CZ54" s="258"/>
      <c r="DA54" s="258"/>
      <c r="DB54" s="258"/>
    </row>
    <row r="55" spans="1:106" s="169" customFormat="1" ht="11.25" x14ac:dyDescent="0.25">
      <c r="A55" s="197"/>
      <c r="B55" s="197"/>
      <c r="C55" s="197"/>
      <c r="D55" s="197"/>
      <c r="E55" s="197"/>
      <c r="F55" s="197"/>
      <c r="G55" s="197"/>
      <c r="H55" s="197"/>
      <c r="I55" s="197"/>
      <c r="J55" s="197"/>
      <c r="K55" s="197"/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259" t="s">
        <v>0</v>
      </c>
      <c r="AB55" s="259"/>
      <c r="AC55" s="259"/>
      <c r="AD55" s="259"/>
      <c r="AE55" s="259"/>
      <c r="AF55" s="259"/>
      <c r="AG55" s="259"/>
      <c r="AH55" s="259"/>
      <c r="AI55" s="259"/>
      <c r="AJ55" s="259"/>
      <c r="AK55" s="259"/>
      <c r="AL55" s="259"/>
      <c r="AM55" s="259"/>
      <c r="AN55" s="259"/>
      <c r="AO55" s="259"/>
      <c r="AP55" s="259"/>
      <c r="AQ55" s="259"/>
      <c r="AR55" s="259"/>
      <c r="AS55" s="259"/>
      <c r="AT55" s="259"/>
      <c r="AU55" s="259"/>
      <c r="AV55" s="259"/>
      <c r="AW55" s="259"/>
      <c r="AX55" s="259"/>
      <c r="AY55" s="259"/>
      <c r="AZ55" s="259"/>
      <c r="BA55" s="259"/>
      <c r="BB55" s="259"/>
      <c r="BC55" s="259"/>
      <c r="BD55" s="259"/>
      <c r="BE55" s="259"/>
      <c r="BF55" s="259"/>
      <c r="BG55" s="259"/>
      <c r="BH55" s="259"/>
      <c r="BI55" s="259"/>
      <c r="BJ55" s="259"/>
      <c r="BK55" s="259"/>
      <c r="BL55" s="259"/>
      <c r="BM55" s="198"/>
      <c r="BN55" s="198"/>
      <c r="BO55" s="260" t="s">
        <v>16</v>
      </c>
      <c r="BP55" s="260"/>
      <c r="BQ55" s="260"/>
      <c r="BR55" s="260"/>
      <c r="BS55" s="260"/>
      <c r="BT55" s="260"/>
      <c r="BU55" s="260"/>
      <c r="BV55" s="260"/>
      <c r="BW55" s="260"/>
      <c r="BX55" s="260"/>
      <c r="BY55" s="260"/>
      <c r="BZ55" s="198"/>
      <c r="CA55" s="198"/>
      <c r="CB55" s="260" t="s">
        <v>106</v>
      </c>
      <c r="CC55" s="260"/>
      <c r="CD55" s="260"/>
      <c r="CE55" s="260"/>
      <c r="CF55" s="260"/>
      <c r="CG55" s="260"/>
      <c r="CH55" s="260"/>
      <c r="CI55" s="260"/>
      <c r="CJ55" s="260"/>
      <c r="CK55" s="260"/>
      <c r="CL55" s="260"/>
      <c r="CM55" s="260"/>
      <c r="CN55" s="260"/>
      <c r="CO55" s="260"/>
      <c r="CP55" s="260"/>
      <c r="CQ55" s="260"/>
      <c r="CR55" s="260"/>
      <c r="CS55" s="260"/>
      <c r="CT55" s="260"/>
      <c r="CU55" s="260"/>
      <c r="CV55" s="260"/>
      <c r="CW55" s="260"/>
      <c r="CX55" s="260"/>
      <c r="CY55" s="260"/>
      <c r="CZ55" s="260"/>
      <c r="DA55" s="260"/>
      <c r="DB55" s="260"/>
    </row>
    <row r="56" spans="1:106" x14ac:dyDescent="0.25">
      <c r="A56" s="188"/>
      <c r="B56" s="188"/>
      <c r="C56" s="188"/>
      <c r="D56" s="188"/>
      <c r="E56" s="188"/>
      <c r="F56" s="188"/>
      <c r="G56" s="188"/>
      <c r="H56" s="188"/>
      <c r="I56" s="188"/>
      <c r="J56" s="188"/>
      <c r="K56" s="188"/>
      <c r="L56" s="188"/>
      <c r="M56" s="188"/>
      <c r="N56" s="188"/>
      <c r="O56" s="188"/>
      <c r="P56" s="188"/>
      <c r="Q56" s="188"/>
      <c r="R56" s="188"/>
      <c r="S56" s="188"/>
      <c r="T56" s="188"/>
      <c r="U56" s="188"/>
      <c r="V56" s="188"/>
      <c r="W56" s="188"/>
      <c r="X56" s="188"/>
      <c r="Y56" s="188"/>
      <c r="Z56" s="188"/>
      <c r="AA56" s="257" t="str">
        <f>AA25</f>
        <v>Бухгалтер I категории</v>
      </c>
      <c r="AB56" s="257"/>
      <c r="AC56" s="257"/>
      <c r="AD56" s="257"/>
      <c r="AE56" s="257"/>
      <c r="AF56" s="257"/>
      <c r="AG56" s="257"/>
      <c r="AH56" s="257"/>
      <c r="AI56" s="257"/>
      <c r="AJ56" s="257"/>
      <c r="AK56" s="257"/>
      <c r="AL56" s="257"/>
      <c r="AM56" s="257"/>
      <c r="AN56" s="257"/>
      <c r="AO56" s="257"/>
      <c r="AP56" s="257"/>
      <c r="AQ56" s="257"/>
      <c r="AR56" s="257"/>
      <c r="AS56" s="257"/>
      <c r="AT56" s="257"/>
      <c r="AU56" s="257"/>
      <c r="AV56" s="257"/>
      <c r="AW56" s="257"/>
      <c r="AX56" s="257"/>
      <c r="AY56" s="257"/>
      <c r="AZ56" s="257"/>
      <c r="BA56" s="257"/>
      <c r="BB56" s="257"/>
      <c r="BC56" s="257"/>
      <c r="BD56" s="257"/>
      <c r="BE56" s="257"/>
      <c r="BF56" s="257"/>
      <c r="BG56" s="257"/>
      <c r="BH56" s="257"/>
      <c r="BI56" s="257"/>
      <c r="BJ56" s="257"/>
      <c r="BK56" s="257"/>
      <c r="BL56" s="257"/>
      <c r="BM56" s="159"/>
      <c r="BN56" s="159"/>
      <c r="BO56" s="246"/>
      <c r="BP56" s="246"/>
      <c r="BQ56" s="246"/>
      <c r="BR56" s="246"/>
      <c r="BS56" s="246"/>
      <c r="BT56" s="246"/>
      <c r="BU56" s="246"/>
      <c r="BV56" s="246"/>
      <c r="BW56" s="246"/>
      <c r="BX56" s="246"/>
      <c r="BY56" s="246"/>
      <c r="BZ56" s="159"/>
      <c r="CA56" s="159"/>
      <c r="CB56" s="258" t="str">
        <f>CB25</f>
        <v>Дубяга Е.Л.</v>
      </c>
      <c r="CC56" s="258"/>
      <c r="CD56" s="258"/>
      <c r="CE56" s="258"/>
      <c r="CF56" s="258"/>
      <c r="CG56" s="258"/>
      <c r="CH56" s="258"/>
      <c r="CI56" s="258"/>
      <c r="CJ56" s="258"/>
      <c r="CK56" s="258"/>
      <c r="CL56" s="258"/>
      <c r="CM56" s="258"/>
      <c r="CN56" s="258"/>
      <c r="CO56" s="258"/>
      <c r="CP56" s="258"/>
      <c r="CQ56" s="258"/>
      <c r="CR56" s="258"/>
      <c r="CS56" s="258"/>
      <c r="CT56" s="258"/>
      <c r="CU56" s="258"/>
      <c r="CV56" s="258"/>
      <c r="CW56" s="258"/>
      <c r="CX56" s="258"/>
      <c r="CY56" s="258"/>
      <c r="CZ56" s="258"/>
      <c r="DA56" s="258"/>
      <c r="DB56" s="258"/>
    </row>
    <row r="57" spans="1:106" s="169" customFormat="1" ht="11.25" x14ac:dyDescent="0.25">
      <c r="A57" s="197"/>
      <c r="B57" s="197"/>
      <c r="C57" s="197"/>
      <c r="D57" s="197"/>
      <c r="E57" s="197"/>
      <c r="F57" s="197"/>
      <c r="G57" s="197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248" t="s">
        <v>0</v>
      </c>
      <c r="AB57" s="248"/>
      <c r="AC57" s="248"/>
      <c r="AD57" s="248"/>
      <c r="AE57" s="248"/>
      <c r="AF57" s="248"/>
      <c r="AG57" s="248"/>
      <c r="AH57" s="248"/>
      <c r="AI57" s="248"/>
      <c r="AJ57" s="248"/>
      <c r="AK57" s="248"/>
      <c r="AL57" s="248"/>
      <c r="AM57" s="248"/>
      <c r="AN57" s="248"/>
      <c r="AO57" s="248"/>
      <c r="AP57" s="248"/>
      <c r="AQ57" s="248"/>
      <c r="AR57" s="248"/>
      <c r="AS57" s="248"/>
      <c r="AT57" s="248"/>
      <c r="AU57" s="248"/>
      <c r="AV57" s="248"/>
      <c r="AW57" s="248"/>
      <c r="AX57" s="248"/>
      <c r="AY57" s="248"/>
      <c r="AZ57" s="248"/>
      <c r="BA57" s="248"/>
      <c r="BB57" s="248"/>
      <c r="BC57" s="248"/>
      <c r="BD57" s="248"/>
      <c r="BE57" s="248"/>
      <c r="BF57" s="248"/>
      <c r="BG57" s="248"/>
      <c r="BH57" s="248"/>
      <c r="BI57" s="248"/>
      <c r="BJ57" s="248"/>
      <c r="BK57" s="248"/>
      <c r="BL57" s="248"/>
      <c r="BM57" s="197"/>
      <c r="BN57" s="197"/>
      <c r="BO57" s="249" t="s">
        <v>16</v>
      </c>
      <c r="BP57" s="249"/>
      <c r="BQ57" s="249"/>
      <c r="BR57" s="249"/>
      <c r="BS57" s="249"/>
      <c r="BT57" s="249"/>
      <c r="BU57" s="249"/>
      <c r="BV57" s="249"/>
      <c r="BW57" s="249"/>
      <c r="BX57" s="249"/>
      <c r="BY57" s="249"/>
      <c r="BZ57" s="197"/>
      <c r="CA57" s="197"/>
      <c r="CB57" s="249" t="s">
        <v>106</v>
      </c>
      <c r="CC57" s="249"/>
      <c r="CD57" s="249"/>
      <c r="CE57" s="249"/>
      <c r="CF57" s="249"/>
      <c r="CG57" s="249"/>
      <c r="CH57" s="249"/>
      <c r="CI57" s="249"/>
      <c r="CJ57" s="249"/>
      <c r="CK57" s="249"/>
      <c r="CL57" s="249"/>
      <c r="CM57" s="249"/>
      <c r="CN57" s="249"/>
      <c r="CO57" s="249"/>
      <c r="CP57" s="249"/>
      <c r="CQ57" s="249"/>
      <c r="CR57" s="249"/>
      <c r="CS57" s="249"/>
      <c r="CT57" s="249"/>
      <c r="CU57" s="249"/>
      <c r="CV57" s="249"/>
      <c r="CW57" s="249"/>
      <c r="CX57" s="249"/>
      <c r="CY57" s="249"/>
      <c r="CZ57" s="249"/>
      <c r="DA57" s="249"/>
      <c r="DB57" s="249"/>
    </row>
    <row r="58" spans="1:106" x14ac:dyDescent="0.25">
      <c r="A58" s="188"/>
      <c r="B58" s="188"/>
      <c r="C58" s="188"/>
      <c r="D58" s="188"/>
      <c r="E58" s="188"/>
      <c r="F58" s="188"/>
      <c r="G58" s="188"/>
      <c r="H58" s="188"/>
      <c r="I58" s="188"/>
      <c r="J58" s="188"/>
      <c r="K58" s="188"/>
      <c r="L58" s="188"/>
      <c r="M58" s="188"/>
      <c r="N58" s="188"/>
      <c r="O58" s="188"/>
      <c r="P58" s="188"/>
      <c r="Q58" s="188"/>
      <c r="R58" s="188"/>
      <c r="S58" s="188"/>
      <c r="T58" s="188"/>
      <c r="U58" s="188"/>
      <c r="V58" s="188"/>
      <c r="W58" s="188"/>
      <c r="X58" s="188"/>
      <c r="Y58" s="188"/>
      <c r="Z58" s="188"/>
      <c r="AA58" s="257" t="e">
        <f>AA27</f>
        <v>#N/A</v>
      </c>
      <c r="AB58" s="257"/>
      <c r="AC58" s="257"/>
      <c r="AD58" s="257"/>
      <c r="AE58" s="257"/>
      <c r="AF58" s="257"/>
      <c r="AG58" s="257"/>
      <c r="AH58" s="257"/>
      <c r="AI58" s="257"/>
      <c r="AJ58" s="257"/>
      <c r="AK58" s="257"/>
      <c r="AL58" s="257"/>
      <c r="AM58" s="257"/>
      <c r="AN58" s="257"/>
      <c r="AO58" s="257"/>
      <c r="AP58" s="257"/>
      <c r="AQ58" s="257"/>
      <c r="AR58" s="257"/>
      <c r="AS58" s="257"/>
      <c r="AT58" s="257"/>
      <c r="AU58" s="257"/>
      <c r="AV58" s="257"/>
      <c r="AW58" s="257"/>
      <c r="AX58" s="257"/>
      <c r="AY58" s="257"/>
      <c r="AZ58" s="257"/>
      <c r="BA58" s="257"/>
      <c r="BB58" s="257"/>
      <c r="BC58" s="257"/>
      <c r="BD58" s="257"/>
      <c r="BE58" s="257"/>
      <c r="BF58" s="257"/>
      <c r="BG58" s="257"/>
      <c r="BH58" s="257"/>
      <c r="BI58" s="257"/>
      <c r="BJ58" s="257"/>
      <c r="BK58" s="257"/>
      <c r="BL58" s="257"/>
      <c r="BM58" s="159"/>
      <c r="BN58" s="159"/>
      <c r="BO58" s="246"/>
      <c r="BP58" s="246"/>
      <c r="BQ58" s="246"/>
      <c r="BR58" s="246"/>
      <c r="BS58" s="246"/>
      <c r="BT58" s="246"/>
      <c r="BU58" s="246"/>
      <c r="BV58" s="246"/>
      <c r="BW58" s="246"/>
      <c r="BX58" s="246"/>
      <c r="BY58" s="246"/>
      <c r="BZ58" s="159"/>
      <c r="CA58" s="159"/>
      <c r="CB58" s="258">
        <f>CB27</f>
        <v>0</v>
      </c>
      <c r="CC58" s="258"/>
      <c r="CD58" s="258"/>
      <c r="CE58" s="258"/>
      <c r="CF58" s="258"/>
      <c r="CG58" s="258"/>
      <c r="CH58" s="258"/>
      <c r="CI58" s="258"/>
      <c r="CJ58" s="258"/>
      <c r="CK58" s="258"/>
      <c r="CL58" s="258"/>
      <c r="CM58" s="258"/>
      <c r="CN58" s="258"/>
      <c r="CO58" s="258"/>
      <c r="CP58" s="258"/>
      <c r="CQ58" s="258"/>
      <c r="CR58" s="258"/>
      <c r="CS58" s="258"/>
      <c r="CT58" s="258"/>
      <c r="CU58" s="258"/>
      <c r="CV58" s="258"/>
      <c r="CW58" s="258"/>
      <c r="CX58" s="258"/>
      <c r="CY58" s="258"/>
      <c r="CZ58" s="258"/>
      <c r="DA58" s="258"/>
      <c r="DB58" s="258"/>
    </row>
    <row r="59" spans="1:106" s="169" customFormat="1" ht="11.25" x14ac:dyDescent="0.25">
      <c r="A59" s="197"/>
      <c r="B59" s="197"/>
      <c r="C59" s="197"/>
      <c r="D59" s="197"/>
      <c r="E59" s="197"/>
      <c r="F59" s="197"/>
      <c r="G59" s="197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248" t="s">
        <v>0</v>
      </c>
      <c r="AB59" s="248"/>
      <c r="AC59" s="248"/>
      <c r="AD59" s="248"/>
      <c r="AE59" s="248"/>
      <c r="AF59" s="248"/>
      <c r="AG59" s="248"/>
      <c r="AH59" s="248"/>
      <c r="AI59" s="248"/>
      <c r="AJ59" s="248"/>
      <c r="AK59" s="248"/>
      <c r="AL59" s="248"/>
      <c r="AM59" s="248"/>
      <c r="AN59" s="248"/>
      <c r="AO59" s="248"/>
      <c r="AP59" s="248"/>
      <c r="AQ59" s="248"/>
      <c r="AR59" s="248"/>
      <c r="AS59" s="248"/>
      <c r="AT59" s="248"/>
      <c r="AU59" s="248"/>
      <c r="AV59" s="248"/>
      <c r="AW59" s="248"/>
      <c r="AX59" s="248"/>
      <c r="AY59" s="248"/>
      <c r="AZ59" s="248"/>
      <c r="BA59" s="248"/>
      <c r="BB59" s="248"/>
      <c r="BC59" s="248"/>
      <c r="BD59" s="248"/>
      <c r="BE59" s="248"/>
      <c r="BF59" s="248"/>
      <c r="BG59" s="248"/>
      <c r="BH59" s="248"/>
      <c r="BI59" s="248"/>
      <c r="BJ59" s="248"/>
      <c r="BK59" s="248"/>
      <c r="BL59" s="248"/>
      <c r="BM59" s="197"/>
      <c r="BN59" s="197"/>
      <c r="BO59" s="249" t="s">
        <v>16</v>
      </c>
      <c r="BP59" s="249"/>
      <c r="BQ59" s="249"/>
      <c r="BR59" s="249"/>
      <c r="BS59" s="249"/>
      <c r="BT59" s="249"/>
      <c r="BU59" s="249"/>
      <c r="BV59" s="249"/>
      <c r="BW59" s="249"/>
      <c r="BX59" s="249"/>
      <c r="BY59" s="249"/>
      <c r="BZ59" s="197"/>
      <c r="CA59" s="197"/>
      <c r="CB59" s="249" t="s">
        <v>106</v>
      </c>
      <c r="CC59" s="249"/>
      <c r="CD59" s="249"/>
      <c r="CE59" s="249"/>
      <c r="CF59" s="249"/>
      <c r="CG59" s="249"/>
      <c r="CH59" s="249"/>
      <c r="CI59" s="249"/>
      <c r="CJ59" s="249"/>
      <c r="CK59" s="249"/>
      <c r="CL59" s="249"/>
      <c r="CM59" s="249"/>
      <c r="CN59" s="249"/>
      <c r="CO59" s="249"/>
      <c r="CP59" s="249"/>
      <c r="CQ59" s="249"/>
      <c r="CR59" s="249"/>
      <c r="CS59" s="249"/>
      <c r="CT59" s="249"/>
      <c r="CU59" s="249"/>
      <c r="CV59" s="249"/>
      <c r="CW59" s="249"/>
      <c r="CX59" s="249"/>
      <c r="CY59" s="249"/>
      <c r="CZ59" s="249"/>
      <c r="DA59" s="249"/>
      <c r="DB59" s="249"/>
    </row>
  </sheetData>
  <mergeCells count="132">
    <mergeCell ref="B6:AZ6"/>
    <mergeCell ref="BQ6:DB6"/>
    <mergeCell ref="BQ7:CA7"/>
    <mergeCell ref="CB7:DB7"/>
    <mergeCell ref="BQ8:CA8"/>
    <mergeCell ref="CB8:DB8"/>
    <mergeCell ref="BQ4:DB4"/>
    <mergeCell ref="B5:AZ5"/>
    <mergeCell ref="BQ5:DB5"/>
    <mergeCell ref="BQ3:DB3"/>
    <mergeCell ref="B14:DB14"/>
    <mergeCell ref="B15:Z15"/>
    <mergeCell ref="AA15:BL15"/>
    <mergeCell ref="CB15:DB15"/>
    <mergeCell ref="AA16:BL16"/>
    <mergeCell ref="CB16:DB16"/>
    <mergeCell ref="BR9:BV9"/>
    <mergeCell ref="BX9:CS9"/>
    <mergeCell ref="CT9:DB9"/>
    <mergeCell ref="B11:DB11"/>
    <mergeCell ref="B12:DB12"/>
    <mergeCell ref="B13:DB13"/>
    <mergeCell ref="AA20:BL20"/>
    <mergeCell ref="CB20:DB20"/>
    <mergeCell ref="AA21:BL21"/>
    <mergeCell ref="CB21:DB21"/>
    <mergeCell ref="AA22:BL22"/>
    <mergeCell ref="CB22:DB22"/>
    <mergeCell ref="B17:Z17"/>
    <mergeCell ref="AA17:BL17"/>
    <mergeCell ref="CB17:DB17"/>
    <mergeCell ref="AA18:BL18"/>
    <mergeCell ref="CB18:DB18"/>
    <mergeCell ref="B19:Z19"/>
    <mergeCell ref="AA19:BL19"/>
    <mergeCell ref="CB19:DB19"/>
    <mergeCell ref="AA26:BL26"/>
    <mergeCell ref="CB26:DB26"/>
    <mergeCell ref="AA27:BL27"/>
    <mergeCell ref="CB27:DB27"/>
    <mergeCell ref="AA28:BL28"/>
    <mergeCell ref="CB28:DB28"/>
    <mergeCell ref="AA23:BL23"/>
    <mergeCell ref="CB23:DB23"/>
    <mergeCell ref="AA24:BL24"/>
    <mergeCell ref="CB24:DB24"/>
    <mergeCell ref="AA25:BL25"/>
    <mergeCell ref="CB25:DB25"/>
    <mergeCell ref="B29:DB29"/>
    <mergeCell ref="B30:DB30"/>
    <mergeCell ref="B31:DB31"/>
    <mergeCell ref="B34:DB34"/>
    <mergeCell ref="B35:DB35"/>
    <mergeCell ref="B37:AE38"/>
    <mergeCell ref="AF37:AN38"/>
    <mergeCell ref="AO37:DB37"/>
    <mergeCell ref="AO38:AY38"/>
    <mergeCell ref="AZ38:BJ38"/>
    <mergeCell ref="BK38:BU38"/>
    <mergeCell ref="BV38:CF38"/>
    <mergeCell ref="CG38:CQ38"/>
    <mergeCell ref="CR38:DB38"/>
    <mergeCell ref="B32:I32"/>
    <mergeCell ref="K32:DA32"/>
    <mergeCell ref="B33:DB33"/>
    <mergeCell ref="B39:AE39"/>
    <mergeCell ref="AF39:AN40"/>
    <mergeCell ref="AO39:AY40"/>
    <mergeCell ref="AZ39:BJ40"/>
    <mergeCell ref="BK39:BU40"/>
    <mergeCell ref="BV39:CF40"/>
    <mergeCell ref="CG39:CQ40"/>
    <mergeCell ref="CR39:DB40"/>
    <mergeCell ref="B40:I40"/>
    <mergeCell ref="J40:AE40"/>
    <mergeCell ref="B48:Z48"/>
    <mergeCell ref="AA48:BL48"/>
    <mergeCell ref="BO48:BY48"/>
    <mergeCell ref="CB48:DB48"/>
    <mergeCell ref="CG41:CQ41"/>
    <mergeCell ref="CR41:DB41"/>
    <mergeCell ref="B43:DB43"/>
    <mergeCell ref="B44:DB44"/>
    <mergeCell ref="B46:Z46"/>
    <mergeCell ref="AA46:BL46"/>
    <mergeCell ref="BO46:BY46"/>
    <mergeCell ref="CB46:DB46"/>
    <mergeCell ref="B41:AE41"/>
    <mergeCell ref="AF41:AN41"/>
    <mergeCell ref="AO41:AY41"/>
    <mergeCell ref="AZ41:BJ41"/>
    <mergeCell ref="BK41:BU41"/>
    <mergeCell ref="BV41:CF41"/>
    <mergeCell ref="AA47:BL47"/>
    <mergeCell ref="BO47:BY47"/>
    <mergeCell ref="CB47:DB47"/>
    <mergeCell ref="BO51:BY51"/>
    <mergeCell ref="CB51:DB51"/>
    <mergeCell ref="AA52:BL52"/>
    <mergeCell ref="BO52:BY52"/>
    <mergeCell ref="CB52:DB52"/>
    <mergeCell ref="AA49:BL49"/>
    <mergeCell ref="BO49:BY49"/>
    <mergeCell ref="CB49:DB49"/>
    <mergeCell ref="B50:Z50"/>
    <mergeCell ref="AA50:BL50"/>
    <mergeCell ref="BO50:BY50"/>
    <mergeCell ref="CB50:DB50"/>
    <mergeCell ref="AA59:BL59"/>
    <mergeCell ref="BO59:BY59"/>
    <mergeCell ref="CB59:DB59"/>
    <mergeCell ref="BQ1:DB1"/>
    <mergeCell ref="BQ2:DB2"/>
    <mergeCell ref="AA57:BL57"/>
    <mergeCell ref="BO57:BY57"/>
    <mergeCell ref="CB57:DB57"/>
    <mergeCell ref="AA58:BL58"/>
    <mergeCell ref="BO58:BY58"/>
    <mergeCell ref="CB58:DB58"/>
    <mergeCell ref="AA55:BL55"/>
    <mergeCell ref="BO55:BY55"/>
    <mergeCell ref="CB55:DB55"/>
    <mergeCell ref="AA56:BL56"/>
    <mergeCell ref="BO56:BY56"/>
    <mergeCell ref="CB56:DB56"/>
    <mergeCell ref="AA53:BL53"/>
    <mergeCell ref="BO53:BY53"/>
    <mergeCell ref="CB53:DB53"/>
    <mergeCell ref="AA54:BL54"/>
    <mergeCell ref="BO54:BY54"/>
    <mergeCell ref="CB54:DB54"/>
    <mergeCell ref="AA51:BL51"/>
  </mergeCells>
  <dataValidations count="6">
    <dataValidation type="list" allowBlank="1" showInputMessage="1" showErrorMessage="1" sqref="CB15:DB15" xr:uid="{CC9DA343-D67E-4FC0-B1EF-9A98898580C3}">
      <formula1>УТВЕРЖДАЮ_Смета</formula1>
    </dataValidation>
    <dataValidation type="list" allowBlank="1" showInputMessage="1" showErrorMessage="1" sqref="CB17:DB17" xr:uid="{0D0A9AA4-49C7-4F19-A676-0B323B86CF6A}">
      <formula1>ОМТС_1</formula1>
    </dataValidation>
    <dataValidation type="list" allowBlank="1" showInputMessage="1" showErrorMessage="1" sqref="CB19:DB19" xr:uid="{50CAEA42-2BE8-491D-94E6-C7B81EFCF315}">
      <formula1>ЦТАИ_1</formula1>
    </dataValidation>
    <dataValidation type="list" allowBlank="1" showInputMessage="1" showErrorMessage="1" sqref="CB21:DB21" xr:uid="{D548657C-C915-4DA8-908C-E034B16DC813}">
      <formula1>АСУТП_1</formula1>
    </dataValidation>
    <dataValidation type="list" allowBlank="1" showInputMessage="1" showErrorMessage="1" sqref="CB23:DB23 CB25:DB25" xr:uid="{7AEC5311-7C4D-44E2-A05B-E8E51E755403}">
      <formula1>УБНФУО_1</formula1>
    </dataValidation>
    <dataValidation type="list" allowBlank="1" showInputMessage="1" showErrorMessage="1" sqref="CB7:DB7" xr:uid="{F3582662-4E77-4C07-B7BF-276D3F6AB43B}">
      <formula1>УТВЕРЖДАЮ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3DB90-5D10-4143-BE98-4E6BA3E2E921}">
  <sheetPr>
    <tabColor rgb="FFFFC000"/>
  </sheetPr>
  <dimension ref="A1:DG89"/>
  <sheetViews>
    <sheetView view="pageBreakPreview" zoomScaleNormal="100" zoomScaleSheetLayoutView="100" workbookViewId="0"/>
  </sheetViews>
  <sheetFormatPr defaultColWidth="0.85546875" defaultRowHeight="15" x14ac:dyDescent="0.25"/>
  <cols>
    <col min="1" max="106" width="0.85546875" style="165"/>
    <col min="107" max="111" width="0.85546875" style="615"/>
    <col min="112" max="16384" width="0.85546875" style="165"/>
  </cols>
  <sheetData>
    <row r="1" spans="1:111" s="3" customFormat="1" ht="12.75" customHeight="1" x14ac:dyDescent="0.2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7"/>
      <c r="Y1" s="187"/>
      <c r="Z1" s="187"/>
      <c r="AA1" s="187"/>
      <c r="AB1" s="187"/>
      <c r="AC1" s="187"/>
      <c r="AD1" s="187"/>
      <c r="AE1" s="187"/>
      <c r="AF1" s="187"/>
      <c r="AG1" s="187"/>
      <c r="AH1" s="187"/>
      <c r="AI1" s="187"/>
      <c r="AJ1" s="187"/>
      <c r="AK1" s="187"/>
      <c r="AL1" s="187"/>
      <c r="AM1" s="187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305" t="s">
        <v>60</v>
      </c>
      <c r="BR1" s="305"/>
      <c r="BS1" s="305"/>
      <c r="BT1" s="305"/>
      <c r="BU1" s="305"/>
      <c r="BV1" s="305"/>
      <c r="BW1" s="305"/>
      <c r="BX1" s="305"/>
      <c r="BY1" s="305"/>
      <c r="BZ1" s="305"/>
      <c r="CA1" s="305"/>
      <c r="CB1" s="305"/>
      <c r="CC1" s="305"/>
      <c r="CD1" s="305"/>
      <c r="CE1" s="305"/>
      <c r="CF1" s="305"/>
      <c r="CG1" s="305"/>
      <c r="CH1" s="305"/>
      <c r="CI1" s="305"/>
      <c r="CJ1" s="305"/>
      <c r="CK1" s="305"/>
      <c r="CL1" s="305"/>
      <c r="CM1" s="305"/>
      <c r="CN1" s="305"/>
      <c r="CO1" s="305"/>
      <c r="CP1" s="305"/>
      <c r="CQ1" s="305"/>
      <c r="CR1" s="305"/>
      <c r="CS1" s="305"/>
      <c r="CT1" s="305"/>
      <c r="CU1" s="305"/>
      <c r="CV1" s="305"/>
      <c r="CW1" s="305"/>
      <c r="CX1" s="305"/>
      <c r="CY1" s="305"/>
      <c r="CZ1" s="305"/>
      <c r="DA1" s="305"/>
      <c r="DB1" s="305"/>
    </row>
    <row r="2" spans="1:111" s="3" customFormat="1" ht="12.75" customHeight="1" x14ac:dyDescent="0.2">
      <c r="A2" s="187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7"/>
      <c r="Y2" s="187"/>
      <c r="Z2" s="187"/>
      <c r="AA2" s="187"/>
      <c r="AB2" s="187"/>
      <c r="AC2" s="187"/>
      <c r="AD2" s="187"/>
      <c r="AE2" s="187"/>
      <c r="AF2" s="187"/>
      <c r="AG2" s="187"/>
      <c r="AH2" s="187"/>
      <c r="AI2" s="187"/>
      <c r="AJ2" s="187"/>
      <c r="AK2" s="187"/>
      <c r="AL2" s="187"/>
      <c r="AM2" s="187"/>
      <c r="AN2" s="187"/>
      <c r="AO2" s="187"/>
      <c r="AP2" s="187"/>
      <c r="AQ2" s="187"/>
      <c r="AR2" s="187"/>
      <c r="AS2" s="187"/>
      <c r="AT2" s="187"/>
      <c r="AU2" s="187"/>
      <c r="AV2" s="187"/>
      <c r="AW2" s="187"/>
      <c r="AX2" s="187"/>
      <c r="AY2" s="187"/>
      <c r="AZ2" s="187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305" t="s">
        <v>17</v>
      </c>
      <c r="BR2" s="305"/>
      <c r="BS2" s="305"/>
      <c r="BT2" s="305"/>
      <c r="BU2" s="305"/>
      <c r="BV2" s="305"/>
      <c r="BW2" s="305"/>
      <c r="BX2" s="305"/>
      <c r="BY2" s="305"/>
      <c r="BZ2" s="305"/>
      <c r="CA2" s="305"/>
      <c r="CB2" s="305"/>
      <c r="CC2" s="305"/>
      <c r="CD2" s="305"/>
      <c r="CE2" s="305"/>
      <c r="CF2" s="305"/>
      <c r="CG2" s="305"/>
      <c r="CH2" s="305"/>
      <c r="CI2" s="305"/>
      <c r="CJ2" s="305"/>
      <c r="CK2" s="305"/>
      <c r="CL2" s="305"/>
      <c r="CM2" s="305"/>
      <c r="CN2" s="305"/>
      <c r="CO2" s="305"/>
      <c r="CP2" s="305"/>
      <c r="CQ2" s="305"/>
      <c r="CR2" s="305"/>
      <c r="CS2" s="305"/>
      <c r="CT2" s="305"/>
      <c r="CU2" s="305"/>
      <c r="CV2" s="305"/>
      <c r="CW2" s="305"/>
      <c r="CX2" s="305"/>
      <c r="CY2" s="305"/>
      <c r="CZ2" s="305"/>
      <c r="DA2" s="305"/>
      <c r="DB2" s="305"/>
    </row>
    <row r="3" spans="1:111" s="3" customFormat="1" ht="12.75" customHeight="1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305" t="s">
        <v>736</v>
      </c>
      <c r="BR3" s="305"/>
      <c r="BS3" s="305"/>
      <c r="BT3" s="305"/>
      <c r="BU3" s="305"/>
      <c r="BV3" s="305"/>
      <c r="BW3" s="305"/>
      <c r="BX3" s="305"/>
      <c r="BY3" s="305"/>
      <c r="BZ3" s="305"/>
      <c r="CA3" s="305"/>
      <c r="CB3" s="305"/>
      <c r="CC3" s="305"/>
      <c r="CD3" s="305"/>
      <c r="CE3" s="305"/>
      <c r="CF3" s="305"/>
      <c r="CG3" s="305"/>
      <c r="CH3" s="305"/>
      <c r="CI3" s="305"/>
      <c r="CJ3" s="305"/>
      <c r="CK3" s="305"/>
      <c r="CL3" s="305"/>
      <c r="CM3" s="305"/>
      <c r="CN3" s="305"/>
      <c r="CO3" s="305"/>
      <c r="CP3" s="305"/>
      <c r="CQ3" s="305"/>
      <c r="CR3" s="305"/>
      <c r="CS3" s="305"/>
      <c r="CT3" s="305"/>
      <c r="CU3" s="305"/>
      <c r="CV3" s="305"/>
      <c r="CW3" s="305"/>
      <c r="CX3" s="305"/>
      <c r="CY3" s="305"/>
      <c r="CZ3" s="305"/>
      <c r="DA3" s="305"/>
      <c r="DB3" s="305"/>
    </row>
    <row r="4" spans="1:111" x14ac:dyDescent="0.25">
      <c r="A4" s="188"/>
      <c r="B4" s="188"/>
      <c r="C4" s="188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88"/>
      <c r="AE4" s="188"/>
      <c r="AF4" s="188"/>
      <c r="AG4" s="188"/>
      <c r="AH4" s="188"/>
      <c r="AI4" s="188"/>
      <c r="AJ4" s="188"/>
      <c r="AK4" s="188"/>
      <c r="AL4" s="188"/>
      <c r="AM4" s="188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188"/>
      <c r="AY4" s="188"/>
      <c r="AZ4" s="188"/>
      <c r="BA4" s="188"/>
      <c r="BB4" s="188"/>
      <c r="BC4" s="188"/>
      <c r="BD4" s="188"/>
      <c r="BE4" s="188"/>
      <c r="BF4" s="188"/>
      <c r="BG4" s="188"/>
      <c r="BH4" s="188"/>
      <c r="BI4" s="188"/>
      <c r="BJ4" s="188"/>
      <c r="BK4" s="188"/>
      <c r="BL4" s="188"/>
      <c r="BM4" s="188"/>
      <c r="BN4" s="188"/>
      <c r="BO4" s="188"/>
      <c r="BP4" s="188"/>
      <c r="BQ4" s="351" t="s">
        <v>61</v>
      </c>
      <c r="BR4" s="351"/>
      <c r="BS4" s="351"/>
      <c r="BT4" s="351"/>
      <c r="BU4" s="351"/>
      <c r="BV4" s="351"/>
      <c r="BW4" s="351"/>
      <c r="BX4" s="351"/>
      <c r="BY4" s="351"/>
      <c r="BZ4" s="351"/>
      <c r="CA4" s="351"/>
      <c r="CB4" s="351"/>
      <c r="CC4" s="351"/>
      <c r="CD4" s="351"/>
      <c r="CE4" s="351"/>
      <c r="CF4" s="351"/>
      <c r="CG4" s="351"/>
      <c r="CH4" s="351"/>
      <c r="CI4" s="351"/>
      <c r="CJ4" s="351"/>
      <c r="CK4" s="351"/>
      <c r="CL4" s="351"/>
      <c r="CM4" s="351"/>
      <c r="CN4" s="351"/>
      <c r="CO4" s="351"/>
      <c r="CP4" s="351"/>
      <c r="CQ4" s="351"/>
      <c r="CR4" s="351"/>
      <c r="CS4" s="351"/>
      <c r="CT4" s="351"/>
      <c r="CU4" s="351"/>
      <c r="CV4" s="351"/>
      <c r="CW4" s="351"/>
      <c r="CX4" s="351"/>
      <c r="CY4" s="351"/>
      <c r="CZ4" s="351"/>
      <c r="DA4" s="351"/>
      <c r="DB4" s="351"/>
      <c r="DC4" s="165"/>
      <c r="DD4" s="165"/>
      <c r="DE4" s="165"/>
      <c r="DF4" s="165"/>
      <c r="DG4" s="165"/>
    </row>
    <row r="5" spans="1:111" ht="27.75" customHeight="1" x14ac:dyDescent="0.25">
      <c r="A5" s="188"/>
      <c r="B5" s="269" t="s">
        <v>631</v>
      </c>
      <c r="C5" s="269"/>
      <c r="D5" s="269"/>
      <c r="E5" s="269"/>
      <c r="F5" s="269"/>
      <c r="G5" s="269"/>
      <c r="H5" s="269"/>
      <c r="I5" s="269"/>
      <c r="J5" s="269"/>
      <c r="K5" s="269"/>
      <c r="L5" s="269"/>
      <c r="M5" s="269"/>
      <c r="N5" s="269"/>
      <c r="O5" s="269"/>
      <c r="P5" s="269"/>
      <c r="Q5" s="269"/>
      <c r="R5" s="269"/>
      <c r="S5" s="269"/>
      <c r="T5" s="269"/>
      <c r="U5" s="269"/>
      <c r="V5" s="269"/>
      <c r="W5" s="269"/>
      <c r="X5" s="269"/>
      <c r="Y5" s="269"/>
      <c r="Z5" s="269"/>
      <c r="AA5" s="269"/>
      <c r="AB5" s="269"/>
      <c r="AC5" s="269"/>
      <c r="AD5" s="269"/>
      <c r="AE5" s="269"/>
      <c r="AF5" s="269"/>
      <c r="AG5" s="269"/>
      <c r="AH5" s="269"/>
      <c r="AI5" s="269"/>
      <c r="AJ5" s="269"/>
      <c r="AK5" s="269"/>
      <c r="AL5" s="269"/>
      <c r="AM5" s="269"/>
      <c r="AN5" s="269"/>
      <c r="AO5" s="269"/>
      <c r="AP5" s="269"/>
      <c r="AQ5" s="269"/>
      <c r="AR5" s="269"/>
      <c r="AS5" s="269"/>
      <c r="AT5" s="269"/>
      <c r="AU5" s="269"/>
      <c r="AV5" s="269"/>
      <c r="AW5" s="269"/>
      <c r="AX5" s="269"/>
      <c r="AY5" s="269"/>
      <c r="AZ5" s="269"/>
      <c r="BA5" s="188"/>
      <c r="BB5" s="188"/>
      <c r="BC5" s="188"/>
      <c r="BD5" s="188"/>
      <c r="BE5" s="188"/>
      <c r="BF5" s="188"/>
      <c r="BG5" s="188"/>
      <c r="BH5" s="188"/>
      <c r="BI5" s="188"/>
      <c r="BJ5" s="188"/>
      <c r="BK5" s="188"/>
      <c r="BL5" s="188"/>
      <c r="BM5" s="188"/>
      <c r="BN5" s="188"/>
      <c r="BO5" s="188"/>
      <c r="BP5" s="188"/>
      <c r="BQ5" s="257" t="str">
        <f>VLOOKUP(CB7,Списки!H:I,2,0)</f>
        <v>Директор</v>
      </c>
      <c r="BR5" s="257"/>
      <c r="BS5" s="257"/>
      <c r="BT5" s="257"/>
      <c r="BU5" s="257"/>
      <c r="BV5" s="257"/>
      <c r="BW5" s="257"/>
      <c r="BX5" s="257"/>
      <c r="BY5" s="257"/>
      <c r="BZ5" s="257"/>
      <c r="CA5" s="257"/>
      <c r="CB5" s="257"/>
      <c r="CC5" s="257"/>
      <c r="CD5" s="257"/>
      <c r="CE5" s="257"/>
      <c r="CF5" s="257"/>
      <c r="CG5" s="257"/>
      <c r="CH5" s="257"/>
      <c r="CI5" s="257"/>
      <c r="CJ5" s="257"/>
      <c r="CK5" s="257"/>
      <c r="CL5" s="257"/>
      <c r="CM5" s="257"/>
      <c r="CN5" s="257"/>
      <c r="CO5" s="257"/>
      <c r="CP5" s="257"/>
      <c r="CQ5" s="257"/>
      <c r="CR5" s="257"/>
      <c r="CS5" s="257"/>
      <c r="CT5" s="257"/>
      <c r="CU5" s="257"/>
      <c r="CV5" s="257"/>
      <c r="CW5" s="257"/>
      <c r="CX5" s="257"/>
      <c r="CY5" s="257"/>
      <c r="CZ5" s="257"/>
      <c r="DA5" s="257"/>
      <c r="DB5" s="257"/>
    </row>
    <row r="6" spans="1:111" s="166" customFormat="1" ht="11.25" x14ac:dyDescent="0.25">
      <c r="A6" s="189"/>
      <c r="B6" s="248" t="s">
        <v>624</v>
      </c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  <c r="R6" s="248"/>
      <c r="S6" s="248"/>
      <c r="T6" s="248"/>
      <c r="U6" s="248"/>
      <c r="V6" s="248"/>
      <c r="W6" s="248"/>
      <c r="X6" s="248"/>
      <c r="Y6" s="248"/>
      <c r="Z6" s="248"/>
      <c r="AA6" s="248"/>
      <c r="AB6" s="248"/>
      <c r="AC6" s="248"/>
      <c r="AD6" s="248"/>
      <c r="AE6" s="248"/>
      <c r="AF6" s="248"/>
      <c r="AG6" s="248"/>
      <c r="AH6" s="248"/>
      <c r="AI6" s="248"/>
      <c r="AJ6" s="248"/>
      <c r="AK6" s="248"/>
      <c r="AL6" s="248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259" t="s">
        <v>0</v>
      </c>
      <c r="BR6" s="259"/>
      <c r="BS6" s="259"/>
      <c r="BT6" s="259"/>
      <c r="BU6" s="259"/>
      <c r="BV6" s="259"/>
      <c r="BW6" s="259"/>
      <c r="BX6" s="259"/>
      <c r="BY6" s="259"/>
      <c r="BZ6" s="259"/>
      <c r="CA6" s="259"/>
      <c r="CB6" s="259"/>
      <c r="CC6" s="259"/>
      <c r="CD6" s="259"/>
      <c r="CE6" s="259"/>
      <c r="CF6" s="259"/>
      <c r="CG6" s="259"/>
      <c r="CH6" s="259"/>
      <c r="CI6" s="259"/>
      <c r="CJ6" s="259"/>
      <c r="CK6" s="259"/>
      <c r="CL6" s="259"/>
      <c r="CM6" s="259"/>
      <c r="CN6" s="259"/>
      <c r="CO6" s="259"/>
      <c r="CP6" s="259"/>
      <c r="CQ6" s="259"/>
      <c r="CR6" s="259"/>
      <c r="CS6" s="259"/>
      <c r="CT6" s="259"/>
      <c r="CU6" s="259"/>
      <c r="CV6" s="259"/>
      <c r="CW6" s="259"/>
      <c r="CX6" s="259"/>
      <c r="CY6" s="259"/>
      <c r="CZ6" s="259"/>
      <c r="DA6" s="259"/>
      <c r="DB6" s="259"/>
      <c r="DC6" s="620"/>
      <c r="DD6" s="620"/>
      <c r="DE6" s="620"/>
      <c r="DF6" s="620"/>
      <c r="DG6" s="620"/>
    </row>
    <row r="7" spans="1:111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246"/>
      <c r="BR7" s="246"/>
      <c r="BS7" s="246"/>
      <c r="BT7" s="246"/>
      <c r="BU7" s="246"/>
      <c r="BV7" s="246"/>
      <c r="BW7" s="246"/>
      <c r="BX7" s="246"/>
      <c r="BY7" s="246"/>
      <c r="BZ7" s="246"/>
      <c r="CA7" s="246"/>
      <c r="CB7" s="276" t="s">
        <v>323</v>
      </c>
      <c r="CC7" s="276"/>
      <c r="CD7" s="276"/>
      <c r="CE7" s="276"/>
      <c r="CF7" s="276"/>
      <c r="CG7" s="276"/>
      <c r="CH7" s="276"/>
      <c r="CI7" s="276"/>
      <c r="CJ7" s="276"/>
      <c r="CK7" s="276"/>
      <c r="CL7" s="276"/>
      <c r="CM7" s="276"/>
      <c r="CN7" s="276"/>
      <c r="CO7" s="276"/>
      <c r="CP7" s="276"/>
      <c r="CQ7" s="276"/>
      <c r="CR7" s="276"/>
      <c r="CS7" s="276"/>
      <c r="CT7" s="276"/>
      <c r="CU7" s="276"/>
      <c r="CV7" s="276"/>
      <c r="CW7" s="276"/>
      <c r="CX7" s="276"/>
      <c r="CY7" s="276"/>
      <c r="CZ7" s="276"/>
      <c r="DA7" s="276"/>
      <c r="DB7" s="276"/>
    </row>
    <row r="8" spans="1:111" s="166" customFormat="1" ht="11.25" x14ac:dyDescent="0.25">
      <c r="A8" s="189"/>
      <c r="B8" s="189"/>
      <c r="C8" s="189"/>
      <c r="D8" s="189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249" t="s">
        <v>16</v>
      </c>
      <c r="BR8" s="249"/>
      <c r="BS8" s="249"/>
      <c r="BT8" s="249"/>
      <c r="BU8" s="249"/>
      <c r="BV8" s="249"/>
      <c r="BW8" s="249"/>
      <c r="BX8" s="249"/>
      <c r="BY8" s="249"/>
      <c r="BZ8" s="249"/>
      <c r="CA8" s="249"/>
      <c r="CB8" s="249" t="s">
        <v>106</v>
      </c>
      <c r="CC8" s="249"/>
      <c r="CD8" s="249"/>
      <c r="CE8" s="249"/>
      <c r="CF8" s="249"/>
      <c r="CG8" s="249"/>
      <c r="CH8" s="249"/>
      <c r="CI8" s="249"/>
      <c r="CJ8" s="249"/>
      <c r="CK8" s="249"/>
      <c r="CL8" s="249"/>
      <c r="CM8" s="249"/>
      <c r="CN8" s="249"/>
      <c r="CO8" s="249"/>
      <c r="CP8" s="249"/>
      <c r="CQ8" s="249"/>
      <c r="CR8" s="249"/>
      <c r="CS8" s="249"/>
      <c r="CT8" s="249"/>
      <c r="CU8" s="249"/>
      <c r="CV8" s="249"/>
      <c r="CW8" s="249"/>
      <c r="CX8" s="249"/>
      <c r="CY8" s="249"/>
      <c r="CZ8" s="249"/>
      <c r="DA8" s="249"/>
      <c r="DB8" s="249"/>
      <c r="DC8" s="620"/>
      <c r="DD8" s="620"/>
      <c r="DE8" s="620"/>
      <c r="DF8" s="620"/>
      <c r="DG8" s="620"/>
    </row>
    <row r="9" spans="1:111" x14ac:dyDescent="0.25">
      <c r="A9" s="188"/>
      <c r="B9" s="188"/>
      <c r="C9" s="188"/>
      <c r="D9" s="188"/>
      <c r="E9" s="188"/>
      <c r="F9" s="188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88"/>
      <c r="AE9" s="188"/>
      <c r="AF9" s="188"/>
      <c r="AG9" s="188"/>
      <c r="AH9" s="188"/>
      <c r="AI9" s="188"/>
      <c r="AJ9" s="188"/>
      <c r="AK9" s="188"/>
      <c r="AL9" s="188"/>
      <c r="AM9" s="188"/>
      <c r="AN9" s="188"/>
      <c r="AO9" s="188"/>
      <c r="AP9" s="188"/>
      <c r="AQ9" s="188"/>
      <c r="AR9" s="188"/>
      <c r="AS9" s="188"/>
      <c r="AT9" s="188"/>
      <c r="AU9" s="188"/>
      <c r="AV9" s="188"/>
      <c r="AW9" s="188"/>
      <c r="AX9" s="188"/>
      <c r="AY9" s="188"/>
      <c r="AZ9" s="188"/>
      <c r="BA9" s="188"/>
      <c r="BB9" s="188"/>
      <c r="BC9" s="188"/>
      <c r="BD9" s="188"/>
      <c r="BE9" s="188"/>
      <c r="BF9" s="188"/>
      <c r="BG9" s="188"/>
      <c r="BH9" s="188"/>
      <c r="BI9" s="188"/>
      <c r="BJ9" s="188"/>
      <c r="BK9" s="188"/>
      <c r="BL9" s="188"/>
      <c r="BM9" s="188"/>
      <c r="BN9" s="188"/>
      <c r="BO9" s="188"/>
      <c r="BP9" s="188"/>
      <c r="BQ9" s="191" t="s">
        <v>62</v>
      </c>
      <c r="BR9" s="269"/>
      <c r="BS9" s="269"/>
      <c r="BT9" s="269"/>
      <c r="BU9" s="269"/>
      <c r="BV9" s="269"/>
      <c r="BW9" s="191" t="s">
        <v>62</v>
      </c>
      <c r="BX9" s="269"/>
      <c r="BY9" s="269"/>
      <c r="BZ9" s="269"/>
      <c r="CA9" s="269"/>
      <c r="CB9" s="269"/>
      <c r="CC9" s="269"/>
      <c r="CD9" s="269"/>
      <c r="CE9" s="269"/>
      <c r="CF9" s="269"/>
      <c r="CG9" s="269"/>
      <c r="CH9" s="269"/>
      <c r="CI9" s="269"/>
      <c r="CJ9" s="269"/>
      <c r="CK9" s="269"/>
      <c r="CL9" s="269"/>
      <c r="CM9" s="269"/>
      <c r="CN9" s="269"/>
      <c r="CO9" s="269"/>
      <c r="CP9" s="269"/>
      <c r="CQ9" s="269"/>
      <c r="CR9" s="269"/>
      <c r="CS9" s="269"/>
      <c r="CT9" s="272">
        <f>Сводная!C3</f>
        <v>0</v>
      </c>
      <c r="CU9" s="272"/>
      <c r="CV9" s="272"/>
      <c r="CW9" s="272"/>
      <c r="CX9" s="272"/>
      <c r="CY9" s="272"/>
      <c r="CZ9" s="272"/>
      <c r="DA9" s="272"/>
      <c r="DB9" s="272"/>
    </row>
    <row r="10" spans="1:111" s="167" customFormat="1" ht="6.75" x14ac:dyDescent="0.15">
      <c r="A10" s="192"/>
      <c r="B10" s="192"/>
      <c r="C10" s="192"/>
      <c r="D10" s="192"/>
      <c r="E10" s="192"/>
      <c r="F10" s="192"/>
      <c r="G10" s="192"/>
      <c r="H10" s="192"/>
      <c r="I10" s="192"/>
      <c r="J10" s="192"/>
      <c r="K10" s="192"/>
      <c r="L10" s="192"/>
      <c r="M10" s="192"/>
      <c r="N10" s="192"/>
      <c r="O10" s="192"/>
      <c r="P10" s="192"/>
      <c r="Q10" s="192"/>
      <c r="R10" s="192"/>
      <c r="S10" s="192"/>
      <c r="T10" s="192"/>
      <c r="U10" s="192"/>
      <c r="V10" s="192"/>
      <c r="W10" s="192"/>
      <c r="X10" s="192"/>
      <c r="Y10" s="192"/>
      <c r="Z10" s="192"/>
      <c r="AA10" s="192"/>
      <c r="AB10" s="192"/>
      <c r="AC10" s="192"/>
      <c r="AD10" s="192"/>
      <c r="AE10" s="192"/>
      <c r="AF10" s="192"/>
      <c r="AG10" s="192"/>
      <c r="AH10" s="192"/>
      <c r="AI10" s="192"/>
      <c r="AJ10" s="192"/>
      <c r="AK10" s="192"/>
      <c r="AL10" s="192"/>
      <c r="AM10" s="192"/>
      <c r="AN10" s="192"/>
      <c r="AO10" s="192"/>
      <c r="AP10" s="192"/>
      <c r="AQ10" s="192"/>
      <c r="AR10" s="192"/>
      <c r="AS10" s="192"/>
      <c r="AT10" s="192"/>
      <c r="AU10" s="192"/>
      <c r="AV10" s="192"/>
      <c r="AW10" s="192"/>
      <c r="AX10" s="192"/>
      <c r="AY10" s="192"/>
      <c r="AZ10" s="192"/>
      <c r="BA10" s="192"/>
      <c r="BB10" s="192"/>
      <c r="BC10" s="192"/>
      <c r="BD10" s="192"/>
      <c r="BE10" s="192"/>
      <c r="BF10" s="192"/>
      <c r="BG10" s="192"/>
      <c r="BH10" s="192"/>
      <c r="BI10" s="192"/>
      <c r="BJ10" s="192"/>
      <c r="BK10" s="192"/>
      <c r="BL10" s="192"/>
      <c r="BM10" s="192"/>
      <c r="BN10" s="192"/>
      <c r="BO10" s="192"/>
      <c r="BP10" s="192"/>
      <c r="BQ10" s="192"/>
      <c r="BR10" s="192"/>
      <c r="BS10" s="192"/>
      <c r="BT10" s="192"/>
      <c r="BU10" s="192"/>
      <c r="BV10" s="192"/>
      <c r="BW10" s="192"/>
      <c r="BX10" s="192"/>
      <c r="BY10" s="192"/>
      <c r="BZ10" s="192"/>
      <c r="CA10" s="192"/>
      <c r="CB10" s="192"/>
      <c r="CC10" s="192"/>
      <c r="CD10" s="192"/>
      <c r="CE10" s="192"/>
      <c r="CF10" s="192"/>
      <c r="CG10" s="192"/>
      <c r="CH10" s="192"/>
      <c r="CI10" s="192"/>
      <c r="CJ10" s="192"/>
      <c r="CK10" s="192"/>
      <c r="CL10" s="192"/>
      <c r="CM10" s="192"/>
      <c r="CN10" s="192"/>
      <c r="CO10" s="192"/>
      <c r="CP10" s="192"/>
      <c r="CQ10" s="192"/>
      <c r="CR10" s="192"/>
      <c r="CS10" s="192"/>
      <c r="CT10" s="192"/>
      <c r="CU10" s="192"/>
      <c r="CV10" s="192"/>
      <c r="CW10" s="192"/>
      <c r="CX10" s="192"/>
      <c r="CY10" s="192"/>
      <c r="CZ10" s="192"/>
      <c r="DA10" s="192"/>
      <c r="DB10" s="192"/>
      <c r="DC10" s="613"/>
      <c r="DD10" s="613"/>
      <c r="DE10" s="613"/>
      <c r="DF10" s="613"/>
      <c r="DG10" s="613"/>
    </row>
    <row r="11" spans="1:111" x14ac:dyDescent="0.25">
      <c r="A11" s="188"/>
      <c r="B11" s="188"/>
      <c r="C11" s="188"/>
      <c r="D11" s="188"/>
      <c r="E11" s="188"/>
      <c r="F11" s="188"/>
      <c r="G11" s="188"/>
      <c r="H11" s="188"/>
      <c r="I11" s="188"/>
      <c r="J11" s="188"/>
      <c r="K11" s="188"/>
      <c r="L11" s="188"/>
      <c r="M11" s="188"/>
      <c r="N11" s="188"/>
      <c r="O11" s="188"/>
      <c r="P11" s="188"/>
      <c r="Q11" s="188"/>
      <c r="R11" s="188"/>
      <c r="S11" s="188"/>
      <c r="T11" s="188"/>
      <c r="U11" s="188"/>
      <c r="V11" s="188"/>
      <c r="W11" s="188"/>
      <c r="X11" s="188"/>
      <c r="Y11" s="188"/>
      <c r="Z11" s="188"/>
      <c r="AA11" s="188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628" t="s">
        <v>2</v>
      </c>
      <c r="AQ11" s="629"/>
      <c r="AR11" s="629"/>
      <c r="AS11" s="629"/>
      <c r="AT11" s="629"/>
      <c r="AU11" s="629"/>
      <c r="AV11" s="629"/>
      <c r="AW11" s="629"/>
      <c r="AX11" s="629"/>
      <c r="AY11" s="629"/>
      <c r="AZ11" s="629"/>
      <c r="BA11" s="629"/>
      <c r="BB11" s="629"/>
      <c r="BC11" s="629"/>
      <c r="BD11" s="629"/>
      <c r="BE11" s="630"/>
      <c r="BF11" s="628" t="s">
        <v>3</v>
      </c>
      <c r="BG11" s="629"/>
      <c r="BH11" s="629"/>
      <c r="BI11" s="629"/>
      <c r="BJ11" s="629"/>
      <c r="BK11" s="629"/>
      <c r="BL11" s="629"/>
      <c r="BM11" s="629"/>
      <c r="BN11" s="629"/>
      <c r="BO11" s="629"/>
      <c r="BP11" s="629"/>
      <c r="BQ11" s="629"/>
      <c r="BR11" s="629"/>
      <c r="BS11" s="629"/>
      <c r="BT11" s="629"/>
      <c r="BU11" s="629"/>
      <c r="BV11" s="629"/>
      <c r="BW11" s="629"/>
      <c r="BX11" s="629"/>
      <c r="BY11" s="629"/>
      <c r="BZ11" s="629"/>
      <c r="CA11" s="630"/>
      <c r="CB11" s="217"/>
      <c r="CC11" s="217"/>
      <c r="CD11" s="188"/>
      <c r="CE11" s="188"/>
      <c r="CF11" s="188"/>
      <c r="CG11" s="188"/>
      <c r="CH11" s="188"/>
      <c r="CI11" s="188"/>
      <c r="CJ11" s="188"/>
      <c r="CK11" s="188"/>
      <c r="CL11" s="188"/>
      <c r="CM11" s="188"/>
      <c r="CN11" s="188"/>
      <c r="CO11" s="188"/>
      <c r="CP11" s="188"/>
      <c r="CQ11" s="188"/>
      <c r="CR11" s="188"/>
      <c r="CS11" s="188"/>
      <c r="CT11" s="188"/>
      <c r="CU11" s="188"/>
      <c r="CV11" s="188"/>
      <c r="CW11" s="188"/>
      <c r="CX11" s="188"/>
      <c r="CY11" s="188"/>
      <c r="CZ11" s="188"/>
      <c r="DA11" s="188"/>
      <c r="DB11" s="188"/>
    </row>
    <row r="12" spans="1:111" s="181" customFormat="1" ht="15.75" x14ac:dyDescent="0.25">
      <c r="A12" s="217"/>
      <c r="B12" s="273" t="s">
        <v>1</v>
      </c>
      <c r="C12" s="273"/>
      <c r="D12" s="273"/>
      <c r="E12" s="273"/>
      <c r="F12" s="273"/>
      <c r="G12" s="273"/>
      <c r="H12" s="273"/>
      <c r="I12" s="273"/>
      <c r="J12" s="273"/>
      <c r="K12" s="273"/>
      <c r="L12" s="273"/>
      <c r="M12" s="273"/>
      <c r="N12" s="273"/>
      <c r="O12" s="273"/>
      <c r="P12" s="273"/>
      <c r="Q12" s="273"/>
      <c r="R12" s="273"/>
      <c r="S12" s="273"/>
      <c r="T12" s="273"/>
      <c r="U12" s="273"/>
      <c r="V12" s="273"/>
      <c r="W12" s="273"/>
      <c r="X12" s="273"/>
      <c r="Y12" s="273"/>
      <c r="Z12" s="273"/>
      <c r="AA12" s="273"/>
      <c r="AB12" s="273"/>
      <c r="AC12" s="273"/>
      <c r="AD12" s="273"/>
      <c r="AE12" s="273"/>
      <c r="AF12" s="273"/>
      <c r="AG12" s="273"/>
      <c r="AH12" s="273"/>
      <c r="AI12" s="273"/>
      <c r="AJ12" s="273"/>
      <c r="AK12" s="273"/>
      <c r="AL12" s="273"/>
      <c r="AM12" s="273"/>
      <c r="AN12" s="273"/>
      <c r="AO12" s="217"/>
      <c r="AP12" s="631">
        <f>Сводная!C8</f>
        <v>0</v>
      </c>
      <c r="AQ12" s="632"/>
      <c r="AR12" s="632"/>
      <c r="AS12" s="632"/>
      <c r="AT12" s="632"/>
      <c r="AU12" s="632"/>
      <c r="AV12" s="632"/>
      <c r="AW12" s="632"/>
      <c r="AX12" s="632"/>
      <c r="AY12" s="632"/>
      <c r="AZ12" s="632"/>
      <c r="BA12" s="632"/>
      <c r="BB12" s="632"/>
      <c r="BC12" s="632"/>
      <c r="BD12" s="632"/>
      <c r="BE12" s="633"/>
      <c r="BF12" s="631">
        <f>Сводная!C10</f>
        <v>0</v>
      </c>
      <c r="BG12" s="632"/>
      <c r="BH12" s="632"/>
      <c r="BI12" s="632"/>
      <c r="BJ12" s="632"/>
      <c r="BK12" s="632"/>
      <c r="BL12" s="632"/>
      <c r="BM12" s="632"/>
      <c r="BN12" s="632"/>
      <c r="BO12" s="632"/>
      <c r="BP12" s="632"/>
      <c r="BQ12" s="632"/>
      <c r="BR12" s="632"/>
      <c r="BS12" s="632"/>
      <c r="BT12" s="632"/>
      <c r="BU12" s="632"/>
      <c r="BV12" s="632"/>
      <c r="BW12" s="632"/>
      <c r="BX12" s="632"/>
      <c r="BY12" s="632"/>
      <c r="BZ12" s="632"/>
      <c r="CA12" s="633"/>
      <c r="CB12" s="209"/>
      <c r="CC12" s="209"/>
      <c r="CD12" s="209"/>
      <c r="CE12" s="209"/>
      <c r="CF12" s="209"/>
      <c r="CG12" s="209"/>
      <c r="CH12" s="209"/>
      <c r="CI12" s="209"/>
      <c r="CJ12" s="209"/>
      <c r="CK12" s="209"/>
      <c r="CL12" s="209"/>
      <c r="CM12" s="209"/>
      <c r="CN12" s="209"/>
      <c r="CO12" s="209"/>
      <c r="CP12" s="209"/>
      <c r="CQ12" s="209"/>
      <c r="CR12" s="209"/>
      <c r="CS12" s="209"/>
      <c r="CT12" s="209"/>
      <c r="CU12" s="209"/>
      <c r="CV12" s="209"/>
      <c r="CW12" s="209"/>
      <c r="CX12" s="209"/>
      <c r="CY12" s="209"/>
      <c r="CZ12" s="209"/>
      <c r="DA12" s="209"/>
      <c r="DB12" s="209"/>
      <c r="DC12" s="612"/>
      <c r="DD12" s="612"/>
      <c r="DE12" s="612"/>
      <c r="DF12" s="612"/>
      <c r="DG12" s="612"/>
    </row>
    <row r="13" spans="1:111" s="167" customFormat="1" ht="6.75" x14ac:dyDescent="0.15">
      <c r="A13" s="218"/>
      <c r="B13" s="219"/>
      <c r="C13" s="219"/>
      <c r="D13" s="219"/>
      <c r="E13" s="219"/>
      <c r="F13" s="219"/>
      <c r="G13" s="219"/>
      <c r="H13" s="219"/>
      <c r="I13" s="219"/>
      <c r="J13" s="219"/>
      <c r="K13" s="219"/>
      <c r="L13" s="219"/>
      <c r="M13" s="219"/>
      <c r="N13" s="219"/>
      <c r="O13" s="219"/>
      <c r="P13" s="219"/>
      <c r="Q13" s="219"/>
      <c r="R13" s="219"/>
      <c r="S13" s="219"/>
      <c r="T13" s="219"/>
      <c r="U13" s="219"/>
      <c r="V13" s="219"/>
      <c r="W13" s="219"/>
      <c r="X13" s="219"/>
      <c r="Y13" s="219"/>
      <c r="Z13" s="219"/>
      <c r="AA13" s="219"/>
      <c r="AB13" s="219"/>
      <c r="AC13" s="219"/>
      <c r="AD13" s="219"/>
      <c r="AE13" s="219"/>
      <c r="AF13" s="219"/>
      <c r="AG13" s="219"/>
      <c r="AH13" s="219"/>
      <c r="AI13" s="219"/>
      <c r="AJ13" s="219"/>
      <c r="AK13" s="219"/>
      <c r="AL13" s="219"/>
      <c r="AM13" s="219"/>
      <c r="AN13" s="219"/>
      <c r="AO13" s="218"/>
      <c r="AP13" s="220"/>
      <c r="AQ13" s="220"/>
      <c r="AR13" s="220"/>
      <c r="AS13" s="220"/>
      <c r="AT13" s="220"/>
      <c r="AU13" s="220"/>
      <c r="AV13" s="220"/>
      <c r="AW13" s="220"/>
      <c r="AX13" s="220"/>
      <c r="AY13" s="220"/>
      <c r="AZ13" s="220"/>
      <c r="BA13" s="220"/>
      <c r="BB13" s="220"/>
      <c r="BC13" s="220"/>
      <c r="BD13" s="220"/>
      <c r="BE13" s="220"/>
      <c r="BF13" s="220"/>
      <c r="BG13" s="220"/>
      <c r="BH13" s="220"/>
      <c r="BI13" s="220"/>
      <c r="BJ13" s="220"/>
      <c r="BK13" s="220"/>
      <c r="BL13" s="220"/>
      <c r="BM13" s="220"/>
      <c r="BN13" s="220"/>
      <c r="BO13" s="220"/>
      <c r="BP13" s="220"/>
      <c r="BQ13" s="220"/>
      <c r="BR13" s="220"/>
      <c r="BS13" s="220"/>
      <c r="BT13" s="220"/>
      <c r="BU13" s="220"/>
      <c r="BV13" s="220"/>
      <c r="BW13" s="192"/>
      <c r="BX13" s="192"/>
      <c r="BY13" s="192"/>
      <c r="BZ13" s="192"/>
      <c r="CA13" s="192"/>
      <c r="CB13" s="192"/>
      <c r="CC13" s="192"/>
      <c r="CD13" s="192"/>
      <c r="CE13" s="192"/>
      <c r="CF13" s="192"/>
      <c r="CG13" s="192"/>
      <c r="CH13" s="192"/>
      <c r="CI13" s="192"/>
      <c r="CJ13" s="192"/>
      <c r="CK13" s="192"/>
      <c r="CL13" s="192"/>
      <c r="CM13" s="192"/>
      <c r="CN13" s="192"/>
      <c r="CO13" s="192"/>
      <c r="CP13" s="192"/>
      <c r="CQ13" s="192"/>
      <c r="CR13" s="192"/>
      <c r="CS13" s="192"/>
      <c r="CT13" s="192"/>
      <c r="CU13" s="192"/>
      <c r="CV13" s="192"/>
      <c r="CW13" s="192"/>
      <c r="CX13" s="192"/>
      <c r="CY13" s="192"/>
      <c r="CZ13" s="192"/>
      <c r="DA13" s="192"/>
      <c r="DB13" s="192"/>
      <c r="DC13" s="613"/>
      <c r="DD13" s="613"/>
      <c r="DE13" s="613"/>
      <c r="DF13" s="613"/>
      <c r="DG13" s="613"/>
    </row>
    <row r="14" spans="1:111" s="214" customFormat="1" ht="13.5" x14ac:dyDescent="0.2">
      <c r="A14" s="221"/>
      <c r="B14" s="390" t="s">
        <v>711</v>
      </c>
      <c r="C14" s="390"/>
      <c r="D14" s="390"/>
      <c r="E14" s="390"/>
      <c r="F14" s="390"/>
      <c r="G14" s="390"/>
      <c r="H14" s="390"/>
      <c r="I14" s="390"/>
      <c r="J14" s="390"/>
      <c r="K14" s="390"/>
      <c r="L14" s="390"/>
      <c r="M14" s="390"/>
      <c r="N14" s="390"/>
      <c r="O14" s="390"/>
      <c r="P14" s="390"/>
      <c r="Q14" s="390"/>
      <c r="R14" s="390"/>
      <c r="S14" s="390"/>
      <c r="T14" s="390"/>
      <c r="U14" s="390"/>
      <c r="V14" s="390"/>
      <c r="W14" s="390"/>
      <c r="X14" s="390"/>
      <c r="Y14" s="390"/>
      <c r="Z14" s="390"/>
      <c r="AA14" s="390"/>
      <c r="AB14" s="390"/>
      <c r="AC14" s="390"/>
      <c r="AD14" s="390"/>
      <c r="AE14" s="390"/>
      <c r="AF14" s="390"/>
      <c r="AG14" s="390"/>
      <c r="AH14" s="390"/>
      <c r="AI14" s="390"/>
      <c r="AJ14" s="390"/>
      <c r="AK14" s="390"/>
      <c r="AL14" s="390"/>
      <c r="AM14" s="390"/>
      <c r="AN14" s="390"/>
      <c r="AO14" s="390"/>
      <c r="AP14" s="390"/>
      <c r="AQ14" s="390"/>
      <c r="AR14" s="390"/>
      <c r="AS14" s="390"/>
      <c r="AT14" s="390"/>
      <c r="AU14" s="390"/>
      <c r="AV14" s="390"/>
      <c r="AW14" s="390"/>
      <c r="AX14" s="390"/>
      <c r="AY14" s="390"/>
      <c r="AZ14" s="390"/>
      <c r="BA14" s="390"/>
      <c r="BB14" s="390"/>
      <c r="BC14" s="390"/>
      <c r="BD14" s="390"/>
      <c r="BE14" s="390"/>
      <c r="BF14" s="390"/>
      <c r="BG14" s="390"/>
      <c r="BH14" s="390"/>
      <c r="BI14" s="390"/>
      <c r="BJ14" s="390"/>
      <c r="BK14" s="390"/>
      <c r="BL14" s="390"/>
      <c r="BM14" s="390"/>
      <c r="BN14" s="390"/>
      <c r="BO14" s="390"/>
      <c r="BP14" s="390"/>
      <c r="BQ14" s="390"/>
      <c r="BR14" s="390"/>
      <c r="BS14" s="390"/>
      <c r="BT14" s="390"/>
      <c r="BU14" s="390"/>
      <c r="BV14" s="390"/>
      <c r="BW14" s="390"/>
      <c r="BX14" s="390"/>
      <c r="BY14" s="390"/>
      <c r="BZ14" s="390"/>
      <c r="CA14" s="390"/>
      <c r="CB14" s="390"/>
      <c r="CC14" s="390"/>
      <c r="CD14" s="390"/>
      <c r="CE14" s="390"/>
      <c r="CF14" s="390"/>
      <c r="CG14" s="390"/>
      <c r="CH14" s="390"/>
      <c r="CI14" s="390"/>
      <c r="CJ14" s="390"/>
      <c r="CK14" s="390"/>
      <c r="CL14" s="390"/>
      <c r="CM14" s="390"/>
      <c r="CN14" s="390"/>
      <c r="CO14" s="390"/>
      <c r="CP14" s="390"/>
      <c r="CQ14" s="390"/>
      <c r="CR14" s="390"/>
      <c r="CS14" s="390"/>
      <c r="CT14" s="390"/>
      <c r="CU14" s="390"/>
      <c r="CV14" s="390"/>
      <c r="CW14" s="390"/>
      <c r="CX14" s="390"/>
      <c r="CY14" s="390"/>
      <c r="CZ14" s="390"/>
      <c r="DA14" s="390"/>
      <c r="DB14" s="390"/>
      <c r="DC14" s="621"/>
      <c r="DD14" s="621"/>
      <c r="DE14" s="621"/>
      <c r="DF14" s="621"/>
      <c r="DG14" s="621"/>
    </row>
    <row r="15" spans="1:111" s="214" customFormat="1" ht="13.5" x14ac:dyDescent="0.2">
      <c r="A15" s="221"/>
      <c r="B15" s="390" t="s">
        <v>712</v>
      </c>
      <c r="C15" s="390"/>
      <c r="D15" s="390"/>
      <c r="E15" s="390"/>
      <c r="F15" s="390"/>
      <c r="G15" s="390"/>
      <c r="H15" s="390"/>
      <c r="I15" s="390"/>
      <c r="J15" s="390"/>
      <c r="K15" s="390"/>
      <c r="L15" s="390"/>
      <c r="M15" s="390"/>
      <c r="N15" s="390"/>
      <c r="O15" s="390"/>
      <c r="P15" s="390"/>
      <c r="Q15" s="390"/>
      <c r="R15" s="390"/>
      <c r="S15" s="390"/>
      <c r="T15" s="390"/>
      <c r="U15" s="390"/>
      <c r="V15" s="390"/>
      <c r="W15" s="390"/>
      <c r="X15" s="390"/>
      <c r="Y15" s="390"/>
      <c r="Z15" s="390"/>
      <c r="AA15" s="390"/>
      <c r="AB15" s="390"/>
      <c r="AC15" s="390"/>
      <c r="AD15" s="390"/>
      <c r="AE15" s="390"/>
      <c r="AF15" s="390"/>
      <c r="AG15" s="390"/>
      <c r="AH15" s="390"/>
      <c r="AI15" s="390"/>
      <c r="AJ15" s="390"/>
      <c r="AK15" s="390"/>
      <c r="AL15" s="390"/>
      <c r="AM15" s="390"/>
      <c r="AN15" s="390"/>
      <c r="AO15" s="390"/>
      <c r="AP15" s="390"/>
      <c r="AQ15" s="390"/>
      <c r="AR15" s="390"/>
      <c r="AS15" s="390"/>
      <c r="AT15" s="390"/>
      <c r="AU15" s="390"/>
      <c r="AV15" s="390"/>
      <c r="AW15" s="390"/>
      <c r="AX15" s="390"/>
      <c r="AY15" s="390"/>
      <c r="AZ15" s="390"/>
      <c r="BA15" s="390"/>
      <c r="BB15" s="390"/>
      <c r="BC15" s="390"/>
      <c r="BD15" s="390"/>
      <c r="BE15" s="390"/>
      <c r="BF15" s="390"/>
      <c r="BG15" s="390"/>
      <c r="BH15" s="390"/>
      <c r="BI15" s="390"/>
      <c r="BJ15" s="390"/>
      <c r="BK15" s="390"/>
      <c r="BL15" s="390"/>
      <c r="BM15" s="390"/>
      <c r="BN15" s="390"/>
      <c r="BO15" s="390"/>
      <c r="BP15" s="390"/>
      <c r="BQ15" s="390"/>
      <c r="BR15" s="390"/>
      <c r="BS15" s="390"/>
      <c r="BT15" s="390"/>
      <c r="BU15" s="390"/>
      <c r="BV15" s="390"/>
      <c r="BW15" s="390"/>
      <c r="BX15" s="390"/>
      <c r="BY15" s="390"/>
      <c r="BZ15" s="390"/>
      <c r="CA15" s="390"/>
      <c r="CB15" s="390"/>
      <c r="CC15" s="390"/>
      <c r="CD15" s="390"/>
      <c r="CE15" s="390"/>
      <c r="CF15" s="390"/>
      <c r="CG15" s="390"/>
      <c r="CH15" s="390"/>
      <c r="CI15" s="390"/>
      <c r="CJ15" s="390"/>
      <c r="CK15" s="390"/>
      <c r="CL15" s="390"/>
      <c r="CM15" s="390"/>
      <c r="CN15" s="390"/>
      <c r="CO15" s="390"/>
      <c r="CP15" s="390"/>
      <c r="CQ15" s="390"/>
      <c r="CR15" s="390"/>
      <c r="CS15" s="390"/>
      <c r="CT15" s="390"/>
      <c r="CU15" s="390"/>
      <c r="CV15" s="390"/>
      <c r="CW15" s="390"/>
      <c r="CX15" s="390"/>
      <c r="CY15" s="390"/>
      <c r="CZ15" s="390"/>
      <c r="DA15" s="390"/>
      <c r="DB15" s="390"/>
      <c r="DC15" s="621"/>
      <c r="DD15" s="621"/>
      <c r="DE15" s="621"/>
      <c r="DF15" s="621"/>
      <c r="DG15" s="621"/>
    </row>
    <row r="16" spans="1:111" s="170" customFormat="1" ht="11.25" x14ac:dyDescent="0.2">
      <c r="A16" s="199"/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  <c r="Q16" s="199"/>
      <c r="R16" s="199"/>
      <c r="S16" s="199"/>
      <c r="T16" s="199"/>
      <c r="U16" s="199"/>
      <c r="V16" s="199"/>
      <c r="W16" s="199"/>
      <c r="X16" s="199"/>
      <c r="Y16" s="199"/>
      <c r="Z16" s="199"/>
      <c r="AA16" s="199"/>
      <c r="AB16" s="199"/>
      <c r="AC16" s="199"/>
      <c r="AD16" s="199"/>
      <c r="AE16" s="199"/>
      <c r="AF16" s="199"/>
      <c r="AG16" s="199"/>
      <c r="AH16" s="199"/>
      <c r="AI16" s="199"/>
      <c r="AJ16" s="199"/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199"/>
      <c r="AV16" s="199"/>
      <c r="AW16" s="199"/>
      <c r="AX16" s="199"/>
      <c r="AY16" s="199"/>
      <c r="AZ16" s="199"/>
      <c r="BA16" s="199"/>
      <c r="BB16" s="199"/>
      <c r="BC16" s="199"/>
      <c r="BD16" s="199"/>
      <c r="BE16" s="199"/>
      <c r="BF16" s="199"/>
      <c r="BG16" s="199"/>
      <c r="BH16" s="199"/>
      <c r="BI16" s="199"/>
      <c r="BJ16" s="199"/>
      <c r="BK16" s="199"/>
      <c r="BL16" s="199"/>
      <c r="BM16" s="199"/>
      <c r="BN16" s="199"/>
      <c r="BO16" s="199"/>
      <c r="BP16" s="199"/>
      <c r="BQ16" s="199"/>
      <c r="BR16" s="199"/>
      <c r="BS16" s="199"/>
      <c r="BT16" s="199"/>
      <c r="BU16" s="199"/>
      <c r="BV16" s="199"/>
      <c r="BW16" s="199"/>
      <c r="BX16" s="199"/>
      <c r="BY16" s="199"/>
      <c r="BZ16" s="199"/>
      <c r="CA16" s="199"/>
      <c r="CB16" s="199"/>
      <c r="CC16" s="199"/>
      <c r="CD16" s="199"/>
      <c r="CE16" s="199"/>
      <c r="CF16" s="199"/>
      <c r="CG16" s="199"/>
      <c r="CH16" s="199"/>
      <c r="CI16" s="199"/>
      <c r="CJ16" s="199"/>
      <c r="CK16" s="199"/>
      <c r="CL16" s="199"/>
      <c r="CM16" s="199"/>
      <c r="CN16" s="199"/>
      <c r="CO16" s="199"/>
      <c r="CP16" s="199"/>
      <c r="CQ16" s="199"/>
      <c r="CR16" s="199"/>
      <c r="CS16" s="199"/>
      <c r="CT16" s="199"/>
      <c r="CU16" s="199"/>
      <c r="CV16" s="199"/>
      <c r="CW16" s="199"/>
      <c r="CX16" s="199"/>
      <c r="CY16" s="199"/>
      <c r="CZ16" s="199"/>
      <c r="DA16" s="199"/>
      <c r="DB16" s="199"/>
      <c r="DC16" s="611"/>
      <c r="DD16" s="611"/>
      <c r="DE16" s="611"/>
      <c r="DF16" s="611"/>
      <c r="DG16" s="611"/>
    </row>
    <row r="17" spans="1:111" x14ac:dyDescent="0.25">
      <c r="A17" s="188"/>
      <c r="B17" s="270" t="s">
        <v>713</v>
      </c>
      <c r="C17" s="270"/>
      <c r="D17" s="270"/>
      <c r="E17" s="270"/>
      <c r="F17" s="270"/>
      <c r="G17" s="270"/>
      <c r="H17" s="270"/>
      <c r="I17" s="270"/>
      <c r="J17" s="270"/>
      <c r="K17" s="270"/>
      <c r="L17" s="270"/>
      <c r="M17" s="270"/>
      <c r="N17" s="270"/>
      <c r="O17" s="270"/>
      <c r="P17" s="270"/>
      <c r="Q17" s="270"/>
      <c r="R17" s="270"/>
      <c r="S17" s="270"/>
      <c r="T17" s="270"/>
      <c r="U17" s="270"/>
      <c r="V17" s="270"/>
      <c r="W17" s="270"/>
      <c r="X17" s="270"/>
      <c r="Y17" s="270"/>
      <c r="Z17" s="270"/>
      <c r="AA17" s="270"/>
      <c r="AB17" s="270"/>
      <c r="AC17" s="270"/>
      <c r="AD17" s="270"/>
      <c r="AE17" s="270"/>
      <c r="AF17" s="270"/>
      <c r="AG17" s="270"/>
      <c r="AH17" s="270"/>
      <c r="AI17" s="270"/>
      <c r="AJ17" s="270"/>
      <c r="AK17" s="270"/>
      <c r="AL17" s="270"/>
      <c r="AM17" s="270"/>
      <c r="AN17" s="270"/>
      <c r="AO17" s="270"/>
      <c r="AP17" s="270"/>
      <c r="AQ17" s="270"/>
      <c r="AR17" s="270"/>
      <c r="AS17" s="270"/>
      <c r="AT17" s="270"/>
      <c r="AU17" s="270"/>
      <c r="AV17" s="270"/>
      <c r="AW17" s="270"/>
      <c r="AX17" s="270"/>
      <c r="AY17" s="270"/>
      <c r="AZ17" s="270"/>
      <c r="BA17" s="270"/>
      <c r="BB17" s="391" t="str">
        <f>Сводная!J14</f>
        <v>15 от 13.01.2023 г.</v>
      </c>
      <c r="BC17" s="391"/>
      <c r="BD17" s="391"/>
      <c r="BE17" s="391"/>
      <c r="BF17" s="391"/>
      <c r="BG17" s="391"/>
      <c r="BH17" s="391"/>
      <c r="BI17" s="391"/>
      <c r="BJ17" s="391"/>
      <c r="BK17" s="391"/>
      <c r="BL17" s="391"/>
      <c r="BM17" s="391"/>
      <c r="BN17" s="391"/>
      <c r="BO17" s="391"/>
      <c r="BP17" s="391"/>
      <c r="BQ17" s="391"/>
      <c r="BR17" s="391"/>
      <c r="BS17" s="391"/>
      <c r="BT17" s="391"/>
      <c r="BU17" s="391"/>
      <c r="BV17" s="391"/>
      <c r="BW17" s="391"/>
      <c r="BX17" s="261" t="s">
        <v>4</v>
      </c>
      <c r="BY17" s="261"/>
      <c r="BZ17" s="261"/>
      <c r="CA17" s="261"/>
      <c r="CB17" s="261"/>
      <c r="CC17" s="261"/>
      <c r="CD17" s="261"/>
      <c r="CE17" s="261"/>
      <c r="CF17" s="261"/>
      <c r="CG17" s="261"/>
      <c r="CH17" s="261"/>
      <c r="CI17" s="261"/>
      <c r="CJ17" s="261"/>
      <c r="CK17" s="261"/>
      <c r="CL17" s="261"/>
      <c r="CM17" s="261"/>
      <c r="CN17" s="261"/>
      <c r="CO17" s="261"/>
      <c r="CP17" s="261"/>
      <c r="CQ17" s="261"/>
      <c r="CR17" s="261"/>
      <c r="CS17" s="261"/>
      <c r="CT17" s="261"/>
      <c r="CU17" s="261"/>
      <c r="CV17" s="261"/>
      <c r="CW17" s="261"/>
      <c r="CX17" s="261"/>
      <c r="CY17" s="261"/>
      <c r="CZ17" s="261"/>
      <c r="DA17" s="261"/>
      <c r="DB17" s="261"/>
    </row>
    <row r="18" spans="1:111" s="167" customFormat="1" ht="6.75" x14ac:dyDescent="0.15">
      <c r="A18" s="192"/>
      <c r="B18" s="192"/>
      <c r="C18" s="192"/>
      <c r="D18" s="192"/>
      <c r="E18" s="192"/>
      <c r="F18" s="192"/>
      <c r="G18" s="192"/>
      <c r="H18" s="192"/>
      <c r="I18" s="192"/>
      <c r="J18" s="192"/>
      <c r="K18" s="192"/>
      <c r="L18" s="192"/>
      <c r="M18" s="192"/>
      <c r="N18" s="192"/>
      <c r="O18" s="192"/>
      <c r="P18" s="192"/>
      <c r="Q18" s="192"/>
      <c r="R18" s="192"/>
      <c r="S18" s="192"/>
      <c r="T18" s="192"/>
      <c r="U18" s="192"/>
      <c r="V18" s="192"/>
      <c r="W18" s="192"/>
      <c r="X18" s="192"/>
      <c r="Y18" s="192"/>
      <c r="Z18" s="192"/>
      <c r="AA18" s="192"/>
      <c r="AB18" s="192"/>
      <c r="AC18" s="192"/>
      <c r="AD18" s="192"/>
      <c r="AE18" s="192"/>
      <c r="AF18" s="192"/>
      <c r="AG18" s="192"/>
      <c r="AH18" s="192"/>
      <c r="AI18" s="192"/>
      <c r="AJ18" s="192"/>
      <c r="AK18" s="192"/>
      <c r="AL18" s="192"/>
      <c r="AM18" s="192"/>
      <c r="AN18" s="192"/>
      <c r="AO18" s="192"/>
      <c r="AP18" s="192"/>
      <c r="AQ18" s="192"/>
      <c r="AR18" s="192"/>
      <c r="AS18" s="192"/>
      <c r="AT18" s="192"/>
      <c r="AU18" s="192"/>
      <c r="AV18" s="192"/>
      <c r="AW18" s="192"/>
      <c r="AX18" s="192"/>
      <c r="AY18" s="192"/>
      <c r="AZ18" s="192"/>
      <c r="BA18" s="192"/>
      <c r="BB18" s="192"/>
      <c r="BC18" s="192"/>
      <c r="BD18" s="192"/>
      <c r="BE18" s="192"/>
      <c r="BF18" s="192"/>
      <c r="BG18" s="192"/>
      <c r="BH18" s="192"/>
      <c r="BI18" s="192"/>
      <c r="BJ18" s="192"/>
      <c r="BK18" s="192"/>
      <c r="BL18" s="192"/>
      <c r="BM18" s="192"/>
      <c r="BN18" s="192"/>
      <c r="BO18" s="192"/>
      <c r="BP18" s="192"/>
      <c r="BQ18" s="192"/>
      <c r="BR18" s="192"/>
      <c r="BS18" s="192"/>
      <c r="BT18" s="192"/>
      <c r="BU18" s="192"/>
      <c r="BV18" s="192"/>
      <c r="BW18" s="192"/>
      <c r="BX18" s="192"/>
      <c r="BY18" s="192"/>
      <c r="BZ18" s="192"/>
      <c r="CA18" s="192"/>
      <c r="CB18" s="192"/>
      <c r="CC18" s="192"/>
      <c r="CD18" s="192"/>
      <c r="CE18" s="192"/>
      <c r="CF18" s="192"/>
      <c r="CG18" s="192"/>
      <c r="CH18" s="192"/>
      <c r="CI18" s="192"/>
      <c r="CJ18" s="192"/>
      <c r="CK18" s="192"/>
      <c r="CL18" s="192"/>
      <c r="CM18" s="192"/>
      <c r="CN18" s="192"/>
      <c r="CO18" s="192"/>
      <c r="CP18" s="192"/>
      <c r="CQ18" s="192"/>
      <c r="CR18" s="192"/>
      <c r="CS18" s="192"/>
      <c r="CT18" s="192"/>
      <c r="CU18" s="192"/>
      <c r="CV18" s="192"/>
      <c r="CW18" s="192"/>
      <c r="CX18" s="192"/>
      <c r="CY18" s="192"/>
      <c r="CZ18" s="192"/>
      <c r="DA18" s="192"/>
      <c r="DB18" s="192"/>
      <c r="DC18" s="613"/>
      <c r="DD18" s="613"/>
      <c r="DE18" s="613"/>
      <c r="DF18" s="613"/>
      <c r="DG18" s="613"/>
    </row>
    <row r="19" spans="1:111" ht="27.75" customHeight="1" x14ac:dyDescent="0.25">
      <c r="A19" s="221"/>
      <c r="B19" s="244" t="s">
        <v>626</v>
      </c>
      <c r="C19" s="244"/>
      <c r="D19" s="244"/>
      <c r="E19" s="244"/>
      <c r="F19" s="244"/>
      <c r="G19" s="244"/>
      <c r="H19" s="244"/>
      <c r="I19" s="244"/>
      <c r="J19" s="244"/>
      <c r="K19" s="244"/>
      <c r="L19" s="244"/>
      <c r="M19" s="244"/>
      <c r="N19" s="244"/>
      <c r="O19" s="244"/>
      <c r="P19" s="244"/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57" t="str">
        <f>VLOOKUP(CB19,Списки!H5:I6,2,0)</f>
        <v>Заместитель директора по общим вопросам и идеологической работе</v>
      </c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188"/>
      <c r="BN19" s="188"/>
      <c r="BO19" s="188"/>
      <c r="BP19" s="188"/>
      <c r="BQ19" s="188"/>
      <c r="BR19" s="188"/>
      <c r="BS19" s="188"/>
      <c r="BT19" s="188"/>
      <c r="BU19" s="188"/>
      <c r="BV19" s="188"/>
      <c r="BW19" s="188"/>
      <c r="BX19" s="188"/>
      <c r="BY19" s="188"/>
      <c r="BZ19" s="174"/>
      <c r="CA19" s="174"/>
      <c r="CB19" s="258" t="s">
        <v>332</v>
      </c>
      <c r="CC19" s="258"/>
      <c r="CD19" s="258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CP19" s="258"/>
      <c r="CQ19" s="258"/>
      <c r="CR19" s="258"/>
      <c r="CS19" s="258"/>
      <c r="CT19" s="258"/>
      <c r="CU19" s="258"/>
      <c r="CV19" s="258"/>
      <c r="CW19" s="258"/>
      <c r="CX19" s="258"/>
      <c r="CY19" s="258"/>
      <c r="CZ19" s="258"/>
      <c r="DA19" s="258"/>
      <c r="DB19" s="258"/>
    </row>
    <row r="20" spans="1:111" s="169" customFormat="1" ht="11.25" x14ac:dyDescent="0.25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248" t="s">
        <v>0</v>
      </c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197"/>
      <c r="BN20" s="197"/>
      <c r="BO20" s="189"/>
      <c r="BP20" s="189"/>
      <c r="BQ20" s="189"/>
      <c r="BR20" s="189"/>
      <c r="BS20" s="189"/>
      <c r="BT20" s="189"/>
      <c r="BU20" s="189"/>
      <c r="BV20" s="189"/>
      <c r="BW20" s="189"/>
      <c r="BX20" s="189"/>
      <c r="BY20" s="189"/>
      <c r="BZ20" s="158"/>
      <c r="CA20" s="158"/>
      <c r="CB20" s="249" t="s">
        <v>106</v>
      </c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  <c r="DC20" s="622"/>
      <c r="DD20" s="622"/>
      <c r="DE20" s="622"/>
      <c r="DF20" s="622"/>
      <c r="DG20" s="622"/>
    </row>
    <row r="21" spans="1:111" x14ac:dyDescent="0.25">
      <c r="A21" s="203"/>
      <c r="B21" s="299" t="s">
        <v>643</v>
      </c>
      <c r="C21" s="299"/>
      <c r="D21" s="299"/>
      <c r="E21" s="299"/>
      <c r="F21" s="299"/>
      <c r="G21" s="299"/>
      <c r="H21" s="299"/>
      <c r="I21" s="299"/>
      <c r="J21" s="299"/>
      <c r="K21" s="299"/>
      <c r="L21" s="299"/>
      <c r="M21" s="299"/>
      <c r="N21" s="299"/>
      <c r="O21" s="299"/>
      <c r="P21" s="299"/>
      <c r="Q21" s="299"/>
      <c r="R21" s="299"/>
      <c r="S21" s="299"/>
      <c r="T21" s="299"/>
      <c r="U21" s="299"/>
      <c r="V21" s="299"/>
      <c r="W21" s="299"/>
      <c r="X21" s="299"/>
      <c r="Y21" s="299"/>
      <c r="Z21" s="299"/>
      <c r="AA21" s="257" t="str">
        <f>VLOOKUP(CB21,Списки!H13:I16,2,0)</f>
        <v>Начальник ОМТС</v>
      </c>
      <c r="AB21" s="257"/>
      <c r="AC21" s="257"/>
      <c r="AD21" s="257"/>
      <c r="AE21" s="257"/>
      <c r="AF21" s="257"/>
      <c r="AG21" s="257"/>
      <c r="AH21" s="257"/>
      <c r="AI21" s="257"/>
      <c r="AJ21" s="257"/>
      <c r="AK21" s="257"/>
      <c r="AL21" s="257"/>
      <c r="AM21" s="257"/>
      <c r="AN21" s="257"/>
      <c r="AO21" s="257"/>
      <c r="AP21" s="257"/>
      <c r="AQ21" s="257"/>
      <c r="AR21" s="257"/>
      <c r="AS21" s="257"/>
      <c r="AT21" s="257"/>
      <c r="AU21" s="257"/>
      <c r="AV21" s="257"/>
      <c r="AW21" s="257"/>
      <c r="AX21" s="257"/>
      <c r="AY21" s="257"/>
      <c r="AZ21" s="257"/>
      <c r="BA21" s="257"/>
      <c r="BB21" s="257"/>
      <c r="BC21" s="257"/>
      <c r="BD21" s="257"/>
      <c r="BE21" s="257"/>
      <c r="BF21" s="257"/>
      <c r="BG21" s="257"/>
      <c r="BH21" s="257"/>
      <c r="BI21" s="257"/>
      <c r="BJ21" s="257"/>
      <c r="BK21" s="257"/>
      <c r="BL21" s="257"/>
      <c r="BM21" s="188"/>
      <c r="BN21" s="188"/>
      <c r="BO21" s="188"/>
      <c r="BP21" s="188"/>
      <c r="BQ21" s="188"/>
      <c r="BR21" s="188"/>
      <c r="BS21" s="188"/>
      <c r="BT21" s="188"/>
      <c r="BU21" s="188"/>
      <c r="BV21" s="188"/>
      <c r="BW21" s="188"/>
      <c r="BX21" s="188"/>
      <c r="BY21" s="188"/>
      <c r="BZ21" s="174"/>
      <c r="CA21" s="174"/>
      <c r="CB21" s="258" t="s">
        <v>602</v>
      </c>
      <c r="CC21" s="258"/>
      <c r="CD21" s="258"/>
      <c r="CE21" s="258"/>
      <c r="CF21" s="258"/>
      <c r="CG21" s="258"/>
      <c r="CH21" s="258"/>
      <c r="CI21" s="258"/>
      <c r="CJ21" s="258"/>
      <c r="CK21" s="258"/>
      <c r="CL21" s="258"/>
      <c r="CM21" s="258"/>
      <c r="CN21" s="258"/>
      <c r="CO21" s="258"/>
      <c r="CP21" s="258"/>
      <c r="CQ21" s="258"/>
      <c r="CR21" s="258"/>
      <c r="CS21" s="258"/>
      <c r="CT21" s="258"/>
      <c r="CU21" s="258"/>
      <c r="CV21" s="258"/>
      <c r="CW21" s="258"/>
      <c r="CX21" s="258"/>
      <c r="CY21" s="258"/>
      <c r="CZ21" s="258"/>
      <c r="DA21" s="258"/>
      <c r="DB21" s="258"/>
    </row>
    <row r="22" spans="1:111" s="169" customFormat="1" ht="11.25" x14ac:dyDescent="0.25">
      <c r="A22" s="197"/>
      <c r="B22" s="197"/>
      <c r="C22" s="197"/>
      <c r="D22" s="197"/>
      <c r="E22" s="197"/>
      <c r="F22" s="197"/>
      <c r="G22" s="197"/>
      <c r="H22" s="197"/>
      <c r="I22" s="197"/>
      <c r="J22" s="197"/>
      <c r="K22" s="197"/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248" t="s">
        <v>0</v>
      </c>
      <c r="AB22" s="248"/>
      <c r="AC22" s="248"/>
      <c r="AD22" s="248"/>
      <c r="AE22" s="248"/>
      <c r="AF22" s="248"/>
      <c r="AG22" s="248"/>
      <c r="AH22" s="248"/>
      <c r="AI22" s="248"/>
      <c r="AJ22" s="248"/>
      <c r="AK22" s="248"/>
      <c r="AL22" s="248"/>
      <c r="AM22" s="248"/>
      <c r="AN22" s="248"/>
      <c r="AO22" s="248"/>
      <c r="AP22" s="248"/>
      <c r="AQ22" s="248"/>
      <c r="AR22" s="248"/>
      <c r="AS22" s="248"/>
      <c r="AT22" s="248"/>
      <c r="AU22" s="248"/>
      <c r="AV22" s="248"/>
      <c r="AW22" s="248"/>
      <c r="AX22" s="248"/>
      <c r="AY22" s="248"/>
      <c r="AZ22" s="248"/>
      <c r="BA22" s="248"/>
      <c r="BB22" s="248"/>
      <c r="BC22" s="248"/>
      <c r="BD22" s="248"/>
      <c r="BE22" s="248"/>
      <c r="BF22" s="248"/>
      <c r="BG22" s="248"/>
      <c r="BH22" s="248"/>
      <c r="BI22" s="248"/>
      <c r="BJ22" s="248"/>
      <c r="BK22" s="248"/>
      <c r="BL22" s="248"/>
      <c r="BM22" s="197"/>
      <c r="BN22" s="197"/>
      <c r="BO22" s="189"/>
      <c r="BP22" s="189"/>
      <c r="BQ22" s="189"/>
      <c r="BR22" s="189"/>
      <c r="BS22" s="189"/>
      <c r="BT22" s="189"/>
      <c r="BU22" s="189"/>
      <c r="BV22" s="189"/>
      <c r="BW22" s="189"/>
      <c r="BX22" s="189"/>
      <c r="BY22" s="189"/>
      <c r="BZ22" s="158"/>
      <c r="CA22" s="158"/>
      <c r="CB22" s="249" t="s">
        <v>106</v>
      </c>
      <c r="CC22" s="249"/>
      <c r="CD22" s="249"/>
      <c r="CE22" s="249"/>
      <c r="CF22" s="249"/>
      <c r="CG22" s="249"/>
      <c r="CH22" s="249"/>
      <c r="CI22" s="249"/>
      <c r="CJ22" s="249"/>
      <c r="CK22" s="249"/>
      <c r="CL22" s="249"/>
      <c r="CM22" s="249"/>
      <c r="CN22" s="249"/>
      <c r="CO22" s="249"/>
      <c r="CP22" s="249"/>
      <c r="CQ22" s="249"/>
      <c r="CR22" s="249"/>
      <c r="CS22" s="249"/>
      <c r="CT22" s="249"/>
      <c r="CU22" s="249"/>
      <c r="CV22" s="249"/>
      <c r="CW22" s="249"/>
      <c r="CX22" s="249"/>
      <c r="CY22" s="249"/>
      <c r="CZ22" s="249"/>
      <c r="DA22" s="249"/>
      <c r="DB22" s="249"/>
      <c r="DC22" s="622"/>
      <c r="DD22" s="622"/>
      <c r="DE22" s="622"/>
      <c r="DF22" s="622"/>
      <c r="DG22" s="622"/>
    </row>
    <row r="23" spans="1:111" x14ac:dyDescent="0.25">
      <c r="A23" s="221"/>
      <c r="B23" s="244" t="s">
        <v>65</v>
      </c>
      <c r="C23" s="244"/>
      <c r="D23" s="244"/>
      <c r="E23" s="244"/>
      <c r="F23" s="244"/>
      <c r="G23" s="244"/>
      <c r="H23" s="244"/>
      <c r="I23" s="244"/>
      <c r="J23" s="244"/>
      <c r="K23" s="244"/>
      <c r="L23" s="244"/>
      <c r="M23" s="244"/>
      <c r="N23" s="244"/>
      <c r="O23" s="244"/>
      <c r="P23" s="244"/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57" t="str">
        <f>VLOOKUP(CB23,Списки!H27:I28,2,0)</f>
        <v>Начальник ЦТАИ</v>
      </c>
      <c r="AB23" s="257"/>
      <c r="AC23" s="257"/>
      <c r="AD23" s="257"/>
      <c r="AE23" s="257"/>
      <c r="AF23" s="257"/>
      <c r="AG23" s="257"/>
      <c r="AH23" s="257"/>
      <c r="AI23" s="257"/>
      <c r="AJ23" s="257"/>
      <c r="AK23" s="257"/>
      <c r="AL23" s="257"/>
      <c r="AM23" s="257"/>
      <c r="AN23" s="257"/>
      <c r="AO23" s="257"/>
      <c r="AP23" s="257"/>
      <c r="AQ23" s="257"/>
      <c r="AR23" s="257"/>
      <c r="AS23" s="257"/>
      <c r="AT23" s="257"/>
      <c r="AU23" s="257"/>
      <c r="AV23" s="257"/>
      <c r="AW23" s="257"/>
      <c r="AX23" s="257"/>
      <c r="AY23" s="257"/>
      <c r="AZ23" s="257"/>
      <c r="BA23" s="257"/>
      <c r="BB23" s="257"/>
      <c r="BC23" s="257"/>
      <c r="BD23" s="257"/>
      <c r="BE23" s="257"/>
      <c r="BF23" s="257"/>
      <c r="BG23" s="257"/>
      <c r="BH23" s="257"/>
      <c r="BI23" s="257"/>
      <c r="BJ23" s="257"/>
      <c r="BK23" s="257"/>
      <c r="BL23" s="257"/>
      <c r="BM23" s="188"/>
      <c r="BN23" s="188"/>
      <c r="BO23" s="188"/>
      <c r="BP23" s="188"/>
      <c r="BQ23" s="188"/>
      <c r="BR23" s="188"/>
      <c r="BS23" s="188"/>
      <c r="BT23" s="188"/>
      <c r="BU23" s="188"/>
      <c r="BV23" s="188"/>
      <c r="BW23" s="188"/>
      <c r="BX23" s="188"/>
      <c r="BY23" s="188"/>
      <c r="BZ23" s="188"/>
      <c r="CA23" s="188"/>
      <c r="CB23" s="258" t="s">
        <v>333</v>
      </c>
      <c r="CC23" s="258"/>
      <c r="CD23" s="258"/>
      <c r="CE23" s="258"/>
      <c r="CF23" s="258"/>
      <c r="CG23" s="258"/>
      <c r="CH23" s="258"/>
      <c r="CI23" s="258"/>
      <c r="CJ23" s="258"/>
      <c r="CK23" s="258"/>
      <c r="CL23" s="258"/>
      <c r="CM23" s="258"/>
      <c r="CN23" s="258"/>
      <c r="CO23" s="258"/>
      <c r="CP23" s="258"/>
      <c r="CQ23" s="258"/>
      <c r="CR23" s="258"/>
      <c r="CS23" s="258"/>
      <c r="CT23" s="258"/>
      <c r="CU23" s="258"/>
      <c r="CV23" s="258"/>
      <c r="CW23" s="258"/>
      <c r="CX23" s="258"/>
      <c r="CY23" s="258"/>
      <c r="CZ23" s="258"/>
      <c r="DA23" s="258"/>
      <c r="DB23" s="258"/>
    </row>
    <row r="24" spans="1:111" s="169" customFormat="1" ht="11.25" x14ac:dyDescent="0.25">
      <c r="A24" s="197"/>
      <c r="B24" s="197"/>
      <c r="C24" s="197"/>
      <c r="D24" s="197"/>
      <c r="E24" s="197"/>
      <c r="F24" s="197"/>
      <c r="G24" s="197"/>
      <c r="H24" s="197"/>
      <c r="I24" s="197"/>
      <c r="J24" s="197"/>
      <c r="K24" s="197"/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248" t="s">
        <v>0</v>
      </c>
      <c r="AB24" s="248"/>
      <c r="AC24" s="248"/>
      <c r="AD24" s="248"/>
      <c r="AE24" s="248"/>
      <c r="AF24" s="248"/>
      <c r="AG24" s="248"/>
      <c r="AH24" s="248"/>
      <c r="AI24" s="248"/>
      <c r="AJ24" s="248"/>
      <c r="AK24" s="248"/>
      <c r="AL24" s="248"/>
      <c r="AM24" s="248"/>
      <c r="AN24" s="248"/>
      <c r="AO24" s="248"/>
      <c r="AP24" s="248"/>
      <c r="AQ24" s="248"/>
      <c r="AR24" s="248"/>
      <c r="AS24" s="248"/>
      <c r="AT24" s="248"/>
      <c r="AU24" s="248"/>
      <c r="AV24" s="248"/>
      <c r="AW24" s="248"/>
      <c r="AX24" s="248"/>
      <c r="AY24" s="248"/>
      <c r="AZ24" s="248"/>
      <c r="BA24" s="248"/>
      <c r="BB24" s="248"/>
      <c r="BC24" s="248"/>
      <c r="BD24" s="248"/>
      <c r="BE24" s="248"/>
      <c r="BF24" s="248"/>
      <c r="BG24" s="248"/>
      <c r="BH24" s="248"/>
      <c r="BI24" s="248"/>
      <c r="BJ24" s="248"/>
      <c r="BK24" s="248"/>
      <c r="BL24" s="248"/>
      <c r="BM24" s="197"/>
      <c r="BN24" s="197"/>
      <c r="BO24" s="197"/>
      <c r="BP24" s="197"/>
      <c r="BQ24" s="197"/>
      <c r="BR24" s="197"/>
      <c r="BS24" s="197"/>
      <c r="BT24" s="197"/>
      <c r="BU24" s="197"/>
      <c r="BV24" s="197"/>
      <c r="BW24" s="197"/>
      <c r="BX24" s="197"/>
      <c r="BY24" s="197"/>
      <c r="BZ24" s="197"/>
      <c r="CA24" s="197"/>
      <c r="CB24" s="249" t="s">
        <v>106</v>
      </c>
      <c r="CC24" s="249"/>
      <c r="CD24" s="249"/>
      <c r="CE24" s="249"/>
      <c r="CF24" s="249"/>
      <c r="CG24" s="249"/>
      <c r="CH24" s="249"/>
      <c r="CI24" s="249"/>
      <c r="CJ24" s="249"/>
      <c r="CK24" s="249"/>
      <c r="CL24" s="249"/>
      <c r="CM24" s="249"/>
      <c r="CN24" s="249"/>
      <c r="CO24" s="249"/>
      <c r="CP24" s="249"/>
      <c r="CQ24" s="249"/>
      <c r="CR24" s="249"/>
      <c r="CS24" s="249"/>
      <c r="CT24" s="249"/>
      <c r="CU24" s="249"/>
      <c r="CV24" s="249"/>
      <c r="CW24" s="249"/>
      <c r="CX24" s="249"/>
      <c r="CY24" s="249"/>
      <c r="CZ24" s="249"/>
      <c r="DA24" s="249"/>
      <c r="DB24" s="249"/>
      <c r="DC24" s="622"/>
      <c r="DD24" s="622"/>
      <c r="DE24" s="622"/>
      <c r="DF24" s="622"/>
      <c r="DG24" s="622"/>
    </row>
    <row r="25" spans="1:111" x14ac:dyDescent="0.25">
      <c r="A25" s="188"/>
      <c r="B25" s="188"/>
      <c r="C25" s="188"/>
      <c r="D25" s="188"/>
      <c r="E25" s="188"/>
      <c r="F25" s="188"/>
      <c r="G25" s="188"/>
      <c r="H25" s="188"/>
      <c r="I25" s="188"/>
      <c r="J25" s="188"/>
      <c r="K25" s="188"/>
      <c r="L25" s="188"/>
      <c r="M25" s="188"/>
      <c r="N25" s="188"/>
      <c r="O25" s="188"/>
      <c r="P25" s="188"/>
      <c r="Q25" s="188"/>
      <c r="R25" s="188"/>
      <c r="S25" s="188"/>
      <c r="T25" s="188"/>
      <c r="U25" s="188"/>
      <c r="V25" s="188"/>
      <c r="W25" s="188"/>
      <c r="X25" s="188"/>
      <c r="Y25" s="188"/>
      <c r="Z25" s="188"/>
      <c r="AA25" s="257" t="str">
        <f>VLOOKUP(CB25,Списки!H30:I35,2,0)</f>
        <v>Начальник участка АСУ ТП</v>
      </c>
      <c r="AB25" s="257"/>
      <c r="AC25" s="257"/>
      <c r="AD25" s="257"/>
      <c r="AE25" s="257"/>
      <c r="AF25" s="257"/>
      <c r="AG25" s="257"/>
      <c r="AH25" s="257"/>
      <c r="AI25" s="257"/>
      <c r="AJ25" s="257"/>
      <c r="AK25" s="257"/>
      <c r="AL25" s="257"/>
      <c r="AM25" s="257"/>
      <c r="AN25" s="257"/>
      <c r="AO25" s="257"/>
      <c r="AP25" s="257"/>
      <c r="AQ25" s="257"/>
      <c r="AR25" s="257"/>
      <c r="AS25" s="257"/>
      <c r="AT25" s="257"/>
      <c r="AU25" s="257"/>
      <c r="AV25" s="257"/>
      <c r="AW25" s="257"/>
      <c r="AX25" s="257"/>
      <c r="AY25" s="257"/>
      <c r="AZ25" s="257"/>
      <c r="BA25" s="257"/>
      <c r="BB25" s="257"/>
      <c r="BC25" s="257"/>
      <c r="BD25" s="257"/>
      <c r="BE25" s="257"/>
      <c r="BF25" s="257"/>
      <c r="BG25" s="257"/>
      <c r="BH25" s="257"/>
      <c r="BI25" s="257"/>
      <c r="BJ25" s="257"/>
      <c r="BK25" s="257"/>
      <c r="BL25" s="257"/>
      <c r="BM25" s="159"/>
      <c r="BN25" s="159"/>
      <c r="BO25" s="159"/>
      <c r="BP25" s="159"/>
      <c r="BQ25" s="159"/>
      <c r="BR25" s="159"/>
      <c r="BS25" s="159"/>
      <c r="BT25" s="159"/>
      <c r="BU25" s="159"/>
      <c r="BV25" s="159"/>
      <c r="BW25" s="159"/>
      <c r="BX25" s="159"/>
      <c r="BY25" s="159"/>
      <c r="BZ25" s="159"/>
      <c r="CA25" s="159"/>
      <c r="CB25" s="258" t="s">
        <v>328</v>
      </c>
      <c r="CC25" s="258"/>
      <c r="CD25" s="258"/>
      <c r="CE25" s="258"/>
      <c r="CF25" s="258"/>
      <c r="CG25" s="258"/>
      <c r="CH25" s="258"/>
      <c r="CI25" s="258"/>
      <c r="CJ25" s="258"/>
      <c r="CK25" s="258"/>
      <c r="CL25" s="258"/>
      <c r="CM25" s="258"/>
      <c r="CN25" s="258"/>
      <c r="CO25" s="258"/>
      <c r="CP25" s="258"/>
      <c r="CQ25" s="258"/>
      <c r="CR25" s="258"/>
      <c r="CS25" s="258"/>
      <c r="CT25" s="258"/>
      <c r="CU25" s="258"/>
      <c r="CV25" s="258"/>
      <c r="CW25" s="258"/>
      <c r="CX25" s="258"/>
      <c r="CY25" s="258"/>
      <c r="CZ25" s="258"/>
      <c r="DA25" s="258"/>
      <c r="DB25" s="258"/>
    </row>
    <row r="26" spans="1:111" s="169" customFormat="1" ht="11.25" x14ac:dyDescent="0.25">
      <c r="A26" s="197"/>
      <c r="B26" s="197"/>
      <c r="C26" s="197"/>
      <c r="D26" s="197"/>
      <c r="E26" s="197"/>
      <c r="F26" s="197"/>
      <c r="G26" s="197"/>
      <c r="H26" s="197"/>
      <c r="I26" s="197"/>
      <c r="J26" s="197"/>
      <c r="K26" s="197"/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248" t="s">
        <v>0</v>
      </c>
      <c r="AB26" s="248"/>
      <c r="AC26" s="248"/>
      <c r="AD26" s="248"/>
      <c r="AE26" s="248"/>
      <c r="AF26" s="248"/>
      <c r="AG26" s="248"/>
      <c r="AH26" s="248"/>
      <c r="AI26" s="248"/>
      <c r="AJ26" s="248"/>
      <c r="AK26" s="248"/>
      <c r="AL26" s="248"/>
      <c r="AM26" s="248"/>
      <c r="AN26" s="248"/>
      <c r="AO26" s="248"/>
      <c r="AP26" s="248"/>
      <c r="AQ26" s="248"/>
      <c r="AR26" s="248"/>
      <c r="AS26" s="248"/>
      <c r="AT26" s="248"/>
      <c r="AU26" s="248"/>
      <c r="AV26" s="248"/>
      <c r="AW26" s="248"/>
      <c r="AX26" s="248"/>
      <c r="AY26" s="248"/>
      <c r="AZ26" s="248"/>
      <c r="BA26" s="248"/>
      <c r="BB26" s="248"/>
      <c r="BC26" s="248"/>
      <c r="BD26" s="248"/>
      <c r="BE26" s="248"/>
      <c r="BF26" s="248"/>
      <c r="BG26" s="248"/>
      <c r="BH26" s="248"/>
      <c r="BI26" s="248"/>
      <c r="BJ26" s="248"/>
      <c r="BK26" s="248"/>
      <c r="BL26" s="248"/>
      <c r="BM26" s="197"/>
      <c r="BN26" s="197"/>
      <c r="BO26" s="197"/>
      <c r="BP26" s="197"/>
      <c r="BQ26" s="197"/>
      <c r="BR26" s="197"/>
      <c r="BS26" s="197"/>
      <c r="BT26" s="197"/>
      <c r="BU26" s="197"/>
      <c r="BV26" s="197"/>
      <c r="BW26" s="197"/>
      <c r="BX26" s="197"/>
      <c r="BY26" s="197"/>
      <c r="BZ26" s="197"/>
      <c r="CA26" s="197"/>
      <c r="CB26" s="249" t="s">
        <v>106</v>
      </c>
      <c r="CC26" s="249"/>
      <c r="CD26" s="249"/>
      <c r="CE26" s="249"/>
      <c r="CF26" s="249"/>
      <c r="CG26" s="249"/>
      <c r="CH26" s="249"/>
      <c r="CI26" s="249"/>
      <c r="CJ26" s="249"/>
      <c r="CK26" s="249"/>
      <c r="CL26" s="249"/>
      <c r="CM26" s="249"/>
      <c r="CN26" s="249"/>
      <c r="CO26" s="249"/>
      <c r="CP26" s="249"/>
      <c r="CQ26" s="249"/>
      <c r="CR26" s="249"/>
      <c r="CS26" s="249"/>
      <c r="CT26" s="249"/>
      <c r="CU26" s="249"/>
      <c r="CV26" s="249"/>
      <c r="CW26" s="249"/>
      <c r="CX26" s="249"/>
      <c r="CY26" s="249"/>
      <c r="CZ26" s="249"/>
      <c r="DA26" s="249"/>
      <c r="DB26" s="249"/>
      <c r="DC26" s="622"/>
      <c r="DD26" s="622"/>
      <c r="DE26" s="622"/>
      <c r="DF26" s="622"/>
      <c r="DG26" s="622"/>
    </row>
    <row r="27" spans="1:111" x14ac:dyDescent="0.25">
      <c r="A27" s="188"/>
      <c r="B27" s="188"/>
      <c r="C27" s="188"/>
      <c r="D27" s="188"/>
      <c r="E27" s="188"/>
      <c r="F27" s="188"/>
      <c r="G27" s="188"/>
      <c r="H27" s="188"/>
      <c r="I27" s="188"/>
      <c r="J27" s="188"/>
      <c r="K27" s="188"/>
      <c r="L27" s="188"/>
      <c r="M27" s="188"/>
      <c r="N27" s="188"/>
      <c r="O27" s="188"/>
      <c r="P27" s="188"/>
      <c r="Q27" s="188"/>
      <c r="R27" s="188"/>
      <c r="S27" s="188"/>
      <c r="T27" s="188"/>
      <c r="U27" s="188"/>
      <c r="V27" s="188"/>
      <c r="W27" s="188"/>
      <c r="X27" s="188"/>
      <c r="Y27" s="188"/>
      <c r="Z27" s="188"/>
      <c r="AA27" s="257" t="str">
        <f>VLOOKUP(CB27,Списки!H8:I11,2,0)</f>
        <v>Ведущий бухгалтер</v>
      </c>
      <c r="AB27" s="257"/>
      <c r="AC27" s="257"/>
      <c r="AD27" s="257"/>
      <c r="AE27" s="257"/>
      <c r="AF27" s="257"/>
      <c r="AG27" s="257"/>
      <c r="AH27" s="257"/>
      <c r="AI27" s="257"/>
      <c r="AJ27" s="257"/>
      <c r="AK27" s="257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7"/>
      <c r="AX27" s="257"/>
      <c r="AY27" s="257"/>
      <c r="AZ27" s="257"/>
      <c r="BA27" s="257"/>
      <c r="BB27" s="257"/>
      <c r="BC27" s="257"/>
      <c r="BD27" s="257"/>
      <c r="BE27" s="257"/>
      <c r="BF27" s="257"/>
      <c r="BG27" s="257"/>
      <c r="BH27" s="257"/>
      <c r="BI27" s="257"/>
      <c r="BJ27" s="257"/>
      <c r="BK27" s="257"/>
      <c r="BL27" s="257"/>
      <c r="BM27" s="159"/>
      <c r="BN27" s="159"/>
      <c r="BO27" s="159"/>
      <c r="BP27" s="159"/>
      <c r="BQ27" s="159"/>
      <c r="BR27" s="159"/>
      <c r="BS27" s="159"/>
      <c r="BT27" s="159"/>
      <c r="BU27" s="159"/>
      <c r="BV27" s="159"/>
      <c r="BW27" s="159"/>
      <c r="BX27" s="159"/>
      <c r="BY27" s="159"/>
      <c r="BZ27" s="159"/>
      <c r="CA27" s="159"/>
      <c r="CB27" s="258" t="s">
        <v>442</v>
      </c>
      <c r="CC27" s="258"/>
      <c r="CD27" s="258"/>
      <c r="CE27" s="258"/>
      <c r="CF27" s="258"/>
      <c r="CG27" s="258"/>
      <c r="CH27" s="258"/>
      <c r="CI27" s="258"/>
      <c r="CJ27" s="258"/>
      <c r="CK27" s="258"/>
      <c r="CL27" s="258"/>
      <c r="CM27" s="258"/>
      <c r="CN27" s="258"/>
      <c r="CO27" s="258"/>
      <c r="CP27" s="258"/>
      <c r="CQ27" s="258"/>
      <c r="CR27" s="258"/>
      <c r="CS27" s="258"/>
      <c r="CT27" s="258"/>
      <c r="CU27" s="258"/>
      <c r="CV27" s="258"/>
      <c r="CW27" s="258"/>
      <c r="CX27" s="258"/>
      <c r="CY27" s="258"/>
      <c r="CZ27" s="258"/>
      <c r="DA27" s="258"/>
      <c r="DB27" s="258"/>
    </row>
    <row r="28" spans="1:111" s="169" customFormat="1" ht="11.25" x14ac:dyDescent="0.25">
      <c r="A28" s="197"/>
      <c r="B28" s="197"/>
      <c r="C28" s="197"/>
      <c r="D28" s="197"/>
      <c r="E28" s="197"/>
      <c r="F28" s="197"/>
      <c r="G28" s="197"/>
      <c r="H28" s="197"/>
      <c r="I28" s="197"/>
      <c r="J28" s="197"/>
      <c r="K28" s="197"/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259" t="s">
        <v>0</v>
      </c>
      <c r="AB28" s="259"/>
      <c r="AC28" s="259"/>
      <c r="AD28" s="259"/>
      <c r="AE28" s="259"/>
      <c r="AF28" s="259"/>
      <c r="AG28" s="259"/>
      <c r="AH28" s="259"/>
      <c r="AI28" s="259"/>
      <c r="AJ28" s="259"/>
      <c r="AK28" s="259"/>
      <c r="AL28" s="259"/>
      <c r="AM28" s="259"/>
      <c r="AN28" s="259"/>
      <c r="AO28" s="259"/>
      <c r="AP28" s="259"/>
      <c r="AQ28" s="259"/>
      <c r="AR28" s="259"/>
      <c r="AS28" s="259"/>
      <c r="AT28" s="259"/>
      <c r="AU28" s="259"/>
      <c r="AV28" s="259"/>
      <c r="AW28" s="259"/>
      <c r="AX28" s="259"/>
      <c r="AY28" s="259"/>
      <c r="AZ28" s="259"/>
      <c r="BA28" s="259"/>
      <c r="BB28" s="259"/>
      <c r="BC28" s="259"/>
      <c r="BD28" s="259"/>
      <c r="BE28" s="259"/>
      <c r="BF28" s="259"/>
      <c r="BG28" s="259"/>
      <c r="BH28" s="259"/>
      <c r="BI28" s="259"/>
      <c r="BJ28" s="259"/>
      <c r="BK28" s="259"/>
      <c r="BL28" s="259"/>
      <c r="BM28" s="198"/>
      <c r="BN28" s="198"/>
      <c r="BO28" s="198"/>
      <c r="BP28" s="198"/>
      <c r="BQ28" s="198"/>
      <c r="BR28" s="198"/>
      <c r="BS28" s="198"/>
      <c r="BT28" s="198"/>
      <c r="BU28" s="198"/>
      <c r="BV28" s="198"/>
      <c r="BW28" s="198"/>
      <c r="BX28" s="198"/>
      <c r="BY28" s="198"/>
      <c r="BZ28" s="198"/>
      <c r="CA28" s="198"/>
      <c r="CB28" s="260" t="s">
        <v>106</v>
      </c>
      <c r="CC28" s="260"/>
      <c r="CD28" s="260"/>
      <c r="CE28" s="260"/>
      <c r="CF28" s="260"/>
      <c r="CG28" s="260"/>
      <c r="CH28" s="260"/>
      <c r="CI28" s="260"/>
      <c r="CJ28" s="260"/>
      <c r="CK28" s="260"/>
      <c r="CL28" s="260"/>
      <c r="CM28" s="260"/>
      <c r="CN28" s="260"/>
      <c r="CO28" s="260"/>
      <c r="CP28" s="260"/>
      <c r="CQ28" s="260"/>
      <c r="CR28" s="260"/>
      <c r="CS28" s="260"/>
      <c r="CT28" s="260"/>
      <c r="CU28" s="260"/>
      <c r="CV28" s="260"/>
      <c r="CW28" s="260"/>
      <c r="CX28" s="260"/>
      <c r="CY28" s="260"/>
      <c r="CZ28" s="260"/>
      <c r="DA28" s="260"/>
      <c r="DB28" s="260"/>
      <c r="DC28" s="622"/>
      <c r="DD28" s="622"/>
      <c r="DE28" s="622"/>
      <c r="DF28" s="622"/>
      <c r="DG28" s="622"/>
    </row>
    <row r="29" spans="1:111" x14ac:dyDescent="0.25">
      <c r="A29" s="188"/>
      <c r="B29" s="188"/>
      <c r="C29" s="188"/>
      <c r="D29" s="188"/>
      <c r="E29" s="188"/>
      <c r="F29" s="188"/>
      <c r="G29" s="188"/>
      <c r="H29" s="188"/>
      <c r="I29" s="188"/>
      <c r="J29" s="188"/>
      <c r="K29" s="188"/>
      <c r="L29" s="188"/>
      <c r="M29" s="188"/>
      <c r="N29" s="188"/>
      <c r="O29" s="188"/>
      <c r="P29" s="188"/>
      <c r="Q29" s="188"/>
      <c r="R29" s="188"/>
      <c r="S29" s="188"/>
      <c r="T29" s="188"/>
      <c r="U29" s="188"/>
      <c r="V29" s="188"/>
      <c r="W29" s="188"/>
      <c r="X29" s="188"/>
      <c r="Y29" s="188"/>
      <c r="Z29" s="188"/>
      <c r="AA29" s="257" t="str">
        <f>VLOOKUP(CB29,Списки!H8:I11,2,0)</f>
        <v>Бухгалтер I категории</v>
      </c>
      <c r="AB29" s="257"/>
      <c r="AC29" s="257"/>
      <c r="AD29" s="257"/>
      <c r="AE29" s="257"/>
      <c r="AF29" s="257"/>
      <c r="AG29" s="257"/>
      <c r="AH29" s="257"/>
      <c r="AI29" s="257"/>
      <c r="AJ29" s="257"/>
      <c r="AK29" s="257"/>
      <c r="AL29" s="257"/>
      <c r="AM29" s="257"/>
      <c r="AN29" s="257"/>
      <c r="AO29" s="257"/>
      <c r="AP29" s="257"/>
      <c r="AQ29" s="257"/>
      <c r="AR29" s="257"/>
      <c r="AS29" s="257"/>
      <c r="AT29" s="257"/>
      <c r="AU29" s="257"/>
      <c r="AV29" s="257"/>
      <c r="AW29" s="257"/>
      <c r="AX29" s="257"/>
      <c r="AY29" s="257"/>
      <c r="AZ29" s="257"/>
      <c r="BA29" s="257"/>
      <c r="BB29" s="257"/>
      <c r="BC29" s="257"/>
      <c r="BD29" s="257"/>
      <c r="BE29" s="257"/>
      <c r="BF29" s="257"/>
      <c r="BG29" s="257"/>
      <c r="BH29" s="257"/>
      <c r="BI29" s="257"/>
      <c r="BJ29" s="257"/>
      <c r="BK29" s="257"/>
      <c r="BL29" s="257"/>
      <c r="BM29" s="159"/>
      <c r="BN29" s="159"/>
      <c r="BO29" s="159"/>
      <c r="BP29" s="159"/>
      <c r="BQ29" s="159"/>
      <c r="BR29" s="159"/>
      <c r="BS29" s="159"/>
      <c r="BT29" s="159"/>
      <c r="BU29" s="159"/>
      <c r="BV29" s="159"/>
      <c r="BW29" s="159"/>
      <c r="BX29" s="159"/>
      <c r="BY29" s="159"/>
      <c r="BZ29" s="159"/>
      <c r="CA29" s="159"/>
      <c r="CB29" s="258" t="s">
        <v>337</v>
      </c>
      <c r="CC29" s="258"/>
      <c r="CD29" s="258"/>
      <c r="CE29" s="258"/>
      <c r="CF29" s="258"/>
      <c r="CG29" s="258"/>
      <c r="CH29" s="258"/>
      <c r="CI29" s="258"/>
      <c r="CJ29" s="258"/>
      <c r="CK29" s="258"/>
      <c r="CL29" s="258"/>
      <c r="CM29" s="258"/>
      <c r="CN29" s="258"/>
      <c r="CO29" s="258"/>
      <c r="CP29" s="258"/>
      <c r="CQ29" s="258"/>
      <c r="CR29" s="258"/>
      <c r="CS29" s="258"/>
      <c r="CT29" s="258"/>
      <c r="CU29" s="258"/>
      <c r="CV29" s="258"/>
      <c r="CW29" s="258"/>
      <c r="CX29" s="258"/>
      <c r="CY29" s="258"/>
      <c r="CZ29" s="258"/>
      <c r="DA29" s="258"/>
      <c r="DB29" s="258"/>
    </row>
    <row r="30" spans="1:111" s="169" customFormat="1" ht="11.25" x14ac:dyDescent="0.25">
      <c r="A30" s="197"/>
      <c r="B30" s="197"/>
      <c r="C30" s="197"/>
      <c r="D30" s="197"/>
      <c r="E30" s="197"/>
      <c r="F30" s="197"/>
      <c r="G30" s="197"/>
      <c r="H30" s="197"/>
      <c r="I30" s="197"/>
      <c r="J30" s="197"/>
      <c r="K30" s="197"/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248" t="s">
        <v>0</v>
      </c>
      <c r="AB30" s="248"/>
      <c r="AC30" s="248"/>
      <c r="AD30" s="248"/>
      <c r="AE30" s="248"/>
      <c r="AF30" s="248"/>
      <c r="AG30" s="248"/>
      <c r="AH30" s="248"/>
      <c r="AI30" s="248"/>
      <c r="AJ30" s="248"/>
      <c r="AK30" s="248"/>
      <c r="AL30" s="248"/>
      <c r="AM30" s="248"/>
      <c r="AN30" s="248"/>
      <c r="AO30" s="248"/>
      <c r="AP30" s="248"/>
      <c r="AQ30" s="248"/>
      <c r="AR30" s="248"/>
      <c r="AS30" s="248"/>
      <c r="AT30" s="248"/>
      <c r="AU30" s="248"/>
      <c r="AV30" s="248"/>
      <c r="AW30" s="248"/>
      <c r="AX30" s="248"/>
      <c r="AY30" s="248"/>
      <c r="AZ30" s="248"/>
      <c r="BA30" s="248"/>
      <c r="BB30" s="248"/>
      <c r="BC30" s="248"/>
      <c r="BD30" s="248"/>
      <c r="BE30" s="248"/>
      <c r="BF30" s="248"/>
      <c r="BG30" s="248"/>
      <c r="BH30" s="248"/>
      <c r="BI30" s="248"/>
      <c r="BJ30" s="248"/>
      <c r="BK30" s="248"/>
      <c r="BL30" s="248"/>
      <c r="BM30" s="197"/>
      <c r="BN30" s="197"/>
      <c r="BO30" s="197"/>
      <c r="BP30" s="197"/>
      <c r="BQ30" s="197"/>
      <c r="BR30" s="197"/>
      <c r="BS30" s="197"/>
      <c r="BT30" s="197"/>
      <c r="BU30" s="197"/>
      <c r="BV30" s="197"/>
      <c r="BW30" s="197"/>
      <c r="BX30" s="197"/>
      <c r="BY30" s="197"/>
      <c r="BZ30" s="197"/>
      <c r="CA30" s="197"/>
      <c r="CB30" s="249" t="s">
        <v>106</v>
      </c>
      <c r="CC30" s="249"/>
      <c r="CD30" s="249"/>
      <c r="CE30" s="249"/>
      <c r="CF30" s="249"/>
      <c r="CG30" s="249"/>
      <c r="CH30" s="249"/>
      <c r="CI30" s="249"/>
      <c r="CJ30" s="249"/>
      <c r="CK30" s="249"/>
      <c r="CL30" s="249"/>
      <c r="CM30" s="249"/>
      <c r="CN30" s="249"/>
      <c r="CO30" s="249"/>
      <c r="CP30" s="249"/>
      <c r="CQ30" s="249"/>
      <c r="CR30" s="249"/>
      <c r="CS30" s="249"/>
      <c r="CT30" s="249"/>
      <c r="CU30" s="249"/>
      <c r="CV30" s="249"/>
      <c r="CW30" s="249"/>
      <c r="CX30" s="249"/>
      <c r="CY30" s="249"/>
      <c r="CZ30" s="249"/>
      <c r="DA30" s="249"/>
      <c r="DB30" s="249"/>
      <c r="DC30" s="622"/>
      <c r="DD30" s="622"/>
      <c r="DE30" s="622"/>
      <c r="DF30" s="622"/>
      <c r="DG30" s="622"/>
    </row>
    <row r="31" spans="1:111" x14ac:dyDescent="0.25">
      <c r="A31" s="188"/>
      <c r="B31" s="188"/>
      <c r="C31" s="188"/>
      <c r="D31" s="188"/>
      <c r="E31" s="188"/>
      <c r="F31" s="188"/>
      <c r="G31" s="188"/>
      <c r="H31" s="188"/>
      <c r="I31" s="188"/>
      <c r="J31" s="188"/>
      <c r="K31" s="188"/>
      <c r="L31" s="188"/>
      <c r="M31" s="188"/>
      <c r="N31" s="188"/>
      <c r="O31" s="188"/>
      <c r="P31" s="188"/>
      <c r="Q31" s="188"/>
      <c r="R31" s="188"/>
      <c r="S31" s="188"/>
      <c r="T31" s="188"/>
      <c r="U31" s="188"/>
      <c r="V31" s="188"/>
      <c r="W31" s="188"/>
      <c r="X31" s="188"/>
      <c r="Y31" s="188"/>
      <c r="Z31" s="188"/>
      <c r="AA31" s="257" t="e">
        <f>Сводная!G18</f>
        <v>#N/A</v>
      </c>
      <c r="AB31" s="257"/>
      <c r="AC31" s="257"/>
      <c r="AD31" s="257"/>
      <c r="AE31" s="257"/>
      <c r="AF31" s="257"/>
      <c r="AG31" s="257"/>
      <c r="AH31" s="257"/>
      <c r="AI31" s="257"/>
      <c r="AJ31" s="257"/>
      <c r="AK31" s="257"/>
      <c r="AL31" s="257"/>
      <c r="AM31" s="257"/>
      <c r="AN31" s="257"/>
      <c r="AO31" s="257"/>
      <c r="AP31" s="257"/>
      <c r="AQ31" s="257"/>
      <c r="AR31" s="257"/>
      <c r="AS31" s="257"/>
      <c r="AT31" s="257"/>
      <c r="AU31" s="257"/>
      <c r="AV31" s="257"/>
      <c r="AW31" s="257"/>
      <c r="AX31" s="257"/>
      <c r="AY31" s="257"/>
      <c r="AZ31" s="257"/>
      <c r="BA31" s="257"/>
      <c r="BB31" s="257"/>
      <c r="BC31" s="257"/>
      <c r="BD31" s="257"/>
      <c r="BE31" s="257"/>
      <c r="BF31" s="257"/>
      <c r="BG31" s="257"/>
      <c r="BH31" s="257"/>
      <c r="BI31" s="257"/>
      <c r="BJ31" s="257"/>
      <c r="BK31" s="257"/>
      <c r="BL31" s="257"/>
      <c r="BM31" s="188"/>
      <c r="BN31" s="188"/>
      <c r="BO31" s="188"/>
      <c r="BP31" s="188"/>
      <c r="BQ31" s="188"/>
      <c r="BR31" s="188"/>
      <c r="BS31" s="188"/>
      <c r="BT31" s="188"/>
      <c r="BU31" s="188"/>
      <c r="BV31" s="188"/>
      <c r="BW31" s="188"/>
      <c r="BX31" s="188"/>
      <c r="BY31" s="188"/>
      <c r="BZ31" s="188"/>
      <c r="CA31" s="188"/>
      <c r="CB31" s="258">
        <f>Сводная!I18</f>
        <v>0</v>
      </c>
      <c r="CC31" s="258"/>
      <c r="CD31" s="258"/>
      <c r="CE31" s="258"/>
      <c r="CF31" s="258"/>
      <c r="CG31" s="258"/>
      <c r="CH31" s="258"/>
      <c r="CI31" s="258"/>
      <c r="CJ31" s="258"/>
      <c r="CK31" s="258"/>
      <c r="CL31" s="258"/>
      <c r="CM31" s="258"/>
      <c r="CN31" s="258"/>
      <c r="CO31" s="258"/>
      <c r="CP31" s="258"/>
      <c r="CQ31" s="258"/>
      <c r="CR31" s="258"/>
      <c r="CS31" s="258"/>
      <c r="CT31" s="258"/>
      <c r="CU31" s="258"/>
      <c r="CV31" s="258"/>
      <c r="CW31" s="258"/>
      <c r="CX31" s="258"/>
      <c r="CY31" s="258"/>
      <c r="CZ31" s="258"/>
      <c r="DA31" s="258"/>
      <c r="DB31" s="258"/>
    </row>
    <row r="32" spans="1:111" s="169" customFormat="1" ht="11.25" x14ac:dyDescent="0.25">
      <c r="A32" s="197"/>
      <c r="B32" s="197"/>
      <c r="C32" s="197"/>
      <c r="D32" s="197"/>
      <c r="E32" s="197"/>
      <c r="F32" s="197"/>
      <c r="G32" s="197"/>
      <c r="H32" s="197"/>
      <c r="I32" s="197"/>
      <c r="J32" s="197"/>
      <c r="K32" s="197"/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248" t="s">
        <v>0</v>
      </c>
      <c r="AB32" s="248"/>
      <c r="AC32" s="248"/>
      <c r="AD32" s="248"/>
      <c r="AE32" s="248"/>
      <c r="AF32" s="248"/>
      <c r="AG32" s="248"/>
      <c r="AH32" s="248"/>
      <c r="AI32" s="248"/>
      <c r="AJ32" s="248"/>
      <c r="AK32" s="248"/>
      <c r="AL32" s="248"/>
      <c r="AM32" s="248"/>
      <c r="AN32" s="248"/>
      <c r="AO32" s="248"/>
      <c r="AP32" s="248"/>
      <c r="AQ32" s="248"/>
      <c r="AR32" s="248"/>
      <c r="AS32" s="248"/>
      <c r="AT32" s="248"/>
      <c r="AU32" s="248"/>
      <c r="AV32" s="248"/>
      <c r="AW32" s="248"/>
      <c r="AX32" s="248"/>
      <c r="AY32" s="248"/>
      <c r="AZ32" s="248"/>
      <c r="BA32" s="248"/>
      <c r="BB32" s="248"/>
      <c r="BC32" s="248"/>
      <c r="BD32" s="248"/>
      <c r="BE32" s="248"/>
      <c r="BF32" s="248"/>
      <c r="BG32" s="248"/>
      <c r="BH32" s="248"/>
      <c r="BI32" s="248"/>
      <c r="BJ32" s="248"/>
      <c r="BK32" s="248"/>
      <c r="BL32" s="248"/>
      <c r="BM32" s="197"/>
      <c r="BN32" s="197"/>
      <c r="BO32" s="197"/>
      <c r="BP32" s="197"/>
      <c r="BQ32" s="197"/>
      <c r="BR32" s="197"/>
      <c r="BS32" s="197"/>
      <c r="BT32" s="197"/>
      <c r="BU32" s="197"/>
      <c r="BV32" s="197"/>
      <c r="BW32" s="197"/>
      <c r="BX32" s="197"/>
      <c r="BY32" s="197"/>
      <c r="BZ32" s="197"/>
      <c r="CA32" s="197"/>
      <c r="CB32" s="249" t="s">
        <v>106</v>
      </c>
      <c r="CC32" s="249"/>
      <c r="CD32" s="249"/>
      <c r="CE32" s="249"/>
      <c r="CF32" s="249"/>
      <c r="CG32" s="249"/>
      <c r="CH32" s="249"/>
      <c r="CI32" s="249"/>
      <c r="CJ32" s="249"/>
      <c r="CK32" s="249"/>
      <c r="CL32" s="249"/>
      <c r="CM32" s="249"/>
      <c r="CN32" s="249"/>
      <c r="CO32" s="249"/>
      <c r="CP32" s="249"/>
      <c r="CQ32" s="249"/>
      <c r="CR32" s="249"/>
      <c r="CS32" s="249"/>
      <c r="CT32" s="249"/>
      <c r="CU32" s="249"/>
      <c r="CV32" s="249"/>
      <c r="CW32" s="249"/>
      <c r="CX32" s="249"/>
      <c r="CY32" s="249"/>
      <c r="CZ32" s="249"/>
      <c r="DA32" s="249"/>
      <c r="DB32" s="249"/>
      <c r="DC32" s="622"/>
      <c r="DD32" s="622"/>
      <c r="DE32" s="622"/>
      <c r="DF32" s="622"/>
      <c r="DG32" s="622"/>
    </row>
    <row r="33" spans="1:111" x14ac:dyDescent="0.25">
      <c r="A33" s="188"/>
      <c r="B33" s="261" t="s">
        <v>742</v>
      </c>
      <c r="C33" s="261"/>
      <c r="D33" s="261"/>
      <c r="E33" s="261"/>
      <c r="F33" s="261"/>
      <c r="G33" s="261"/>
      <c r="H33" s="261"/>
      <c r="I33" s="261"/>
      <c r="J33" s="261"/>
      <c r="K33" s="261"/>
      <c r="L33" s="261"/>
      <c r="M33" s="261"/>
      <c r="N33" s="261"/>
      <c r="O33" s="261"/>
      <c r="P33" s="261"/>
      <c r="Q33" s="261"/>
      <c r="R33" s="261"/>
      <c r="S33" s="261"/>
      <c r="T33" s="261"/>
      <c r="U33" s="261"/>
      <c r="V33" s="261"/>
      <c r="W33" s="261"/>
      <c r="X33" s="261"/>
      <c r="Y33" s="261"/>
      <c r="Z33" s="261"/>
      <c r="AA33" s="261"/>
      <c r="AB33" s="261"/>
      <c r="AC33" s="261"/>
      <c r="AD33" s="261"/>
      <c r="AE33" s="261"/>
      <c r="AF33" s="261"/>
      <c r="AG33" s="261"/>
      <c r="AH33" s="261"/>
      <c r="AI33" s="261"/>
      <c r="AJ33" s="261"/>
      <c r="AK33" s="261"/>
      <c r="AL33" s="261"/>
      <c r="AM33" s="261"/>
      <c r="AN33" s="261"/>
      <c r="AO33" s="261"/>
      <c r="AP33" s="261"/>
      <c r="AQ33" s="261"/>
      <c r="AR33" s="261"/>
      <c r="AS33" s="261"/>
      <c r="AT33" s="261"/>
      <c r="AU33" s="261"/>
      <c r="AV33" s="261"/>
      <c r="AW33" s="261"/>
      <c r="AX33" s="261"/>
      <c r="AY33" s="261"/>
      <c r="AZ33" s="261"/>
      <c r="BA33" s="261"/>
      <c r="BB33" s="261"/>
      <c r="BC33" s="261"/>
      <c r="BD33" s="261"/>
      <c r="BE33" s="261"/>
      <c r="BF33" s="261"/>
      <c r="BG33" s="261"/>
      <c r="BH33" s="261"/>
      <c r="BI33" s="261"/>
      <c r="BJ33" s="261"/>
      <c r="BK33" s="261"/>
      <c r="BL33" s="261"/>
      <c r="BM33" s="261"/>
      <c r="BN33" s="261"/>
      <c r="BO33" s="261"/>
      <c r="BP33" s="261"/>
      <c r="BQ33" s="261"/>
      <c r="BR33" s="261"/>
      <c r="BS33" s="261"/>
      <c r="BT33" s="261"/>
      <c r="BU33" s="261"/>
      <c r="BV33" s="261"/>
      <c r="BW33" s="261"/>
      <c r="BX33" s="261"/>
      <c r="BY33" s="261"/>
      <c r="BZ33" s="261"/>
      <c r="CA33" s="261"/>
      <c r="CB33" s="261"/>
      <c r="CC33" s="261"/>
      <c r="CD33" s="261"/>
      <c r="CE33" s="261"/>
      <c r="CF33" s="261"/>
      <c r="CG33" s="261"/>
      <c r="CH33" s="261"/>
      <c r="CI33" s="261"/>
      <c r="CJ33" s="261"/>
      <c r="CK33" s="261"/>
      <c r="CL33" s="261"/>
      <c r="CM33" s="261"/>
      <c r="CN33" s="261"/>
      <c r="CO33" s="261"/>
      <c r="CP33" s="261"/>
      <c r="CQ33" s="261"/>
      <c r="CR33" s="261"/>
      <c r="CS33" s="261"/>
      <c r="CT33" s="261"/>
      <c r="CU33" s="261"/>
      <c r="CV33" s="261"/>
      <c r="CW33" s="261"/>
      <c r="CX33" s="261"/>
      <c r="CY33" s="261"/>
      <c r="CZ33" s="261"/>
      <c r="DA33" s="261"/>
      <c r="DB33" s="261"/>
      <c r="DC33" s="165"/>
      <c r="DD33" s="165"/>
      <c r="DE33" s="165"/>
      <c r="DF33" s="165"/>
      <c r="DG33" s="165"/>
    </row>
    <row r="34" spans="1:111" x14ac:dyDescent="0.25">
      <c r="A34" s="188"/>
      <c r="B34" s="261" t="s">
        <v>743</v>
      </c>
      <c r="C34" s="261"/>
      <c r="D34" s="261"/>
      <c r="E34" s="261"/>
      <c r="F34" s="261"/>
      <c r="G34" s="261"/>
      <c r="H34" s="261"/>
      <c r="I34" s="261"/>
      <c r="J34" s="261"/>
      <c r="K34" s="261"/>
      <c r="L34" s="261"/>
      <c r="M34" s="261"/>
      <c r="N34" s="261"/>
      <c r="O34" s="261"/>
      <c r="P34" s="261"/>
      <c r="Q34" s="261"/>
      <c r="R34" s="261"/>
      <c r="S34" s="261"/>
      <c r="T34" s="261"/>
      <c r="U34" s="261"/>
      <c r="V34" s="261"/>
      <c r="W34" s="261"/>
      <c r="X34" s="261"/>
      <c r="Y34" s="261"/>
      <c r="Z34" s="261"/>
      <c r="AA34" s="261"/>
      <c r="AB34" s="261"/>
      <c r="AC34" s="261"/>
      <c r="AD34" s="261"/>
      <c r="AE34" s="261"/>
      <c r="AF34" s="261"/>
      <c r="AG34" s="261"/>
      <c r="AH34" s="261"/>
      <c r="AI34" s="261"/>
      <c r="AJ34" s="261"/>
      <c r="AK34" s="261"/>
      <c r="AL34" s="261"/>
      <c r="AM34" s="261"/>
      <c r="AN34" s="261"/>
      <c r="AO34" s="261"/>
      <c r="AP34" s="261"/>
      <c r="AQ34" s="261"/>
      <c r="AR34" s="261"/>
      <c r="AS34" s="261"/>
      <c r="AT34" s="261"/>
      <c r="AU34" s="261"/>
      <c r="AV34" s="261"/>
      <c r="AW34" s="261"/>
      <c r="AX34" s="261"/>
      <c r="AY34" s="261"/>
      <c r="AZ34" s="261"/>
      <c r="BA34" s="261"/>
      <c r="BB34" s="261"/>
      <c r="BC34" s="261"/>
      <c r="BD34" s="261"/>
      <c r="BE34" s="261"/>
      <c r="BF34" s="261"/>
      <c r="BG34" s="261"/>
      <c r="BH34" s="261"/>
      <c r="BI34" s="261"/>
      <c r="BJ34" s="261"/>
      <c r="BK34" s="261"/>
      <c r="BL34" s="261"/>
      <c r="BM34" s="261"/>
      <c r="BN34" s="261"/>
      <c r="BO34" s="261"/>
      <c r="BP34" s="261"/>
      <c r="BQ34" s="261"/>
      <c r="BR34" s="261"/>
      <c r="BS34" s="261"/>
      <c r="BT34" s="261"/>
      <c r="BU34" s="261"/>
      <c r="BV34" s="261"/>
      <c r="BW34" s="261"/>
      <c r="BX34" s="261"/>
      <c r="BY34" s="261"/>
      <c r="BZ34" s="261"/>
      <c r="CA34" s="261"/>
      <c r="CB34" s="261"/>
      <c r="CC34" s="261"/>
      <c r="CD34" s="261"/>
      <c r="CE34" s="261"/>
      <c r="CF34" s="261"/>
      <c r="CG34" s="261"/>
      <c r="CH34" s="261"/>
      <c r="CI34" s="261"/>
      <c r="CJ34" s="261"/>
      <c r="CK34" s="261"/>
      <c r="CL34" s="261"/>
      <c r="CM34" s="261"/>
      <c r="CN34" s="261"/>
      <c r="CO34" s="261"/>
      <c r="CP34" s="261"/>
      <c r="CQ34" s="261"/>
      <c r="CR34" s="261"/>
      <c r="CS34" s="261"/>
      <c r="CT34" s="261"/>
      <c r="CU34" s="261"/>
      <c r="CV34" s="261"/>
      <c r="CW34" s="261"/>
      <c r="CX34" s="261"/>
      <c r="CY34" s="261"/>
      <c r="CZ34" s="261"/>
      <c r="DA34" s="261"/>
      <c r="DB34" s="261"/>
      <c r="DC34" s="165"/>
      <c r="DD34" s="165"/>
      <c r="DE34" s="165"/>
      <c r="DF34" s="165"/>
      <c r="DG34" s="165"/>
    </row>
    <row r="35" spans="1:111" x14ac:dyDescent="0.25">
      <c r="A35" s="188"/>
      <c r="B35" s="388">
        <f>Сводная!C13</f>
        <v>0</v>
      </c>
      <c r="C35" s="389"/>
      <c r="D35" s="389"/>
      <c r="E35" s="389"/>
      <c r="F35" s="389"/>
      <c r="G35" s="389"/>
      <c r="H35" s="389"/>
      <c r="I35" s="389"/>
      <c r="J35" s="389"/>
      <c r="K35" s="389"/>
      <c r="L35" s="389"/>
      <c r="M35" s="389"/>
      <c r="N35" s="389"/>
      <c r="O35" s="389"/>
      <c r="P35" s="389"/>
      <c r="Q35" s="389"/>
      <c r="R35" s="389"/>
      <c r="S35" s="389"/>
      <c r="T35" s="389"/>
      <c r="U35" s="389"/>
      <c r="V35" s="389"/>
      <c r="W35" s="389"/>
      <c r="X35" s="389"/>
      <c r="Y35" s="389"/>
      <c r="Z35" s="389"/>
      <c r="AA35" s="389"/>
      <c r="AB35" s="389"/>
      <c r="AC35" s="389"/>
      <c r="AD35" s="389"/>
      <c r="AE35" s="389"/>
      <c r="AF35" s="389"/>
      <c r="AG35" s="389"/>
      <c r="AH35" s="389"/>
      <c r="AI35" s="389"/>
      <c r="AJ35" s="389"/>
      <c r="AK35" s="389"/>
      <c r="AL35" s="389"/>
      <c r="AM35" s="389"/>
      <c r="AN35" s="389"/>
      <c r="AO35" s="389"/>
      <c r="AP35" s="389"/>
      <c r="AQ35" s="389"/>
      <c r="AR35" s="389"/>
      <c r="AS35" s="389"/>
      <c r="AT35" s="389"/>
      <c r="AU35" s="389"/>
      <c r="AV35" s="389"/>
      <c r="AW35" s="389"/>
      <c r="AX35" s="389"/>
      <c r="AY35" s="389"/>
      <c r="AZ35" s="389"/>
      <c r="BA35" s="389"/>
      <c r="BB35" s="389"/>
      <c r="BC35" s="389"/>
      <c r="BD35" s="389"/>
      <c r="BE35" s="389"/>
      <c r="BF35" s="389"/>
      <c r="BG35" s="389"/>
      <c r="BH35" s="389"/>
      <c r="BI35" s="389"/>
      <c r="BJ35" s="389"/>
      <c r="BK35" s="389"/>
      <c r="BL35" s="389"/>
      <c r="BM35" s="389"/>
      <c r="BN35" s="389"/>
      <c r="BO35" s="389"/>
      <c r="BP35" s="389"/>
      <c r="BQ35" s="389"/>
      <c r="BR35" s="389"/>
      <c r="BS35" s="389"/>
      <c r="BT35" s="389"/>
      <c r="BU35" s="389"/>
      <c r="BV35" s="389"/>
      <c r="BW35" s="389"/>
      <c r="BX35" s="389"/>
      <c r="BY35" s="389"/>
      <c r="BZ35" s="389"/>
      <c r="CA35" s="389"/>
      <c r="CB35" s="389"/>
      <c r="CC35" s="389"/>
      <c r="CD35" s="389"/>
      <c r="CE35" s="389"/>
      <c r="CF35" s="389"/>
      <c r="CG35" s="389"/>
      <c r="CH35" s="389"/>
      <c r="CI35" s="389"/>
      <c r="CJ35" s="389"/>
      <c r="CK35" s="389"/>
      <c r="CL35" s="389"/>
      <c r="CM35" s="389"/>
      <c r="CN35" s="389"/>
      <c r="CO35" s="389"/>
      <c r="CP35" s="389"/>
      <c r="CQ35" s="389"/>
      <c r="CR35" s="389"/>
      <c r="CS35" s="389"/>
      <c r="CT35" s="389"/>
      <c r="CU35" s="389"/>
      <c r="CV35" s="389"/>
      <c r="CW35" s="389"/>
      <c r="CX35" s="389"/>
      <c r="CY35" s="389"/>
      <c r="CZ35" s="389"/>
      <c r="DA35" s="389"/>
      <c r="DB35" s="389"/>
    </row>
    <row r="36" spans="1:111" s="171" customFormat="1" ht="11.25" x14ac:dyDescent="0.2">
      <c r="A36" s="162"/>
      <c r="B36" s="277" t="s">
        <v>644</v>
      </c>
      <c r="C36" s="27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277"/>
      <c r="AL36" s="277"/>
      <c r="AM36" s="277"/>
      <c r="AN36" s="277"/>
      <c r="AO36" s="277"/>
      <c r="AP36" s="277"/>
      <c r="AQ36" s="277"/>
      <c r="AR36" s="277"/>
      <c r="AS36" s="277"/>
      <c r="AT36" s="277"/>
      <c r="AU36" s="277"/>
      <c r="AV36" s="277"/>
      <c r="AW36" s="277"/>
      <c r="AX36" s="277"/>
      <c r="AY36" s="277"/>
      <c r="AZ36" s="277"/>
      <c r="BA36" s="277"/>
      <c r="BB36" s="277"/>
      <c r="BC36" s="277"/>
      <c r="BD36" s="277"/>
      <c r="BE36" s="277"/>
      <c r="BF36" s="277"/>
      <c r="BG36" s="277"/>
      <c r="BH36" s="277"/>
      <c r="BI36" s="277"/>
      <c r="BJ36" s="277"/>
      <c r="BK36" s="277"/>
      <c r="BL36" s="277"/>
      <c r="BM36" s="277"/>
      <c r="BN36" s="277"/>
      <c r="BO36" s="277"/>
      <c r="BP36" s="277"/>
      <c r="BQ36" s="277"/>
      <c r="BR36" s="277"/>
      <c r="BS36" s="277"/>
      <c r="BT36" s="277"/>
      <c r="BU36" s="277"/>
      <c r="BV36" s="277"/>
      <c r="BW36" s="277"/>
      <c r="BX36" s="277"/>
      <c r="BY36" s="277"/>
      <c r="BZ36" s="277"/>
      <c r="CA36" s="277"/>
      <c r="CB36" s="277"/>
      <c r="CC36" s="277"/>
      <c r="CD36" s="277"/>
      <c r="CE36" s="277"/>
      <c r="CF36" s="277"/>
      <c r="CG36" s="277"/>
      <c r="CH36" s="277"/>
      <c r="CI36" s="277"/>
      <c r="CJ36" s="277"/>
      <c r="CK36" s="277"/>
      <c r="CL36" s="277"/>
      <c r="CM36" s="277"/>
      <c r="CN36" s="277"/>
      <c r="CO36" s="277"/>
      <c r="CP36" s="277"/>
      <c r="CQ36" s="277"/>
      <c r="CR36" s="277"/>
      <c r="CS36" s="277"/>
      <c r="CT36" s="277"/>
      <c r="CU36" s="277"/>
      <c r="CV36" s="277"/>
      <c r="CW36" s="277"/>
      <c r="CX36" s="277"/>
      <c r="CY36" s="277"/>
      <c r="CZ36" s="277"/>
      <c r="DA36" s="277"/>
      <c r="DB36" s="277"/>
      <c r="DC36" s="623"/>
      <c r="DD36" s="623"/>
      <c r="DE36" s="623"/>
      <c r="DF36" s="623"/>
      <c r="DG36" s="623"/>
    </row>
    <row r="37" spans="1:111" x14ac:dyDescent="0.25">
      <c r="A37" s="188" t="s">
        <v>11</v>
      </c>
      <c r="B37" s="257" t="str">
        <f>Сводная!C16</f>
        <v/>
      </c>
      <c r="C37" s="257"/>
      <c r="D37" s="257"/>
      <c r="E37" s="257"/>
      <c r="F37" s="257"/>
      <c r="G37" s="257"/>
      <c r="H37" s="257"/>
      <c r="I37" s="257"/>
      <c r="J37" s="257"/>
      <c r="K37" s="257"/>
      <c r="L37" s="257"/>
      <c r="M37" s="257"/>
      <c r="N37" s="257"/>
      <c r="O37" s="257"/>
      <c r="P37" s="257"/>
      <c r="Q37" s="257"/>
      <c r="R37" s="257"/>
      <c r="S37" s="257"/>
      <c r="T37" s="257"/>
      <c r="U37" s="257"/>
      <c r="V37" s="257"/>
      <c r="W37" s="257"/>
      <c r="X37" s="257"/>
      <c r="Y37" s="257"/>
      <c r="Z37" s="257"/>
      <c r="AA37" s="257"/>
      <c r="AB37" s="257"/>
      <c r="AC37" s="257"/>
      <c r="AD37" s="257"/>
      <c r="AE37" s="257"/>
      <c r="AF37" s="257"/>
      <c r="AG37" s="257"/>
      <c r="AH37" s="257"/>
      <c r="AI37" s="257"/>
      <c r="AJ37" s="257"/>
      <c r="AK37" s="257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7"/>
      <c r="AX37" s="257"/>
      <c r="AY37" s="257"/>
      <c r="AZ37" s="257"/>
      <c r="BA37" s="257"/>
      <c r="BB37" s="257"/>
      <c r="BC37" s="257"/>
      <c r="BD37" s="257"/>
      <c r="BE37" s="257"/>
      <c r="BF37" s="257"/>
      <c r="BG37" s="257"/>
      <c r="BH37" s="257"/>
      <c r="BI37" s="257"/>
      <c r="BJ37" s="257"/>
      <c r="BK37" s="257"/>
      <c r="BL37" s="257"/>
      <c r="BM37" s="257"/>
      <c r="BN37" s="257"/>
      <c r="BO37" s="257"/>
      <c r="BP37" s="257"/>
      <c r="BQ37" s="257"/>
      <c r="BR37" s="257"/>
      <c r="BS37" s="257"/>
      <c r="BT37" s="257"/>
      <c r="BU37" s="257"/>
      <c r="BV37" s="257"/>
      <c r="BW37" s="257"/>
      <c r="BX37" s="257"/>
      <c r="BY37" s="257"/>
      <c r="BZ37" s="257"/>
      <c r="CA37" s="257"/>
      <c r="CB37" s="257"/>
      <c r="CC37" s="257"/>
      <c r="CD37" s="257"/>
      <c r="CE37" s="257"/>
      <c r="CF37" s="257"/>
      <c r="CG37" s="257"/>
      <c r="CH37" s="257"/>
      <c r="CI37" s="257"/>
      <c r="CJ37" s="257"/>
      <c r="CK37" s="257"/>
      <c r="CL37" s="257"/>
      <c r="CM37" s="257"/>
      <c r="CN37" s="257"/>
      <c r="CO37" s="257"/>
      <c r="CP37" s="257"/>
      <c r="CQ37" s="257"/>
      <c r="CR37" s="257"/>
      <c r="CS37" s="257"/>
      <c r="CT37" s="257"/>
      <c r="CU37" s="257"/>
      <c r="CV37" s="257"/>
      <c r="CW37" s="257"/>
      <c r="CX37" s="257"/>
      <c r="CY37" s="257"/>
      <c r="CZ37" s="257"/>
      <c r="DA37" s="257"/>
      <c r="DB37" s="257"/>
    </row>
    <row r="38" spans="1:111" s="171" customFormat="1" ht="11.25" x14ac:dyDescent="0.2">
      <c r="A38" s="162"/>
      <c r="B38" s="277" t="s">
        <v>6</v>
      </c>
      <c r="C38" s="27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277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  <c r="AA38" s="277"/>
      <c r="AB38" s="277"/>
      <c r="AC38" s="277"/>
      <c r="AD38" s="277"/>
      <c r="AE38" s="277"/>
      <c r="AF38" s="277"/>
      <c r="AG38" s="277"/>
      <c r="AH38" s="277"/>
      <c r="AI38" s="277"/>
      <c r="AJ38" s="277"/>
      <c r="AK38" s="277"/>
      <c r="AL38" s="277"/>
      <c r="AM38" s="277"/>
      <c r="AN38" s="277"/>
      <c r="AO38" s="277"/>
      <c r="AP38" s="277"/>
      <c r="AQ38" s="277"/>
      <c r="AR38" s="277"/>
      <c r="AS38" s="277"/>
      <c r="AT38" s="277"/>
      <c r="AU38" s="277"/>
      <c r="AV38" s="277"/>
      <c r="AW38" s="277"/>
      <c r="AX38" s="277"/>
      <c r="AY38" s="277"/>
      <c r="AZ38" s="277"/>
      <c r="BA38" s="277"/>
      <c r="BB38" s="277"/>
      <c r="BC38" s="277"/>
      <c r="BD38" s="277"/>
      <c r="BE38" s="277"/>
      <c r="BF38" s="277"/>
      <c r="BG38" s="277"/>
      <c r="BH38" s="277"/>
      <c r="BI38" s="277"/>
      <c r="BJ38" s="277"/>
      <c r="BK38" s="277"/>
      <c r="BL38" s="277"/>
      <c r="BM38" s="277"/>
      <c r="BN38" s="277"/>
      <c r="BO38" s="277"/>
      <c r="BP38" s="277"/>
      <c r="BQ38" s="277"/>
      <c r="BR38" s="277"/>
      <c r="BS38" s="277"/>
      <c r="BT38" s="277"/>
      <c r="BU38" s="277"/>
      <c r="BV38" s="277"/>
      <c r="BW38" s="277"/>
      <c r="BX38" s="277"/>
      <c r="BY38" s="277"/>
      <c r="BZ38" s="277"/>
      <c r="CA38" s="277"/>
      <c r="CB38" s="277"/>
      <c r="CC38" s="277"/>
      <c r="CD38" s="277"/>
      <c r="CE38" s="277"/>
      <c r="CF38" s="277"/>
      <c r="CG38" s="277"/>
      <c r="CH38" s="277"/>
      <c r="CI38" s="277"/>
      <c r="CJ38" s="277"/>
      <c r="CK38" s="277"/>
      <c r="CL38" s="277"/>
      <c r="CM38" s="277"/>
      <c r="CN38" s="277"/>
      <c r="CO38" s="277"/>
      <c r="CP38" s="277"/>
      <c r="CQ38" s="277"/>
      <c r="CR38" s="277"/>
      <c r="CS38" s="277"/>
      <c r="CT38" s="277"/>
      <c r="CU38" s="277"/>
      <c r="CV38" s="277"/>
      <c r="CW38" s="277"/>
      <c r="CX38" s="277"/>
      <c r="CY38" s="277"/>
      <c r="CZ38" s="277"/>
      <c r="DA38" s="277"/>
      <c r="DB38" s="277"/>
      <c r="DC38" s="623"/>
      <c r="DD38" s="623"/>
      <c r="DE38" s="623"/>
      <c r="DF38" s="623"/>
      <c r="DG38" s="623"/>
    </row>
    <row r="39" spans="1:111" s="3" customFormat="1" ht="12.75" x14ac:dyDescent="0.2">
      <c r="A39" s="187"/>
      <c r="B39" s="305" t="s">
        <v>645</v>
      </c>
      <c r="C39" s="305"/>
      <c r="D39" s="305"/>
      <c r="E39" s="305"/>
      <c r="F39" s="305"/>
      <c r="G39" s="305"/>
      <c r="H39" s="305"/>
      <c r="I39" s="305"/>
      <c r="J39" s="305"/>
      <c r="K39" s="305"/>
      <c r="L39" s="305"/>
      <c r="M39" s="305"/>
      <c r="N39" s="305"/>
      <c r="O39" s="305"/>
      <c r="P39" s="305"/>
      <c r="Q39" s="305"/>
      <c r="R39" s="305"/>
      <c r="S39" s="305"/>
      <c r="T39" s="305"/>
      <c r="U39" s="305"/>
      <c r="V39" s="305"/>
      <c r="W39" s="305"/>
      <c r="X39" s="305"/>
      <c r="Y39" s="305"/>
      <c r="Z39" s="305"/>
      <c r="AA39" s="305"/>
      <c r="AB39" s="305"/>
      <c r="AC39" s="305"/>
      <c r="AD39" s="305"/>
      <c r="AE39" s="305"/>
      <c r="AF39" s="305"/>
      <c r="AG39" s="305"/>
      <c r="AH39" s="305"/>
      <c r="AI39" s="305"/>
      <c r="AJ39" s="305"/>
      <c r="AK39" s="305"/>
      <c r="AL39" s="305"/>
      <c r="AM39" s="305"/>
      <c r="AN39" s="383">
        <f>Сводная!C14</f>
        <v>0</v>
      </c>
      <c r="AO39" s="384"/>
      <c r="AP39" s="384"/>
      <c r="AQ39" s="384"/>
      <c r="AR39" s="384"/>
      <c r="AS39" s="384"/>
      <c r="AT39" s="384"/>
      <c r="AU39" s="384"/>
      <c r="AV39" s="384"/>
      <c r="AW39" s="384"/>
      <c r="AX39" s="384"/>
      <c r="AY39" s="384"/>
      <c r="AZ39" s="384"/>
      <c r="BA39" s="384"/>
      <c r="BB39" s="384"/>
      <c r="BC39" s="384"/>
      <c r="BD39" s="384"/>
      <c r="BE39" s="384"/>
      <c r="BF39" s="384"/>
      <c r="BG39" s="384"/>
      <c r="BH39" s="384"/>
      <c r="BI39" s="384"/>
      <c r="BJ39" s="384"/>
      <c r="BK39" s="384"/>
      <c r="BL39" s="384"/>
      <c r="BM39" s="384"/>
      <c r="BN39" s="384"/>
      <c r="BO39" s="384"/>
      <c r="BP39" s="384"/>
      <c r="BQ39" s="384"/>
      <c r="BR39" s="384"/>
      <c r="BS39" s="187"/>
      <c r="BT39" s="187"/>
      <c r="BU39" s="187"/>
      <c r="BV39" s="187"/>
      <c r="BW39" s="187"/>
      <c r="BX39" s="187"/>
      <c r="BY39" s="187"/>
      <c r="BZ39" s="187"/>
      <c r="CA39" s="187"/>
      <c r="CB39" s="187"/>
      <c r="CC39" s="187"/>
      <c r="CD39" s="187"/>
      <c r="CE39" s="187"/>
      <c r="CF39" s="187"/>
      <c r="CG39" s="187"/>
      <c r="CH39" s="187"/>
      <c r="CI39" s="187"/>
      <c r="CJ39" s="187"/>
      <c r="CK39" s="187"/>
      <c r="CL39" s="187"/>
      <c r="CM39" s="187"/>
      <c r="CN39" s="187"/>
      <c r="CO39" s="187"/>
      <c r="CP39" s="187"/>
      <c r="CQ39" s="187"/>
      <c r="CR39" s="187"/>
      <c r="CS39" s="187"/>
      <c r="CT39" s="187"/>
      <c r="CU39" s="187"/>
      <c r="CV39" s="187"/>
      <c r="CW39" s="187"/>
      <c r="CX39" s="187"/>
      <c r="CY39" s="187"/>
      <c r="CZ39" s="187"/>
      <c r="DA39" s="187"/>
      <c r="DB39" s="187"/>
      <c r="DC39" s="609"/>
      <c r="DD39" s="609"/>
      <c r="DE39" s="609"/>
      <c r="DF39" s="609"/>
      <c r="DG39" s="609"/>
    </row>
    <row r="40" spans="1:111" s="3" customFormat="1" ht="12.75" x14ac:dyDescent="0.2">
      <c r="A40" s="187"/>
      <c r="B40" s="305" t="s">
        <v>646</v>
      </c>
      <c r="C40" s="305"/>
      <c r="D40" s="305"/>
      <c r="E40" s="305"/>
      <c r="F40" s="305"/>
      <c r="G40" s="305"/>
      <c r="H40" s="305"/>
      <c r="I40" s="305"/>
      <c r="J40" s="305"/>
      <c r="K40" s="305"/>
      <c r="L40" s="305"/>
      <c r="M40" s="305"/>
      <c r="N40" s="305"/>
      <c r="O40" s="305"/>
      <c r="P40" s="305"/>
      <c r="Q40" s="305"/>
      <c r="R40" s="305"/>
      <c r="S40" s="305"/>
      <c r="T40" s="305"/>
      <c r="U40" s="305"/>
      <c r="V40" s="305"/>
      <c r="W40" s="305"/>
      <c r="X40" s="305"/>
      <c r="Y40" s="305"/>
      <c r="Z40" s="305"/>
      <c r="AA40" s="305"/>
      <c r="AB40" s="305"/>
      <c r="AC40" s="305"/>
      <c r="AD40" s="305"/>
      <c r="AE40" s="305"/>
      <c r="AF40" s="305"/>
      <c r="AG40" s="305"/>
      <c r="AH40" s="305"/>
      <c r="AI40" s="305"/>
      <c r="AJ40" s="305"/>
      <c r="AK40" s="305"/>
      <c r="AL40" s="305"/>
      <c r="AM40" s="305"/>
      <c r="AN40" s="385">
        <f>Сводная!C15</f>
        <v>0</v>
      </c>
      <c r="AO40" s="386"/>
      <c r="AP40" s="386"/>
      <c r="AQ40" s="386"/>
      <c r="AR40" s="386"/>
      <c r="AS40" s="386"/>
      <c r="AT40" s="386"/>
      <c r="AU40" s="386"/>
      <c r="AV40" s="386"/>
      <c r="AW40" s="386"/>
      <c r="AX40" s="386"/>
      <c r="AY40" s="386"/>
      <c r="AZ40" s="386"/>
      <c r="BA40" s="386"/>
      <c r="BB40" s="386"/>
      <c r="BC40" s="386"/>
      <c r="BD40" s="386"/>
      <c r="BE40" s="386"/>
      <c r="BF40" s="386"/>
      <c r="BG40" s="386"/>
      <c r="BH40" s="386"/>
      <c r="BI40" s="386"/>
      <c r="BJ40" s="386"/>
      <c r="BK40" s="386"/>
      <c r="BL40" s="386"/>
      <c r="BM40" s="386"/>
      <c r="BN40" s="386"/>
      <c r="BO40" s="386"/>
      <c r="BP40" s="386"/>
      <c r="BQ40" s="386"/>
      <c r="BR40" s="386"/>
      <c r="BS40" s="187"/>
      <c r="BT40" s="187"/>
      <c r="BU40" s="187"/>
      <c r="BV40" s="187"/>
      <c r="BW40" s="187"/>
      <c r="BX40" s="187"/>
      <c r="BY40" s="187"/>
      <c r="BZ40" s="187"/>
      <c r="CA40" s="187"/>
      <c r="CB40" s="187"/>
      <c r="CC40" s="187"/>
      <c r="CD40" s="187"/>
      <c r="CE40" s="187"/>
      <c r="CF40" s="187"/>
      <c r="CG40" s="187"/>
      <c r="CH40" s="187"/>
      <c r="CI40" s="187"/>
      <c r="CJ40" s="187"/>
      <c r="CK40" s="187"/>
      <c r="CL40" s="187"/>
      <c r="CM40" s="187"/>
      <c r="CN40" s="187"/>
      <c r="CO40" s="187"/>
      <c r="CP40" s="187"/>
      <c r="CQ40" s="187"/>
      <c r="CR40" s="187"/>
      <c r="CS40" s="187"/>
      <c r="CT40" s="187"/>
      <c r="CU40" s="187"/>
      <c r="CV40" s="187"/>
      <c r="CW40" s="187"/>
      <c r="CX40" s="187"/>
      <c r="CY40" s="187"/>
      <c r="CZ40" s="187"/>
      <c r="DA40" s="187"/>
      <c r="DB40" s="187"/>
      <c r="DC40" s="609"/>
      <c r="DD40" s="609"/>
      <c r="DE40" s="609"/>
      <c r="DF40" s="609"/>
      <c r="DG40" s="609"/>
    </row>
    <row r="41" spans="1:111" s="3" customFormat="1" ht="12.75" x14ac:dyDescent="0.2">
      <c r="A41" s="187"/>
      <c r="B41" s="305" t="s">
        <v>647</v>
      </c>
      <c r="C41" s="305"/>
      <c r="D41" s="305"/>
      <c r="E41" s="305"/>
      <c r="F41" s="305"/>
      <c r="G41" s="305"/>
      <c r="H41" s="305"/>
      <c r="I41" s="305"/>
      <c r="J41" s="305"/>
      <c r="K41" s="305"/>
      <c r="L41" s="305"/>
      <c r="M41" s="305"/>
      <c r="N41" s="305"/>
      <c r="O41" s="305"/>
      <c r="P41" s="305"/>
      <c r="Q41" s="305"/>
      <c r="R41" s="305"/>
      <c r="S41" s="305"/>
      <c r="T41" s="305"/>
      <c r="U41" s="305"/>
      <c r="V41" s="305"/>
      <c r="W41" s="305"/>
      <c r="X41" s="305"/>
      <c r="Y41" s="305"/>
      <c r="Z41" s="305"/>
      <c r="AA41" s="305"/>
      <c r="AB41" s="305"/>
      <c r="AC41" s="305"/>
      <c r="AD41" s="305"/>
      <c r="AE41" s="305"/>
      <c r="AF41" s="305"/>
      <c r="AG41" s="305"/>
      <c r="AH41" s="305"/>
      <c r="AI41" s="305"/>
      <c r="AJ41" s="305"/>
      <c r="AK41" s="305"/>
      <c r="AL41" s="305"/>
      <c r="AM41" s="305"/>
      <c r="AN41" s="387" t="s">
        <v>648</v>
      </c>
      <c r="AO41" s="387"/>
      <c r="AP41" s="387"/>
      <c r="AQ41" s="387"/>
      <c r="AR41" s="387"/>
      <c r="AS41" s="387"/>
      <c r="AT41" s="387"/>
      <c r="AU41" s="387"/>
      <c r="AV41" s="387"/>
      <c r="AW41" s="387"/>
      <c r="AX41" s="387"/>
      <c r="AY41" s="387"/>
      <c r="AZ41" s="387"/>
      <c r="BA41" s="387"/>
      <c r="BB41" s="387"/>
      <c r="BC41" s="387"/>
      <c r="BD41" s="387"/>
      <c r="BE41" s="387"/>
      <c r="BF41" s="387"/>
      <c r="BG41" s="387"/>
      <c r="BH41" s="387"/>
      <c r="BI41" s="387"/>
      <c r="BJ41" s="387"/>
      <c r="BK41" s="387"/>
      <c r="BL41" s="387"/>
      <c r="BM41" s="387"/>
      <c r="BN41" s="387"/>
      <c r="BO41" s="387"/>
      <c r="BP41" s="387"/>
      <c r="BQ41" s="387"/>
      <c r="BR41" s="387"/>
      <c r="BS41" s="187"/>
      <c r="BT41" s="187"/>
      <c r="BU41" s="187"/>
      <c r="BV41" s="187"/>
      <c r="BW41" s="187"/>
      <c r="BX41" s="187"/>
      <c r="BY41" s="187"/>
      <c r="BZ41" s="187"/>
      <c r="CA41" s="187"/>
      <c r="CB41" s="187"/>
      <c r="CC41" s="187"/>
      <c r="CD41" s="187"/>
      <c r="CE41" s="187"/>
      <c r="CF41" s="187"/>
      <c r="CG41" s="187"/>
      <c r="CH41" s="187"/>
      <c r="CI41" s="187"/>
      <c r="CJ41" s="187"/>
      <c r="CK41" s="187"/>
      <c r="CL41" s="187"/>
      <c r="CM41" s="187"/>
      <c r="CN41" s="187"/>
      <c r="CO41" s="187"/>
      <c r="CP41" s="187"/>
      <c r="CQ41" s="187"/>
      <c r="CR41" s="187"/>
      <c r="CS41" s="187"/>
      <c r="CT41" s="187"/>
      <c r="CU41" s="187"/>
      <c r="CV41" s="187"/>
      <c r="CW41" s="187"/>
      <c r="CX41" s="187"/>
      <c r="CY41" s="187"/>
      <c r="CZ41" s="187"/>
      <c r="DA41" s="187"/>
      <c r="DB41" s="187"/>
      <c r="DC41" s="609"/>
      <c r="DD41" s="609"/>
      <c r="DE41" s="609"/>
      <c r="DF41" s="609"/>
      <c r="DG41" s="609"/>
    </row>
    <row r="42" spans="1:111" s="3" customFormat="1" ht="12.75" x14ac:dyDescent="0.2">
      <c r="A42" s="187"/>
      <c r="B42" s="305" t="s">
        <v>649</v>
      </c>
      <c r="C42" s="305"/>
      <c r="D42" s="305"/>
      <c r="E42" s="305"/>
      <c r="F42" s="305"/>
      <c r="G42" s="305"/>
      <c r="H42" s="305"/>
      <c r="I42" s="305"/>
      <c r="J42" s="305"/>
      <c r="K42" s="305"/>
      <c r="L42" s="305"/>
      <c r="M42" s="305"/>
      <c r="N42" s="305"/>
      <c r="O42" s="305"/>
      <c r="P42" s="305"/>
      <c r="Q42" s="305"/>
      <c r="R42" s="305"/>
      <c r="S42" s="305"/>
      <c r="T42" s="305"/>
      <c r="U42" s="305"/>
      <c r="V42" s="305"/>
      <c r="W42" s="305"/>
      <c r="X42" s="305"/>
      <c r="Y42" s="305"/>
      <c r="Z42" s="305"/>
      <c r="AA42" s="305"/>
      <c r="AB42" s="305"/>
      <c r="AC42" s="305"/>
      <c r="AD42" s="305"/>
      <c r="AE42" s="305"/>
      <c r="AF42" s="305"/>
      <c r="AG42" s="305"/>
      <c r="AH42" s="305"/>
      <c r="AI42" s="305"/>
      <c r="AJ42" s="305"/>
      <c r="AK42" s="305"/>
      <c r="AL42" s="305"/>
      <c r="AM42" s="305"/>
      <c r="AN42" s="381" t="s">
        <v>714</v>
      </c>
      <c r="AO42" s="381"/>
      <c r="AP42" s="381"/>
      <c r="AQ42" s="381"/>
      <c r="AR42" s="381"/>
      <c r="AS42" s="381"/>
      <c r="AT42" s="381"/>
      <c r="AU42" s="381"/>
      <c r="AV42" s="381"/>
      <c r="AW42" s="381"/>
      <c r="AX42" s="381"/>
      <c r="AY42" s="381"/>
      <c r="AZ42" s="381"/>
      <c r="BA42" s="381"/>
      <c r="BB42" s="381"/>
      <c r="BC42" s="381"/>
      <c r="BD42" s="381"/>
      <c r="BE42" s="381"/>
      <c r="BF42" s="381"/>
      <c r="BG42" s="381"/>
      <c r="BH42" s="381"/>
      <c r="BI42" s="381"/>
      <c r="BJ42" s="381"/>
      <c r="BK42" s="381"/>
      <c r="BL42" s="381"/>
      <c r="BM42" s="381"/>
      <c r="BN42" s="381"/>
      <c r="BO42" s="381"/>
      <c r="BP42" s="381"/>
      <c r="BQ42" s="381"/>
      <c r="BR42" s="381"/>
      <c r="BS42" s="187"/>
      <c r="BT42" s="187"/>
      <c r="BU42" s="187"/>
      <c r="BV42" s="187"/>
      <c r="BW42" s="187"/>
      <c r="BX42" s="187"/>
      <c r="BY42" s="187"/>
      <c r="BZ42" s="187"/>
      <c r="CA42" s="187"/>
      <c r="CB42" s="187"/>
      <c r="CC42" s="187"/>
      <c r="CD42" s="187"/>
      <c r="CE42" s="187"/>
      <c r="CF42" s="187"/>
      <c r="CG42" s="187"/>
      <c r="CH42" s="187"/>
      <c r="CI42" s="187"/>
      <c r="CJ42" s="187"/>
      <c r="CK42" s="187"/>
      <c r="CL42" s="187"/>
      <c r="CM42" s="187"/>
      <c r="CN42" s="187"/>
      <c r="CO42" s="187"/>
      <c r="CP42" s="187"/>
      <c r="CQ42" s="187"/>
      <c r="CR42" s="187"/>
      <c r="CS42" s="187"/>
      <c r="CT42" s="187"/>
      <c r="CU42" s="187"/>
      <c r="CV42" s="187"/>
      <c r="CW42" s="187"/>
      <c r="CX42" s="187"/>
      <c r="CY42" s="187"/>
      <c r="CZ42" s="187"/>
      <c r="DA42" s="187"/>
      <c r="DB42" s="187"/>
      <c r="DC42" s="609"/>
      <c r="DD42" s="609"/>
      <c r="DE42" s="609"/>
      <c r="DF42" s="609"/>
      <c r="DG42" s="609"/>
    </row>
    <row r="43" spans="1:111" s="3" customFormat="1" ht="38.25" customHeight="1" x14ac:dyDescent="0.2">
      <c r="A43" s="187"/>
      <c r="B43" s="634" t="s">
        <v>650</v>
      </c>
      <c r="C43" s="634"/>
      <c r="D43" s="634"/>
      <c r="E43" s="634"/>
      <c r="F43" s="634"/>
      <c r="G43" s="634"/>
      <c r="H43" s="634"/>
      <c r="I43" s="634"/>
      <c r="J43" s="634"/>
      <c r="K43" s="634"/>
      <c r="L43" s="634"/>
      <c r="M43" s="634"/>
      <c r="N43" s="634"/>
      <c r="O43" s="634"/>
      <c r="P43" s="634"/>
      <c r="Q43" s="634"/>
      <c r="R43" s="634"/>
      <c r="S43" s="634"/>
      <c r="T43" s="634"/>
      <c r="U43" s="634"/>
      <c r="V43" s="634"/>
      <c r="W43" s="634"/>
      <c r="X43" s="634"/>
      <c r="Y43" s="634"/>
      <c r="Z43" s="634"/>
      <c r="AA43" s="187"/>
      <c r="AB43" s="635" t="s">
        <v>741</v>
      </c>
      <c r="AC43" s="635"/>
      <c r="AD43" s="635"/>
      <c r="AE43" s="635"/>
      <c r="AF43" s="635"/>
      <c r="AG43" s="635"/>
      <c r="AH43" s="635"/>
      <c r="AI43" s="635"/>
      <c r="AJ43" s="635"/>
      <c r="AK43" s="635"/>
      <c r="AL43" s="635"/>
      <c r="AM43" s="635"/>
      <c r="AN43" s="635"/>
      <c r="AO43" s="635"/>
      <c r="AP43" s="635"/>
      <c r="AQ43" s="635"/>
      <c r="AR43" s="635"/>
      <c r="AS43" s="635"/>
      <c r="AT43" s="635"/>
      <c r="AU43" s="635"/>
      <c r="AV43" s="635"/>
      <c r="AW43" s="635"/>
      <c r="AX43" s="635"/>
      <c r="AY43" s="635"/>
      <c r="AZ43" s="635"/>
      <c r="BA43" s="635"/>
      <c r="BB43" s="635"/>
      <c r="BC43" s="635"/>
      <c r="BD43" s="635"/>
      <c r="BE43" s="635"/>
      <c r="BF43" s="635"/>
      <c r="BG43" s="635"/>
      <c r="BH43" s="635"/>
      <c r="BI43" s="635"/>
      <c r="BJ43" s="635"/>
      <c r="BK43" s="635"/>
      <c r="BL43" s="635"/>
      <c r="BM43" s="635"/>
      <c r="BN43" s="635"/>
      <c r="BO43" s="635"/>
      <c r="BP43" s="635"/>
      <c r="BQ43" s="635"/>
      <c r="BR43" s="635"/>
      <c r="BS43" s="635"/>
      <c r="BT43" s="635"/>
      <c r="BU43" s="635"/>
      <c r="BV43" s="635"/>
      <c r="BW43" s="635"/>
      <c r="BX43" s="635"/>
      <c r="BY43" s="635"/>
      <c r="BZ43" s="635"/>
      <c r="CA43" s="635"/>
      <c r="CB43" s="635"/>
      <c r="CC43" s="635"/>
      <c r="CD43" s="635"/>
      <c r="CE43" s="635"/>
      <c r="CF43" s="635"/>
      <c r="CG43" s="635"/>
      <c r="CH43" s="635"/>
      <c r="CI43" s="635"/>
      <c r="CJ43" s="635"/>
      <c r="CK43" s="635"/>
      <c r="CL43" s="635"/>
      <c r="CM43" s="635"/>
      <c r="CN43" s="635"/>
      <c r="CO43" s="635"/>
      <c r="CP43" s="635"/>
      <c r="CQ43" s="635"/>
      <c r="CR43" s="635"/>
      <c r="CS43" s="635"/>
      <c r="CT43" s="635"/>
      <c r="CU43" s="635"/>
      <c r="CV43" s="635"/>
      <c r="CW43" s="635"/>
      <c r="CX43" s="635"/>
      <c r="CY43" s="635"/>
      <c r="CZ43" s="635"/>
      <c r="DA43" s="635"/>
      <c r="DB43" s="635"/>
    </row>
    <row r="44" spans="1:111" s="167" customFormat="1" ht="6.75" x14ac:dyDescent="0.15">
      <c r="A44" s="192"/>
      <c r="B44" s="192"/>
      <c r="C44" s="192"/>
      <c r="D44" s="192"/>
      <c r="E44" s="192"/>
      <c r="F44" s="192"/>
      <c r="G44" s="192"/>
      <c r="H44" s="192"/>
      <c r="I44" s="192"/>
      <c r="J44" s="192"/>
      <c r="K44" s="192"/>
      <c r="L44" s="192"/>
      <c r="M44" s="192"/>
      <c r="N44" s="192"/>
      <c r="O44" s="192"/>
      <c r="P44" s="192"/>
      <c r="Q44" s="192"/>
      <c r="R44" s="192"/>
      <c r="S44" s="192"/>
      <c r="T44" s="192"/>
      <c r="U44" s="192"/>
      <c r="V44" s="192"/>
      <c r="W44" s="192"/>
      <c r="X44" s="192"/>
      <c r="Y44" s="192"/>
      <c r="Z44" s="192"/>
      <c r="AA44" s="192"/>
      <c r="AB44" s="192"/>
      <c r="AC44" s="192"/>
      <c r="AD44" s="192"/>
      <c r="AE44" s="192"/>
      <c r="AF44" s="192"/>
      <c r="AG44" s="192"/>
      <c r="AH44" s="192"/>
      <c r="AI44" s="192"/>
      <c r="AJ44" s="192"/>
      <c r="AK44" s="192"/>
      <c r="AL44" s="192"/>
      <c r="AM44" s="192"/>
      <c r="AN44" s="192"/>
      <c r="AO44" s="192"/>
      <c r="AP44" s="192"/>
      <c r="AQ44" s="192"/>
      <c r="AR44" s="192"/>
      <c r="AS44" s="192"/>
      <c r="AT44" s="192"/>
      <c r="AU44" s="192"/>
      <c r="AV44" s="192"/>
      <c r="AW44" s="192"/>
      <c r="AX44" s="192"/>
      <c r="AY44" s="192"/>
      <c r="AZ44" s="192"/>
      <c r="BA44" s="192"/>
      <c r="BB44" s="192"/>
      <c r="BC44" s="192"/>
      <c r="BD44" s="192"/>
      <c r="BE44" s="192"/>
      <c r="BF44" s="192"/>
      <c r="BG44" s="192"/>
      <c r="BH44" s="192"/>
      <c r="BI44" s="192"/>
      <c r="BJ44" s="192"/>
      <c r="BK44" s="192"/>
      <c r="BL44" s="192"/>
      <c r="BM44" s="192"/>
      <c r="BN44" s="192"/>
      <c r="BO44" s="192"/>
      <c r="BP44" s="192"/>
      <c r="BQ44" s="192"/>
      <c r="BR44" s="192"/>
      <c r="BS44" s="192"/>
      <c r="BT44" s="192"/>
      <c r="BU44" s="192"/>
      <c r="BV44" s="192"/>
      <c r="BW44" s="192"/>
      <c r="BX44" s="192"/>
      <c r="BY44" s="192"/>
      <c r="BZ44" s="192"/>
      <c r="CA44" s="192"/>
      <c r="CB44" s="192"/>
      <c r="CC44" s="192"/>
      <c r="CD44" s="192"/>
      <c r="CE44" s="192"/>
      <c r="CF44" s="192"/>
      <c r="CG44" s="192"/>
      <c r="CH44" s="192"/>
      <c r="CI44" s="192"/>
      <c r="CJ44" s="192"/>
      <c r="CK44" s="192"/>
      <c r="CL44" s="192"/>
      <c r="CM44" s="192"/>
      <c r="CN44" s="192"/>
      <c r="CO44" s="192"/>
      <c r="CP44" s="192"/>
      <c r="CQ44" s="192"/>
      <c r="CR44" s="192"/>
      <c r="CS44" s="192"/>
      <c r="CT44" s="192"/>
      <c r="CU44" s="192"/>
      <c r="CV44" s="192"/>
      <c r="CW44" s="192"/>
      <c r="CX44" s="192"/>
      <c r="CY44" s="192"/>
      <c r="CZ44" s="192"/>
      <c r="DA44" s="192"/>
      <c r="DB44" s="192"/>
      <c r="DC44" s="613"/>
      <c r="DD44" s="613"/>
      <c r="DE44" s="613"/>
      <c r="DF44" s="613"/>
      <c r="DG44" s="613"/>
    </row>
    <row r="45" spans="1:111" s="170" customFormat="1" ht="15" customHeight="1" x14ac:dyDescent="0.2">
      <c r="A45" s="199"/>
      <c r="B45" s="341" t="s">
        <v>715</v>
      </c>
      <c r="C45" s="341"/>
      <c r="D45" s="341"/>
      <c r="E45" s="341"/>
      <c r="F45" s="341"/>
      <c r="G45" s="341"/>
      <c r="H45" s="341"/>
      <c r="I45" s="341"/>
      <c r="J45" s="341"/>
      <c r="K45" s="341"/>
      <c r="L45" s="341"/>
      <c r="M45" s="341"/>
      <c r="N45" s="341"/>
      <c r="O45" s="341"/>
      <c r="P45" s="341"/>
      <c r="Q45" s="341"/>
      <c r="R45" s="341"/>
      <c r="S45" s="341"/>
      <c r="T45" s="341"/>
      <c r="U45" s="341"/>
      <c r="V45" s="341"/>
      <c r="W45" s="341"/>
      <c r="X45" s="341"/>
      <c r="Y45" s="341"/>
      <c r="Z45" s="341"/>
      <c r="AA45" s="341"/>
      <c r="AB45" s="341"/>
      <c r="AC45" s="341"/>
      <c r="AD45" s="341"/>
      <c r="AE45" s="341"/>
      <c r="AF45" s="341" t="s">
        <v>716</v>
      </c>
      <c r="AG45" s="341"/>
      <c r="AH45" s="341"/>
      <c r="AI45" s="341"/>
      <c r="AJ45" s="341"/>
      <c r="AK45" s="341"/>
      <c r="AL45" s="341"/>
      <c r="AM45" s="341"/>
      <c r="AN45" s="341"/>
      <c r="AO45" s="341"/>
      <c r="AP45" s="341" t="s">
        <v>651</v>
      </c>
      <c r="AQ45" s="341"/>
      <c r="AR45" s="341"/>
      <c r="AS45" s="341"/>
      <c r="AT45" s="341"/>
      <c r="AU45" s="341"/>
      <c r="AV45" s="341"/>
      <c r="AW45" s="341"/>
      <c r="AX45" s="341"/>
      <c r="AY45" s="341"/>
      <c r="AZ45" s="341"/>
      <c r="BA45" s="341"/>
      <c r="BB45" s="341"/>
      <c r="BC45" s="341"/>
      <c r="BD45" s="341" t="s">
        <v>652</v>
      </c>
      <c r="BE45" s="341"/>
      <c r="BF45" s="341"/>
      <c r="BG45" s="341"/>
      <c r="BH45" s="341"/>
      <c r="BI45" s="341"/>
      <c r="BJ45" s="341"/>
      <c r="BK45" s="341"/>
      <c r="BL45" s="341" t="s">
        <v>660</v>
      </c>
      <c r="BM45" s="341"/>
      <c r="BN45" s="341"/>
      <c r="BO45" s="341"/>
      <c r="BP45" s="341"/>
      <c r="BQ45" s="341"/>
      <c r="BR45" s="341"/>
      <c r="BS45" s="341"/>
      <c r="BT45" s="341"/>
      <c r="BU45" s="341"/>
      <c r="BV45" s="341"/>
      <c r="BW45" s="341"/>
      <c r="BX45" s="341"/>
      <c r="BY45" s="382" t="s">
        <v>717</v>
      </c>
      <c r="BZ45" s="382"/>
      <c r="CA45" s="382"/>
      <c r="CB45" s="382"/>
      <c r="CC45" s="382"/>
      <c r="CD45" s="382"/>
      <c r="CE45" s="382"/>
      <c r="CF45" s="382"/>
      <c r="CG45" s="382"/>
      <c r="CH45" s="382"/>
      <c r="CI45" s="382"/>
      <c r="CJ45" s="382"/>
      <c r="CK45" s="382"/>
      <c r="CL45" s="382"/>
      <c r="CM45" s="382"/>
      <c r="CN45" s="382"/>
      <c r="CO45" s="382"/>
      <c r="CP45" s="382"/>
      <c r="CQ45" s="382"/>
      <c r="CR45" s="382"/>
      <c r="CS45" s="341" t="s">
        <v>653</v>
      </c>
      <c r="CT45" s="341"/>
      <c r="CU45" s="341"/>
      <c r="CV45" s="341"/>
      <c r="CW45" s="341"/>
      <c r="CX45" s="341"/>
      <c r="CY45" s="341"/>
      <c r="CZ45" s="341"/>
      <c r="DA45" s="341"/>
      <c r="DB45" s="341"/>
      <c r="DC45" s="611"/>
      <c r="DD45" s="611"/>
      <c r="DE45" s="611"/>
      <c r="DF45" s="611"/>
      <c r="DG45" s="611"/>
    </row>
    <row r="46" spans="1:111" s="215" customFormat="1" ht="25.5" customHeight="1" x14ac:dyDescent="0.25">
      <c r="A46" s="222"/>
      <c r="B46" s="341"/>
      <c r="C46" s="341"/>
      <c r="D46" s="341"/>
      <c r="E46" s="341"/>
      <c r="F46" s="341"/>
      <c r="G46" s="341"/>
      <c r="H46" s="341"/>
      <c r="I46" s="341"/>
      <c r="J46" s="341"/>
      <c r="K46" s="341"/>
      <c r="L46" s="341"/>
      <c r="M46" s="341"/>
      <c r="N46" s="341"/>
      <c r="O46" s="341"/>
      <c r="P46" s="341"/>
      <c r="Q46" s="341"/>
      <c r="R46" s="341"/>
      <c r="S46" s="341"/>
      <c r="T46" s="341"/>
      <c r="U46" s="341"/>
      <c r="V46" s="341"/>
      <c r="W46" s="341"/>
      <c r="X46" s="341"/>
      <c r="Y46" s="341"/>
      <c r="Z46" s="341"/>
      <c r="AA46" s="341"/>
      <c r="AB46" s="341"/>
      <c r="AC46" s="341"/>
      <c r="AD46" s="341"/>
      <c r="AE46" s="341"/>
      <c r="AF46" s="341"/>
      <c r="AG46" s="341"/>
      <c r="AH46" s="341"/>
      <c r="AI46" s="341"/>
      <c r="AJ46" s="341"/>
      <c r="AK46" s="341"/>
      <c r="AL46" s="341"/>
      <c r="AM46" s="341"/>
      <c r="AN46" s="341"/>
      <c r="AO46" s="341"/>
      <c r="AP46" s="341"/>
      <c r="AQ46" s="341"/>
      <c r="AR46" s="341"/>
      <c r="AS46" s="341"/>
      <c r="AT46" s="341"/>
      <c r="AU46" s="341"/>
      <c r="AV46" s="341"/>
      <c r="AW46" s="341"/>
      <c r="AX46" s="341"/>
      <c r="AY46" s="341"/>
      <c r="AZ46" s="341"/>
      <c r="BA46" s="341"/>
      <c r="BB46" s="341"/>
      <c r="BC46" s="341"/>
      <c r="BD46" s="341"/>
      <c r="BE46" s="341"/>
      <c r="BF46" s="341"/>
      <c r="BG46" s="341"/>
      <c r="BH46" s="341"/>
      <c r="BI46" s="341"/>
      <c r="BJ46" s="341"/>
      <c r="BK46" s="341"/>
      <c r="BL46" s="341"/>
      <c r="BM46" s="341"/>
      <c r="BN46" s="341"/>
      <c r="BO46" s="341"/>
      <c r="BP46" s="341"/>
      <c r="BQ46" s="341"/>
      <c r="BR46" s="341"/>
      <c r="BS46" s="341"/>
      <c r="BT46" s="341"/>
      <c r="BU46" s="341"/>
      <c r="BV46" s="341"/>
      <c r="BW46" s="341"/>
      <c r="BX46" s="341"/>
      <c r="BY46" s="341" t="s">
        <v>8</v>
      </c>
      <c r="BZ46" s="341"/>
      <c r="CA46" s="341"/>
      <c r="CB46" s="341"/>
      <c r="CC46" s="341"/>
      <c r="CD46" s="341"/>
      <c r="CE46" s="341"/>
      <c r="CF46" s="341"/>
      <c r="CG46" s="341"/>
      <c r="CH46" s="341"/>
      <c r="CI46" s="341" t="s">
        <v>654</v>
      </c>
      <c r="CJ46" s="341"/>
      <c r="CK46" s="341"/>
      <c r="CL46" s="341"/>
      <c r="CM46" s="341"/>
      <c r="CN46" s="341"/>
      <c r="CO46" s="341"/>
      <c r="CP46" s="341"/>
      <c r="CQ46" s="341"/>
      <c r="CR46" s="341"/>
      <c r="CS46" s="341"/>
      <c r="CT46" s="341"/>
      <c r="CU46" s="341"/>
      <c r="CV46" s="341"/>
      <c r="CW46" s="341"/>
      <c r="CX46" s="341"/>
      <c r="CY46" s="341"/>
      <c r="CZ46" s="341"/>
      <c r="DA46" s="341"/>
      <c r="DB46" s="341"/>
      <c r="DC46" s="624"/>
      <c r="DD46" s="624"/>
      <c r="DE46" s="624"/>
      <c r="DF46" s="624"/>
      <c r="DG46" s="624"/>
    </row>
    <row r="47" spans="1:111" s="216" customFormat="1" ht="10.5" x14ac:dyDescent="0.25">
      <c r="A47" s="223"/>
      <c r="B47" s="369">
        <v>1</v>
      </c>
      <c r="C47" s="369"/>
      <c r="D47" s="369"/>
      <c r="E47" s="369"/>
      <c r="F47" s="369"/>
      <c r="G47" s="369"/>
      <c r="H47" s="369"/>
      <c r="I47" s="369"/>
      <c r="J47" s="369"/>
      <c r="K47" s="369"/>
      <c r="L47" s="369"/>
      <c r="M47" s="369"/>
      <c r="N47" s="369"/>
      <c r="O47" s="369"/>
      <c r="P47" s="369"/>
      <c r="Q47" s="369"/>
      <c r="R47" s="369"/>
      <c r="S47" s="369"/>
      <c r="T47" s="369"/>
      <c r="U47" s="369"/>
      <c r="V47" s="369"/>
      <c r="W47" s="369"/>
      <c r="X47" s="369"/>
      <c r="Y47" s="369"/>
      <c r="Z47" s="369"/>
      <c r="AA47" s="369"/>
      <c r="AB47" s="369"/>
      <c r="AC47" s="369"/>
      <c r="AD47" s="369"/>
      <c r="AE47" s="369"/>
      <c r="AF47" s="370">
        <v>2</v>
      </c>
      <c r="AG47" s="370"/>
      <c r="AH47" s="370"/>
      <c r="AI47" s="370"/>
      <c r="AJ47" s="370"/>
      <c r="AK47" s="370"/>
      <c r="AL47" s="370"/>
      <c r="AM47" s="370"/>
      <c r="AN47" s="370"/>
      <c r="AO47" s="370"/>
      <c r="AP47" s="370">
        <v>3</v>
      </c>
      <c r="AQ47" s="370"/>
      <c r="AR47" s="370"/>
      <c r="AS47" s="370"/>
      <c r="AT47" s="370"/>
      <c r="AU47" s="370"/>
      <c r="AV47" s="370"/>
      <c r="AW47" s="370"/>
      <c r="AX47" s="370"/>
      <c r="AY47" s="370"/>
      <c r="AZ47" s="370"/>
      <c r="BA47" s="370"/>
      <c r="BB47" s="370"/>
      <c r="BC47" s="370"/>
      <c r="BD47" s="370">
        <v>4</v>
      </c>
      <c r="BE47" s="370"/>
      <c r="BF47" s="370"/>
      <c r="BG47" s="370"/>
      <c r="BH47" s="370"/>
      <c r="BI47" s="370"/>
      <c r="BJ47" s="370"/>
      <c r="BK47" s="370"/>
      <c r="BL47" s="370">
        <v>5</v>
      </c>
      <c r="BM47" s="370"/>
      <c r="BN47" s="370"/>
      <c r="BO47" s="370"/>
      <c r="BP47" s="370"/>
      <c r="BQ47" s="370"/>
      <c r="BR47" s="370"/>
      <c r="BS47" s="370"/>
      <c r="BT47" s="370"/>
      <c r="BU47" s="370"/>
      <c r="BV47" s="370"/>
      <c r="BW47" s="370"/>
      <c r="BX47" s="370"/>
      <c r="BY47" s="370">
        <v>6</v>
      </c>
      <c r="BZ47" s="370"/>
      <c r="CA47" s="370"/>
      <c r="CB47" s="370"/>
      <c r="CC47" s="370"/>
      <c r="CD47" s="370"/>
      <c r="CE47" s="370"/>
      <c r="CF47" s="370"/>
      <c r="CG47" s="370"/>
      <c r="CH47" s="370"/>
      <c r="CI47" s="370">
        <v>7</v>
      </c>
      <c r="CJ47" s="370"/>
      <c r="CK47" s="370"/>
      <c r="CL47" s="370"/>
      <c r="CM47" s="370"/>
      <c r="CN47" s="370"/>
      <c r="CO47" s="370"/>
      <c r="CP47" s="370"/>
      <c r="CQ47" s="370"/>
      <c r="CR47" s="370"/>
      <c r="CS47" s="370">
        <v>8</v>
      </c>
      <c r="CT47" s="370"/>
      <c r="CU47" s="370"/>
      <c r="CV47" s="370"/>
      <c r="CW47" s="370"/>
      <c r="CX47" s="370"/>
      <c r="CY47" s="370"/>
      <c r="CZ47" s="370"/>
      <c r="DA47" s="370"/>
      <c r="DB47" s="370"/>
      <c r="DC47" s="625"/>
      <c r="DD47" s="625"/>
      <c r="DE47" s="625"/>
      <c r="DF47" s="625"/>
      <c r="DG47" s="625"/>
    </row>
    <row r="48" spans="1:111" s="3" customFormat="1" ht="12.75" x14ac:dyDescent="0.2">
      <c r="A48" s="187"/>
      <c r="B48" s="371" t="s">
        <v>718</v>
      </c>
      <c r="C48" s="372"/>
      <c r="D48" s="372"/>
      <c r="E48" s="372"/>
      <c r="F48" s="372"/>
      <c r="G48" s="372"/>
      <c r="H48" s="372"/>
      <c r="I48" s="372"/>
      <c r="J48" s="372" t="s">
        <v>669</v>
      </c>
      <c r="K48" s="372"/>
      <c r="L48" s="372"/>
      <c r="M48" s="372"/>
      <c r="N48" s="372"/>
      <c r="O48" s="372"/>
      <c r="P48" s="372"/>
      <c r="Q48" s="372"/>
      <c r="R48" s="348">
        <f>AN39</f>
        <v>0</v>
      </c>
      <c r="S48" s="348"/>
      <c r="T48" s="348"/>
      <c r="U48" s="348"/>
      <c r="V48" s="348"/>
      <c r="W48" s="348"/>
      <c r="X48" s="348"/>
      <c r="Y48" s="348"/>
      <c r="Z48" s="348"/>
      <c r="AA48" s="348"/>
      <c r="AB48" s="348"/>
      <c r="AC48" s="348"/>
      <c r="AD48" s="348"/>
      <c r="AE48" s="349"/>
      <c r="AF48" s="373">
        <f>Сводная!E7</f>
        <v>0</v>
      </c>
      <c r="AG48" s="373"/>
      <c r="AH48" s="373"/>
      <c r="AI48" s="373"/>
      <c r="AJ48" s="373"/>
      <c r="AK48" s="373"/>
      <c r="AL48" s="373"/>
      <c r="AM48" s="373"/>
      <c r="AN48" s="373"/>
      <c r="AO48" s="373"/>
      <c r="AP48" s="376">
        <f>Сводная!E11</f>
        <v>0</v>
      </c>
      <c r="AQ48" s="376"/>
      <c r="AR48" s="376"/>
      <c r="AS48" s="376"/>
      <c r="AT48" s="376"/>
      <c r="AU48" s="376"/>
      <c r="AV48" s="376"/>
      <c r="AW48" s="376"/>
      <c r="AX48" s="376"/>
      <c r="AY48" s="376"/>
      <c r="AZ48" s="376"/>
      <c r="BA48" s="376"/>
      <c r="BB48" s="376"/>
      <c r="BC48" s="376"/>
      <c r="BD48" s="378">
        <v>100</v>
      </c>
      <c r="BE48" s="378"/>
      <c r="BF48" s="378"/>
      <c r="BG48" s="378"/>
      <c r="BH48" s="378"/>
      <c r="BI48" s="378"/>
      <c r="BJ48" s="378"/>
      <c r="BK48" s="378"/>
      <c r="BL48" s="379" t="s">
        <v>9</v>
      </c>
      <c r="BM48" s="379"/>
      <c r="BN48" s="379"/>
      <c r="BO48" s="379"/>
      <c r="BP48" s="379"/>
      <c r="BQ48" s="379"/>
      <c r="BR48" s="379"/>
      <c r="BS48" s="379"/>
      <c r="BT48" s="379"/>
      <c r="BU48" s="379"/>
      <c r="BV48" s="379"/>
      <c r="BW48" s="379"/>
      <c r="BX48" s="379"/>
      <c r="BY48" s="365">
        <f>Сводная!I7</f>
        <v>0</v>
      </c>
      <c r="BZ48" s="365"/>
      <c r="CA48" s="365"/>
      <c r="CB48" s="365"/>
      <c r="CC48" s="365"/>
      <c r="CD48" s="365"/>
      <c r="CE48" s="365"/>
      <c r="CF48" s="365"/>
      <c r="CG48" s="365"/>
      <c r="CH48" s="365"/>
      <c r="CI48" s="365">
        <f>Сводная!J7</f>
        <v>0</v>
      </c>
      <c r="CJ48" s="365"/>
      <c r="CK48" s="365"/>
      <c r="CL48" s="365"/>
      <c r="CM48" s="365"/>
      <c r="CN48" s="365"/>
      <c r="CO48" s="365"/>
      <c r="CP48" s="365"/>
      <c r="CQ48" s="365"/>
      <c r="CR48" s="365"/>
      <c r="CS48" s="380" t="s">
        <v>11</v>
      </c>
      <c r="CT48" s="380"/>
      <c r="CU48" s="380"/>
      <c r="CV48" s="380"/>
      <c r="CW48" s="380"/>
      <c r="CX48" s="380"/>
      <c r="CY48" s="380"/>
      <c r="CZ48" s="380"/>
      <c r="DA48" s="380"/>
      <c r="DB48" s="380"/>
      <c r="DC48" s="626"/>
      <c r="DD48" s="609"/>
      <c r="DE48" s="609"/>
      <c r="DF48" s="609"/>
      <c r="DG48" s="609"/>
    </row>
    <row r="49" spans="1:111" s="3" customFormat="1" ht="12.75" x14ac:dyDescent="0.2">
      <c r="A49" s="187"/>
      <c r="B49" s="357">
        <f>B35</f>
        <v>0</v>
      </c>
      <c r="C49" s="358"/>
      <c r="D49" s="358"/>
      <c r="E49" s="358"/>
      <c r="F49" s="358"/>
      <c r="G49" s="358"/>
      <c r="H49" s="358"/>
      <c r="I49" s="358"/>
      <c r="J49" s="358"/>
      <c r="K49" s="358"/>
      <c r="L49" s="358"/>
      <c r="M49" s="358"/>
      <c r="N49" s="358"/>
      <c r="O49" s="358"/>
      <c r="P49" s="358"/>
      <c r="Q49" s="358"/>
      <c r="R49" s="358"/>
      <c r="S49" s="358"/>
      <c r="T49" s="358"/>
      <c r="U49" s="358"/>
      <c r="V49" s="358"/>
      <c r="W49" s="358"/>
      <c r="X49" s="358"/>
      <c r="Y49" s="358"/>
      <c r="Z49" s="358"/>
      <c r="AA49" s="358"/>
      <c r="AB49" s="358"/>
      <c r="AC49" s="358"/>
      <c r="AD49" s="358"/>
      <c r="AE49" s="359"/>
      <c r="AF49" s="374"/>
      <c r="AG49" s="374"/>
      <c r="AH49" s="374"/>
      <c r="AI49" s="374"/>
      <c r="AJ49" s="374"/>
      <c r="AK49" s="374"/>
      <c r="AL49" s="374"/>
      <c r="AM49" s="374"/>
      <c r="AN49" s="374"/>
      <c r="AO49" s="374"/>
      <c r="AP49" s="310"/>
      <c r="AQ49" s="310"/>
      <c r="AR49" s="310"/>
      <c r="AS49" s="310"/>
      <c r="AT49" s="310"/>
      <c r="AU49" s="310"/>
      <c r="AV49" s="310"/>
      <c r="AW49" s="310"/>
      <c r="AX49" s="310"/>
      <c r="AY49" s="310"/>
      <c r="AZ49" s="310"/>
      <c r="BA49" s="310"/>
      <c r="BB49" s="310"/>
      <c r="BC49" s="310"/>
      <c r="BD49" s="336">
        <v>100</v>
      </c>
      <c r="BE49" s="336"/>
      <c r="BF49" s="336"/>
      <c r="BG49" s="336"/>
      <c r="BH49" s="336"/>
      <c r="BI49" s="336"/>
      <c r="BJ49" s="336"/>
      <c r="BK49" s="336"/>
      <c r="BL49" s="364" t="s">
        <v>10</v>
      </c>
      <c r="BM49" s="364"/>
      <c r="BN49" s="364"/>
      <c r="BO49" s="364"/>
      <c r="BP49" s="364"/>
      <c r="BQ49" s="364"/>
      <c r="BR49" s="364"/>
      <c r="BS49" s="364"/>
      <c r="BT49" s="364"/>
      <c r="BU49" s="364"/>
      <c r="BV49" s="364"/>
      <c r="BW49" s="364"/>
      <c r="BX49" s="364"/>
      <c r="BY49" s="365">
        <f>Сводная!I8</f>
        <v>0</v>
      </c>
      <c r="BZ49" s="365"/>
      <c r="CA49" s="365"/>
      <c r="CB49" s="365"/>
      <c r="CC49" s="365"/>
      <c r="CD49" s="365"/>
      <c r="CE49" s="365"/>
      <c r="CF49" s="365"/>
      <c r="CG49" s="365"/>
      <c r="CH49" s="365"/>
      <c r="CI49" s="365">
        <f>Сводная!J8</f>
        <v>0</v>
      </c>
      <c r="CJ49" s="365"/>
      <c r="CK49" s="365"/>
      <c r="CL49" s="365"/>
      <c r="CM49" s="365"/>
      <c r="CN49" s="365"/>
      <c r="CO49" s="365"/>
      <c r="CP49" s="365"/>
      <c r="CQ49" s="365"/>
      <c r="CR49" s="365"/>
      <c r="CS49" s="366" t="s">
        <v>11</v>
      </c>
      <c r="CT49" s="366"/>
      <c r="CU49" s="366"/>
      <c r="CV49" s="366"/>
      <c r="CW49" s="366"/>
      <c r="CX49" s="366"/>
      <c r="CY49" s="366"/>
      <c r="CZ49" s="366"/>
      <c r="DA49" s="366"/>
      <c r="DB49" s="366"/>
      <c r="DC49" s="609"/>
      <c r="DD49" s="609"/>
      <c r="DE49" s="609"/>
      <c r="DF49" s="609"/>
      <c r="DG49" s="609"/>
    </row>
    <row r="50" spans="1:111" s="3" customFormat="1" ht="12.75" x14ac:dyDescent="0.2">
      <c r="A50" s="187"/>
      <c r="B50" s="360"/>
      <c r="C50" s="358"/>
      <c r="D50" s="358"/>
      <c r="E50" s="358"/>
      <c r="F50" s="358"/>
      <c r="G50" s="358"/>
      <c r="H50" s="358"/>
      <c r="I50" s="358"/>
      <c r="J50" s="358"/>
      <c r="K50" s="358"/>
      <c r="L50" s="358"/>
      <c r="M50" s="358"/>
      <c r="N50" s="358"/>
      <c r="O50" s="358"/>
      <c r="P50" s="358"/>
      <c r="Q50" s="358"/>
      <c r="R50" s="358"/>
      <c r="S50" s="358"/>
      <c r="T50" s="358"/>
      <c r="U50" s="358"/>
      <c r="V50" s="358"/>
      <c r="W50" s="358"/>
      <c r="X50" s="358"/>
      <c r="Y50" s="358"/>
      <c r="Z50" s="358"/>
      <c r="AA50" s="358"/>
      <c r="AB50" s="358"/>
      <c r="AC50" s="358"/>
      <c r="AD50" s="358"/>
      <c r="AE50" s="359"/>
      <c r="AF50" s="374"/>
      <c r="AG50" s="374"/>
      <c r="AH50" s="374"/>
      <c r="AI50" s="374"/>
      <c r="AJ50" s="374"/>
      <c r="AK50" s="374"/>
      <c r="AL50" s="374"/>
      <c r="AM50" s="374"/>
      <c r="AN50" s="374"/>
      <c r="AO50" s="374"/>
      <c r="AP50" s="310"/>
      <c r="AQ50" s="310"/>
      <c r="AR50" s="310"/>
      <c r="AS50" s="310"/>
      <c r="AT50" s="310"/>
      <c r="AU50" s="310"/>
      <c r="AV50" s="310"/>
      <c r="AW50" s="310"/>
      <c r="AX50" s="310"/>
      <c r="AY50" s="310"/>
      <c r="AZ50" s="310"/>
      <c r="BA50" s="310"/>
      <c r="BB50" s="310"/>
      <c r="BC50" s="310"/>
      <c r="BD50" s="336" t="s">
        <v>11</v>
      </c>
      <c r="BE50" s="336"/>
      <c r="BF50" s="336"/>
      <c r="BG50" s="336"/>
      <c r="BH50" s="336"/>
      <c r="BI50" s="336"/>
      <c r="BJ50" s="336"/>
      <c r="BK50" s="336"/>
      <c r="BL50" s="364" t="s">
        <v>12</v>
      </c>
      <c r="BM50" s="364"/>
      <c r="BN50" s="364"/>
      <c r="BO50" s="364"/>
      <c r="BP50" s="364"/>
      <c r="BQ50" s="364"/>
      <c r="BR50" s="364"/>
      <c r="BS50" s="364"/>
      <c r="BT50" s="364"/>
      <c r="BU50" s="364"/>
      <c r="BV50" s="364"/>
      <c r="BW50" s="364"/>
      <c r="BX50" s="364"/>
      <c r="BY50" s="365">
        <f>Сводная!I9</f>
        <v>0</v>
      </c>
      <c r="BZ50" s="365"/>
      <c r="CA50" s="365"/>
      <c r="CB50" s="365"/>
      <c r="CC50" s="365"/>
      <c r="CD50" s="365"/>
      <c r="CE50" s="365"/>
      <c r="CF50" s="365"/>
      <c r="CG50" s="365"/>
      <c r="CH50" s="365"/>
      <c r="CI50" s="365" t="s">
        <v>11</v>
      </c>
      <c r="CJ50" s="365"/>
      <c r="CK50" s="365"/>
      <c r="CL50" s="365"/>
      <c r="CM50" s="365"/>
      <c r="CN50" s="365"/>
      <c r="CO50" s="365"/>
      <c r="CP50" s="365"/>
      <c r="CQ50" s="365"/>
      <c r="CR50" s="365"/>
      <c r="CS50" s="366" t="s">
        <v>11</v>
      </c>
      <c r="CT50" s="366"/>
      <c r="CU50" s="366"/>
      <c r="CV50" s="366"/>
      <c r="CW50" s="366"/>
      <c r="CX50" s="366"/>
      <c r="CY50" s="366"/>
      <c r="CZ50" s="366"/>
      <c r="DA50" s="366"/>
      <c r="DB50" s="366"/>
      <c r="DC50" s="609"/>
      <c r="DD50" s="609"/>
      <c r="DE50" s="609"/>
      <c r="DF50" s="609"/>
      <c r="DG50" s="609"/>
    </row>
    <row r="51" spans="1:111" s="3" customFormat="1" ht="12.75" x14ac:dyDescent="0.2">
      <c r="A51" s="187"/>
      <c r="B51" s="360"/>
      <c r="C51" s="358"/>
      <c r="D51" s="358"/>
      <c r="E51" s="358"/>
      <c r="F51" s="358"/>
      <c r="G51" s="358"/>
      <c r="H51" s="358"/>
      <c r="I51" s="358"/>
      <c r="J51" s="358"/>
      <c r="K51" s="358"/>
      <c r="L51" s="358"/>
      <c r="M51" s="358"/>
      <c r="N51" s="358"/>
      <c r="O51" s="358"/>
      <c r="P51" s="358"/>
      <c r="Q51" s="358"/>
      <c r="R51" s="358"/>
      <c r="S51" s="358"/>
      <c r="T51" s="358"/>
      <c r="U51" s="358"/>
      <c r="V51" s="358"/>
      <c r="W51" s="358"/>
      <c r="X51" s="358"/>
      <c r="Y51" s="358"/>
      <c r="Z51" s="358"/>
      <c r="AA51" s="358"/>
      <c r="AB51" s="358"/>
      <c r="AC51" s="358"/>
      <c r="AD51" s="358"/>
      <c r="AE51" s="359"/>
      <c r="AF51" s="374"/>
      <c r="AG51" s="374"/>
      <c r="AH51" s="374"/>
      <c r="AI51" s="374"/>
      <c r="AJ51" s="374"/>
      <c r="AK51" s="374"/>
      <c r="AL51" s="374"/>
      <c r="AM51" s="374"/>
      <c r="AN51" s="374"/>
      <c r="AO51" s="374"/>
      <c r="AP51" s="310"/>
      <c r="AQ51" s="310"/>
      <c r="AR51" s="310"/>
      <c r="AS51" s="310"/>
      <c r="AT51" s="310"/>
      <c r="AU51" s="310"/>
      <c r="AV51" s="310"/>
      <c r="AW51" s="310"/>
      <c r="AX51" s="310"/>
      <c r="AY51" s="310"/>
      <c r="AZ51" s="310"/>
      <c r="BA51" s="310"/>
      <c r="BB51" s="310"/>
      <c r="BC51" s="310"/>
      <c r="BD51" s="336" t="s">
        <v>11</v>
      </c>
      <c r="BE51" s="336"/>
      <c r="BF51" s="336"/>
      <c r="BG51" s="336"/>
      <c r="BH51" s="336"/>
      <c r="BI51" s="336"/>
      <c r="BJ51" s="336"/>
      <c r="BK51" s="336"/>
      <c r="BL51" s="364" t="s">
        <v>719</v>
      </c>
      <c r="BM51" s="364"/>
      <c r="BN51" s="364"/>
      <c r="BO51" s="364"/>
      <c r="BP51" s="364"/>
      <c r="BQ51" s="364"/>
      <c r="BR51" s="364"/>
      <c r="BS51" s="364"/>
      <c r="BT51" s="364"/>
      <c r="BU51" s="364"/>
      <c r="BV51" s="364"/>
      <c r="BW51" s="364"/>
      <c r="BX51" s="364"/>
      <c r="BY51" s="365">
        <f>Сводная!I10</f>
        <v>0</v>
      </c>
      <c r="BZ51" s="365"/>
      <c r="CA51" s="365"/>
      <c r="CB51" s="365"/>
      <c r="CC51" s="365"/>
      <c r="CD51" s="365"/>
      <c r="CE51" s="365"/>
      <c r="CF51" s="365"/>
      <c r="CG51" s="365"/>
      <c r="CH51" s="365"/>
      <c r="CI51" s="365" t="s">
        <v>11</v>
      </c>
      <c r="CJ51" s="365"/>
      <c r="CK51" s="365"/>
      <c r="CL51" s="365"/>
      <c r="CM51" s="365"/>
      <c r="CN51" s="365"/>
      <c r="CO51" s="365"/>
      <c r="CP51" s="365"/>
      <c r="CQ51" s="365"/>
      <c r="CR51" s="365"/>
      <c r="CS51" s="366" t="s">
        <v>11</v>
      </c>
      <c r="CT51" s="366"/>
      <c r="CU51" s="366"/>
      <c r="CV51" s="366"/>
      <c r="CW51" s="366"/>
      <c r="CX51" s="366"/>
      <c r="CY51" s="366"/>
      <c r="CZ51" s="366"/>
      <c r="DA51" s="366"/>
      <c r="DB51" s="366"/>
      <c r="DC51" s="609"/>
      <c r="DD51" s="609"/>
      <c r="DE51" s="609"/>
      <c r="DF51" s="609"/>
      <c r="DG51" s="609"/>
    </row>
    <row r="52" spans="1:111" s="3" customFormat="1" ht="12.75" x14ac:dyDescent="0.2">
      <c r="A52" s="187"/>
      <c r="B52" s="361"/>
      <c r="C52" s="362"/>
      <c r="D52" s="362"/>
      <c r="E52" s="362"/>
      <c r="F52" s="362"/>
      <c r="G52" s="362"/>
      <c r="H52" s="362"/>
      <c r="I52" s="362"/>
      <c r="J52" s="362"/>
      <c r="K52" s="362"/>
      <c r="L52" s="362"/>
      <c r="M52" s="362"/>
      <c r="N52" s="362"/>
      <c r="O52" s="362"/>
      <c r="P52" s="362"/>
      <c r="Q52" s="362"/>
      <c r="R52" s="362"/>
      <c r="S52" s="362"/>
      <c r="T52" s="362"/>
      <c r="U52" s="362"/>
      <c r="V52" s="362"/>
      <c r="W52" s="362"/>
      <c r="X52" s="362"/>
      <c r="Y52" s="362"/>
      <c r="Z52" s="362"/>
      <c r="AA52" s="362"/>
      <c r="AB52" s="362"/>
      <c r="AC52" s="362"/>
      <c r="AD52" s="362"/>
      <c r="AE52" s="363"/>
      <c r="AF52" s="375"/>
      <c r="AG52" s="375"/>
      <c r="AH52" s="375"/>
      <c r="AI52" s="375"/>
      <c r="AJ52" s="375"/>
      <c r="AK52" s="375"/>
      <c r="AL52" s="375"/>
      <c r="AM52" s="375"/>
      <c r="AN52" s="375"/>
      <c r="AO52" s="375"/>
      <c r="AP52" s="377"/>
      <c r="AQ52" s="377"/>
      <c r="AR52" s="377"/>
      <c r="AS52" s="377"/>
      <c r="AT52" s="377"/>
      <c r="AU52" s="377"/>
      <c r="AV52" s="377"/>
      <c r="AW52" s="377"/>
      <c r="AX52" s="377"/>
      <c r="AY52" s="377"/>
      <c r="AZ52" s="377"/>
      <c r="BA52" s="377"/>
      <c r="BB52" s="377"/>
      <c r="BC52" s="377"/>
      <c r="BD52" s="367">
        <v>100</v>
      </c>
      <c r="BE52" s="367"/>
      <c r="BF52" s="367"/>
      <c r="BG52" s="367"/>
      <c r="BH52" s="367"/>
      <c r="BI52" s="367"/>
      <c r="BJ52" s="367"/>
      <c r="BK52" s="367"/>
      <c r="BL52" s="368" t="s">
        <v>345</v>
      </c>
      <c r="BM52" s="368"/>
      <c r="BN52" s="368"/>
      <c r="BO52" s="368"/>
      <c r="BP52" s="368"/>
      <c r="BQ52" s="368"/>
      <c r="BR52" s="368"/>
      <c r="BS52" s="368"/>
      <c r="BT52" s="368"/>
      <c r="BU52" s="368"/>
      <c r="BV52" s="368"/>
      <c r="BW52" s="368"/>
      <c r="BX52" s="368"/>
      <c r="BY52" s="365">
        <f>Сводная!I11</f>
        <v>0</v>
      </c>
      <c r="BZ52" s="365"/>
      <c r="CA52" s="365"/>
      <c r="CB52" s="365"/>
      <c r="CC52" s="365"/>
      <c r="CD52" s="365"/>
      <c r="CE52" s="365"/>
      <c r="CF52" s="365"/>
      <c r="CG52" s="365"/>
      <c r="CH52" s="365"/>
      <c r="CI52" s="365">
        <f>Сводная!J11</f>
        <v>0</v>
      </c>
      <c r="CJ52" s="365"/>
      <c r="CK52" s="365"/>
      <c r="CL52" s="365"/>
      <c r="CM52" s="365"/>
      <c r="CN52" s="365"/>
      <c r="CO52" s="365"/>
      <c r="CP52" s="365"/>
      <c r="CQ52" s="365"/>
      <c r="CR52" s="365"/>
      <c r="CS52" s="366" t="s">
        <v>11</v>
      </c>
      <c r="CT52" s="366"/>
      <c r="CU52" s="366"/>
      <c r="CV52" s="366"/>
      <c r="CW52" s="366"/>
      <c r="CX52" s="366"/>
      <c r="CY52" s="366"/>
      <c r="CZ52" s="366"/>
      <c r="DA52" s="366"/>
      <c r="DB52" s="366"/>
      <c r="DC52" s="609"/>
      <c r="DD52" s="609"/>
      <c r="DE52" s="609"/>
      <c r="DF52" s="609"/>
      <c r="DG52" s="609"/>
    </row>
    <row r="53" spans="1:111" s="3" customFormat="1" ht="12.75" x14ac:dyDescent="0.2">
      <c r="A53" s="187"/>
      <c r="B53" s="354" t="s">
        <v>655</v>
      </c>
      <c r="C53" s="354"/>
      <c r="D53" s="354"/>
      <c r="E53" s="354"/>
      <c r="F53" s="354"/>
      <c r="G53" s="354"/>
      <c r="H53" s="354"/>
      <c r="I53" s="354"/>
      <c r="J53" s="354"/>
      <c r="K53" s="354"/>
      <c r="L53" s="354"/>
      <c r="M53" s="354"/>
      <c r="N53" s="354"/>
      <c r="O53" s="354"/>
      <c r="P53" s="354"/>
      <c r="Q53" s="354"/>
      <c r="R53" s="354"/>
      <c r="S53" s="354"/>
      <c r="T53" s="354"/>
      <c r="U53" s="354"/>
      <c r="V53" s="354"/>
      <c r="W53" s="354"/>
      <c r="X53" s="354"/>
      <c r="Y53" s="354"/>
      <c r="Z53" s="354"/>
      <c r="AA53" s="354"/>
      <c r="AB53" s="354"/>
      <c r="AC53" s="354"/>
      <c r="AD53" s="354"/>
      <c r="AE53" s="354"/>
      <c r="AF53" s="355"/>
      <c r="AG53" s="355"/>
      <c r="AH53" s="355"/>
      <c r="AI53" s="355"/>
      <c r="AJ53" s="355"/>
      <c r="AK53" s="355"/>
      <c r="AL53" s="355"/>
      <c r="AM53" s="355"/>
      <c r="AN53" s="355"/>
      <c r="AO53" s="355"/>
      <c r="AP53" s="356">
        <f>AP48</f>
        <v>0</v>
      </c>
      <c r="AQ53" s="356"/>
      <c r="AR53" s="356"/>
      <c r="AS53" s="356"/>
      <c r="AT53" s="356"/>
      <c r="AU53" s="356"/>
      <c r="AV53" s="356"/>
      <c r="AW53" s="356"/>
      <c r="AX53" s="356"/>
      <c r="AY53" s="356"/>
      <c r="AZ53" s="356"/>
      <c r="BA53" s="356"/>
      <c r="BB53" s="356"/>
      <c r="BC53" s="356"/>
      <c r="BD53" s="314" t="s">
        <v>586</v>
      </c>
      <c r="BE53" s="314"/>
      <c r="BF53" s="314"/>
      <c r="BG53" s="314"/>
      <c r="BH53" s="314"/>
      <c r="BI53" s="314"/>
      <c r="BJ53" s="314"/>
      <c r="BK53" s="314"/>
      <c r="BL53" s="352" t="s">
        <v>9</v>
      </c>
      <c r="BM53" s="352"/>
      <c r="BN53" s="352"/>
      <c r="BO53" s="352"/>
      <c r="BP53" s="352"/>
      <c r="BQ53" s="352"/>
      <c r="BR53" s="352"/>
      <c r="BS53" s="352"/>
      <c r="BT53" s="352"/>
      <c r="BU53" s="352"/>
      <c r="BV53" s="352"/>
      <c r="BW53" s="352"/>
      <c r="BX53" s="352"/>
      <c r="BY53" s="353">
        <f>BY48</f>
        <v>0</v>
      </c>
      <c r="BZ53" s="353"/>
      <c r="CA53" s="353"/>
      <c r="CB53" s="353"/>
      <c r="CC53" s="353"/>
      <c r="CD53" s="353"/>
      <c r="CE53" s="353"/>
      <c r="CF53" s="353"/>
      <c r="CG53" s="353"/>
      <c r="CH53" s="353"/>
      <c r="CI53" s="353">
        <f>CI48</f>
        <v>0</v>
      </c>
      <c r="CJ53" s="353"/>
      <c r="CK53" s="353"/>
      <c r="CL53" s="353"/>
      <c r="CM53" s="353"/>
      <c r="CN53" s="353"/>
      <c r="CO53" s="353"/>
      <c r="CP53" s="353"/>
      <c r="CQ53" s="353"/>
      <c r="CR53" s="353"/>
      <c r="CS53" s="353" t="str">
        <f>CS48</f>
        <v>-</v>
      </c>
      <c r="CT53" s="353"/>
      <c r="CU53" s="353"/>
      <c r="CV53" s="353"/>
      <c r="CW53" s="353"/>
      <c r="CX53" s="353"/>
      <c r="CY53" s="353"/>
      <c r="CZ53" s="353"/>
      <c r="DA53" s="353"/>
      <c r="DB53" s="353"/>
      <c r="DC53" s="609"/>
      <c r="DD53" s="609"/>
      <c r="DE53" s="609"/>
      <c r="DF53" s="609"/>
      <c r="DG53" s="609"/>
    </row>
    <row r="54" spans="1:111" s="3" customFormat="1" ht="12.75" x14ac:dyDescent="0.2">
      <c r="A54" s="187"/>
      <c r="B54" s="355"/>
      <c r="C54" s="355"/>
      <c r="D54" s="355"/>
      <c r="E54" s="355"/>
      <c r="F54" s="355"/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5"/>
      <c r="S54" s="355"/>
      <c r="T54" s="355"/>
      <c r="U54" s="355"/>
      <c r="V54" s="355"/>
      <c r="W54" s="355"/>
      <c r="X54" s="355"/>
      <c r="Y54" s="355"/>
      <c r="Z54" s="355"/>
      <c r="AA54" s="355"/>
      <c r="AB54" s="355"/>
      <c r="AC54" s="355"/>
      <c r="AD54" s="355"/>
      <c r="AE54" s="355"/>
      <c r="AF54" s="355"/>
      <c r="AG54" s="355"/>
      <c r="AH54" s="355"/>
      <c r="AI54" s="355"/>
      <c r="AJ54" s="355"/>
      <c r="AK54" s="355"/>
      <c r="AL54" s="355"/>
      <c r="AM54" s="355"/>
      <c r="AN54" s="355"/>
      <c r="AO54" s="355"/>
      <c r="AP54" s="356"/>
      <c r="AQ54" s="356"/>
      <c r="AR54" s="356"/>
      <c r="AS54" s="356"/>
      <c r="AT54" s="356"/>
      <c r="AU54" s="356"/>
      <c r="AV54" s="356"/>
      <c r="AW54" s="356"/>
      <c r="AX54" s="356"/>
      <c r="AY54" s="356"/>
      <c r="AZ54" s="356"/>
      <c r="BA54" s="356"/>
      <c r="BB54" s="356"/>
      <c r="BC54" s="356"/>
      <c r="BD54" s="314"/>
      <c r="BE54" s="314"/>
      <c r="BF54" s="314"/>
      <c r="BG54" s="314"/>
      <c r="BH54" s="314"/>
      <c r="BI54" s="314"/>
      <c r="BJ54" s="314"/>
      <c r="BK54" s="314"/>
      <c r="BL54" s="352" t="s">
        <v>10</v>
      </c>
      <c r="BM54" s="352"/>
      <c r="BN54" s="352"/>
      <c r="BO54" s="352"/>
      <c r="BP54" s="352"/>
      <c r="BQ54" s="352"/>
      <c r="BR54" s="352"/>
      <c r="BS54" s="352"/>
      <c r="BT54" s="352"/>
      <c r="BU54" s="352"/>
      <c r="BV54" s="352"/>
      <c r="BW54" s="352"/>
      <c r="BX54" s="352"/>
      <c r="BY54" s="353">
        <f t="shared" ref="BY54:BY57" si="0">BY49</f>
        <v>0</v>
      </c>
      <c r="BZ54" s="353"/>
      <c r="CA54" s="353"/>
      <c r="CB54" s="353"/>
      <c r="CC54" s="353"/>
      <c r="CD54" s="353"/>
      <c r="CE54" s="353"/>
      <c r="CF54" s="353"/>
      <c r="CG54" s="353"/>
      <c r="CH54" s="353"/>
      <c r="CI54" s="353">
        <f t="shared" ref="CI54:CI57" si="1">CI49</f>
        <v>0</v>
      </c>
      <c r="CJ54" s="353"/>
      <c r="CK54" s="353"/>
      <c r="CL54" s="353"/>
      <c r="CM54" s="353"/>
      <c r="CN54" s="353"/>
      <c r="CO54" s="353"/>
      <c r="CP54" s="353"/>
      <c r="CQ54" s="353"/>
      <c r="CR54" s="353"/>
      <c r="CS54" s="353" t="str">
        <f t="shared" ref="CS54:CS57" si="2">CS49</f>
        <v>-</v>
      </c>
      <c r="CT54" s="353"/>
      <c r="CU54" s="353"/>
      <c r="CV54" s="353"/>
      <c r="CW54" s="353"/>
      <c r="CX54" s="353"/>
      <c r="CY54" s="353"/>
      <c r="CZ54" s="353"/>
      <c r="DA54" s="353"/>
      <c r="DB54" s="353"/>
      <c r="DC54" s="609"/>
      <c r="DD54" s="609"/>
      <c r="DE54" s="609"/>
      <c r="DF54" s="609"/>
      <c r="DG54" s="609"/>
    </row>
    <row r="55" spans="1:111" s="3" customFormat="1" ht="12.75" x14ac:dyDescent="0.2">
      <c r="A55" s="187"/>
      <c r="B55" s="355"/>
      <c r="C55" s="355"/>
      <c r="D55" s="355"/>
      <c r="E55" s="355"/>
      <c r="F55" s="355"/>
      <c r="G55" s="355"/>
      <c r="H55" s="355"/>
      <c r="I55" s="355"/>
      <c r="J55" s="355"/>
      <c r="K55" s="355"/>
      <c r="L55" s="355"/>
      <c r="M55" s="355"/>
      <c r="N55" s="355"/>
      <c r="O55" s="355"/>
      <c r="P55" s="355"/>
      <c r="Q55" s="355"/>
      <c r="R55" s="355"/>
      <c r="S55" s="355"/>
      <c r="T55" s="355"/>
      <c r="U55" s="355"/>
      <c r="V55" s="355"/>
      <c r="W55" s="355"/>
      <c r="X55" s="355"/>
      <c r="Y55" s="355"/>
      <c r="Z55" s="355"/>
      <c r="AA55" s="355"/>
      <c r="AB55" s="355"/>
      <c r="AC55" s="355"/>
      <c r="AD55" s="355"/>
      <c r="AE55" s="355"/>
      <c r="AF55" s="355"/>
      <c r="AG55" s="355"/>
      <c r="AH55" s="355"/>
      <c r="AI55" s="355"/>
      <c r="AJ55" s="355"/>
      <c r="AK55" s="355"/>
      <c r="AL55" s="355"/>
      <c r="AM55" s="355"/>
      <c r="AN55" s="355"/>
      <c r="AO55" s="355"/>
      <c r="AP55" s="356"/>
      <c r="AQ55" s="356"/>
      <c r="AR55" s="356"/>
      <c r="AS55" s="356"/>
      <c r="AT55" s="356"/>
      <c r="AU55" s="356"/>
      <c r="AV55" s="356"/>
      <c r="AW55" s="356"/>
      <c r="AX55" s="356"/>
      <c r="AY55" s="356"/>
      <c r="AZ55" s="356"/>
      <c r="BA55" s="356"/>
      <c r="BB55" s="356"/>
      <c r="BC55" s="356"/>
      <c r="BD55" s="314"/>
      <c r="BE55" s="314"/>
      <c r="BF55" s="314"/>
      <c r="BG55" s="314"/>
      <c r="BH55" s="314"/>
      <c r="BI55" s="314"/>
      <c r="BJ55" s="314"/>
      <c r="BK55" s="314"/>
      <c r="BL55" s="352" t="s">
        <v>12</v>
      </c>
      <c r="BM55" s="352"/>
      <c r="BN55" s="352"/>
      <c r="BO55" s="352"/>
      <c r="BP55" s="352"/>
      <c r="BQ55" s="352"/>
      <c r="BR55" s="352"/>
      <c r="BS55" s="352"/>
      <c r="BT55" s="352"/>
      <c r="BU55" s="352"/>
      <c r="BV55" s="352"/>
      <c r="BW55" s="352"/>
      <c r="BX55" s="352"/>
      <c r="BY55" s="353">
        <f t="shared" si="0"/>
        <v>0</v>
      </c>
      <c r="BZ55" s="353"/>
      <c r="CA55" s="353"/>
      <c r="CB55" s="353"/>
      <c r="CC55" s="353"/>
      <c r="CD55" s="353"/>
      <c r="CE55" s="353"/>
      <c r="CF55" s="353"/>
      <c r="CG55" s="353"/>
      <c r="CH55" s="353"/>
      <c r="CI55" s="353" t="str">
        <f t="shared" si="1"/>
        <v>-</v>
      </c>
      <c r="CJ55" s="353"/>
      <c r="CK55" s="353"/>
      <c r="CL55" s="353"/>
      <c r="CM55" s="353"/>
      <c r="CN55" s="353"/>
      <c r="CO55" s="353"/>
      <c r="CP55" s="353"/>
      <c r="CQ55" s="353"/>
      <c r="CR55" s="353"/>
      <c r="CS55" s="353" t="str">
        <f t="shared" si="2"/>
        <v>-</v>
      </c>
      <c r="CT55" s="353"/>
      <c r="CU55" s="353"/>
      <c r="CV55" s="353"/>
      <c r="CW55" s="353"/>
      <c r="CX55" s="353"/>
      <c r="CY55" s="353"/>
      <c r="CZ55" s="353"/>
      <c r="DA55" s="353"/>
      <c r="DB55" s="353"/>
      <c r="DC55" s="609"/>
      <c r="DD55" s="609"/>
      <c r="DE55" s="609"/>
      <c r="DF55" s="609"/>
      <c r="DG55" s="609"/>
    </row>
    <row r="56" spans="1:111" s="3" customFormat="1" ht="12.75" x14ac:dyDescent="0.2">
      <c r="A56" s="187"/>
      <c r="B56" s="355"/>
      <c r="C56" s="355"/>
      <c r="D56" s="355"/>
      <c r="E56" s="355"/>
      <c r="F56" s="355"/>
      <c r="G56" s="355"/>
      <c r="H56" s="355"/>
      <c r="I56" s="355"/>
      <c r="J56" s="355"/>
      <c r="K56" s="355"/>
      <c r="L56" s="355"/>
      <c r="M56" s="355"/>
      <c r="N56" s="355"/>
      <c r="O56" s="355"/>
      <c r="P56" s="355"/>
      <c r="Q56" s="355"/>
      <c r="R56" s="355"/>
      <c r="S56" s="355"/>
      <c r="T56" s="355"/>
      <c r="U56" s="355"/>
      <c r="V56" s="355"/>
      <c r="W56" s="355"/>
      <c r="X56" s="355"/>
      <c r="Y56" s="355"/>
      <c r="Z56" s="355"/>
      <c r="AA56" s="355"/>
      <c r="AB56" s="355"/>
      <c r="AC56" s="355"/>
      <c r="AD56" s="355"/>
      <c r="AE56" s="355"/>
      <c r="AF56" s="355"/>
      <c r="AG56" s="355"/>
      <c r="AH56" s="355"/>
      <c r="AI56" s="355"/>
      <c r="AJ56" s="355"/>
      <c r="AK56" s="355"/>
      <c r="AL56" s="355"/>
      <c r="AM56" s="355"/>
      <c r="AN56" s="355"/>
      <c r="AO56" s="355"/>
      <c r="AP56" s="356"/>
      <c r="AQ56" s="356"/>
      <c r="AR56" s="356"/>
      <c r="AS56" s="356"/>
      <c r="AT56" s="356"/>
      <c r="AU56" s="356"/>
      <c r="AV56" s="356"/>
      <c r="AW56" s="356"/>
      <c r="AX56" s="356"/>
      <c r="AY56" s="356"/>
      <c r="AZ56" s="356"/>
      <c r="BA56" s="356"/>
      <c r="BB56" s="356"/>
      <c r="BC56" s="356"/>
      <c r="BD56" s="314"/>
      <c r="BE56" s="314"/>
      <c r="BF56" s="314"/>
      <c r="BG56" s="314"/>
      <c r="BH56" s="314"/>
      <c r="BI56" s="314"/>
      <c r="BJ56" s="314"/>
      <c r="BK56" s="314"/>
      <c r="BL56" s="352" t="s">
        <v>719</v>
      </c>
      <c r="BM56" s="352"/>
      <c r="BN56" s="352"/>
      <c r="BO56" s="352"/>
      <c r="BP56" s="352"/>
      <c r="BQ56" s="352"/>
      <c r="BR56" s="352"/>
      <c r="BS56" s="352"/>
      <c r="BT56" s="352"/>
      <c r="BU56" s="352"/>
      <c r="BV56" s="352"/>
      <c r="BW56" s="352"/>
      <c r="BX56" s="352"/>
      <c r="BY56" s="353">
        <f t="shared" si="0"/>
        <v>0</v>
      </c>
      <c r="BZ56" s="353"/>
      <c r="CA56" s="353"/>
      <c r="CB56" s="353"/>
      <c r="CC56" s="353"/>
      <c r="CD56" s="353"/>
      <c r="CE56" s="353"/>
      <c r="CF56" s="353"/>
      <c r="CG56" s="353"/>
      <c r="CH56" s="353"/>
      <c r="CI56" s="353" t="str">
        <f t="shared" si="1"/>
        <v>-</v>
      </c>
      <c r="CJ56" s="353"/>
      <c r="CK56" s="353"/>
      <c r="CL56" s="353"/>
      <c r="CM56" s="353"/>
      <c r="CN56" s="353"/>
      <c r="CO56" s="353"/>
      <c r="CP56" s="353"/>
      <c r="CQ56" s="353"/>
      <c r="CR56" s="353"/>
      <c r="CS56" s="353" t="str">
        <f t="shared" si="2"/>
        <v>-</v>
      </c>
      <c r="CT56" s="353"/>
      <c r="CU56" s="353"/>
      <c r="CV56" s="353"/>
      <c r="CW56" s="353"/>
      <c r="CX56" s="353"/>
      <c r="CY56" s="353"/>
      <c r="CZ56" s="353"/>
      <c r="DA56" s="353"/>
      <c r="DB56" s="353"/>
      <c r="DC56" s="609"/>
      <c r="DD56" s="609"/>
      <c r="DE56" s="609"/>
      <c r="DF56" s="609"/>
      <c r="DG56" s="609"/>
    </row>
    <row r="57" spans="1:111" s="3" customFormat="1" ht="12.75" x14ac:dyDescent="0.2">
      <c r="A57" s="187"/>
      <c r="B57" s="355"/>
      <c r="C57" s="355"/>
      <c r="D57" s="355"/>
      <c r="E57" s="355"/>
      <c r="F57" s="355"/>
      <c r="G57" s="355"/>
      <c r="H57" s="355"/>
      <c r="I57" s="355"/>
      <c r="J57" s="355"/>
      <c r="K57" s="355"/>
      <c r="L57" s="355"/>
      <c r="M57" s="355"/>
      <c r="N57" s="355"/>
      <c r="O57" s="355"/>
      <c r="P57" s="355"/>
      <c r="Q57" s="355"/>
      <c r="R57" s="355"/>
      <c r="S57" s="355"/>
      <c r="T57" s="355"/>
      <c r="U57" s="355"/>
      <c r="V57" s="355"/>
      <c r="W57" s="355"/>
      <c r="X57" s="355"/>
      <c r="Y57" s="355"/>
      <c r="Z57" s="355"/>
      <c r="AA57" s="355"/>
      <c r="AB57" s="355"/>
      <c r="AC57" s="355"/>
      <c r="AD57" s="355"/>
      <c r="AE57" s="355"/>
      <c r="AF57" s="355"/>
      <c r="AG57" s="355"/>
      <c r="AH57" s="355"/>
      <c r="AI57" s="355"/>
      <c r="AJ57" s="355"/>
      <c r="AK57" s="355"/>
      <c r="AL57" s="355"/>
      <c r="AM57" s="355"/>
      <c r="AN57" s="355"/>
      <c r="AO57" s="355"/>
      <c r="AP57" s="356"/>
      <c r="AQ57" s="356"/>
      <c r="AR57" s="356"/>
      <c r="AS57" s="356"/>
      <c r="AT57" s="356"/>
      <c r="AU57" s="356"/>
      <c r="AV57" s="356"/>
      <c r="AW57" s="356"/>
      <c r="AX57" s="356"/>
      <c r="AY57" s="356"/>
      <c r="AZ57" s="356"/>
      <c r="BA57" s="356"/>
      <c r="BB57" s="356"/>
      <c r="BC57" s="356"/>
      <c r="BD57" s="314"/>
      <c r="BE57" s="314"/>
      <c r="BF57" s="314"/>
      <c r="BG57" s="314"/>
      <c r="BH57" s="314"/>
      <c r="BI57" s="314"/>
      <c r="BJ57" s="314"/>
      <c r="BK57" s="314"/>
      <c r="BL57" s="352" t="s">
        <v>345</v>
      </c>
      <c r="BM57" s="352"/>
      <c r="BN57" s="352"/>
      <c r="BO57" s="352"/>
      <c r="BP57" s="352"/>
      <c r="BQ57" s="352"/>
      <c r="BR57" s="352"/>
      <c r="BS57" s="352"/>
      <c r="BT57" s="352"/>
      <c r="BU57" s="352"/>
      <c r="BV57" s="352"/>
      <c r="BW57" s="352"/>
      <c r="BX57" s="352"/>
      <c r="BY57" s="353">
        <f t="shared" si="0"/>
        <v>0</v>
      </c>
      <c r="BZ57" s="353"/>
      <c r="CA57" s="353"/>
      <c r="CB57" s="353"/>
      <c r="CC57" s="353"/>
      <c r="CD57" s="353"/>
      <c r="CE57" s="353"/>
      <c r="CF57" s="353"/>
      <c r="CG57" s="353"/>
      <c r="CH57" s="353"/>
      <c r="CI57" s="353">
        <f t="shared" si="1"/>
        <v>0</v>
      </c>
      <c r="CJ57" s="353"/>
      <c r="CK57" s="353"/>
      <c r="CL57" s="353"/>
      <c r="CM57" s="353"/>
      <c r="CN57" s="353"/>
      <c r="CO57" s="353"/>
      <c r="CP57" s="353"/>
      <c r="CQ57" s="353"/>
      <c r="CR57" s="353"/>
      <c r="CS57" s="353" t="str">
        <f t="shared" si="2"/>
        <v>-</v>
      </c>
      <c r="CT57" s="353"/>
      <c r="CU57" s="353"/>
      <c r="CV57" s="353"/>
      <c r="CW57" s="353"/>
      <c r="CX57" s="353"/>
      <c r="CY57" s="353"/>
      <c r="CZ57" s="353"/>
      <c r="DA57" s="353"/>
      <c r="DB57" s="353"/>
      <c r="DC57" s="609"/>
      <c r="DD57" s="609"/>
      <c r="DE57" s="609"/>
      <c r="DF57" s="609"/>
      <c r="DG57" s="609"/>
    </row>
    <row r="58" spans="1:111" s="170" customFormat="1" ht="11.25" x14ac:dyDescent="0.2">
      <c r="A58" s="199"/>
      <c r="B58" s="199"/>
      <c r="C58" s="199"/>
      <c r="D58" s="199"/>
      <c r="E58" s="199"/>
      <c r="F58" s="199"/>
      <c r="G58" s="199"/>
      <c r="H58" s="199"/>
      <c r="I58" s="199"/>
      <c r="J58" s="199"/>
      <c r="K58" s="199"/>
      <c r="L58" s="199"/>
      <c r="M58" s="199"/>
      <c r="N58" s="199"/>
      <c r="O58" s="199"/>
      <c r="P58" s="199"/>
      <c r="Q58" s="199"/>
      <c r="R58" s="199"/>
      <c r="S58" s="199"/>
      <c r="T58" s="199"/>
      <c r="U58" s="199"/>
      <c r="V58" s="199"/>
      <c r="W58" s="199"/>
      <c r="X58" s="199"/>
      <c r="Y58" s="199"/>
      <c r="Z58" s="199"/>
      <c r="AA58" s="199"/>
      <c r="AB58" s="199"/>
      <c r="AC58" s="199"/>
      <c r="AD58" s="199"/>
      <c r="AE58" s="199"/>
      <c r="AF58" s="199"/>
      <c r="AG58" s="199"/>
      <c r="AH58" s="199"/>
      <c r="AI58" s="199"/>
      <c r="AJ58" s="199"/>
      <c r="AK58" s="199"/>
      <c r="AL58" s="199"/>
      <c r="AM58" s="199"/>
      <c r="AN58" s="199"/>
      <c r="AO58" s="199"/>
      <c r="AP58" s="199"/>
      <c r="AQ58" s="199"/>
      <c r="AR58" s="199"/>
      <c r="AS58" s="199"/>
      <c r="AT58" s="199"/>
      <c r="AU58" s="199"/>
      <c r="AV58" s="199"/>
      <c r="AW58" s="199"/>
      <c r="AX58" s="199"/>
      <c r="AY58" s="199"/>
      <c r="AZ58" s="199"/>
      <c r="BA58" s="199"/>
      <c r="BB58" s="199"/>
      <c r="BC58" s="199"/>
      <c r="BD58" s="199"/>
      <c r="BE58" s="199"/>
      <c r="BF58" s="199"/>
      <c r="BG58" s="199"/>
      <c r="BH58" s="199"/>
      <c r="BI58" s="199"/>
      <c r="BJ58" s="199"/>
      <c r="BK58" s="199"/>
      <c r="BL58" s="199"/>
      <c r="BM58" s="199"/>
      <c r="BN58" s="199"/>
      <c r="BO58" s="199"/>
      <c r="BP58" s="199"/>
      <c r="BQ58" s="199"/>
      <c r="BR58" s="199"/>
      <c r="BS58" s="199"/>
      <c r="BT58" s="199"/>
      <c r="BU58" s="199"/>
      <c r="BV58" s="199"/>
      <c r="BW58" s="199"/>
      <c r="BX58" s="199"/>
      <c r="BY58" s="199"/>
      <c r="BZ58" s="199"/>
      <c r="CA58" s="199"/>
      <c r="CB58" s="199"/>
      <c r="CC58" s="199"/>
      <c r="CD58" s="199"/>
      <c r="CE58" s="199"/>
      <c r="CF58" s="199"/>
      <c r="CG58" s="199"/>
      <c r="CH58" s="199"/>
      <c r="CI58" s="199"/>
      <c r="CJ58" s="199"/>
      <c r="CK58" s="199"/>
      <c r="CL58" s="199"/>
      <c r="CM58" s="199"/>
      <c r="CN58" s="199"/>
      <c r="CO58" s="199"/>
      <c r="CP58" s="199"/>
      <c r="CQ58" s="199"/>
      <c r="CR58" s="199"/>
      <c r="CS58" s="199"/>
      <c r="CT58" s="199"/>
      <c r="CU58" s="199"/>
      <c r="CV58" s="199"/>
      <c r="CW58" s="199"/>
      <c r="CX58" s="199"/>
      <c r="CY58" s="199"/>
      <c r="CZ58" s="199"/>
      <c r="DA58" s="199"/>
      <c r="DB58" s="199"/>
      <c r="DC58" s="611"/>
      <c r="DD58" s="611"/>
      <c r="DE58" s="611"/>
      <c r="DF58" s="611"/>
      <c r="DG58" s="611"/>
    </row>
    <row r="59" spans="1:111" s="170" customFormat="1" ht="14.25" x14ac:dyDescent="0.2">
      <c r="A59" s="199"/>
      <c r="B59" s="351" t="s">
        <v>744</v>
      </c>
      <c r="C59" s="351"/>
      <c r="D59" s="351"/>
      <c r="E59" s="351"/>
      <c r="F59" s="351"/>
      <c r="G59" s="351"/>
      <c r="H59" s="351"/>
      <c r="I59" s="351"/>
      <c r="J59" s="351"/>
      <c r="K59" s="351"/>
      <c r="L59" s="351"/>
      <c r="M59" s="351"/>
      <c r="N59" s="351"/>
      <c r="O59" s="351"/>
      <c r="P59" s="351"/>
      <c r="Q59" s="351"/>
      <c r="R59" s="351"/>
      <c r="S59" s="351"/>
      <c r="T59" s="351"/>
      <c r="U59" s="351"/>
      <c r="V59" s="351"/>
      <c r="W59" s="351"/>
      <c r="X59" s="351"/>
      <c r="Y59" s="351"/>
      <c r="Z59" s="351"/>
      <c r="AA59" s="351"/>
      <c r="AB59" s="351"/>
      <c r="AC59" s="351"/>
      <c r="AD59" s="636"/>
      <c r="AE59" s="636"/>
      <c r="AF59" s="636"/>
      <c r="AG59" s="636"/>
      <c r="AH59" s="636"/>
      <c r="AI59" s="636"/>
      <c r="AJ59" s="636"/>
      <c r="AK59" s="636"/>
      <c r="AL59" s="636"/>
      <c r="AM59" s="636"/>
      <c r="AN59" s="636"/>
      <c r="AO59" s="636"/>
      <c r="AP59" s="636"/>
      <c r="AQ59" s="636"/>
      <c r="AR59" s="636"/>
      <c r="AS59" s="636"/>
      <c r="AT59" s="636"/>
      <c r="AU59" s="636"/>
      <c r="AV59" s="636"/>
      <c r="AW59" s="636"/>
      <c r="AX59" s="636"/>
      <c r="AY59" s="636"/>
      <c r="AZ59" s="636"/>
      <c r="BA59" s="636"/>
      <c r="BB59" s="636"/>
      <c r="BC59" s="636"/>
      <c r="BD59" s="636"/>
      <c r="BE59" s="636"/>
      <c r="BF59" s="636"/>
      <c r="BG59" s="636"/>
      <c r="BH59" s="636"/>
      <c r="BI59" s="636"/>
      <c r="BJ59" s="636"/>
      <c r="BK59" s="636"/>
      <c r="BL59" s="636"/>
      <c r="BM59" s="636"/>
      <c r="BN59" s="636"/>
      <c r="BO59" s="636"/>
      <c r="BP59" s="636"/>
      <c r="BQ59" s="636"/>
      <c r="BR59" s="636"/>
      <c r="BS59" s="636"/>
      <c r="BT59" s="636"/>
      <c r="BU59" s="636"/>
      <c r="BV59" s="636"/>
      <c r="BW59" s="636"/>
      <c r="BX59" s="636"/>
      <c r="BY59" s="636"/>
      <c r="BZ59" s="636"/>
      <c r="CA59" s="636"/>
      <c r="CB59" s="636"/>
      <c r="CC59" s="636"/>
      <c r="CD59" s="636"/>
      <c r="CE59" s="636"/>
      <c r="CF59" s="636"/>
      <c r="CG59" s="636"/>
      <c r="CH59" s="636"/>
      <c r="CI59" s="636"/>
      <c r="CJ59" s="636"/>
      <c r="CK59" s="636"/>
      <c r="CL59" s="636"/>
      <c r="CM59" s="636"/>
      <c r="CN59" s="636"/>
      <c r="CO59" s="636"/>
      <c r="CP59" s="636"/>
      <c r="CQ59" s="636"/>
      <c r="CR59" s="636"/>
      <c r="CS59" s="636"/>
      <c r="CT59" s="636"/>
      <c r="CU59" s="636"/>
      <c r="CV59" s="636"/>
      <c r="CW59" s="636"/>
      <c r="CX59" s="636"/>
      <c r="CY59" s="636"/>
      <c r="CZ59" s="636"/>
      <c r="DA59" s="636"/>
      <c r="DB59" s="636"/>
    </row>
    <row r="60" spans="1:111" x14ac:dyDescent="0.25">
      <c r="A60" s="188"/>
      <c r="B60" s="351" t="s">
        <v>13</v>
      </c>
      <c r="C60" s="351"/>
      <c r="D60" s="351"/>
      <c r="E60" s="351"/>
      <c r="F60" s="351"/>
      <c r="G60" s="351"/>
      <c r="H60" s="351"/>
      <c r="I60" s="351"/>
      <c r="J60" s="351"/>
      <c r="K60" s="351"/>
      <c r="L60" s="351"/>
      <c r="M60" s="351"/>
      <c r="N60" s="351"/>
      <c r="O60" s="351"/>
      <c r="P60" s="351"/>
      <c r="Q60" s="351"/>
      <c r="R60" s="351"/>
      <c r="S60" s="351"/>
      <c r="T60" s="351"/>
      <c r="U60" s="351"/>
      <c r="V60" s="351"/>
      <c r="W60" s="351"/>
      <c r="X60" s="351"/>
      <c r="Y60" s="351"/>
      <c r="Z60" s="351"/>
      <c r="AA60" s="351"/>
      <c r="AB60" s="351"/>
      <c r="AC60" s="351"/>
      <c r="AD60" s="351"/>
      <c r="AE60" s="217"/>
      <c r="AF60" s="351" t="s">
        <v>14</v>
      </c>
      <c r="AG60" s="351"/>
      <c r="AH60" s="351"/>
      <c r="AI60" s="351"/>
      <c r="AJ60" s="351"/>
      <c r="AK60" s="351"/>
      <c r="AL60" s="351"/>
      <c r="AM60" s="351"/>
      <c r="AN60" s="351"/>
      <c r="AO60" s="351"/>
      <c r="AP60" s="351"/>
      <c r="AQ60" s="351"/>
      <c r="AR60" s="351"/>
      <c r="AS60" s="351"/>
      <c r="AT60" s="351"/>
      <c r="AU60" s="351"/>
      <c r="AV60" s="351"/>
      <c r="AW60" s="351"/>
      <c r="AX60" s="351"/>
      <c r="AY60" s="351"/>
      <c r="AZ60" s="351"/>
      <c r="BA60" s="351"/>
      <c r="BB60" s="351"/>
      <c r="BC60" s="351"/>
      <c r="BD60" s="351"/>
      <c r="BE60" s="351"/>
      <c r="BF60" s="351"/>
      <c r="BG60" s="351"/>
      <c r="BH60" s="351"/>
      <c r="BI60" s="351"/>
      <c r="BJ60" s="351"/>
      <c r="BK60" s="351"/>
      <c r="BL60" s="351"/>
      <c r="BM60" s="351"/>
      <c r="BN60" s="351"/>
      <c r="BO60" s="351"/>
      <c r="BP60" s="351"/>
      <c r="BQ60" s="351"/>
      <c r="BR60" s="351"/>
      <c r="BS60" s="351"/>
      <c r="BT60" s="351"/>
      <c r="BU60" s="351"/>
      <c r="BV60" s="351"/>
      <c r="BW60" s="351"/>
      <c r="BX60" s="351"/>
      <c r="BY60" s="351"/>
      <c r="BZ60" s="351"/>
      <c r="CA60" s="351"/>
      <c r="CB60" s="351"/>
      <c r="CC60" s="351"/>
      <c r="CD60" s="351"/>
      <c r="CE60" s="351"/>
      <c r="CF60" s="351"/>
      <c r="CG60" s="351"/>
      <c r="CH60" s="351"/>
      <c r="CI60" s="351"/>
      <c r="CJ60" s="351"/>
      <c r="CK60" s="351"/>
      <c r="CL60" s="351"/>
      <c r="CM60" s="351"/>
      <c r="CN60" s="351"/>
      <c r="CO60" s="351"/>
      <c r="CP60" s="351"/>
      <c r="CQ60" s="351"/>
      <c r="CR60" s="351"/>
      <c r="CS60" s="351"/>
      <c r="CT60" s="351"/>
      <c r="CU60" s="351"/>
      <c r="CV60" s="351"/>
      <c r="CW60" s="351"/>
      <c r="CX60" s="351"/>
      <c r="CY60" s="351"/>
      <c r="CZ60" s="351"/>
      <c r="DA60" s="351"/>
      <c r="DB60" s="351"/>
      <c r="DC60" s="627"/>
      <c r="DD60" s="627"/>
    </row>
    <row r="61" spans="1:111" s="167" customFormat="1" ht="6.75" x14ac:dyDescent="0.15">
      <c r="A61" s="192"/>
      <c r="B61" s="192"/>
      <c r="C61" s="192"/>
      <c r="D61" s="192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192"/>
      <c r="BQ61" s="192"/>
      <c r="BR61" s="192"/>
      <c r="BS61" s="192"/>
      <c r="BT61" s="192"/>
      <c r="BU61" s="192"/>
      <c r="BV61" s="192"/>
      <c r="BW61" s="192"/>
      <c r="BX61" s="192"/>
      <c r="BY61" s="192"/>
      <c r="BZ61" s="192"/>
      <c r="CA61" s="192"/>
      <c r="CB61" s="192"/>
      <c r="CC61" s="192"/>
      <c r="CD61" s="192"/>
      <c r="CE61" s="192"/>
      <c r="CF61" s="192"/>
      <c r="CG61" s="192"/>
      <c r="CH61" s="192"/>
      <c r="CI61" s="192"/>
      <c r="CJ61" s="192"/>
      <c r="CK61" s="192"/>
      <c r="CL61" s="192"/>
      <c r="CM61" s="192"/>
      <c r="CN61" s="192"/>
      <c r="CO61" s="192"/>
      <c r="CP61" s="192"/>
      <c r="CQ61" s="192"/>
      <c r="CR61" s="192"/>
      <c r="CS61" s="192"/>
      <c r="CT61" s="192"/>
      <c r="CU61" s="192"/>
      <c r="CV61" s="192"/>
      <c r="CW61" s="192"/>
      <c r="CX61" s="192"/>
      <c r="CY61" s="192"/>
      <c r="CZ61" s="192"/>
      <c r="DA61" s="192"/>
      <c r="DB61" s="192"/>
      <c r="DC61" s="613"/>
      <c r="DD61" s="613"/>
      <c r="DE61" s="613"/>
      <c r="DF61" s="613"/>
      <c r="DG61" s="613"/>
    </row>
    <row r="62" spans="1:111" ht="27.75" customHeight="1" x14ac:dyDescent="0.25">
      <c r="A62" s="221"/>
      <c r="B62" s="244" t="s">
        <v>705</v>
      </c>
      <c r="C62" s="244"/>
      <c r="D62" s="244"/>
      <c r="E62" s="244"/>
      <c r="F62" s="244"/>
      <c r="G62" s="244"/>
      <c r="H62" s="244"/>
      <c r="I62" s="244"/>
      <c r="J62" s="244"/>
      <c r="K62" s="244"/>
      <c r="L62" s="244"/>
      <c r="M62" s="244"/>
      <c r="N62" s="244"/>
      <c r="O62" s="244"/>
      <c r="P62" s="244"/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57" t="str">
        <f>AA19</f>
        <v>Заместитель директора по общим вопросам и идеологической работе</v>
      </c>
      <c r="AB62" s="257"/>
      <c r="AC62" s="257"/>
      <c r="AD62" s="257"/>
      <c r="AE62" s="257"/>
      <c r="AF62" s="257"/>
      <c r="AG62" s="257"/>
      <c r="AH62" s="257"/>
      <c r="AI62" s="257"/>
      <c r="AJ62" s="257"/>
      <c r="AK62" s="257"/>
      <c r="AL62" s="257"/>
      <c r="AM62" s="257"/>
      <c r="AN62" s="257"/>
      <c r="AO62" s="257"/>
      <c r="AP62" s="257"/>
      <c r="AQ62" s="257"/>
      <c r="AR62" s="257"/>
      <c r="AS62" s="257"/>
      <c r="AT62" s="257"/>
      <c r="AU62" s="257"/>
      <c r="AV62" s="257"/>
      <c r="AW62" s="257"/>
      <c r="AX62" s="257"/>
      <c r="AY62" s="257"/>
      <c r="AZ62" s="257"/>
      <c r="BA62" s="257"/>
      <c r="BB62" s="257"/>
      <c r="BC62" s="257"/>
      <c r="BD62" s="257"/>
      <c r="BE62" s="257"/>
      <c r="BF62" s="257"/>
      <c r="BG62" s="257"/>
      <c r="BH62" s="257"/>
      <c r="BI62" s="257"/>
      <c r="BJ62" s="257"/>
      <c r="BK62" s="257"/>
      <c r="BL62" s="257"/>
      <c r="BM62" s="188"/>
      <c r="BN62" s="188"/>
      <c r="BO62" s="269"/>
      <c r="BP62" s="269"/>
      <c r="BQ62" s="269"/>
      <c r="BR62" s="269"/>
      <c r="BS62" s="269"/>
      <c r="BT62" s="269"/>
      <c r="BU62" s="269"/>
      <c r="BV62" s="269"/>
      <c r="BW62" s="269"/>
      <c r="BX62" s="269"/>
      <c r="BY62" s="269"/>
      <c r="BZ62" s="174"/>
      <c r="CA62" s="174"/>
      <c r="CB62" s="258" t="str">
        <f>CB19</f>
        <v>Каплевский А.Я.</v>
      </c>
      <c r="CC62" s="258"/>
      <c r="CD62" s="258"/>
      <c r="CE62" s="258"/>
      <c r="CF62" s="258"/>
      <c r="CG62" s="258"/>
      <c r="CH62" s="258"/>
      <c r="CI62" s="258"/>
      <c r="CJ62" s="258"/>
      <c r="CK62" s="258"/>
      <c r="CL62" s="258"/>
      <c r="CM62" s="258"/>
      <c r="CN62" s="258"/>
      <c r="CO62" s="258"/>
      <c r="CP62" s="258"/>
      <c r="CQ62" s="258"/>
      <c r="CR62" s="258"/>
      <c r="CS62" s="258"/>
      <c r="CT62" s="258"/>
      <c r="CU62" s="258"/>
      <c r="CV62" s="258"/>
      <c r="CW62" s="258"/>
      <c r="CX62" s="258"/>
      <c r="CY62" s="258"/>
      <c r="CZ62" s="258"/>
      <c r="DA62" s="258"/>
      <c r="DB62" s="258"/>
    </row>
    <row r="63" spans="1:111" s="169" customFormat="1" ht="11.25" x14ac:dyDescent="0.25">
      <c r="A63" s="197"/>
      <c r="B63" s="197"/>
      <c r="C63" s="197"/>
      <c r="D63" s="197"/>
      <c r="E63" s="197"/>
      <c r="F63" s="197"/>
      <c r="G63" s="197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259" t="s">
        <v>0</v>
      </c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59"/>
      <c r="AM63" s="259"/>
      <c r="AN63" s="259"/>
      <c r="AO63" s="259"/>
      <c r="AP63" s="259"/>
      <c r="AQ63" s="259"/>
      <c r="AR63" s="259"/>
      <c r="AS63" s="259"/>
      <c r="AT63" s="259"/>
      <c r="AU63" s="259"/>
      <c r="AV63" s="259"/>
      <c r="AW63" s="259"/>
      <c r="AX63" s="259"/>
      <c r="AY63" s="259"/>
      <c r="AZ63" s="259"/>
      <c r="BA63" s="259"/>
      <c r="BB63" s="259"/>
      <c r="BC63" s="259"/>
      <c r="BD63" s="259"/>
      <c r="BE63" s="259"/>
      <c r="BF63" s="259"/>
      <c r="BG63" s="259"/>
      <c r="BH63" s="259"/>
      <c r="BI63" s="259"/>
      <c r="BJ63" s="259"/>
      <c r="BK63" s="259"/>
      <c r="BL63" s="259"/>
      <c r="BM63" s="197"/>
      <c r="BN63" s="197"/>
      <c r="BO63" s="249" t="s">
        <v>16</v>
      </c>
      <c r="BP63" s="249"/>
      <c r="BQ63" s="249"/>
      <c r="BR63" s="249"/>
      <c r="BS63" s="249"/>
      <c r="BT63" s="249"/>
      <c r="BU63" s="249"/>
      <c r="BV63" s="249"/>
      <c r="BW63" s="249"/>
      <c r="BX63" s="249"/>
      <c r="BY63" s="249"/>
      <c r="BZ63" s="158"/>
      <c r="CA63" s="158"/>
      <c r="CB63" s="260" t="s">
        <v>106</v>
      </c>
      <c r="CC63" s="260"/>
      <c r="CD63" s="260"/>
      <c r="CE63" s="260"/>
      <c r="CF63" s="260"/>
      <c r="CG63" s="260"/>
      <c r="CH63" s="260"/>
      <c r="CI63" s="260"/>
      <c r="CJ63" s="260"/>
      <c r="CK63" s="260"/>
      <c r="CL63" s="260"/>
      <c r="CM63" s="260"/>
      <c r="CN63" s="260"/>
      <c r="CO63" s="260"/>
      <c r="CP63" s="260"/>
      <c r="CQ63" s="260"/>
      <c r="CR63" s="260"/>
      <c r="CS63" s="260"/>
      <c r="CT63" s="260"/>
      <c r="CU63" s="260"/>
      <c r="CV63" s="260"/>
      <c r="CW63" s="260"/>
      <c r="CX63" s="260"/>
      <c r="CY63" s="260"/>
      <c r="CZ63" s="260"/>
      <c r="DA63" s="260"/>
      <c r="DB63" s="260"/>
      <c r="DC63" s="622"/>
      <c r="DD63" s="622"/>
      <c r="DE63" s="622"/>
      <c r="DF63" s="622"/>
      <c r="DG63" s="622"/>
    </row>
    <row r="64" spans="1:111" x14ac:dyDescent="0.25">
      <c r="A64" s="203"/>
      <c r="B64" s="299" t="s">
        <v>656</v>
      </c>
      <c r="C64" s="299"/>
      <c r="D64" s="299"/>
      <c r="E64" s="299"/>
      <c r="F64" s="299"/>
      <c r="G64" s="299"/>
      <c r="H64" s="299"/>
      <c r="I64" s="299"/>
      <c r="J64" s="299"/>
      <c r="K64" s="299"/>
      <c r="L64" s="299"/>
      <c r="M64" s="299"/>
      <c r="N64" s="299"/>
      <c r="O64" s="299"/>
      <c r="P64" s="299"/>
      <c r="Q64" s="299"/>
      <c r="R64" s="299"/>
      <c r="S64" s="299"/>
      <c r="T64" s="299"/>
      <c r="U64" s="299"/>
      <c r="V64" s="299"/>
      <c r="W64" s="299"/>
      <c r="X64" s="299"/>
      <c r="Y64" s="299"/>
      <c r="Z64" s="299"/>
      <c r="AA64" s="257" t="str">
        <f>AA21</f>
        <v>Начальник ОМТС</v>
      </c>
      <c r="AB64" s="257"/>
      <c r="AC64" s="257"/>
      <c r="AD64" s="257"/>
      <c r="AE64" s="257"/>
      <c r="AF64" s="257"/>
      <c r="AG64" s="257"/>
      <c r="AH64" s="257"/>
      <c r="AI64" s="257"/>
      <c r="AJ64" s="257"/>
      <c r="AK64" s="257"/>
      <c r="AL64" s="257"/>
      <c r="AM64" s="257"/>
      <c r="AN64" s="257"/>
      <c r="AO64" s="257"/>
      <c r="AP64" s="257"/>
      <c r="AQ64" s="257"/>
      <c r="AR64" s="257"/>
      <c r="AS64" s="257"/>
      <c r="AT64" s="257"/>
      <c r="AU64" s="257"/>
      <c r="AV64" s="257"/>
      <c r="AW64" s="257"/>
      <c r="AX64" s="257"/>
      <c r="AY64" s="257"/>
      <c r="AZ64" s="257"/>
      <c r="BA64" s="257"/>
      <c r="BB64" s="257"/>
      <c r="BC64" s="257"/>
      <c r="BD64" s="257"/>
      <c r="BE64" s="257"/>
      <c r="BF64" s="257"/>
      <c r="BG64" s="257"/>
      <c r="BH64" s="257"/>
      <c r="BI64" s="257"/>
      <c r="BJ64" s="257"/>
      <c r="BK64" s="257"/>
      <c r="BL64" s="257"/>
      <c r="BM64" s="188"/>
      <c r="BN64" s="188"/>
      <c r="BO64" s="269"/>
      <c r="BP64" s="269"/>
      <c r="BQ64" s="269"/>
      <c r="BR64" s="269"/>
      <c r="BS64" s="269"/>
      <c r="BT64" s="269"/>
      <c r="BU64" s="269"/>
      <c r="BV64" s="269"/>
      <c r="BW64" s="269"/>
      <c r="BX64" s="269"/>
      <c r="BY64" s="269"/>
      <c r="BZ64" s="188"/>
      <c r="CA64" s="188"/>
      <c r="CB64" s="258" t="str">
        <f>CB21</f>
        <v>Тарасенко А.В.</v>
      </c>
      <c r="CC64" s="258"/>
      <c r="CD64" s="258"/>
      <c r="CE64" s="258"/>
      <c r="CF64" s="258"/>
      <c r="CG64" s="258"/>
      <c r="CH64" s="258"/>
      <c r="CI64" s="258"/>
      <c r="CJ64" s="258"/>
      <c r="CK64" s="258"/>
      <c r="CL64" s="258"/>
      <c r="CM64" s="258"/>
      <c r="CN64" s="258"/>
      <c r="CO64" s="258"/>
      <c r="CP64" s="258"/>
      <c r="CQ64" s="258"/>
      <c r="CR64" s="258"/>
      <c r="CS64" s="258"/>
      <c r="CT64" s="258"/>
      <c r="CU64" s="258"/>
      <c r="CV64" s="258"/>
      <c r="CW64" s="258"/>
      <c r="CX64" s="258"/>
      <c r="CY64" s="258"/>
      <c r="CZ64" s="258"/>
      <c r="DA64" s="258"/>
      <c r="DB64" s="258"/>
    </row>
    <row r="65" spans="1:111" s="169" customFormat="1" ht="11.25" x14ac:dyDescent="0.25">
      <c r="A65" s="197"/>
      <c r="B65" s="197"/>
      <c r="C65" s="197"/>
      <c r="D65" s="197"/>
      <c r="E65" s="197"/>
      <c r="F65" s="197"/>
      <c r="G65" s="197"/>
      <c r="H65" s="197"/>
      <c r="I65" s="197"/>
      <c r="J65" s="197"/>
      <c r="K65" s="197"/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259" t="s">
        <v>0</v>
      </c>
      <c r="AB65" s="259"/>
      <c r="AC65" s="259"/>
      <c r="AD65" s="259"/>
      <c r="AE65" s="259"/>
      <c r="AF65" s="259"/>
      <c r="AG65" s="259"/>
      <c r="AH65" s="259"/>
      <c r="AI65" s="259"/>
      <c r="AJ65" s="259"/>
      <c r="AK65" s="259"/>
      <c r="AL65" s="259"/>
      <c r="AM65" s="259"/>
      <c r="AN65" s="259"/>
      <c r="AO65" s="259"/>
      <c r="AP65" s="259"/>
      <c r="AQ65" s="259"/>
      <c r="AR65" s="259"/>
      <c r="AS65" s="259"/>
      <c r="AT65" s="259"/>
      <c r="AU65" s="259"/>
      <c r="AV65" s="259"/>
      <c r="AW65" s="259"/>
      <c r="AX65" s="259"/>
      <c r="AY65" s="259"/>
      <c r="AZ65" s="259"/>
      <c r="BA65" s="259"/>
      <c r="BB65" s="259"/>
      <c r="BC65" s="259"/>
      <c r="BD65" s="259"/>
      <c r="BE65" s="259"/>
      <c r="BF65" s="259"/>
      <c r="BG65" s="259"/>
      <c r="BH65" s="259"/>
      <c r="BI65" s="259"/>
      <c r="BJ65" s="259"/>
      <c r="BK65" s="259"/>
      <c r="BL65" s="259"/>
      <c r="BM65" s="197"/>
      <c r="BN65" s="197"/>
      <c r="BO65" s="249" t="s">
        <v>16</v>
      </c>
      <c r="BP65" s="249"/>
      <c r="BQ65" s="249"/>
      <c r="BR65" s="249"/>
      <c r="BS65" s="249"/>
      <c r="BT65" s="249"/>
      <c r="BU65" s="249"/>
      <c r="BV65" s="249"/>
      <c r="BW65" s="249"/>
      <c r="BX65" s="249"/>
      <c r="BY65" s="249"/>
      <c r="BZ65" s="197"/>
      <c r="CA65" s="197"/>
      <c r="CB65" s="260" t="s">
        <v>106</v>
      </c>
      <c r="CC65" s="260"/>
      <c r="CD65" s="260"/>
      <c r="CE65" s="260"/>
      <c r="CF65" s="260"/>
      <c r="CG65" s="260"/>
      <c r="CH65" s="260"/>
      <c r="CI65" s="260"/>
      <c r="CJ65" s="260"/>
      <c r="CK65" s="260"/>
      <c r="CL65" s="260"/>
      <c r="CM65" s="260"/>
      <c r="CN65" s="260"/>
      <c r="CO65" s="260"/>
      <c r="CP65" s="260"/>
      <c r="CQ65" s="260"/>
      <c r="CR65" s="260"/>
      <c r="CS65" s="260"/>
      <c r="CT65" s="260"/>
      <c r="CU65" s="260"/>
      <c r="CV65" s="260"/>
      <c r="CW65" s="260"/>
      <c r="CX65" s="260"/>
      <c r="CY65" s="260"/>
      <c r="CZ65" s="260"/>
      <c r="DA65" s="260"/>
      <c r="DB65" s="260"/>
      <c r="DC65" s="622"/>
      <c r="DD65" s="622"/>
      <c r="DE65" s="622"/>
      <c r="DF65" s="622"/>
      <c r="DG65" s="622"/>
    </row>
    <row r="66" spans="1:111" x14ac:dyDescent="0.25">
      <c r="A66" s="221"/>
      <c r="B66" s="244" t="s">
        <v>5</v>
      </c>
      <c r="C66" s="244"/>
      <c r="D66" s="244"/>
      <c r="E66" s="244"/>
      <c r="F66" s="244"/>
      <c r="G66" s="244"/>
      <c r="H66" s="244"/>
      <c r="I66" s="244"/>
      <c r="J66" s="244"/>
      <c r="K66" s="244"/>
      <c r="L66" s="244"/>
      <c r="M66" s="244"/>
      <c r="N66" s="244"/>
      <c r="O66" s="244"/>
      <c r="P66" s="244"/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57" t="str">
        <f>AA23</f>
        <v>Начальник ЦТАИ</v>
      </c>
      <c r="AB66" s="257"/>
      <c r="AC66" s="257"/>
      <c r="AD66" s="257"/>
      <c r="AE66" s="257"/>
      <c r="AF66" s="257"/>
      <c r="AG66" s="257"/>
      <c r="AH66" s="257"/>
      <c r="AI66" s="257"/>
      <c r="AJ66" s="257"/>
      <c r="AK66" s="257"/>
      <c r="AL66" s="257"/>
      <c r="AM66" s="257"/>
      <c r="AN66" s="257"/>
      <c r="AO66" s="257"/>
      <c r="AP66" s="257"/>
      <c r="AQ66" s="257"/>
      <c r="AR66" s="257"/>
      <c r="AS66" s="257"/>
      <c r="AT66" s="257"/>
      <c r="AU66" s="257"/>
      <c r="AV66" s="257"/>
      <c r="AW66" s="257"/>
      <c r="AX66" s="257"/>
      <c r="AY66" s="257"/>
      <c r="AZ66" s="257"/>
      <c r="BA66" s="257"/>
      <c r="BB66" s="257"/>
      <c r="BC66" s="257"/>
      <c r="BD66" s="257"/>
      <c r="BE66" s="257"/>
      <c r="BF66" s="257"/>
      <c r="BG66" s="257"/>
      <c r="BH66" s="257"/>
      <c r="BI66" s="257"/>
      <c r="BJ66" s="257"/>
      <c r="BK66" s="257"/>
      <c r="BL66" s="257"/>
      <c r="BM66" s="188"/>
      <c r="BN66" s="188"/>
      <c r="BO66" s="269"/>
      <c r="BP66" s="269"/>
      <c r="BQ66" s="269"/>
      <c r="BR66" s="269"/>
      <c r="BS66" s="269"/>
      <c r="BT66" s="269"/>
      <c r="BU66" s="269"/>
      <c r="BV66" s="269"/>
      <c r="BW66" s="269"/>
      <c r="BX66" s="269"/>
      <c r="BY66" s="269"/>
      <c r="BZ66" s="188"/>
      <c r="CA66" s="188"/>
      <c r="CB66" s="258" t="str">
        <f>CB23</f>
        <v>Федоров С.Л.</v>
      </c>
      <c r="CC66" s="258"/>
      <c r="CD66" s="258"/>
      <c r="CE66" s="258"/>
      <c r="CF66" s="258"/>
      <c r="CG66" s="258"/>
      <c r="CH66" s="258"/>
      <c r="CI66" s="258"/>
      <c r="CJ66" s="258"/>
      <c r="CK66" s="258"/>
      <c r="CL66" s="258"/>
      <c r="CM66" s="258"/>
      <c r="CN66" s="258"/>
      <c r="CO66" s="258"/>
      <c r="CP66" s="258"/>
      <c r="CQ66" s="258"/>
      <c r="CR66" s="258"/>
      <c r="CS66" s="258"/>
      <c r="CT66" s="258"/>
      <c r="CU66" s="258"/>
      <c r="CV66" s="258"/>
      <c r="CW66" s="258"/>
      <c r="CX66" s="258"/>
      <c r="CY66" s="258"/>
      <c r="CZ66" s="258"/>
      <c r="DA66" s="258"/>
      <c r="DB66" s="258"/>
    </row>
    <row r="67" spans="1:111" s="169" customFormat="1" ht="11.25" x14ac:dyDescent="0.25">
      <c r="A67" s="197"/>
      <c r="B67" s="197"/>
      <c r="C67" s="197"/>
      <c r="D67" s="197"/>
      <c r="E67" s="197"/>
      <c r="F67" s="197"/>
      <c r="G67" s="197"/>
      <c r="H67" s="197"/>
      <c r="I67" s="197"/>
      <c r="J67" s="197"/>
      <c r="K67" s="197"/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248" t="s">
        <v>0</v>
      </c>
      <c r="AB67" s="248"/>
      <c r="AC67" s="248"/>
      <c r="AD67" s="248"/>
      <c r="AE67" s="248"/>
      <c r="AF67" s="248"/>
      <c r="AG67" s="248"/>
      <c r="AH67" s="248"/>
      <c r="AI67" s="248"/>
      <c r="AJ67" s="248"/>
      <c r="AK67" s="248"/>
      <c r="AL67" s="248"/>
      <c r="AM67" s="248"/>
      <c r="AN67" s="248"/>
      <c r="AO67" s="248"/>
      <c r="AP67" s="248"/>
      <c r="AQ67" s="248"/>
      <c r="AR67" s="248"/>
      <c r="AS67" s="248"/>
      <c r="AT67" s="248"/>
      <c r="AU67" s="248"/>
      <c r="AV67" s="248"/>
      <c r="AW67" s="248"/>
      <c r="AX67" s="248"/>
      <c r="AY67" s="248"/>
      <c r="AZ67" s="248"/>
      <c r="BA67" s="248"/>
      <c r="BB67" s="248"/>
      <c r="BC67" s="248"/>
      <c r="BD67" s="248"/>
      <c r="BE67" s="248"/>
      <c r="BF67" s="248"/>
      <c r="BG67" s="248"/>
      <c r="BH67" s="248"/>
      <c r="BI67" s="248"/>
      <c r="BJ67" s="248"/>
      <c r="BK67" s="248"/>
      <c r="BL67" s="248"/>
      <c r="BM67" s="197"/>
      <c r="BN67" s="197"/>
      <c r="BO67" s="249" t="s">
        <v>16</v>
      </c>
      <c r="BP67" s="249"/>
      <c r="BQ67" s="249"/>
      <c r="BR67" s="249"/>
      <c r="BS67" s="249"/>
      <c r="BT67" s="249"/>
      <c r="BU67" s="249"/>
      <c r="BV67" s="249"/>
      <c r="BW67" s="249"/>
      <c r="BX67" s="249"/>
      <c r="BY67" s="249"/>
      <c r="BZ67" s="197"/>
      <c r="CA67" s="197"/>
      <c r="CB67" s="249" t="s">
        <v>106</v>
      </c>
      <c r="CC67" s="249"/>
      <c r="CD67" s="249"/>
      <c r="CE67" s="249"/>
      <c r="CF67" s="249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49"/>
      <c r="CV67" s="249"/>
      <c r="CW67" s="249"/>
      <c r="CX67" s="249"/>
      <c r="CY67" s="249"/>
      <c r="CZ67" s="249"/>
      <c r="DA67" s="249"/>
      <c r="DB67" s="249"/>
      <c r="DC67" s="622"/>
      <c r="DD67" s="622"/>
      <c r="DE67" s="622"/>
      <c r="DF67" s="622"/>
      <c r="DG67" s="622"/>
    </row>
    <row r="68" spans="1:111" x14ac:dyDescent="0.25">
      <c r="A68" s="188"/>
      <c r="B68" s="188"/>
      <c r="C68" s="188"/>
      <c r="D68" s="188"/>
      <c r="E68" s="188"/>
      <c r="F68" s="188"/>
      <c r="G68" s="188"/>
      <c r="H68" s="188"/>
      <c r="I68" s="188"/>
      <c r="J68" s="188"/>
      <c r="K68" s="188"/>
      <c r="L68" s="188"/>
      <c r="M68" s="188"/>
      <c r="N68" s="188"/>
      <c r="O68" s="188"/>
      <c r="P68" s="188"/>
      <c r="Q68" s="188"/>
      <c r="R68" s="188"/>
      <c r="S68" s="188"/>
      <c r="T68" s="188"/>
      <c r="U68" s="188"/>
      <c r="V68" s="188"/>
      <c r="W68" s="188"/>
      <c r="X68" s="188"/>
      <c r="Y68" s="188"/>
      <c r="Z68" s="188"/>
      <c r="AA68" s="257" t="str">
        <f>AA25</f>
        <v>Начальник участка АСУ ТП</v>
      </c>
      <c r="AB68" s="257"/>
      <c r="AC68" s="257"/>
      <c r="AD68" s="257"/>
      <c r="AE68" s="257"/>
      <c r="AF68" s="257"/>
      <c r="AG68" s="257"/>
      <c r="AH68" s="257"/>
      <c r="AI68" s="257"/>
      <c r="AJ68" s="257"/>
      <c r="AK68" s="257"/>
      <c r="AL68" s="257"/>
      <c r="AM68" s="257"/>
      <c r="AN68" s="257"/>
      <c r="AO68" s="257"/>
      <c r="AP68" s="257"/>
      <c r="AQ68" s="257"/>
      <c r="AR68" s="257"/>
      <c r="AS68" s="257"/>
      <c r="AT68" s="257"/>
      <c r="AU68" s="257"/>
      <c r="AV68" s="257"/>
      <c r="AW68" s="257"/>
      <c r="AX68" s="257"/>
      <c r="AY68" s="257"/>
      <c r="AZ68" s="257"/>
      <c r="BA68" s="257"/>
      <c r="BB68" s="257"/>
      <c r="BC68" s="257"/>
      <c r="BD68" s="257"/>
      <c r="BE68" s="257"/>
      <c r="BF68" s="257"/>
      <c r="BG68" s="257"/>
      <c r="BH68" s="257"/>
      <c r="BI68" s="257"/>
      <c r="BJ68" s="257"/>
      <c r="BK68" s="257"/>
      <c r="BL68" s="257"/>
      <c r="BM68" s="159"/>
      <c r="BN68" s="159"/>
      <c r="BO68" s="246"/>
      <c r="BP68" s="246"/>
      <c r="BQ68" s="246"/>
      <c r="BR68" s="246"/>
      <c r="BS68" s="246"/>
      <c r="BT68" s="246"/>
      <c r="BU68" s="246"/>
      <c r="BV68" s="246"/>
      <c r="BW68" s="246"/>
      <c r="BX68" s="246"/>
      <c r="BY68" s="246"/>
      <c r="BZ68" s="159"/>
      <c r="CA68" s="159"/>
      <c r="CB68" s="258" t="str">
        <f>CB25</f>
        <v>Осмоловский А.В.</v>
      </c>
      <c r="CC68" s="258"/>
      <c r="CD68" s="258"/>
      <c r="CE68" s="258"/>
      <c r="CF68" s="258"/>
      <c r="CG68" s="258"/>
      <c r="CH68" s="258"/>
      <c r="CI68" s="258"/>
      <c r="CJ68" s="258"/>
      <c r="CK68" s="258"/>
      <c r="CL68" s="258"/>
      <c r="CM68" s="258"/>
      <c r="CN68" s="258"/>
      <c r="CO68" s="258"/>
      <c r="CP68" s="258"/>
      <c r="CQ68" s="258"/>
      <c r="CR68" s="258"/>
      <c r="CS68" s="258"/>
      <c r="CT68" s="258"/>
      <c r="CU68" s="258"/>
      <c r="CV68" s="258"/>
      <c r="CW68" s="258"/>
      <c r="CX68" s="258"/>
      <c r="CY68" s="258"/>
      <c r="CZ68" s="258"/>
      <c r="DA68" s="258"/>
      <c r="DB68" s="258"/>
    </row>
    <row r="69" spans="1:111" s="169" customFormat="1" ht="11.25" x14ac:dyDescent="0.25">
      <c r="A69" s="197"/>
      <c r="B69" s="197"/>
      <c r="C69" s="197"/>
      <c r="D69" s="197"/>
      <c r="E69" s="197"/>
      <c r="F69" s="197"/>
      <c r="G69" s="197"/>
      <c r="H69" s="197"/>
      <c r="I69" s="197"/>
      <c r="J69" s="197"/>
      <c r="K69" s="197"/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259" t="s">
        <v>0</v>
      </c>
      <c r="AB69" s="259"/>
      <c r="AC69" s="259"/>
      <c r="AD69" s="259"/>
      <c r="AE69" s="259"/>
      <c r="AF69" s="259"/>
      <c r="AG69" s="259"/>
      <c r="AH69" s="259"/>
      <c r="AI69" s="259"/>
      <c r="AJ69" s="259"/>
      <c r="AK69" s="259"/>
      <c r="AL69" s="259"/>
      <c r="AM69" s="259"/>
      <c r="AN69" s="259"/>
      <c r="AO69" s="259"/>
      <c r="AP69" s="259"/>
      <c r="AQ69" s="259"/>
      <c r="AR69" s="259"/>
      <c r="AS69" s="259"/>
      <c r="AT69" s="259"/>
      <c r="AU69" s="259"/>
      <c r="AV69" s="259"/>
      <c r="AW69" s="259"/>
      <c r="AX69" s="259"/>
      <c r="AY69" s="259"/>
      <c r="AZ69" s="259"/>
      <c r="BA69" s="259"/>
      <c r="BB69" s="259"/>
      <c r="BC69" s="259"/>
      <c r="BD69" s="259"/>
      <c r="BE69" s="259"/>
      <c r="BF69" s="259"/>
      <c r="BG69" s="259"/>
      <c r="BH69" s="259"/>
      <c r="BI69" s="259"/>
      <c r="BJ69" s="259"/>
      <c r="BK69" s="259"/>
      <c r="BL69" s="259"/>
      <c r="BM69" s="198"/>
      <c r="BN69" s="198"/>
      <c r="BO69" s="260" t="s">
        <v>16</v>
      </c>
      <c r="BP69" s="260"/>
      <c r="BQ69" s="260"/>
      <c r="BR69" s="260"/>
      <c r="BS69" s="260"/>
      <c r="BT69" s="260"/>
      <c r="BU69" s="260"/>
      <c r="BV69" s="260"/>
      <c r="BW69" s="260"/>
      <c r="BX69" s="260"/>
      <c r="BY69" s="260"/>
      <c r="BZ69" s="198"/>
      <c r="CA69" s="198"/>
      <c r="CB69" s="260" t="s">
        <v>106</v>
      </c>
      <c r="CC69" s="260"/>
      <c r="CD69" s="260"/>
      <c r="CE69" s="260"/>
      <c r="CF69" s="260"/>
      <c r="CG69" s="260"/>
      <c r="CH69" s="260"/>
      <c r="CI69" s="260"/>
      <c r="CJ69" s="260"/>
      <c r="CK69" s="260"/>
      <c r="CL69" s="260"/>
      <c r="CM69" s="260"/>
      <c r="CN69" s="260"/>
      <c r="CO69" s="260"/>
      <c r="CP69" s="260"/>
      <c r="CQ69" s="260"/>
      <c r="CR69" s="260"/>
      <c r="CS69" s="260"/>
      <c r="CT69" s="260"/>
      <c r="CU69" s="260"/>
      <c r="CV69" s="260"/>
      <c r="CW69" s="260"/>
      <c r="CX69" s="260"/>
      <c r="CY69" s="260"/>
      <c r="CZ69" s="260"/>
      <c r="DA69" s="260"/>
      <c r="DB69" s="260"/>
      <c r="DC69" s="622"/>
      <c r="DD69" s="622"/>
      <c r="DE69" s="622"/>
      <c r="DF69" s="622"/>
      <c r="DG69" s="622"/>
    </row>
    <row r="70" spans="1:111" x14ac:dyDescent="0.25">
      <c r="A70" s="188"/>
      <c r="B70" s="188"/>
      <c r="C70" s="188"/>
      <c r="D70" s="188"/>
      <c r="E70" s="188"/>
      <c r="F70" s="188"/>
      <c r="G70" s="188"/>
      <c r="H70" s="188"/>
      <c r="I70" s="188"/>
      <c r="J70" s="188"/>
      <c r="K70" s="188"/>
      <c r="L70" s="188"/>
      <c r="M70" s="188"/>
      <c r="N70" s="188"/>
      <c r="O70" s="188"/>
      <c r="P70" s="188"/>
      <c r="Q70" s="188"/>
      <c r="R70" s="188"/>
      <c r="S70" s="188"/>
      <c r="T70" s="188"/>
      <c r="U70" s="188"/>
      <c r="V70" s="188"/>
      <c r="W70" s="188"/>
      <c r="X70" s="188"/>
      <c r="Y70" s="188"/>
      <c r="Z70" s="188"/>
      <c r="AA70" s="257" t="str">
        <f>AA27</f>
        <v>Ведущий бухгалтер</v>
      </c>
      <c r="AB70" s="257"/>
      <c r="AC70" s="257"/>
      <c r="AD70" s="257"/>
      <c r="AE70" s="257"/>
      <c r="AF70" s="257"/>
      <c r="AG70" s="257"/>
      <c r="AH70" s="257"/>
      <c r="AI70" s="257"/>
      <c r="AJ70" s="257"/>
      <c r="AK70" s="257"/>
      <c r="AL70" s="257"/>
      <c r="AM70" s="257"/>
      <c r="AN70" s="257"/>
      <c r="AO70" s="257"/>
      <c r="AP70" s="257"/>
      <c r="AQ70" s="257"/>
      <c r="AR70" s="257"/>
      <c r="AS70" s="257"/>
      <c r="AT70" s="257"/>
      <c r="AU70" s="257"/>
      <c r="AV70" s="257"/>
      <c r="AW70" s="257"/>
      <c r="AX70" s="257"/>
      <c r="AY70" s="257"/>
      <c r="AZ70" s="257"/>
      <c r="BA70" s="257"/>
      <c r="BB70" s="257"/>
      <c r="BC70" s="257"/>
      <c r="BD70" s="257"/>
      <c r="BE70" s="257"/>
      <c r="BF70" s="257"/>
      <c r="BG70" s="257"/>
      <c r="BH70" s="257"/>
      <c r="BI70" s="257"/>
      <c r="BJ70" s="257"/>
      <c r="BK70" s="257"/>
      <c r="BL70" s="257"/>
      <c r="BM70" s="159"/>
      <c r="BN70" s="159"/>
      <c r="BO70" s="246"/>
      <c r="BP70" s="246"/>
      <c r="BQ70" s="246"/>
      <c r="BR70" s="246"/>
      <c r="BS70" s="246"/>
      <c r="BT70" s="246"/>
      <c r="BU70" s="246"/>
      <c r="BV70" s="246"/>
      <c r="BW70" s="246"/>
      <c r="BX70" s="246"/>
      <c r="BY70" s="246"/>
      <c r="BZ70" s="159"/>
      <c r="CA70" s="159"/>
      <c r="CB70" s="258" t="str">
        <f>CB27</f>
        <v>Супранкова Ж.Р.</v>
      </c>
      <c r="CC70" s="258"/>
      <c r="CD70" s="258"/>
      <c r="CE70" s="258"/>
      <c r="CF70" s="258"/>
      <c r="CG70" s="258"/>
      <c r="CH70" s="258"/>
      <c r="CI70" s="258"/>
      <c r="CJ70" s="258"/>
      <c r="CK70" s="258"/>
      <c r="CL70" s="258"/>
      <c r="CM70" s="258"/>
      <c r="CN70" s="258"/>
      <c r="CO70" s="258"/>
      <c r="CP70" s="258"/>
      <c r="CQ70" s="258"/>
      <c r="CR70" s="258"/>
      <c r="CS70" s="258"/>
      <c r="CT70" s="258"/>
      <c r="CU70" s="258"/>
      <c r="CV70" s="258"/>
      <c r="CW70" s="258"/>
      <c r="CX70" s="258"/>
      <c r="CY70" s="258"/>
      <c r="CZ70" s="258"/>
      <c r="DA70" s="258"/>
      <c r="DB70" s="258"/>
    </row>
    <row r="71" spans="1:111" s="169" customFormat="1" ht="11.25" x14ac:dyDescent="0.25">
      <c r="A71" s="197"/>
      <c r="B71" s="197"/>
      <c r="C71" s="197"/>
      <c r="D71" s="197"/>
      <c r="E71" s="197"/>
      <c r="F71" s="197"/>
      <c r="G71" s="197"/>
      <c r="H71" s="197"/>
      <c r="I71" s="197"/>
      <c r="J71" s="197"/>
      <c r="K71" s="197"/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259" t="s">
        <v>0</v>
      </c>
      <c r="AB71" s="259"/>
      <c r="AC71" s="259"/>
      <c r="AD71" s="259"/>
      <c r="AE71" s="259"/>
      <c r="AF71" s="259"/>
      <c r="AG71" s="259"/>
      <c r="AH71" s="259"/>
      <c r="AI71" s="259"/>
      <c r="AJ71" s="259"/>
      <c r="AK71" s="259"/>
      <c r="AL71" s="259"/>
      <c r="AM71" s="259"/>
      <c r="AN71" s="259"/>
      <c r="AO71" s="259"/>
      <c r="AP71" s="259"/>
      <c r="AQ71" s="259"/>
      <c r="AR71" s="259"/>
      <c r="AS71" s="259"/>
      <c r="AT71" s="259"/>
      <c r="AU71" s="259"/>
      <c r="AV71" s="259"/>
      <c r="AW71" s="259"/>
      <c r="AX71" s="259"/>
      <c r="AY71" s="259"/>
      <c r="AZ71" s="259"/>
      <c r="BA71" s="259"/>
      <c r="BB71" s="259"/>
      <c r="BC71" s="259"/>
      <c r="BD71" s="259"/>
      <c r="BE71" s="259"/>
      <c r="BF71" s="259"/>
      <c r="BG71" s="259"/>
      <c r="BH71" s="259"/>
      <c r="BI71" s="259"/>
      <c r="BJ71" s="259"/>
      <c r="BK71" s="259"/>
      <c r="BL71" s="259"/>
      <c r="BM71" s="198"/>
      <c r="BN71" s="198"/>
      <c r="BO71" s="260" t="s">
        <v>16</v>
      </c>
      <c r="BP71" s="260"/>
      <c r="BQ71" s="260"/>
      <c r="BR71" s="260"/>
      <c r="BS71" s="260"/>
      <c r="BT71" s="260"/>
      <c r="BU71" s="260"/>
      <c r="BV71" s="260"/>
      <c r="BW71" s="260"/>
      <c r="BX71" s="260"/>
      <c r="BY71" s="260"/>
      <c r="BZ71" s="198"/>
      <c r="CA71" s="198"/>
      <c r="CB71" s="260" t="s">
        <v>106</v>
      </c>
      <c r="CC71" s="260"/>
      <c r="CD71" s="260"/>
      <c r="CE71" s="260"/>
      <c r="CF71" s="260"/>
      <c r="CG71" s="260"/>
      <c r="CH71" s="260"/>
      <c r="CI71" s="260"/>
      <c r="CJ71" s="260"/>
      <c r="CK71" s="260"/>
      <c r="CL71" s="260"/>
      <c r="CM71" s="260"/>
      <c r="CN71" s="260"/>
      <c r="CO71" s="260"/>
      <c r="CP71" s="260"/>
      <c r="CQ71" s="260"/>
      <c r="CR71" s="260"/>
      <c r="CS71" s="260"/>
      <c r="CT71" s="260"/>
      <c r="CU71" s="260"/>
      <c r="CV71" s="260"/>
      <c r="CW71" s="260"/>
      <c r="CX71" s="260"/>
      <c r="CY71" s="260"/>
      <c r="CZ71" s="260"/>
      <c r="DA71" s="260"/>
      <c r="DB71" s="260"/>
      <c r="DC71" s="622"/>
      <c r="DD71" s="622"/>
      <c r="DE71" s="622"/>
      <c r="DF71" s="622"/>
      <c r="DG71" s="622"/>
    </row>
    <row r="72" spans="1:111" x14ac:dyDescent="0.25">
      <c r="A72" s="188"/>
      <c r="B72" s="188"/>
      <c r="C72" s="188"/>
      <c r="D72" s="188"/>
      <c r="E72" s="188"/>
      <c r="F72" s="188"/>
      <c r="G72" s="188"/>
      <c r="H72" s="188"/>
      <c r="I72" s="188"/>
      <c r="J72" s="188"/>
      <c r="K72" s="188"/>
      <c r="L72" s="188"/>
      <c r="M72" s="188"/>
      <c r="N72" s="188"/>
      <c r="O72" s="188"/>
      <c r="P72" s="188"/>
      <c r="Q72" s="188"/>
      <c r="R72" s="188"/>
      <c r="S72" s="188"/>
      <c r="T72" s="188"/>
      <c r="U72" s="188"/>
      <c r="V72" s="188"/>
      <c r="W72" s="188"/>
      <c r="X72" s="188"/>
      <c r="Y72" s="188"/>
      <c r="Z72" s="188"/>
      <c r="AA72" s="257" t="str">
        <f>AA29</f>
        <v>Бухгалтер I категории</v>
      </c>
      <c r="AB72" s="257"/>
      <c r="AC72" s="257"/>
      <c r="AD72" s="257"/>
      <c r="AE72" s="257"/>
      <c r="AF72" s="257"/>
      <c r="AG72" s="257"/>
      <c r="AH72" s="257"/>
      <c r="AI72" s="257"/>
      <c r="AJ72" s="257"/>
      <c r="AK72" s="257"/>
      <c r="AL72" s="257"/>
      <c r="AM72" s="257"/>
      <c r="AN72" s="257"/>
      <c r="AO72" s="257"/>
      <c r="AP72" s="257"/>
      <c r="AQ72" s="257"/>
      <c r="AR72" s="257"/>
      <c r="AS72" s="257"/>
      <c r="AT72" s="257"/>
      <c r="AU72" s="257"/>
      <c r="AV72" s="257"/>
      <c r="AW72" s="257"/>
      <c r="AX72" s="257"/>
      <c r="AY72" s="257"/>
      <c r="AZ72" s="257"/>
      <c r="BA72" s="257"/>
      <c r="BB72" s="257"/>
      <c r="BC72" s="257"/>
      <c r="BD72" s="257"/>
      <c r="BE72" s="257"/>
      <c r="BF72" s="257"/>
      <c r="BG72" s="257"/>
      <c r="BH72" s="257"/>
      <c r="BI72" s="257"/>
      <c r="BJ72" s="257"/>
      <c r="BK72" s="257"/>
      <c r="BL72" s="257"/>
      <c r="BM72" s="159"/>
      <c r="BN72" s="159"/>
      <c r="BO72" s="246"/>
      <c r="BP72" s="246"/>
      <c r="BQ72" s="246"/>
      <c r="BR72" s="246"/>
      <c r="BS72" s="246"/>
      <c r="BT72" s="246"/>
      <c r="BU72" s="246"/>
      <c r="BV72" s="246"/>
      <c r="BW72" s="246"/>
      <c r="BX72" s="246"/>
      <c r="BY72" s="246"/>
      <c r="BZ72" s="159"/>
      <c r="CA72" s="159"/>
      <c r="CB72" s="258" t="str">
        <f>CB29</f>
        <v>Дубяга Е.Л.</v>
      </c>
      <c r="CC72" s="258"/>
      <c r="CD72" s="258"/>
      <c r="CE72" s="258"/>
      <c r="CF72" s="258"/>
      <c r="CG72" s="258"/>
      <c r="CH72" s="258"/>
      <c r="CI72" s="258"/>
      <c r="CJ72" s="258"/>
      <c r="CK72" s="258"/>
      <c r="CL72" s="258"/>
      <c r="CM72" s="258"/>
      <c r="CN72" s="258"/>
      <c r="CO72" s="258"/>
      <c r="CP72" s="258"/>
      <c r="CQ72" s="258"/>
      <c r="CR72" s="258"/>
      <c r="CS72" s="258"/>
      <c r="CT72" s="258"/>
      <c r="CU72" s="258"/>
      <c r="CV72" s="258"/>
      <c r="CW72" s="258"/>
      <c r="CX72" s="258"/>
      <c r="CY72" s="258"/>
      <c r="CZ72" s="258"/>
      <c r="DA72" s="258"/>
      <c r="DB72" s="258"/>
    </row>
    <row r="73" spans="1:111" s="169" customFormat="1" ht="11.25" x14ac:dyDescent="0.25">
      <c r="A73" s="197"/>
      <c r="B73" s="197"/>
      <c r="C73" s="197"/>
      <c r="D73" s="197"/>
      <c r="E73" s="197"/>
      <c r="F73" s="197"/>
      <c r="G73" s="197"/>
      <c r="H73" s="197"/>
      <c r="I73" s="197"/>
      <c r="J73" s="197"/>
      <c r="K73" s="197"/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248" t="s">
        <v>0</v>
      </c>
      <c r="AB73" s="248"/>
      <c r="AC73" s="248"/>
      <c r="AD73" s="248"/>
      <c r="AE73" s="248"/>
      <c r="AF73" s="248"/>
      <c r="AG73" s="248"/>
      <c r="AH73" s="248"/>
      <c r="AI73" s="248"/>
      <c r="AJ73" s="248"/>
      <c r="AK73" s="248"/>
      <c r="AL73" s="248"/>
      <c r="AM73" s="248"/>
      <c r="AN73" s="248"/>
      <c r="AO73" s="248"/>
      <c r="AP73" s="248"/>
      <c r="AQ73" s="248"/>
      <c r="AR73" s="248"/>
      <c r="AS73" s="248"/>
      <c r="AT73" s="248"/>
      <c r="AU73" s="248"/>
      <c r="AV73" s="248"/>
      <c r="AW73" s="248"/>
      <c r="AX73" s="248"/>
      <c r="AY73" s="248"/>
      <c r="AZ73" s="248"/>
      <c r="BA73" s="248"/>
      <c r="BB73" s="248"/>
      <c r="BC73" s="248"/>
      <c r="BD73" s="248"/>
      <c r="BE73" s="248"/>
      <c r="BF73" s="248"/>
      <c r="BG73" s="248"/>
      <c r="BH73" s="248"/>
      <c r="BI73" s="248"/>
      <c r="BJ73" s="248"/>
      <c r="BK73" s="248"/>
      <c r="BL73" s="248"/>
      <c r="BM73" s="197"/>
      <c r="BN73" s="197"/>
      <c r="BO73" s="249" t="s">
        <v>16</v>
      </c>
      <c r="BP73" s="249"/>
      <c r="BQ73" s="249"/>
      <c r="BR73" s="249"/>
      <c r="BS73" s="249"/>
      <c r="BT73" s="249"/>
      <c r="BU73" s="249"/>
      <c r="BV73" s="249"/>
      <c r="BW73" s="249"/>
      <c r="BX73" s="249"/>
      <c r="BY73" s="249"/>
      <c r="BZ73" s="197"/>
      <c r="CA73" s="197"/>
      <c r="CB73" s="249" t="s">
        <v>106</v>
      </c>
      <c r="CC73" s="249"/>
      <c r="CD73" s="249"/>
      <c r="CE73" s="249"/>
      <c r="CF73" s="249"/>
      <c r="CG73" s="249"/>
      <c r="CH73" s="249"/>
      <c r="CI73" s="249"/>
      <c r="CJ73" s="249"/>
      <c r="CK73" s="249"/>
      <c r="CL73" s="249"/>
      <c r="CM73" s="249"/>
      <c r="CN73" s="249"/>
      <c r="CO73" s="249"/>
      <c r="CP73" s="249"/>
      <c r="CQ73" s="249"/>
      <c r="CR73" s="249"/>
      <c r="CS73" s="249"/>
      <c r="CT73" s="249"/>
      <c r="CU73" s="249"/>
      <c r="CV73" s="249"/>
      <c r="CW73" s="249"/>
      <c r="CX73" s="249"/>
      <c r="CY73" s="249"/>
      <c r="CZ73" s="249"/>
      <c r="DA73" s="249"/>
      <c r="DB73" s="249"/>
      <c r="DC73" s="622"/>
      <c r="DD73" s="622"/>
      <c r="DE73" s="622"/>
      <c r="DF73" s="622"/>
      <c r="DG73" s="622"/>
    </row>
    <row r="74" spans="1:111" x14ac:dyDescent="0.25">
      <c r="A74" s="188"/>
      <c r="B74" s="188"/>
      <c r="C74" s="188"/>
      <c r="D74" s="188"/>
      <c r="E74" s="188"/>
      <c r="F74" s="188"/>
      <c r="G74" s="188"/>
      <c r="H74" s="188"/>
      <c r="I74" s="188"/>
      <c r="J74" s="188"/>
      <c r="K74" s="188"/>
      <c r="L74" s="188"/>
      <c r="M74" s="188"/>
      <c r="N74" s="188"/>
      <c r="O74" s="188"/>
      <c r="P74" s="188"/>
      <c r="Q74" s="188"/>
      <c r="R74" s="188"/>
      <c r="S74" s="188"/>
      <c r="T74" s="188"/>
      <c r="U74" s="188"/>
      <c r="V74" s="188"/>
      <c r="W74" s="188"/>
      <c r="X74" s="188"/>
      <c r="Y74" s="188"/>
      <c r="Z74" s="188"/>
      <c r="AA74" s="257" t="e">
        <f>AA31</f>
        <v>#N/A</v>
      </c>
      <c r="AB74" s="257"/>
      <c r="AC74" s="257"/>
      <c r="AD74" s="257"/>
      <c r="AE74" s="257"/>
      <c r="AF74" s="257"/>
      <c r="AG74" s="257"/>
      <c r="AH74" s="257"/>
      <c r="AI74" s="257"/>
      <c r="AJ74" s="257"/>
      <c r="AK74" s="257"/>
      <c r="AL74" s="257"/>
      <c r="AM74" s="257"/>
      <c r="AN74" s="257"/>
      <c r="AO74" s="257"/>
      <c r="AP74" s="257"/>
      <c r="AQ74" s="257"/>
      <c r="AR74" s="257"/>
      <c r="AS74" s="257"/>
      <c r="AT74" s="257"/>
      <c r="AU74" s="257"/>
      <c r="AV74" s="257"/>
      <c r="AW74" s="257"/>
      <c r="AX74" s="257"/>
      <c r="AY74" s="257"/>
      <c r="AZ74" s="257"/>
      <c r="BA74" s="257"/>
      <c r="BB74" s="257"/>
      <c r="BC74" s="257"/>
      <c r="BD74" s="257"/>
      <c r="BE74" s="257"/>
      <c r="BF74" s="257"/>
      <c r="BG74" s="257"/>
      <c r="BH74" s="257"/>
      <c r="BI74" s="257"/>
      <c r="BJ74" s="257"/>
      <c r="BK74" s="257"/>
      <c r="BL74" s="257"/>
      <c r="BM74" s="159"/>
      <c r="BN74" s="159"/>
      <c r="BO74" s="246"/>
      <c r="BP74" s="246"/>
      <c r="BQ74" s="246"/>
      <c r="BR74" s="246"/>
      <c r="BS74" s="246"/>
      <c r="BT74" s="246"/>
      <c r="BU74" s="246"/>
      <c r="BV74" s="246"/>
      <c r="BW74" s="246"/>
      <c r="BX74" s="246"/>
      <c r="BY74" s="246"/>
      <c r="BZ74" s="159"/>
      <c r="CA74" s="159"/>
      <c r="CB74" s="258">
        <f>CB31</f>
        <v>0</v>
      </c>
      <c r="CC74" s="258"/>
      <c r="CD74" s="258"/>
      <c r="CE74" s="258"/>
      <c r="CF74" s="258"/>
      <c r="CG74" s="258"/>
      <c r="CH74" s="258"/>
      <c r="CI74" s="258"/>
      <c r="CJ74" s="258"/>
      <c r="CK74" s="258"/>
      <c r="CL74" s="258"/>
      <c r="CM74" s="258"/>
      <c r="CN74" s="258"/>
      <c r="CO74" s="258"/>
      <c r="CP74" s="258"/>
      <c r="CQ74" s="258"/>
      <c r="CR74" s="258"/>
      <c r="CS74" s="258"/>
      <c r="CT74" s="258"/>
      <c r="CU74" s="258"/>
      <c r="CV74" s="258"/>
      <c r="CW74" s="258"/>
      <c r="CX74" s="258"/>
      <c r="CY74" s="258"/>
      <c r="CZ74" s="258"/>
      <c r="DA74" s="258"/>
      <c r="DB74" s="258"/>
    </row>
    <row r="75" spans="1:111" s="169" customFormat="1" ht="11.25" x14ac:dyDescent="0.25">
      <c r="A75" s="197"/>
      <c r="B75" s="197"/>
      <c r="C75" s="197"/>
      <c r="D75" s="197"/>
      <c r="E75" s="197"/>
      <c r="F75" s="197"/>
      <c r="G75" s="197"/>
      <c r="H75" s="197"/>
      <c r="I75" s="197"/>
      <c r="J75" s="197"/>
      <c r="K75" s="197"/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248" t="s">
        <v>0</v>
      </c>
      <c r="AB75" s="248"/>
      <c r="AC75" s="248"/>
      <c r="AD75" s="248"/>
      <c r="AE75" s="248"/>
      <c r="AF75" s="248"/>
      <c r="AG75" s="248"/>
      <c r="AH75" s="248"/>
      <c r="AI75" s="248"/>
      <c r="AJ75" s="248"/>
      <c r="AK75" s="248"/>
      <c r="AL75" s="248"/>
      <c r="AM75" s="248"/>
      <c r="AN75" s="248"/>
      <c r="AO75" s="248"/>
      <c r="AP75" s="248"/>
      <c r="AQ75" s="248"/>
      <c r="AR75" s="248"/>
      <c r="AS75" s="248"/>
      <c r="AT75" s="248"/>
      <c r="AU75" s="248"/>
      <c r="AV75" s="248"/>
      <c r="AW75" s="248"/>
      <c r="AX75" s="248"/>
      <c r="AY75" s="248"/>
      <c r="AZ75" s="248"/>
      <c r="BA75" s="248"/>
      <c r="BB75" s="248"/>
      <c r="BC75" s="248"/>
      <c r="BD75" s="248"/>
      <c r="BE75" s="248"/>
      <c r="BF75" s="248"/>
      <c r="BG75" s="248"/>
      <c r="BH75" s="248"/>
      <c r="BI75" s="248"/>
      <c r="BJ75" s="248"/>
      <c r="BK75" s="248"/>
      <c r="BL75" s="248"/>
      <c r="BM75" s="197"/>
      <c r="BN75" s="197"/>
      <c r="BO75" s="249" t="s">
        <v>16</v>
      </c>
      <c r="BP75" s="249"/>
      <c r="BQ75" s="249"/>
      <c r="BR75" s="249"/>
      <c r="BS75" s="249"/>
      <c r="BT75" s="249"/>
      <c r="BU75" s="249"/>
      <c r="BV75" s="249"/>
      <c r="BW75" s="249"/>
      <c r="BX75" s="249"/>
      <c r="BY75" s="249"/>
      <c r="BZ75" s="197"/>
      <c r="CA75" s="197"/>
      <c r="CB75" s="249" t="s">
        <v>106</v>
      </c>
      <c r="CC75" s="249"/>
      <c r="CD75" s="249"/>
      <c r="CE75" s="249"/>
      <c r="CF75" s="249"/>
      <c r="CG75" s="249"/>
      <c r="CH75" s="249"/>
      <c r="CI75" s="249"/>
      <c r="CJ75" s="249"/>
      <c r="CK75" s="249"/>
      <c r="CL75" s="249"/>
      <c r="CM75" s="249"/>
      <c r="CN75" s="249"/>
      <c r="CO75" s="249"/>
      <c r="CP75" s="249"/>
      <c r="CQ75" s="249"/>
      <c r="CR75" s="249"/>
      <c r="CS75" s="249"/>
      <c r="CT75" s="249"/>
      <c r="CU75" s="249"/>
      <c r="CV75" s="249"/>
      <c r="CW75" s="249"/>
      <c r="CX75" s="249"/>
      <c r="CY75" s="249"/>
      <c r="CZ75" s="249"/>
      <c r="DA75" s="249"/>
      <c r="DB75" s="249"/>
      <c r="DC75" s="622"/>
      <c r="DD75" s="622"/>
      <c r="DE75" s="622"/>
      <c r="DF75" s="622"/>
      <c r="DG75" s="622"/>
    </row>
    <row r="76" spans="1:111" x14ac:dyDescent="0.25">
      <c r="A76" s="188"/>
      <c r="B76" s="261" t="s">
        <v>745</v>
      </c>
      <c r="C76" s="261"/>
      <c r="D76" s="261"/>
      <c r="E76" s="261"/>
      <c r="F76" s="261"/>
      <c r="G76" s="261"/>
      <c r="H76" s="261"/>
      <c r="I76" s="261"/>
      <c r="J76" s="261"/>
      <c r="K76" s="261"/>
      <c r="L76" s="261"/>
      <c r="M76" s="261"/>
      <c r="N76" s="261"/>
      <c r="O76" s="261"/>
      <c r="P76" s="261"/>
      <c r="Q76" s="261"/>
      <c r="R76" s="261"/>
      <c r="S76" s="261"/>
      <c r="T76" s="261"/>
      <c r="U76" s="261"/>
      <c r="V76" s="261"/>
      <c r="W76" s="261"/>
      <c r="X76" s="261"/>
      <c r="Y76" s="261"/>
      <c r="Z76" s="261"/>
      <c r="AA76" s="261"/>
      <c r="AB76" s="261"/>
      <c r="AC76" s="261"/>
      <c r="AD76" s="261"/>
      <c r="AE76" s="261"/>
      <c r="AF76" s="261"/>
      <c r="AG76" s="261"/>
      <c r="AH76" s="261"/>
      <c r="AI76" s="261"/>
      <c r="AJ76" s="261"/>
      <c r="AK76" s="261"/>
      <c r="AL76" s="261"/>
      <c r="AM76" s="261"/>
      <c r="AN76" s="261"/>
      <c r="AO76" s="261"/>
      <c r="AP76" s="261"/>
      <c r="AQ76" s="261"/>
      <c r="AR76" s="261"/>
      <c r="AS76" s="261"/>
      <c r="AT76" s="261"/>
      <c r="AU76" s="261"/>
      <c r="AV76" s="261"/>
      <c r="AW76" s="261"/>
      <c r="AX76" s="261"/>
      <c r="AY76" s="261"/>
      <c r="AZ76" s="261"/>
      <c r="BA76" s="261"/>
      <c r="BB76" s="261"/>
      <c r="BC76" s="261"/>
      <c r="BD76" s="261"/>
      <c r="BE76" s="261"/>
      <c r="BF76" s="261"/>
      <c r="BG76" s="261"/>
      <c r="BH76" s="261"/>
      <c r="BI76" s="261"/>
      <c r="BJ76" s="261"/>
      <c r="BK76" s="261"/>
      <c r="BL76" s="261"/>
      <c r="BM76" s="261"/>
      <c r="BN76" s="261"/>
      <c r="BO76" s="261"/>
      <c r="BP76" s="261"/>
      <c r="BQ76" s="261"/>
      <c r="BR76" s="261"/>
      <c r="BS76" s="261"/>
      <c r="BT76" s="261"/>
      <c r="BU76" s="261"/>
      <c r="BV76" s="261"/>
      <c r="BW76" s="261"/>
      <c r="BX76" s="261"/>
      <c r="BY76" s="261"/>
      <c r="BZ76" s="261"/>
      <c r="CA76" s="261"/>
      <c r="CB76" s="261"/>
      <c r="CC76" s="261"/>
      <c r="CD76" s="261"/>
      <c r="CE76" s="261"/>
      <c r="CF76" s="261"/>
      <c r="CG76" s="261"/>
      <c r="CH76" s="261"/>
      <c r="CI76" s="261"/>
      <c r="CJ76" s="261"/>
      <c r="CK76" s="261"/>
      <c r="CL76" s="261"/>
      <c r="CM76" s="261"/>
      <c r="CN76" s="261"/>
      <c r="CO76" s="261"/>
      <c r="CP76" s="261"/>
      <c r="CQ76" s="261"/>
      <c r="CR76" s="261"/>
      <c r="CS76" s="261"/>
      <c r="CT76" s="261"/>
      <c r="CU76" s="261"/>
      <c r="CV76" s="261"/>
      <c r="CW76" s="261"/>
      <c r="CX76" s="261"/>
      <c r="CY76" s="261"/>
      <c r="CZ76" s="261"/>
      <c r="DA76" s="261"/>
      <c r="DB76" s="261"/>
      <c r="DC76" s="165"/>
      <c r="DD76" s="165"/>
      <c r="DE76" s="165"/>
      <c r="DF76" s="165"/>
      <c r="DG76" s="165"/>
    </row>
    <row r="77" spans="1:111" x14ac:dyDescent="0.25">
      <c r="A77" s="221"/>
      <c r="B77" s="244"/>
      <c r="C77" s="244"/>
      <c r="D77" s="244"/>
      <c r="E77" s="244"/>
      <c r="F77" s="244"/>
      <c r="G77" s="244"/>
      <c r="H77" s="244"/>
      <c r="I77" s="244"/>
      <c r="J77" s="244"/>
      <c r="K77" s="244"/>
      <c r="L77" s="244"/>
      <c r="M77" s="244"/>
      <c r="N77" s="244"/>
      <c r="O77" s="244"/>
      <c r="P77" s="244"/>
      <c r="Q77" s="244"/>
      <c r="R77" s="244"/>
      <c r="S77" s="244"/>
      <c r="T77" s="244"/>
      <c r="U77" s="244"/>
      <c r="V77" s="244"/>
      <c r="W77" s="244"/>
      <c r="X77" s="244"/>
      <c r="Y77" s="244"/>
      <c r="Z77" s="244"/>
      <c r="AA77" s="257" t="str">
        <f>AA29</f>
        <v>Бухгалтер I категории</v>
      </c>
      <c r="AB77" s="257"/>
      <c r="AC77" s="257"/>
      <c r="AD77" s="257"/>
      <c r="AE77" s="257"/>
      <c r="AF77" s="257"/>
      <c r="AG77" s="257"/>
      <c r="AH77" s="257"/>
      <c r="AI77" s="257"/>
      <c r="AJ77" s="257"/>
      <c r="AK77" s="257"/>
      <c r="AL77" s="257"/>
      <c r="AM77" s="257"/>
      <c r="AN77" s="257"/>
      <c r="AO77" s="257"/>
      <c r="AP77" s="257"/>
      <c r="AQ77" s="257"/>
      <c r="AR77" s="257"/>
      <c r="AS77" s="257"/>
      <c r="AT77" s="257"/>
      <c r="AU77" s="257"/>
      <c r="AV77" s="257"/>
      <c r="AW77" s="257"/>
      <c r="AX77" s="257"/>
      <c r="AY77" s="257"/>
      <c r="AZ77" s="257"/>
      <c r="BA77" s="257"/>
      <c r="BB77" s="257"/>
      <c r="BC77" s="257"/>
      <c r="BD77" s="257"/>
      <c r="BE77" s="257"/>
      <c r="BF77" s="257"/>
      <c r="BG77" s="257"/>
      <c r="BH77" s="257"/>
      <c r="BI77" s="257"/>
      <c r="BJ77" s="257"/>
      <c r="BK77" s="257"/>
      <c r="BL77" s="257"/>
      <c r="BM77" s="159"/>
      <c r="BN77" s="159"/>
      <c r="BO77" s="246"/>
      <c r="BP77" s="246"/>
      <c r="BQ77" s="246"/>
      <c r="BR77" s="246"/>
      <c r="BS77" s="246"/>
      <c r="BT77" s="246"/>
      <c r="BU77" s="246"/>
      <c r="BV77" s="246"/>
      <c r="BW77" s="246"/>
      <c r="BX77" s="246"/>
      <c r="BY77" s="246"/>
      <c r="BZ77" s="159"/>
      <c r="CA77" s="159"/>
      <c r="CB77" s="258" t="str">
        <f>CB29</f>
        <v>Дубяга Е.Л.</v>
      </c>
      <c r="CC77" s="258"/>
      <c r="CD77" s="258"/>
      <c r="CE77" s="258"/>
      <c r="CF77" s="258"/>
      <c r="CG77" s="258"/>
      <c r="CH77" s="258"/>
      <c r="CI77" s="258"/>
      <c r="CJ77" s="258"/>
      <c r="CK77" s="258"/>
      <c r="CL77" s="258"/>
      <c r="CM77" s="258"/>
      <c r="CN77" s="258"/>
      <c r="CO77" s="258"/>
      <c r="CP77" s="258"/>
      <c r="CQ77" s="258"/>
      <c r="CR77" s="258"/>
      <c r="CS77" s="258"/>
      <c r="CT77" s="258"/>
      <c r="CU77" s="258"/>
      <c r="CV77" s="258"/>
      <c r="CW77" s="258"/>
      <c r="CX77" s="258"/>
      <c r="CY77" s="258"/>
      <c r="CZ77" s="258"/>
      <c r="DA77" s="258"/>
      <c r="DB77" s="258"/>
      <c r="DC77" s="165"/>
      <c r="DD77" s="165"/>
      <c r="DE77" s="165"/>
      <c r="DF77" s="165"/>
      <c r="DG77" s="165"/>
    </row>
    <row r="78" spans="1:111" s="169" customFormat="1" ht="11.25" x14ac:dyDescent="0.25">
      <c r="A78" s="197"/>
      <c r="B78" s="197"/>
      <c r="C78" s="197"/>
      <c r="D78" s="197"/>
      <c r="E78" s="197"/>
      <c r="F78" s="197"/>
      <c r="G78" s="197"/>
      <c r="H78" s="197"/>
      <c r="I78" s="197"/>
      <c r="J78" s="197"/>
      <c r="K78" s="197"/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248" t="s">
        <v>0</v>
      </c>
      <c r="AB78" s="248"/>
      <c r="AC78" s="248"/>
      <c r="AD78" s="248"/>
      <c r="AE78" s="248"/>
      <c r="AF78" s="248"/>
      <c r="AG78" s="248"/>
      <c r="AH78" s="248"/>
      <c r="AI78" s="248"/>
      <c r="AJ78" s="248"/>
      <c r="AK78" s="248"/>
      <c r="AL78" s="248"/>
      <c r="AM78" s="248"/>
      <c r="AN78" s="248"/>
      <c r="AO78" s="248"/>
      <c r="AP78" s="248"/>
      <c r="AQ78" s="248"/>
      <c r="AR78" s="248"/>
      <c r="AS78" s="248"/>
      <c r="AT78" s="248"/>
      <c r="AU78" s="248"/>
      <c r="AV78" s="248"/>
      <c r="AW78" s="248"/>
      <c r="AX78" s="248"/>
      <c r="AY78" s="248"/>
      <c r="AZ78" s="248"/>
      <c r="BA78" s="248"/>
      <c r="BB78" s="248"/>
      <c r="BC78" s="248"/>
      <c r="BD78" s="248"/>
      <c r="BE78" s="248"/>
      <c r="BF78" s="248"/>
      <c r="BG78" s="248"/>
      <c r="BH78" s="248"/>
      <c r="BI78" s="248"/>
      <c r="BJ78" s="248"/>
      <c r="BK78" s="248"/>
      <c r="BL78" s="248"/>
      <c r="BM78" s="197"/>
      <c r="BN78" s="197"/>
      <c r="BO78" s="249" t="s">
        <v>16</v>
      </c>
      <c r="BP78" s="249"/>
      <c r="BQ78" s="249"/>
      <c r="BR78" s="249"/>
      <c r="BS78" s="249"/>
      <c r="BT78" s="249"/>
      <c r="BU78" s="249"/>
      <c r="BV78" s="249"/>
      <c r="BW78" s="249"/>
      <c r="BX78" s="249"/>
      <c r="BY78" s="249"/>
      <c r="BZ78" s="197"/>
      <c r="CA78" s="197"/>
      <c r="CB78" s="249" t="s">
        <v>106</v>
      </c>
      <c r="CC78" s="249"/>
      <c r="CD78" s="249"/>
      <c r="CE78" s="249"/>
      <c r="CF78" s="249"/>
      <c r="CG78" s="249"/>
      <c r="CH78" s="249"/>
      <c r="CI78" s="249"/>
      <c r="CJ78" s="249"/>
      <c r="CK78" s="249"/>
      <c r="CL78" s="249"/>
      <c r="CM78" s="249"/>
      <c r="CN78" s="249"/>
      <c r="CO78" s="249"/>
      <c r="CP78" s="249"/>
      <c r="CQ78" s="249"/>
      <c r="CR78" s="249"/>
      <c r="CS78" s="249"/>
      <c r="CT78" s="249"/>
      <c r="CU78" s="249"/>
      <c r="CV78" s="249"/>
      <c r="CW78" s="249"/>
      <c r="CX78" s="249"/>
      <c r="CY78" s="249"/>
      <c r="CZ78" s="249"/>
      <c r="DA78" s="249"/>
      <c r="DB78" s="249"/>
    </row>
    <row r="79" spans="1:111" x14ac:dyDescent="0.25">
      <c r="A79" s="188"/>
      <c r="B79" s="253" t="s">
        <v>720</v>
      </c>
      <c r="C79" s="253"/>
      <c r="D79" s="253"/>
      <c r="E79" s="253"/>
      <c r="F79" s="253"/>
      <c r="G79" s="253"/>
      <c r="H79" s="253"/>
      <c r="I79" s="253"/>
      <c r="J79" s="253"/>
      <c r="K79" s="253"/>
      <c r="L79" s="253"/>
      <c r="M79" s="253"/>
      <c r="N79" s="253"/>
      <c r="O79" s="253"/>
      <c r="P79" s="253"/>
      <c r="Q79" s="253"/>
      <c r="R79" s="253"/>
      <c r="S79" s="253"/>
      <c r="T79" s="253"/>
      <c r="U79" s="253"/>
      <c r="V79" s="253"/>
      <c r="W79" s="253"/>
      <c r="X79" s="253"/>
      <c r="Y79" s="253"/>
      <c r="Z79" s="253"/>
      <c r="AA79" s="253"/>
      <c r="AB79" s="253"/>
      <c r="AC79" s="253"/>
      <c r="AD79" s="253"/>
      <c r="AE79" s="253"/>
      <c r="AF79" s="253"/>
      <c r="AG79" s="253"/>
      <c r="AH79" s="253"/>
      <c r="AI79" s="253"/>
      <c r="AJ79" s="253"/>
      <c r="AK79" s="253"/>
      <c r="AL79" s="253"/>
      <c r="AM79" s="253"/>
      <c r="AN79" s="253"/>
      <c r="AO79" s="253"/>
      <c r="AP79" s="253"/>
      <c r="AQ79" s="253"/>
      <c r="AR79" s="253"/>
      <c r="AS79" s="253"/>
      <c r="AT79" s="253"/>
      <c r="AU79" s="253"/>
      <c r="AV79" s="253"/>
      <c r="AW79" s="253"/>
      <c r="AX79" s="253"/>
      <c r="AY79" s="253"/>
      <c r="AZ79" s="253"/>
      <c r="BA79" s="253"/>
      <c r="BB79" s="253"/>
      <c r="BC79" s="253"/>
      <c r="BD79" s="253"/>
      <c r="BE79" s="253"/>
      <c r="BF79" s="253"/>
      <c r="BG79" s="253"/>
      <c r="BH79" s="253"/>
      <c r="BI79" s="253"/>
      <c r="BJ79" s="253"/>
      <c r="BK79" s="253"/>
      <c r="BL79" s="253"/>
      <c r="BM79" s="253"/>
      <c r="BN79" s="253"/>
      <c r="BO79" s="253"/>
      <c r="BP79" s="253"/>
      <c r="BQ79" s="253"/>
      <c r="BR79" s="253"/>
      <c r="BS79" s="253"/>
      <c r="BT79" s="253"/>
      <c r="BU79" s="253"/>
      <c r="BV79" s="253"/>
      <c r="BW79" s="253"/>
      <c r="BX79" s="253"/>
      <c r="BY79" s="253"/>
      <c r="BZ79" s="253"/>
      <c r="CA79" s="253"/>
      <c r="CB79" s="253"/>
      <c r="CC79" s="253"/>
      <c r="CD79" s="253"/>
      <c r="CE79" s="253"/>
      <c r="CF79" s="253"/>
      <c r="CG79" s="253"/>
      <c r="CH79" s="253"/>
      <c r="CI79" s="253"/>
      <c r="CJ79" s="253"/>
      <c r="CK79" s="253"/>
      <c r="CL79" s="253"/>
      <c r="CM79" s="253"/>
      <c r="CN79" s="253"/>
      <c r="CO79" s="253"/>
      <c r="CP79" s="253"/>
      <c r="CQ79" s="253"/>
      <c r="CR79" s="253"/>
      <c r="CS79" s="253"/>
      <c r="CT79" s="253"/>
      <c r="CU79" s="253"/>
      <c r="CV79" s="253"/>
      <c r="CW79" s="253"/>
      <c r="CX79" s="253"/>
      <c r="CY79" s="253"/>
      <c r="CZ79" s="253"/>
      <c r="DA79" s="253"/>
      <c r="DB79" s="253"/>
      <c r="DC79" s="165"/>
      <c r="DD79" s="165"/>
      <c r="DE79" s="165"/>
      <c r="DF79" s="165"/>
      <c r="DG79" s="165"/>
    </row>
    <row r="80" spans="1:111" x14ac:dyDescent="0.25">
      <c r="A80" s="188"/>
      <c r="B80" s="261" t="s">
        <v>721</v>
      </c>
      <c r="C80" s="261"/>
      <c r="D80" s="261"/>
      <c r="E80" s="261"/>
      <c r="F80" s="261"/>
      <c r="G80" s="261"/>
      <c r="H80" s="261"/>
      <c r="I80" s="261"/>
      <c r="J80" s="261"/>
      <c r="K80" s="261"/>
      <c r="L80" s="261"/>
      <c r="M80" s="261"/>
      <c r="N80" s="261"/>
      <c r="O80" s="261"/>
      <c r="P80" s="261"/>
      <c r="Q80" s="261"/>
      <c r="R80" s="261"/>
      <c r="S80" s="261"/>
      <c r="T80" s="261"/>
      <c r="U80" s="261"/>
      <c r="V80" s="261"/>
      <c r="W80" s="261"/>
      <c r="X80" s="350" t="s">
        <v>657</v>
      </c>
      <c r="Y80" s="350"/>
      <c r="Z80" s="350"/>
      <c r="AA80" s="350"/>
      <c r="AB80" s="350"/>
      <c r="AC80" s="350"/>
      <c r="AD80" s="350"/>
      <c r="AE80" s="350"/>
      <c r="AF80" s="350"/>
      <c r="AG80" s="350"/>
      <c r="AH80" s="350"/>
      <c r="AI80" s="350"/>
      <c r="AJ80" s="350"/>
      <c r="AK80" s="350"/>
      <c r="AL80" s="350"/>
      <c r="AM80" s="350"/>
      <c r="AN80" s="350"/>
      <c r="AO80" s="350"/>
      <c r="AP80" s="350"/>
      <c r="AQ80" s="350"/>
      <c r="AR80" s="350"/>
      <c r="AS80" s="350"/>
      <c r="AT80" s="350"/>
      <c r="AU80" s="350"/>
      <c r="AV80" s="350"/>
      <c r="AW80" s="350"/>
      <c r="AX80" s="350"/>
      <c r="AY80" s="350"/>
      <c r="AZ80" s="350"/>
      <c r="BA80" s="350"/>
      <c r="BB80" s="350"/>
      <c r="BC80" s="350"/>
      <c r="BD80" s="350"/>
      <c r="BE80" s="350"/>
      <c r="BF80" s="350"/>
      <c r="BG80" s="350"/>
      <c r="BH80" s="350"/>
      <c r="BI80" s="350"/>
      <c r="BJ80" s="350"/>
      <c r="BK80" s="350"/>
      <c r="BL80" s="350"/>
      <c r="BM80" s="350"/>
      <c r="BN80" s="350"/>
      <c r="BO80" s="350"/>
      <c r="BP80" s="350"/>
      <c r="BQ80" s="350"/>
      <c r="BR80" s="350"/>
      <c r="BS80" s="350"/>
      <c r="BT80" s="350"/>
      <c r="BU80" s="350"/>
      <c r="BV80" s="350"/>
      <c r="BW80" s="350"/>
      <c r="BX80" s="350"/>
      <c r="BY80" s="350"/>
      <c r="BZ80" s="350"/>
      <c r="CA80" s="350"/>
      <c r="CB80" s="350"/>
      <c r="CC80" s="350"/>
      <c r="CD80" s="350"/>
      <c r="CE80" s="350"/>
      <c r="CF80" s="350"/>
      <c r="CG80" s="350"/>
      <c r="CH80" s="350"/>
      <c r="CI80" s="350"/>
      <c r="CJ80" s="350"/>
      <c r="CK80" s="350"/>
      <c r="CL80" s="350"/>
      <c r="CM80" s="350"/>
      <c r="CN80" s="350"/>
      <c r="CO80" s="350"/>
      <c r="CP80" s="350"/>
      <c r="CQ80" s="350"/>
      <c r="CR80" s="350"/>
      <c r="CS80" s="350"/>
      <c r="CT80" s="350"/>
      <c r="CU80" s="350"/>
      <c r="CV80" s="350"/>
      <c r="CW80" s="350"/>
      <c r="CX80" s="350"/>
      <c r="CY80" s="350"/>
      <c r="CZ80" s="350"/>
      <c r="DA80" s="350"/>
      <c r="DB80" s="350"/>
      <c r="DC80" s="165"/>
      <c r="DD80" s="165"/>
      <c r="DE80" s="165"/>
      <c r="DF80" s="165"/>
      <c r="DG80" s="165"/>
    </row>
    <row r="81" spans="1:111" s="170" customFormat="1" ht="11.25" x14ac:dyDescent="0.2">
      <c r="A81" s="199"/>
      <c r="B81" s="243"/>
      <c r="C81" s="243"/>
      <c r="D81" s="243"/>
      <c r="E81" s="243"/>
      <c r="F81" s="243"/>
      <c r="G81" s="243"/>
      <c r="H81" s="243"/>
      <c r="I81" s="243"/>
      <c r="J81" s="243"/>
      <c r="K81" s="243"/>
      <c r="L81" s="243"/>
      <c r="M81" s="243"/>
      <c r="N81" s="243"/>
      <c r="O81" s="243"/>
      <c r="P81" s="243"/>
      <c r="Q81" s="243"/>
      <c r="R81" s="243"/>
      <c r="S81" s="243"/>
      <c r="T81" s="243"/>
      <c r="U81" s="243"/>
      <c r="V81" s="243"/>
      <c r="W81" s="243"/>
      <c r="X81" s="637"/>
      <c r="Y81" s="637"/>
      <c r="Z81" s="637"/>
      <c r="AA81" s="637"/>
      <c r="AB81" s="637"/>
      <c r="AC81" s="637"/>
      <c r="AD81" s="637"/>
      <c r="AE81" s="637"/>
      <c r="AF81" s="637"/>
      <c r="AG81" s="637"/>
      <c r="AH81" s="637"/>
      <c r="AI81" s="637"/>
      <c r="AJ81" s="637"/>
      <c r="AK81" s="637"/>
      <c r="AL81" s="446" t="s">
        <v>746</v>
      </c>
      <c r="AM81" s="446"/>
      <c r="AN81" s="446"/>
      <c r="AO81" s="446"/>
      <c r="AP81" s="446"/>
      <c r="AQ81" s="446"/>
      <c r="AR81" s="446"/>
      <c r="AS81" s="446"/>
      <c r="AT81" s="446"/>
      <c r="AU81" s="446"/>
      <c r="AV81" s="446"/>
      <c r="AW81" s="446"/>
      <c r="AX81" s="446"/>
      <c r="AY81" s="446"/>
      <c r="AZ81" s="446"/>
      <c r="BA81" s="446"/>
      <c r="BB81" s="446"/>
      <c r="BC81" s="446"/>
      <c r="BD81" s="446"/>
      <c r="BE81" s="446"/>
      <c r="BF81" s="446"/>
      <c r="BG81" s="446"/>
      <c r="BH81" s="446"/>
      <c r="BI81" s="446"/>
      <c r="BJ81" s="446"/>
      <c r="BK81" s="446"/>
      <c r="BL81" s="446"/>
      <c r="BM81" s="446"/>
      <c r="BN81" s="446"/>
      <c r="BO81" s="446"/>
      <c r="BP81" s="446"/>
      <c r="BQ81" s="446"/>
      <c r="BR81" s="446"/>
      <c r="BS81" s="446"/>
      <c r="BT81" s="446"/>
      <c r="BU81" s="446"/>
      <c r="BV81" s="446"/>
      <c r="BW81" s="446"/>
      <c r="BX81" s="446"/>
      <c r="BY81" s="446"/>
      <c r="BZ81" s="446"/>
      <c r="CA81" s="446"/>
      <c r="CB81" s="446"/>
      <c r="CC81" s="446"/>
      <c r="CD81" s="446"/>
      <c r="CE81" s="446"/>
      <c r="CF81" s="446"/>
      <c r="CG81" s="446"/>
      <c r="CH81" s="446"/>
      <c r="CI81" s="446"/>
      <c r="CJ81" s="446"/>
      <c r="CK81" s="446"/>
      <c r="CL81" s="446"/>
      <c r="CM81" s="446"/>
      <c r="CN81" s="446"/>
      <c r="CO81" s="637"/>
      <c r="CP81" s="637"/>
      <c r="CQ81" s="637"/>
      <c r="CR81" s="637"/>
      <c r="CS81" s="637"/>
      <c r="CT81" s="637"/>
      <c r="CU81" s="637"/>
      <c r="CV81" s="637"/>
      <c r="CW81" s="637"/>
      <c r="CX81" s="637"/>
      <c r="CY81" s="637"/>
      <c r="CZ81" s="637"/>
      <c r="DA81" s="637"/>
      <c r="DB81" s="637"/>
    </row>
    <row r="82" spans="1:111" x14ac:dyDescent="0.25">
      <c r="A82" s="188"/>
      <c r="B82" s="261" t="s">
        <v>747</v>
      </c>
      <c r="C82" s="261"/>
      <c r="D82" s="261"/>
      <c r="E82" s="261"/>
      <c r="F82" s="261"/>
      <c r="G82" s="261"/>
      <c r="H82" s="261"/>
      <c r="I82" s="261"/>
      <c r="J82" s="261"/>
      <c r="K82" s="261"/>
      <c r="L82" s="261"/>
      <c r="M82" s="261"/>
      <c r="N82" s="261"/>
      <c r="O82" s="261"/>
      <c r="P82" s="261"/>
      <c r="Q82" s="261"/>
      <c r="R82" s="261"/>
      <c r="S82" s="261"/>
      <c r="T82" s="261"/>
      <c r="U82" s="261"/>
      <c r="V82" s="261"/>
      <c r="W82" s="261"/>
      <c r="X82" s="261"/>
      <c r="Y82" s="261"/>
      <c r="Z82" s="261"/>
      <c r="AA82" s="261"/>
      <c r="AB82" s="261"/>
      <c r="AC82" s="261"/>
      <c r="AD82" s="261"/>
      <c r="AE82" s="261"/>
      <c r="AF82" s="261"/>
      <c r="AG82" s="261"/>
      <c r="AH82" s="261"/>
      <c r="AI82" s="261"/>
      <c r="AJ82" s="261"/>
      <c r="AK82" s="261"/>
      <c r="AL82" s="261"/>
      <c r="AM82" s="261"/>
      <c r="AN82" s="261"/>
      <c r="AO82" s="261"/>
      <c r="AP82" s="261"/>
      <c r="AQ82" s="261"/>
      <c r="AR82" s="261"/>
      <c r="AS82" s="261"/>
      <c r="AT82" s="261"/>
      <c r="AU82" s="261"/>
      <c r="AV82" s="261"/>
      <c r="AW82" s="261"/>
      <c r="AX82" s="261"/>
      <c r="AY82" s="261"/>
      <c r="AZ82" s="261"/>
      <c r="BA82" s="261"/>
      <c r="BB82" s="261"/>
      <c r="BC82" s="261"/>
      <c r="BD82" s="261"/>
      <c r="BE82" s="261"/>
      <c r="BF82" s="261"/>
      <c r="BG82" s="261"/>
      <c r="BH82" s="261"/>
      <c r="BI82" s="261"/>
      <c r="BJ82" s="261"/>
      <c r="BK82" s="261"/>
      <c r="BL82" s="261"/>
      <c r="BM82" s="188"/>
      <c r="BN82" s="188"/>
      <c r="BO82" s="269"/>
      <c r="BP82" s="269"/>
      <c r="BQ82" s="269"/>
      <c r="BR82" s="269"/>
      <c r="BS82" s="269"/>
      <c r="BT82" s="269"/>
      <c r="BU82" s="269"/>
      <c r="BV82" s="269"/>
      <c r="BW82" s="269"/>
      <c r="BX82" s="269"/>
      <c r="BY82" s="269"/>
      <c r="BZ82" s="188"/>
      <c r="CA82" s="188"/>
      <c r="CB82" s="258" t="str">
        <f>CB29</f>
        <v>Дубяга Е.Л.</v>
      </c>
      <c r="CC82" s="258"/>
      <c r="CD82" s="258"/>
      <c r="CE82" s="258"/>
      <c r="CF82" s="258"/>
      <c r="CG82" s="258"/>
      <c r="CH82" s="258"/>
      <c r="CI82" s="258"/>
      <c r="CJ82" s="258"/>
      <c r="CK82" s="258"/>
      <c r="CL82" s="258"/>
      <c r="CM82" s="258"/>
      <c r="CN82" s="258"/>
      <c r="CO82" s="258"/>
      <c r="CP82" s="258"/>
      <c r="CQ82" s="258"/>
      <c r="CR82" s="258"/>
      <c r="CS82" s="258"/>
      <c r="CT82" s="258"/>
      <c r="CU82" s="258"/>
      <c r="CV82" s="258"/>
      <c r="CW82" s="258"/>
      <c r="CX82" s="258"/>
      <c r="CY82" s="258"/>
      <c r="CZ82" s="258"/>
      <c r="DA82" s="258"/>
      <c r="DB82" s="258"/>
      <c r="DC82" s="165"/>
      <c r="DD82" s="165"/>
      <c r="DE82" s="165"/>
      <c r="DF82" s="165"/>
      <c r="DG82" s="165"/>
    </row>
    <row r="83" spans="1:111" s="170" customFormat="1" ht="11.25" x14ac:dyDescent="0.2">
      <c r="A83" s="199"/>
      <c r="B83" s="199"/>
      <c r="C83" s="199"/>
      <c r="D83" s="199"/>
      <c r="E83" s="199"/>
      <c r="F83" s="199"/>
      <c r="G83" s="199"/>
      <c r="H83" s="199"/>
      <c r="I83" s="199"/>
      <c r="J83" s="199"/>
      <c r="K83" s="199"/>
      <c r="L83" s="199"/>
      <c r="M83" s="199"/>
      <c r="N83" s="199"/>
      <c r="O83" s="199"/>
      <c r="P83" s="199"/>
      <c r="Q83" s="199"/>
      <c r="R83" s="199"/>
      <c r="S83" s="199"/>
      <c r="T83" s="199"/>
      <c r="U83" s="199"/>
      <c r="V83" s="199"/>
      <c r="W83" s="199"/>
      <c r="X83" s="199"/>
      <c r="Y83" s="199"/>
      <c r="Z83" s="199"/>
      <c r="AA83" s="199"/>
      <c r="AB83" s="199"/>
      <c r="AC83" s="199"/>
      <c r="AD83" s="199"/>
      <c r="AE83" s="199"/>
      <c r="AF83" s="199"/>
      <c r="AG83" s="199"/>
      <c r="AH83" s="199"/>
      <c r="AI83" s="199"/>
      <c r="AJ83" s="199"/>
      <c r="AK83" s="199"/>
      <c r="AL83" s="199"/>
      <c r="AM83" s="199"/>
      <c r="AN83" s="199"/>
      <c r="AO83" s="199"/>
      <c r="AP83" s="199"/>
      <c r="AQ83" s="199"/>
      <c r="AR83" s="199"/>
      <c r="AS83" s="199"/>
      <c r="AT83" s="199"/>
      <c r="AU83" s="199"/>
      <c r="AV83" s="199"/>
      <c r="AW83" s="199"/>
      <c r="AX83" s="199"/>
      <c r="AY83" s="199"/>
      <c r="AZ83" s="199"/>
      <c r="BA83" s="199"/>
      <c r="BB83" s="199"/>
      <c r="BC83" s="199"/>
      <c r="BD83" s="199"/>
      <c r="BE83" s="199"/>
      <c r="BF83" s="199"/>
      <c r="BG83" s="199"/>
      <c r="BH83" s="199"/>
      <c r="BI83" s="199"/>
      <c r="BJ83" s="199"/>
      <c r="BK83" s="199"/>
      <c r="BL83" s="199"/>
      <c r="BM83" s="199"/>
      <c r="BN83" s="199"/>
      <c r="BO83" s="249" t="s">
        <v>16</v>
      </c>
      <c r="BP83" s="249"/>
      <c r="BQ83" s="249"/>
      <c r="BR83" s="249"/>
      <c r="BS83" s="249"/>
      <c r="BT83" s="249"/>
      <c r="BU83" s="249"/>
      <c r="BV83" s="249"/>
      <c r="BW83" s="249"/>
      <c r="BX83" s="249"/>
      <c r="BY83" s="249"/>
      <c r="BZ83" s="197"/>
      <c r="CA83" s="197"/>
      <c r="CB83" s="249" t="s">
        <v>106</v>
      </c>
      <c r="CC83" s="249"/>
      <c r="CD83" s="249"/>
      <c r="CE83" s="249"/>
      <c r="CF83" s="249"/>
      <c r="CG83" s="249"/>
      <c r="CH83" s="249"/>
      <c r="CI83" s="249"/>
      <c r="CJ83" s="249"/>
      <c r="CK83" s="249"/>
      <c r="CL83" s="249"/>
      <c r="CM83" s="249"/>
      <c r="CN83" s="249"/>
      <c r="CO83" s="249"/>
      <c r="CP83" s="249"/>
      <c r="CQ83" s="249"/>
      <c r="CR83" s="249"/>
      <c r="CS83" s="249"/>
      <c r="CT83" s="249"/>
      <c r="CU83" s="249"/>
      <c r="CV83" s="249"/>
      <c r="CW83" s="249"/>
      <c r="CX83" s="249"/>
      <c r="CY83" s="249"/>
      <c r="CZ83" s="249"/>
      <c r="DA83" s="249"/>
      <c r="DB83" s="249"/>
    </row>
    <row r="84" spans="1:111" s="170" customFormat="1" ht="11.25" x14ac:dyDescent="0.2">
      <c r="A84" s="199"/>
      <c r="B84" s="199"/>
      <c r="C84" s="199"/>
      <c r="D84" s="199"/>
      <c r="E84" s="199"/>
      <c r="F84" s="199"/>
      <c r="G84" s="199"/>
      <c r="H84" s="199"/>
      <c r="I84" s="199"/>
      <c r="J84" s="199"/>
      <c r="K84" s="199"/>
      <c r="L84" s="199"/>
      <c r="M84" s="199"/>
      <c r="N84" s="199"/>
      <c r="O84" s="199"/>
      <c r="P84" s="199"/>
      <c r="Q84" s="199"/>
      <c r="R84" s="199"/>
      <c r="S84" s="199"/>
      <c r="T84" s="199"/>
      <c r="U84" s="199"/>
      <c r="V84" s="199"/>
      <c r="W84" s="199"/>
      <c r="X84" s="199"/>
      <c r="Y84" s="199"/>
      <c r="Z84" s="199"/>
      <c r="AA84" s="199"/>
      <c r="AB84" s="199"/>
      <c r="AC84" s="199"/>
      <c r="AD84" s="199"/>
      <c r="AE84" s="199"/>
      <c r="AF84" s="199"/>
      <c r="AG84" s="199"/>
      <c r="AH84" s="199"/>
      <c r="AI84" s="199"/>
      <c r="AJ84" s="199"/>
      <c r="AK84" s="199"/>
      <c r="AL84" s="199"/>
      <c r="AM84" s="199"/>
      <c r="AN84" s="199"/>
      <c r="AO84" s="199"/>
      <c r="AP84" s="199"/>
      <c r="AQ84" s="199"/>
      <c r="AR84" s="199"/>
      <c r="AS84" s="199"/>
      <c r="AT84" s="199"/>
      <c r="AU84" s="199"/>
      <c r="AV84" s="199"/>
      <c r="AW84" s="199"/>
      <c r="AX84" s="199"/>
      <c r="AY84" s="199"/>
      <c r="AZ84" s="199"/>
      <c r="BA84" s="199"/>
      <c r="BB84" s="199"/>
      <c r="BC84" s="199"/>
      <c r="BD84" s="199"/>
      <c r="BE84" s="199"/>
      <c r="BF84" s="199"/>
      <c r="BG84" s="199"/>
      <c r="BH84" s="199"/>
      <c r="BI84" s="199"/>
      <c r="BJ84" s="199"/>
      <c r="BK84" s="199"/>
      <c r="BL84" s="199"/>
      <c r="BM84" s="199"/>
      <c r="BN84" s="199"/>
      <c r="BO84" s="240"/>
      <c r="BP84" s="240"/>
      <c r="BQ84" s="240"/>
      <c r="BR84" s="240"/>
      <c r="BS84" s="240"/>
      <c r="BT84" s="240"/>
      <c r="BU84" s="240"/>
      <c r="BV84" s="240"/>
      <c r="BW84" s="240"/>
      <c r="BX84" s="240"/>
      <c r="BY84" s="240"/>
      <c r="BZ84" s="197"/>
      <c r="CA84" s="197"/>
      <c r="CB84" s="240"/>
      <c r="CC84" s="240"/>
      <c r="CD84" s="240"/>
      <c r="CE84" s="240"/>
      <c r="CF84" s="240"/>
      <c r="CG84" s="240"/>
      <c r="CH84" s="240"/>
      <c r="CI84" s="240"/>
      <c r="CJ84" s="240"/>
      <c r="CK84" s="240"/>
      <c r="CL84" s="240"/>
      <c r="CM84" s="240"/>
      <c r="CN84" s="240"/>
      <c r="CO84" s="240"/>
      <c r="CP84" s="240"/>
      <c r="CQ84" s="240"/>
      <c r="CR84" s="240"/>
      <c r="CS84" s="240"/>
      <c r="CT84" s="240"/>
      <c r="CU84" s="240"/>
      <c r="CV84" s="240"/>
      <c r="CW84" s="240"/>
      <c r="CX84" s="240"/>
      <c r="CY84" s="240"/>
      <c r="CZ84" s="240"/>
      <c r="DA84" s="240"/>
      <c r="DB84" s="240"/>
    </row>
    <row r="85" spans="1:111" x14ac:dyDescent="0.25">
      <c r="A85" s="221"/>
      <c r="B85" s="244" t="s">
        <v>43</v>
      </c>
      <c r="C85" s="244"/>
      <c r="D85" s="244"/>
      <c r="E85" s="244"/>
      <c r="F85" s="244"/>
      <c r="G85" s="244"/>
      <c r="H85" s="244"/>
      <c r="I85" s="244"/>
      <c r="J85" s="244"/>
      <c r="K85" s="244"/>
      <c r="L85" s="244"/>
      <c r="M85" s="244"/>
      <c r="N85" s="244"/>
      <c r="O85" s="244"/>
      <c r="P85" s="244"/>
      <c r="Q85" s="244"/>
      <c r="R85" s="244"/>
      <c r="S85" s="244"/>
      <c r="T85" s="244"/>
      <c r="U85" s="244"/>
      <c r="V85" s="244"/>
      <c r="W85" s="244"/>
      <c r="X85" s="244"/>
      <c r="Y85" s="244"/>
      <c r="Z85" s="244"/>
      <c r="AA85" s="257" t="str">
        <f>AA25</f>
        <v>Начальник участка АСУ ТП</v>
      </c>
      <c r="AB85" s="257"/>
      <c r="AC85" s="257"/>
      <c r="AD85" s="257"/>
      <c r="AE85" s="257"/>
      <c r="AF85" s="257"/>
      <c r="AG85" s="257"/>
      <c r="AH85" s="257"/>
      <c r="AI85" s="257"/>
      <c r="AJ85" s="257"/>
      <c r="AK85" s="257"/>
      <c r="AL85" s="257"/>
      <c r="AM85" s="257"/>
      <c r="AN85" s="257"/>
      <c r="AO85" s="257"/>
      <c r="AP85" s="257"/>
      <c r="AQ85" s="257"/>
      <c r="AR85" s="257"/>
      <c r="AS85" s="257"/>
      <c r="AT85" s="257"/>
      <c r="AU85" s="257"/>
      <c r="AV85" s="257"/>
      <c r="AW85" s="257"/>
      <c r="AX85" s="257"/>
      <c r="AY85" s="257"/>
      <c r="AZ85" s="257"/>
      <c r="BA85" s="257"/>
      <c r="BB85" s="257"/>
      <c r="BC85" s="257"/>
      <c r="BD85" s="257"/>
      <c r="BE85" s="257"/>
      <c r="BF85" s="257"/>
      <c r="BG85" s="257"/>
      <c r="BH85" s="257"/>
      <c r="BI85" s="257"/>
      <c r="BJ85" s="257"/>
      <c r="BK85" s="257"/>
      <c r="BL85" s="257"/>
      <c r="BM85" s="188"/>
      <c r="BN85" s="188"/>
      <c r="BO85" s="269"/>
      <c r="BP85" s="269"/>
      <c r="BQ85" s="269"/>
      <c r="BR85" s="269"/>
      <c r="BS85" s="269"/>
      <c r="BT85" s="269"/>
      <c r="BU85" s="269"/>
      <c r="BV85" s="269"/>
      <c r="BW85" s="269"/>
      <c r="BX85" s="269"/>
      <c r="BY85" s="269"/>
      <c r="BZ85" s="188"/>
      <c r="CA85" s="188"/>
      <c r="CB85" s="258" t="str">
        <f>CB25</f>
        <v>Осмоловский А.В.</v>
      </c>
      <c r="CC85" s="258"/>
      <c r="CD85" s="258"/>
      <c r="CE85" s="258"/>
      <c r="CF85" s="258"/>
      <c r="CG85" s="258"/>
      <c r="CH85" s="258"/>
      <c r="CI85" s="258"/>
      <c r="CJ85" s="258"/>
      <c r="CK85" s="258"/>
      <c r="CL85" s="258"/>
      <c r="CM85" s="258"/>
      <c r="CN85" s="258"/>
      <c r="CO85" s="258"/>
      <c r="CP85" s="258"/>
      <c r="CQ85" s="258"/>
      <c r="CR85" s="258"/>
      <c r="CS85" s="258"/>
      <c r="CT85" s="258"/>
      <c r="CU85" s="258"/>
      <c r="CV85" s="258"/>
      <c r="CW85" s="258"/>
      <c r="CX85" s="258"/>
      <c r="CY85" s="258"/>
      <c r="CZ85" s="258"/>
      <c r="DA85" s="258"/>
      <c r="DB85" s="258"/>
      <c r="DC85" s="165"/>
      <c r="DD85" s="165"/>
      <c r="DE85" s="165"/>
      <c r="DF85" s="165"/>
      <c r="DG85" s="165"/>
    </row>
    <row r="86" spans="1:111" s="169" customFormat="1" ht="11.25" x14ac:dyDescent="0.25">
      <c r="A86" s="197"/>
      <c r="B86" s="197"/>
      <c r="C86" s="197"/>
      <c r="D86" s="197"/>
      <c r="E86" s="197"/>
      <c r="F86" s="197"/>
      <c r="G86" s="197"/>
      <c r="H86" s="197"/>
      <c r="I86" s="197"/>
      <c r="J86" s="197"/>
      <c r="K86" s="197"/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248" t="s">
        <v>0</v>
      </c>
      <c r="AB86" s="248"/>
      <c r="AC86" s="248"/>
      <c r="AD86" s="248"/>
      <c r="AE86" s="248"/>
      <c r="AF86" s="248"/>
      <c r="AG86" s="248"/>
      <c r="AH86" s="248"/>
      <c r="AI86" s="248"/>
      <c r="AJ86" s="248"/>
      <c r="AK86" s="248"/>
      <c r="AL86" s="248"/>
      <c r="AM86" s="248"/>
      <c r="AN86" s="248"/>
      <c r="AO86" s="248"/>
      <c r="AP86" s="248"/>
      <c r="AQ86" s="248"/>
      <c r="AR86" s="248"/>
      <c r="AS86" s="248"/>
      <c r="AT86" s="248"/>
      <c r="AU86" s="248"/>
      <c r="AV86" s="248"/>
      <c r="AW86" s="248"/>
      <c r="AX86" s="248"/>
      <c r="AY86" s="248"/>
      <c r="AZ86" s="248"/>
      <c r="BA86" s="248"/>
      <c r="BB86" s="248"/>
      <c r="BC86" s="248"/>
      <c r="BD86" s="248"/>
      <c r="BE86" s="248"/>
      <c r="BF86" s="248"/>
      <c r="BG86" s="248"/>
      <c r="BH86" s="248"/>
      <c r="BI86" s="248"/>
      <c r="BJ86" s="248"/>
      <c r="BK86" s="248"/>
      <c r="BL86" s="248"/>
      <c r="BM86" s="197"/>
      <c r="BN86" s="197"/>
      <c r="BO86" s="249" t="s">
        <v>16</v>
      </c>
      <c r="BP86" s="249"/>
      <c r="BQ86" s="249"/>
      <c r="BR86" s="249"/>
      <c r="BS86" s="249"/>
      <c r="BT86" s="249"/>
      <c r="BU86" s="249"/>
      <c r="BV86" s="249"/>
      <c r="BW86" s="249"/>
      <c r="BX86" s="249"/>
      <c r="BY86" s="249"/>
      <c r="BZ86" s="197"/>
      <c r="CA86" s="197"/>
      <c r="CB86" s="249" t="s">
        <v>106</v>
      </c>
      <c r="CC86" s="249"/>
      <c r="CD86" s="249"/>
      <c r="CE86" s="249"/>
      <c r="CF86" s="249"/>
      <c r="CG86" s="249"/>
      <c r="CH86" s="249"/>
      <c r="CI86" s="249"/>
      <c r="CJ86" s="249"/>
      <c r="CK86" s="249"/>
      <c r="CL86" s="249"/>
      <c r="CM86" s="249"/>
      <c r="CN86" s="249"/>
      <c r="CO86" s="249"/>
      <c r="CP86" s="249"/>
      <c r="CQ86" s="249"/>
      <c r="CR86" s="249"/>
      <c r="CS86" s="249"/>
      <c r="CT86" s="249"/>
      <c r="CU86" s="249"/>
      <c r="CV86" s="249"/>
      <c r="CW86" s="249"/>
      <c r="CX86" s="249"/>
      <c r="CY86" s="249"/>
      <c r="CZ86" s="249"/>
      <c r="DA86" s="249"/>
      <c r="DB86" s="249"/>
    </row>
    <row r="87" spans="1:111" s="170" customFormat="1" ht="11.25" x14ac:dyDescent="0.2">
      <c r="A87" s="199"/>
      <c r="B87" s="199"/>
      <c r="C87" s="199"/>
      <c r="D87" s="199"/>
      <c r="E87" s="199"/>
      <c r="F87" s="199"/>
      <c r="G87" s="199"/>
      <c r="H87" s="199"/>
      <c r="I87" s="199"/>
      <c r="J87" s="199"/>
      <c r="K87" s="199"/>
      <c r="L87" s="199"/>
      <c r="M87" s="199"/>
      <c r="N87" s="199"/>
      <c r="O87" s="199"/>
      <c r="P87" s="199"/>
      <c r="Q87" s="199"/>
      <c r="R87" s="199"/>
      <c r="S87" s="199"/>
      <c r="T87" s="199"/>
      <c r="U87" s="199"/>
      <c r="V87" s="199"/>
      <c r="W87" s="199"/>
      <c r="X87" s="199"/>
      <c r="Y87" s="199"/>
      <c r="Z87" s="199"/>
      <c r="AA87" s="199"/>
      <c r="AB87" s="199"/>
      <c r="AC87" s="199"/>
      <c r="AD87" s="199"/>
      <c r="AE87" s="199"/>
      <c r="AF87" s="199"/>
      <c r="AG87" s="199"/>
      <c r="AH87" s="199"/>
      <c r="AI87" s="199"/>
      <c r="AJ87" s="199"/>
      <c r="AK87" s="199"/>
      <c r="AL87" s="199"/>
      <c r="AM87" s="199"/>
      <c r="AN87" s="199"/>
      <c r="AO87" s="199"/>
      <c r="AP87" s="199"/>
      <c r="AQ87" s="199"/>
      <c r="AR87" s="199"/>
      <c r="AS87" s="199"/>
      <c r="AT87" s="199"/>
      <c r="AU87" s="199"/>
      <c r="AV87" s="199"/>
      <c r="AW87" s="199"/>
      <c r="AX87" s="199"/>
      <c r="AY87" s="199"/>
      <c r="AZ87" s="199"/>
      <c r="BA87" s="199"/>
      <c r="BB87" s="199"/>
      <c r="BC87" s="199"/>
      <c r="BD87" s="199"/>
      <c r="BE87" s="199"/>
      <c r="BF87" s="199"/>
      <c r="BG87" s="199"/>
      <c r="BH87" s="199"/>
      <c r="BI87" s="199"/>
      <c r="BJ87" s="199"/>
      <c r="BK87" s="199"/>
      <c r="BL87" s="199"/>
      <c r="BM87" s="199"/>
      <c r="BN87" s="199"/>
      <c r="BO87" s="240"/>
      <c r="BP87" s="240"/>
      <c r="BQ87" s="240"/>
      <c r="BR87" s="240"/>
      <c r="BS87" s="240"/>
      <c r="BT87" s="240"/>
      <c r="BU87" s="240"/>
      <c r="BV87" s="240"/>
      <c r="BW87" s="240"/>
      <c r="BX87" s="240"/>
      <c r="BY87" s="240"/>
      <c r="BZ87" s="197"/>
      <c r="CA87" s="197"/>
      <c r="CB87" s="240"/>
      <c r="CC87" s="240"/>
      <c r="CD87" s="240"/>
      <c r="CE87" s="240"/>
      <c r="CF87" s="240"/>
      <c r="CG87" s="240"/>
      <c r="CH87" s="240"/>
      <c r="CI87" s="240"/>
      <c r="CJ87" s="240"/>
      <c r="CK87" s="240"/>
      <c r="CL87" s="240"/>
      <c r="CM87" s="240"/>
      <c r="CN87" s="240"/>
      <c r="CO87" s="240"/>
      <c r="CP87" s="240"/>
      <c r="CQ87" s="240"/>
      <c r="CR87" s="240"/>
      <c r="CS87" s="240"/>
      <c r="CT87" s="240"/>
      <c r="CU87" s="240"/>
      <c r="CV87" s="240"/>
      <c r="CW87" s="240"/>
      <c r="CX87" s="240"/>
      <c r="CY87" s="240"/>
      <c r="CZ87" s="240"/>
      <c r="DA87" s="240"/>
      <c r="DB87" s="240"/>
    </row>
    <row r="88" spans="1:111" s="170" customFormat="1" ht="11.25" x14ac:dyDescent="0.2">
      <c r="A88" s="199"/>
      <c r="B88" s="199" t="s">
        <v>722</v>
      </c>
      <c r="C88" s="199"/>
      <c r="D88" s="199"/>
      <c r="E88" s="199"/>
      <c r="F88" s="199"/>
      <c r="G88" s="199"/>
      <c r="H88" s="199"/>
      <c r="I88" s="199"/>
      <c r="J88" s="199"/>
      <c r="K88" s="199"/>
      <c r="L88" s="199"/>
      <c r="M88" s="199"/>
      <c r="N88" s="199"/>
      <c r="O88" s="199"/>
      <c r="P88" s="199"/>
      <c r="Q88" s="199"/>
      <c r="R88" s="199"/>
      <c r="S88" s="199"/>
      <c r="T88" s="199"/>
      <c r="U88" s="199"/>
      <c r="V88" s="199"/>
      <c r="W88" s="199"/>
      <c r="X88" s="199"/>
      <c r="Y88" s="199"/>
      <c r="Z88" s="199"/>
      <c r="AA88" s="199"/>
      <c r="AB88" s="199"/>
      <c r="AC88" s="199"/>
      <c r="AD88" s="199"/>
      <c r="AE88" s="199"/>
      <c r="AF88" s="199"/>
      <c r="AG88" s="199"/>
      <c r="AH88" s="199"/>
      <c r="AI88" s="199"/>
      <c r="AJ88" s="199"/>
      <c r="AK88" s="199"/>
      <c r="AL88" s="199"/>
      <c r="AM88" s="199"/>
      <c r="AN88" s="199"/>
      <c r="AO88" s="199"/>
      <c r="AP88" s="199"/>
      <c r="AQ88" s="199"/>
      <c r="AR88" s="199"/>
      <c r="AS88" s="199"/>
      <c r="AT88" s="199"/>
      <c r="AU88" s="199"/>
      <c r="AV88" s="199"/>
      <c r="AW88" s="199"/>
      <c r="AX88" s="199"/>
      <c r="AY88" s="199"/>
      <c r="AZ88" s="199"/>
      <c r="BA88" s="199"/>
      <c r="BB88" s="199"/>
      <c r="BC88" s="199"/>
      <c r="BD88" s="199"/>
      <c r="BE88" s="199"/>
      <c r="BF88" s="199"/>
      <c r="BG88" s="199"/>
      <c r="BH88" s="199"/>
      <c r="BI88" s="199"/>
      <c r="BJ88" s="199"/>
      <c r="BK88" s="199"/>
      <c r="BL88" s="199"/>
      <c r="BM88" s="199"/>
      <c r="BN88" s="199"/>
      <c r="BO88" s="199"/>
      <c r="BP88" s="199"/>
      <c r="BQ88" s="199"/>
      <c r="BR88" s="199"/>
      <c r="BS88" s="199"/>
      <c r="BT88" s="199"/>
      <c r="BU88" s="199"/>
      <c r="BV88" s="199"/>
      <c r="BW88" s="199"/>
      <c r="BX88" s="199"/>
      <c r="BY88" s="199"/>
      <c r="BZ88" s="199"/>
      <c r="CA88" s="199"/>
      <c r="CB88" s="199"/>
      <c r="CC88" s="199"/>
      <c r="CD88" s="199"/>
      <c r="CE88" s="199"/>
      <c r="CF88" s="199"/>
      <c r="CG88" s="199"/>
      <c r="CH88" s="199"/>
      <c r="CI88" s="199"/>
      <c r="CJ88" s="199"/>
      <c r="CK88" s="199"/>
      <c r="CL88" s="199"/>
      <c r="CM88" s="199"/>
      <c r="CN88" s="199"/>
      <c r="CO88" s="199"/>
      <c r="CP88" s="199"/>
      <c r="CQ88" s="199"/>
      <c r="CR88" s="199"/>
      <c r="CS88" s="199"/>
      <c r="CT88" s="199"/>
      <c r="CU88" s="199"/>
      <c r="CV88" s="199"/>
      <c r="CW88" s="199"/>
      <c r="CX88" s="199"/>
      <c r="CY88" s="199"/>
      <c r="CZ88" s="199"/>
      <c r="DA88" s="199"/>
      <c r="DB88" s="199"/>
    </row>
    <row r="89" spans="1:111" s="170" customFormat="1" ht="11.25" x14ac:dyDescent="0.2">
      <c r="A89" s="199"/>
      <c r="B89" s="199" t="s">
        <v>723</v>
      </c>
      <c r="C89" s="199"/>
      <c r="D89" s="199"/>
      <c r="E89" s="199"/>
      <c r="F89" s="199"/>
      <c r="G89" s="199"/>
      <c r="H89" s="199"/>
      <c r="I89" s="199"/>
      <c r="J89" s="199"/>
      <c r="K89" s="199"/>
      <c r="L89" s="199"/>
      <c r="M89" s="199"/>
      <c r="N89" s="199"/>
      <c r="O89" s="199"/>
      <c r="P89" s="199"/>
      <c r="Q89" s="199"/>
      <c r="R89" s="199"/>
      <c r="S89" s="199"/>
      <c r="T89" s="199"/>
      <c r="U89" s="199"/>
      <c r="V89" s="199"/>
      <c r="W89" s="199"/>
      <c r="X89" s="199"/>
      <c r="Y89" s="199"/>
      <c r="Z89" s="199"/>
      <c r="AA89" s="199"/>
      <c r="AB89" s="199"/>
      <c r="AC89" s="199"/>
      <c r="AD89" s="199"/>
      <c r="AE89" s="199"/>
      <c r="AF89" s="199"/>
      <c r="AG89" s="199"/>
      <c r="AH89" s="199"/>
      <c r="AI89" s="199"/>
      <c r="AJ89" s="199"/>
      <c r="AK89" s="199"/>
      <c r="AL89" s="199"/>
      <c r="AM89" s="199"/>
      <c r="AN89" s="199"/>
      <c r="AO89" s="199"/>
      <c r="AP89" s="199"/>
      <c r="AQ89" s="199"/>
      <c r="AR89" s="199"/>
      <c r="AS89" s="199"/>
      <c r="AT89" s="199"/>
      <c r="AU89" s="199"/>
      <c r="AV89" s="199"/>
      <c r="AW89" s="199"/>
      <c r="AX89" s="199"/>
      <c r="AY89" s="199"/>
      <c r="AZ89" s="199"/>
      <c r="BA89" s="199"/>
      <c r="BB89" s="199"/>
      <c r="BC89" s="199"/>
      <c r="BD89" s="199"/>
      <c r="BE89" s="199"/>
      <c r="BF89" s="199"/>
      <c r="BG89" s="199"/>
      <c r="BH89" s="199"/>
      <c r="BI89" s="199"/>
      <c r="BJ89" s="199"/>
      <c r="BK89" s="199"/>
      <c r="BL89" s="199"/>
      <c r="BM89" s="199"/>
      <c r="BN89" s="199"/>
      <c r="BO89" s="199"/>
      <c r="BP89" s="199"/>
      <c r="BQ89" s="199"/>
      <c r="BR89" s="199"/>
      <c r="BS89" s="199"/>
      <c r="BT89" s="199"/>
      <c r="BU89" s="199"/>
      <c r="BV89" s="199"/>
      <c r="BW89" s="199"/>
      <c r="BX89" s="199"/>
      <c r="BY89" s="199"/>
      <c r="BZ89" s="199"/>
      <c r="CA89" s="199"/>
      <c r="CB89" s="199"/>
      <c r="CC89" s="199"/>
      <c r="CD89" s="199"/>
      <c r="CE89" s="199"/>
      <c r="CF89" s="199"/>
      <c r="CG89" s="199"/>
      <c r="CH89" s="199"/>
      <c r="CI89" s="199"/>
      <c r="CJ89" s="199"/>
      <c r="CK89" s="199"/>
      <c r="CL89" s="199"/>
      <c r="CM89" s="199"/>
      <c r="CN89" s="199"/>
      <c r="CO89" s="199"/>
      <c r="CP89" s="199"/>
      <c r="CQ89" s="199"/>
      <c r="CR89" s="199"/>
      <c r="CS89" s="199"/>
      <c r="CT89" s="199"/>
      <c r="CU89" s="199"/>
      <c r="CV89" s="199"/>
      <c r="CW89" s="199"/>
      <c r="CX89" s="199"/>
      <c r="CY89" s="199"/>
      <c r="CZ89" s="199"/>
      <c r="DA89" s="199"/>
      <c r="DB89" s="199"/>
    </row>
  </sheetData>
  <mergeCells count="216">
    <mergeCell ref="BO83:BY83"/>
    <mergeCell ref="CB83:DB83"/>
    <mergeCell ref="B85:Z85"/>
    <mergeCell ref="AA86:BL86"/>
    <mergeCell ref="B59:AC59"/>
    <mergeCell ref="AD59:DB59"/>
    <mergeCell ref="B76:DB76"/>
    <mergeCell ref="B79:DB79"/>
    <mergeCell ref="B80:W80"/>
    <mergeCell ref="X80:DB80"/>
    <mergeCell ref="AL81:CN81"/>
    <mergeCell ref="B82:BL82"/>
    <mergeCell ref="BO82:BY82"/>
    <mergeCell ref="CB82:DB82"/>
    <mergeCell ref="B6:AZ6"/>
    <mergeCell ref="BQ6:DB6"/>
    <mergeCell ref="BQ7:CA7"/>
    <mergeCell ref="CB7:DB7"/>
    <mergeCell ref="BQ8:CA8"/>
    <mergeCell ref="CB8:DB8"/>
    <mergeCell ref="BQ4:DB4"/>
    <mergeCell ref="B5:AZ5"/>
    <mergeCell ref="BQ5:DB5"/>
    <mergeCell ref="BQ3:DB3"/>
    <mergeCell ref="B14:DB14"/>
    <mergeCell ref="B15:DB15"/>
    <mergeCell ref="B17:BA17"/>
    <mergeCell ref="BB17:BW17"/>
    <mergeCell ref="BX17:DB17"/>
    <mergeCell ref="B19:Z19"/>
    <mergeCell ref="AA19:BL19"/>
    <mergeCell ref="CB19:DB19"/>
    <mergeCell ref="BR9:BV9"/>
    <mergeCell ref="BX9:CS9"/>
    <mergeCell ref="CT9:DB9"/>
    <mergeCell ref="B12:AN12"/>
    <mergeCell ref="AP11:BE11"/>
    <mergeCell ref="AP12:BE12"/>
    <mergeCell ref="BF11:CA11"/>
    <mergeCell ref="BF12:CA12"/>
    <mergeCell ref="B23:Z23"/>
    <mergeCell ref="AA23:BL23"/>
    <mergeCell ref="CB23:DB23"/>
    <mergeCell ref="AA24:BL24"/>
    <mergeCell ref="CB24:DB24"/>
    <mergeCell ref="AA25:BL25"/>
    <mergeCell ref="CB25:DB25"/>
    <mergeCell ref="AA20:BL20"/>
    <mergeCell ref="CB20:DB20"/>
    <mergeCell ref="B21:Z21"/>
    <mergeCell ref="AA21:BL21"/>
    <mergeCell ref="CB21:DB21"/>
    <mergeCell ref="AA22:BL22"/>
    <mergeCell ref="CB22:DB22"/>
    <mergeCell ref="AA29:BL29"/>
    <mergeCell ref="CB29:DB29"/>
    <mergeCell ref="AA30:BL30"/>
    <mergeCell ref="CB30:DB30"/>
    <mergeCell ref="AA31:BL31"/>
    <mergeCell ref="CB31:DB31"/>
    <mergeCell ref="AA26:BL26"/>
    <mergeCell ref="CB26:DB26"/>
    <mergeCell ref="AA27:BL27"/>
    <mergeCell ref="CB27:DB27"/>
    <mergeCell ref="AA28:BL28"/>
    <mergeCell ref="CB28:DB28"/>
    <mergeCell ref="B38:DB38"/>
    <mergeCell ref="B39:AM39"/>
    <mergeCell ref="AN39:BR39"/>
    <mergeCell ref="B40:AM40"/>
    <mergeCell ref="AN40:BR40"/>
    <mergeCell ref="B41:AM41"/>
    <mergeCell ref="AN41:BR41"/>
    <mergeCell ref="AA32:BL32"/>
    <mergeCell ref="CB32:DB32"/>
    <mergeCell ref="B33:DB33"/>
    <mergeCell ref="B35:DB35"/>
    <mergeCell ref="B36:DB36"/>
    <mergeCell ref="B37:DB37"/>
    <mergeCell ref="B34:DB34"/>
    <mergeCell ref="B42:AM42"/>
    <mergeCell ref="AN42:BR42"/>
    <mergeCell ref="B45:AE46"/>
    <mergeCell ref="AF45:AO46"/>
    <mergeCell ref="AP45:BC46"/>
    <mergeCell ref="BD45:BK46"/>
    <mergeCell ref="BL45:BX46"/>
    <mergeCell ref="BY45:CR45"/>
    <mergeCell ref="CS45:DB46"/>
    <mergeCell ref="BY46:CH46"/>
    <mergeCell ref="CI46:CR46"/>
    <mergeCell ref="B43:Z43"/>
    <mergeCell ref="AB43:DB43"/>
    <mergeCell ref="B47:AE47"/>
    <mergeCell ref="AF47:AO47"/>
    <mergeCell ref="AP47:BC47"/>
    <mergeCell ref="BD47:BK47"/>
    <mergeCell ref="BL47:BX47"/>
    <mergeCell ref="BY47:CH47"/>
    <mergeCell ref="CI47:CR47"/>
    <mergeCell ref="CS47:DB47"/>
    <mergeCell ref="B48:I48"/>
    <mergeCell ref="J48:Q48"/>
    <mergeCell ref="AF48:AO52"/>
    <mergeCell ref="AP48:BC52"/>
    <mergeCell ref="BD48:BK48"/>
    <mergeCell ref="BL48:BX48"/>
    <mergeCell ref="BY48:CH48"/>
    <mergeCell ref="CI48:CR48"/>
    <mergeCell ref="CI50:CR50"/>
    <mergeCell ref="CS50:DB50"/>
    <mergeCell ref="BD51:BK51"/>
    <mergeCell ref="BL51:BX51"/>
    <mergeCell ref="BY51:CH51"/>
    <mergeCell ref="CI51:CR51"/>
    <mergeCell ref="CS51:DB51"/>
    <mergeCell ref="CS48:DB48"/>
    <mergeCell ref="BL57:BX57"/>
    <mergeCell ref="BY57:CH57"/>
    <mergeCell ref="CI57:CR57"/>
    <mergeCell ref="CS57:DB57"/>
    <mergeCell ref="B49:AE52"/>
    <mergeCell ref="BD49:BK49"/>
    <mergeCell ref="BL49:BX49"/>
    <mergeCell ref="BY49:CH49"/>
    <mergeCell ref="CI49:CR49"/>
    <mergeCell ref="CS49:DB49"/>
    <mergeCell ref="BD50:BK50"/>
    <mergeCell ref="BL50:BX50"/>
    <mergeCell ref="BY50:CH50"/>
    <mergeCell ref="BD52:BK52"/>
    <mergeCell ref="BL52:BX52"/>
    <mergeCell ref="BY52:CH52"/>
    <mergeCell ref="CI52:CR52"/>
    <mergeCell ref="CS52:DB52"/>
    <mergeCell ref="BO62:BY62"/>
    <mergeCell ref="CB62:DB62"/>
    <mergeCell ref="AA63:BL63"/>
    <mergeCell ref="BO63:BY63"/>
    <mergeCell ref="CB63:DB63"/>
    <mergeCell ref="BL55:BX55"/>
    <mergeCell ref="BY55:CH55"/>
    <mergeCell ref="CI55:CR55"/>
    <mergeCell ref="CS55:DB55"/>
    <mergeCell ref="BL56:BX56"/>
    <mergeCell ref="BY56:CH56"/>
    <mergeCell ref="CI56:CR56"/>
    <mergeCell ref="CS56:DB56"/>
    <mergeCell ref="B53:AO57"/>
    <mergeCell ref="AP53:BC57"/>
    <mergeCell ref="CI53:CR53"/>
    <mergeCell ref="CS53:DB53"/>
    <mergeCell ref="BL54:BX54"/>
    <mergeCell ref="BY54:CH54"/>
    <mergeCell ref="CI54:CR54"/>
    <mergeCell ref="CS54:DB54"/>
    <mergeCell ref="BD53:BK57"/>
    <mergeCell ref="BL53:BX53"/>
    <mergeCell ref="BY53:CH53"/>
    <mergeCell ref="B60:AD60"/>
    <mergeCell ref="AF60:DB60"/>
    <mergeCell ref="AA68:BL68"/>
    <mergeCell ref="BO68:BY68"/>
    <mergeCell ref="CB68:DB68"/>
    <mergeCell ref="AA69:BL69"/>
    <mergeCell ref="BO69:BY69"/>
    <mergeCell ref="CB69:DB69"/>
    <mergeCell ref="B66:Z66"/>
    <mergeCell ref="AA66:BL66"/>
    <mergeCell ref="BO66:BY66"/>
    <mergeCell ref="CB66:DB66"/>
    <mergeCell ref="AA67:BL67"/>
    <mergeCell ref="BO67:BY67"/>
    <mergeCell ref="CB67:DB67"/>
    <mergeCell ref="B64:Z64"/>
    <mergeCell ref="AA64:BL64"/>
    <mergeCell ref="BO64:BY64"/>
    <mergeCell ref="CB64:DB64"/>
    <mergeCell ref="AA65:BL65"/>
    <mergeCell ref="BO65:BY65"/>
    <mergeCell ref="CB65:DB65"/>
    <mergeCell ref="B62:Z62"/>
    <mergeCell ref="AA62:BL62"/>
    <mergeCell ref="AA72:BL72"/>
    <mergeCell ref="BO72:BY72"/>
    <mergeCell ref="CB72:DB72"/>
    <mergeCell ref="AA73:BL73"/>
    <mergeCell ref="BO73:BY73"/>
    <mergeCell ref="CB73:DB73"/>
    <mergeCell ref="AA70:BL70"/>
    <mergeCell ref="BO70:BY70"/>
    <mergeCell ref="CB70:DB70"/>
    <mergeCell ref="AA71:BL71"/>
    <mergeCell ref="BO71:BY71"/>
    <mergeCell ref="CB71:DB71"/>
    <mergeCell ref="B77:Z77"/>
    <mergeCell ref="AA77:BL77"/>
    <mergeCell ref="BO77:BY77"/>
    <mergeCell ref="CB77:DB77"/>
    <mergeCell ref="AA78:BL78"/>
    <mergeCell ref="BO78:BY78"/>
    <mergeCell ref="CB78:DB78"/>
    <mergeCell ref="AA74:BL74"/>
    <mergeCell ref="BO74:BY74"/>
    <mergeCell ref="CB74:DB74"/>
    <mergeCell ref="AA75:BL75"/>
    <mergeCell ref="BO75:BY75"/>
    <mergeCell ref="CB75:DB75"/>
    <mergeCell ref="R48:AE48"/>
    <mergeCell ref="BQ1:DB1"/>
    <mergeCell ref="BQ2:DB2"/>
    <mergeCell ref="AA85:BL85"/>
    <mergeCell ref="BO85:BY85"/>
    <mergeCell ref="CB85:DB85"/>
    <mergeCell ref="BO86:BY86"/>
    <mergeCell ref="CB86:DB86"/>
  </mergeCells>
  <dataValidations count="6">
    <dataValidation type="list" allowBlank="1" showInputMessage="1" showErrorMessage="1" sqref="CB7:DB7" xr:uid="{92737DAB-8E57-4BB5-BEFF-60DFB32D856C}">
      <formula1>УТВЕРЖДАЮ</formula1>
    </dataValidation>
    <dataValidation type="list" allowBlank="1" showInputMessage="1" showErrorMessage="1" sqref="CB19:DB19" xr:uid="{6CC9A86B-E41F-4562-B2D2-2DBE6D1E44B3}">
      <formula1>УТВЕРЖДАЮ_Смета</formula1>
    </dataValidation>
    <dataValidation type="list" allowBlank="1" showInputMessage="1" showErrorMessage="1" sqref="CB21:DB21" xr:uid="{DD651BC9-5169-43D7-B1BC-2253A37B9505}">
      <formula1>ОМТС_1</formula1>
    </dataValidation>
    <dataValidation type="list" allowBlank="1" showInputMessage="1" showErrorMessage="1" sqref="CB23:DB23" xr:uid="{4323B6B7-DC2A-43CC-88F1-FFCE29975DDA}">
      <formula1>ЦТАИ_1</formula1>
    </dataValidation>
    <dataValidation type="list" allowBlank="1" showInputMessage="1" showErrorMessage="1" sqref="CB25:DB25" xr:uid="{6BEA85A3-E32C-4BB5-84E5-8E9ABFAFE918}">
      <formula1>АСУТП_1</formula1>
    </dataValidation>
    <dataValidation type="list" allowBlank="1" showInputMessage="1" showErrorMessage="1" sqref="CB27:DB27 CB29:DB29" xr:uid="{98911B66-C3C4-47BE-BC95-1D8FB307FE7F}">
      <formula1>УБНФУО_1</formula1>
    </dataValidation>
  </dataValidations>
  <pageMargins left="0.78740157480314965" right="0.39370078740157483" top="0.39370078740157483" bottom="0.39370078740157483" header="0.39370078740157483" footer="0.39370078740157483"/>
  <pageSetup paperSize="9" scale="99" orientation="portrait" r:id="rId1"/>
  <rowBreaks count="1" manualBreakCount="1">
    <brk id="5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A53E6-C03F-4855-9A7C-15EB6B4F48FD}">
  <sheetPr>
    <tabColor rgb="FFFFC000"/>
  </sheetPr>
  <dimension ref="A1:DB43"/>
  <sheetViews>
    <sheetView view="pageBreakPreview" zoomScaleNormal="100" zoomScaleSheetLayoutView="100" workbookViewId="0"/>
  </sheetViews>
  <sheetFormatPr defaultColWidth="0.85546875" defaultRowHeight="15" x14ac:dyDescent="0.25"/>
  <cols>
    <col min="1" max="16384" width="0.85546875" style="165"/>
  </cols>
  <sheetData>
    <row r="1" spans="1:106" s="3" customFormat="1" x14ac:dyDescent="0.25">
      <c r="A1" s="187"/>
      <c r="B1" s="269" t="s">
        <v>631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638" t="s">
        <v>60</v>
      </c>
      <c r="BR1" s="638"/>
      <c r="BS1" s="638"/>
      <c r="BT1" s="638"/>
      <c r="BU1" s="638"/>
      <c r="BV1" s="638"/>
      <c r="BW1" s="638"/>
      <c r="BX1" s="638"/>
      <c r="BY1" s="638"/>
      <c r="BZ1" s="638"/>
      <c r="CA1" s="638"/>
      <c r="CB1" s="638"/>
      <c r="CC1" s="638"/>
      <c r="CD1" s="638"/>
      <c r="CE1" s="638"/>
      <c r="CF1" s="638"/>
      <c r="CG1" s="638"/>
      <c r="CH1" s="638"/>
      <c r="CI1" s="638"/>
      <c r="CJ1" s="638"/>
      <c r="CK1" s="638"/>
      <c r="CL1" s="638"/>
      <c r="CM1" s="638"/>
      <c r="CN1" s="638"/>
      <c r="CO1" s="638"/>
      <c r="CP1" s="638"/>
      <c r="CQ1" s="638"/>
      <c r="CR1" s="638"/>
      <c r="CS1" s="638"/>
      <c r="CT1" s="638"/>
      <c r="CU1" s="638"/>
      <c r="CV1" s="638"/>
      <c r="CW1" s="638"/>
      <c r="CX1" s="638"/>
      <c r="CY1" s="638"/>
      <c r="CZ1" s="638"/>
      <c r="DA1" s="638"/>
      <c r="DB1" s="638"/>
    </row>
    <row r="2" spans="1:106" s="3" customFormat="1" ht="12.75" x14ac:dyDescent="0.2">
      <c r="A2" s="187"/>
      <c r="B2" s="248" t="s">
        <v>624</v>
      </c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638" t="s">
        <v>17</v>
      </c>
      <c r="BR2" s="638"/>
      <c r="BS2" s="638"/>
      <c r="BT2" s="638"/>
      <c r="BU2" s="638"/>
      <c r="BV2" s="638"/>
      <c r="BW2" s="638"/>
      <c r="BX2" s="638"/>
      <c r="BY2" s="638"/>
      <c r="BZ2" s="638"/>
      <c r="CA2" s="638"/>
      <c r="CB2" s="638"/>
      <c r="CC2" s="638"/>
      <c r="CD2" s="638"/>
      <c r="CE2" s="638"/>
      <c r="CF2" s="638"/>
      <c r="CG2" s="638"/>
      <c r="CH2" s="638"/>
      <c r="CI2" s="638"/>
      <c r="CJ2" s="638"/>
      <c r="CK2" s="638"/>
      <c r="CL2" s="638"/>
      <c r="CM2" s="638"/>
      <c r="CN2" s="638"/>
      <c r="CO2" s="638"/>
      <c r="CP2" s="638"/>
      <c r="CQ2" s="638"/>
      <c r="CR2" s="638"/>
      <c r="CS2" s="638"/>
      <c r="CT2" s="638"/>
      <c r="CU2" s="638"/>
      <c r="CV2" s="638"/>
      <c r="CW2" s="638"/>
      <c r="CX2" s="638"/>
      <c r="CY2" s="638"/>
      <c r="CZ2" s="638"/>
      <c r="DA2" s="638"/>
      <c r="DB2" s="638"/>
    </row>
    <row r="3" spans="1:106" s="3" customFormat="1" ht="12.75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638" t="s">
        <v>736</v>
      </c>
      <c r="BR3" s="638"/>
      <c r="BS3" s="638"/>
      <c r="BT3" s="638"/>
      <c r="BU3" s="638"/>
      <c r="BV3" s="638"/>
      <c r="BW3" s="638"/>
      <c r="BX3" s="638"/>
      <c r="BY3" s="638"/>
      <c r="BZ3" s="638"/>
      <c r="CA3" s="638"/>
      <c r="CB3" s="638"/>
      <c r="CC3" s="638"/>
      <c r="CD3" s="638"/>
      <c r="CE3" s="638"/>
      <c r="CF3" s="638"/>
      <c r="CG3" s="638"/>
      <c r="CH3" s="638"/>
      <c r="CI3" s="638"/>
      <c r="CJ3" s="638"/>
      <c r="CK3" s="638"/>
      <c r="CL3" s="638"/>
      <c r="CM3" s="638"/>
      <c r="CN3" s="638"/>
      <c r="CO3" s="638"/>
      <c r="CP3" s="638"/>
      <c r="CQ3" s="638"/>
      <c r="CR3" s="638"/>
      <c r="CS3" s="638"/>
      <c r="CT3" s="638"/>
      <c r="CU3" s="638"/>
      <c r="CV3" s="638"/>
      <c r="CW3" s="638"/>
      <c r="CX3" s="638"/>
      <c r="CY3" s="638"/>
      <c r="CZ3" s="638"/>
      <c r="DA3" s="638"/>
      <c r="DB3" s="638"/>
    </row>
    <row r="4" spans="1:106" s="185" customFormat="1" x14ac:dyDescent="0.25">
      <c r="A4" s="159"/>
      <c r="B4" s="159"/>
      <c r="C4" s="159"/>
      <c r="D4" s="159"/>
      <c r="E4" s="159"/>
      <c r="F4" s="159"/>
      <c r="G4" s="159"/>
      <c r="H4" s="159"/>
      <c r="I4" s="159"/>
      <c r="J4" s="159"/>
      <c r="K4" s="159"/>
      <c r="L4" s="159"/>
      <c r="M4" s="159"/>
      <c r="N4" s="159"/>
      <c r="O4" s="159"/>
      <c r="P4" s="159"/>
      <c r="Q4" s="159"/>
      <c r="R4" s="159"/>
      <c r="S4" s="159"/>
      <c r="T4" s="159"/>
      <c r="U4" s="159"/>
      <c r="V4" s="159"/>
      <c r="W4" s="159"/>
      <c r="X4" s="159"/>
      <c r="Y4" s="159"/>
      <c r="Z4" s="159"/>
      <c r="AA4" s="159"/>
      <c r="AB4" s="159"/>
      <c r="AC4" s="159"/>
      <c r="AD4" s="159"/>
      <c r="AE4" s="159"/>
      <c r="AF4" s="159"/>
      <c r="AG4" s="159"/>
      <c r="AH4" s="159"/>
      <c r="AI4" s="159"/>
      <c r="AJ4" s="159"/>
      <c r="AK4" s="159"/>
      <c r="AL4" s="159"/>
      <c r="AM4" s="159"/>
      <c r="AN4" s="159"/>
      <c r="AO4" s="159"/>
      <c r="AP4" s="159"/>
      <c r="AQ4" s="159"/>
      <c r="AR4" s="159"/>
      <c r="AS4" s="159"/>
      <c r="AT4" s="159"/>
      <c r="AU4" s="159"/>
      <c r="AV4" s="159"/>
      <c r="AW4" s="159"/>
      <c r="AX4" s="159"/>
      <c r="AY4" s="159"/>
      <c r="AZ4" s="159"/>
      <c r="BA4" s="159"/>
      <c r="BB4" s="159"/>
      <c r="BC4" s="159"/>
      <c r="BD4" s="159"/>
      <c r="BE4" s="159"/>
      <c r="BF4" s="159"/>
      <c r="BG4" s="159"/>
      <c r="BH4" s="159"/>
      <c r="BI4" s="159"/>
      <c r="BJ4" s="159"/>
      <c r="BK4" s="159"/>
      <c r="BL4" s="159"/>
      <c r="BM4" s="159"/>
      <c r="BN4" s="159"/>
      <c r="BO4" s="159"/>
      <c r="BP4" s="159"/>
      <c r="BQ4" s="159"/>
      <c r="BR4" s="159"/>
      <c r="BS4" s="159"/>
      <c r="BT4" s="159"/>
      <c r="BU4" s="159"/>
      <c r="BV4" s="159"/>
      <c r="BW4" s="159"/>
      <c r="BX4" s="159"/>
      <c r="BY4" s="159"/>
      <c r="BZ4" s="159"/>
      <c r="CA4" s="159"/>
      <c r="CB4" s="159"/>
      <c r="CC4" s="159"/>
      <c r="CD4" s="159"/>
      <c r="CE4" s="159"/>
      <c r="CF4" s="159"/>
      <c r="CG4" s="159"/>
      <c r="CH4" s="159"/>
      <c r="CI4" s="159"/>
      <c r="CJ4" s="159"/>
      <c r="CK4" s="159"/>
      <c r="CL4" s="159"/>
      <c r="CM4" s="159"/>
      <c r="CN4" s="159"/>
      <c r="CO4" s="159"/>
      <c r="CP4" s="159"/>
      <c r="CQ4" s="159"/>
      <c r="CR4" s="159"/>
      <c r="CS4" s="159"/>
      <c r="CT4" s="159"/>
      <c r="CU4" s="159"/>
      <c r="CV4" s="159"/>
      <c r="CW4" s="159"/>
      <c r="CX4" s="159"/>
      <c r="CY4" s="159"/>
      <c r="CZ4" s="159"/>
      <c r="DA4" s="159"/>
      <c r="DB4" s="159"/>
    </row>
    <row r="5" spans="1:106" s="185" customFormat="1" x14ac:dyDescent="0.25">
      <c r="A5" s="159"/>
      <c r="B5" s="497" t="s">
        <v>686</v>
      </c>
      <c r="C5" s="497"/>
      <c r="D5" s="497"/>
      <c r="E5" s="497"/>
      <c r="F5" s="497"/>
      <c r="G5" s="497"/>
      <c r="H5" s="497"/>
      <c r="I5" s="497"/>
      <c r="J5" s="497"/>
      <c r="K5" s="497"/>
      <c r="L5" s="497"/>
      <c r="M5" s="497"/>
      <c r="N5" s="497"/>
      <c r="O5" s="497"/>
      <c r="P5" s="497"/>
      <c r="Q5" s="497"/>
      <c r="R5" s="497"/>
      <c r="S5" s="497"/>
      <c r="T5" s="497"/>
      <c r="U5" s="497"/>
      <c r="V5" s="497"/>
      <c r="W5" s="497"/>
      <c r="X5" s="497"/>
      <c r="Y5" s="497"/>
      <c r="Z5" s="497"/>
      <c r="AA5" s="497"/>
      <c r="AB5" s="497"/>
      <c r="AC5" s="497"/>
      <c r="AD5" s="497"/>
      <c r="AE5" s="497"/>
      <c r="AF5" s="497"/>
      <c r="AG5" s="497"/>
      <c r="AH5" s="497"/>
      <c r="AI5" s="497"/>
      <c r="AJ5" s="497"/>
      <c r="AK5" s="497"/>
      <c r="AL5" s="497"/>
      <c r="AM5" s="497"/>
      <c r="AN5" s="497"/>
      <c r="AO5" s="497"/>
      <c r="AP5" s="497"/>
      <c r="AQ5" s="497"/>
      <c r="AR5" s="497"/>
      <c r="AS5" s="497"/>
      <c r="AT5" s="497"/>
      <c r="AU5" s="497"/>
      <c r="AV5" s="497"/>
      <c r="AW5" s="497"/>
      <c r="AX5" s="497"/>
      <c r="AY5" s="497"/>
      <c r="AZ5" s="497"/>
      <c r="BA5" s="497"/>
      <c r="BB5" s="497"/>
      <c r="BC5" s="271">
        <f>Сводная!C8</f>
        <v>0</v>
      </c>
      <c r="BD5" s="271"/>
      <c r="BE5" s="271"/>
      <c r="BF5" s="271"/>
      <c r="BG5" s="271"/>
      <c r="BH5" s="271"/>
      <c r="BI5" s="271"/>
      <c r="BJ5" s="271"/>
      <c r="BK5" s="271"/>
      <c r="BL5" s="271"/>
      <c r="BM5" s="495" t="s">
        <v>20</v>
      </c>
      <c r="BN5" s="495"/>
      <c r="BO5" s="495"/>
      <c r="BP5" s="495"/>
      <c r="BQ5" s="247">
        <f>Сводная!C9</f>
        <v>0</v>
      </c>
      <c r="BR5" s="247"/>
      <c r="BS5" s="247"/>
      <c r="BT5" s="247"/>
      <c r="BU5" s="247"/>
      <c r="BV5" s="247"/>
      <c r="BW5" s="247"/>
      <c r="BX5" s="247"/>
      <c r="BY5" s="247"/>
      <c r="BZ5" s="247"/>
      <c r="CA5" s="247"/>
      <c r="CB5" s="247"/>
      <c r="CC5" s="247"/>
      <c r="CD5" s="247"/>
      <c r="CE5" s="247"/>
      <c r="CF5" s="247"/>
      <c r="CG5" s="247"/>
      <c r="CH5" s="247"/>
      <c r="CI5" s="247"/>
      <c r="CJ5" s="247"/>
      <c r="CK5" s="247"/>
      <c r="CL5" s="247"/>
      <c r="CM5" s="247"/>
      <c r="CN5" s="247"/>
      <c r="CO5" s="247"/>
      <c r="CP5" s="247"/>
      <c r="CQ5" s="247"/>
      <c r="CR5" s="247"/>
      <c r="CS5" s="247"/>
      <c r="CT5" s="247"/>
      <c r="CU5" s="247"/>
      <c r="CV5" s="247"/>
      <c r="CW5" s="247"/>
      <c r="CX5" s="247"/>
      <c r="CY5" s="247"/>
      <c r="CZ5" s="247"/>
      <c r="DA5" s="247"/>
      <c r="DB5" s="247"/>
    </row>
    <row r="6" spans="1:106" s="230" customFormat="1" ht="8.25" x14ac:dyDescent="0.15">
      <c r="A6" s="231"/>
      <c r="B6" s="231"/>
      <c r="C6" s="231"/>
      <c r="D6" s="231"/>
      <c r="E6" s="231"/>
      <c r="F6" s="231"/>
      <c r="G6" s="231"/>
      <c r="H6" s="231"/>
      <c r="I6" s="231"/>
      <c r="J6" s="231"/>
      <c r="K6" s="231"/>
      <c r="L6" s="231"/>
      <c r="M6" s="231"/>
      <c r="N6" s="231"/>
      <c r="O6" s="231"/>
      <c r="P6" s="231"/>
      <c r="Q6" s="231"/>
      <c r="R6" s="231"/>
      <c r="S6" s="231"/>
      <c r="T6" s="231"/>
      <c r="U6" s="231"/>
      <c r="V6" s="231"/>
      <c r="W6" s="231"/>
      <c r="X6" s="231"/>
      <c r="Y6" s="231"/>
      <c r="Z6" s="231"/>
      <c r="AA6" s="231"/>
      <c r="AB6" s="231"/>
      <c r="AC6" s="231"/>
      <c r="AD6" s="231"/>
      <c r="AE6" s="231"/>
      <c r="AF6" s="231"/>
      <c r="AG6" s="231"/>
      <c r="AH6" s="231"/>
      <c r="AI6" s="231"/>
      <c r="AJ6" s="231"/>
      <c r="AK6" s="231"/>
      <c r="AL6" s="231"/>
      <c r="AM6" s="231"/>
      <c r="AN6" s="231"/>
      <c r="AO6" s="231"/>
      <c r="AP6" s="231"/>
      <c r="AQ6" s="231"/>
      <c r="AR6" s="231"/>
      <c r="AS6" s="231"/>
      <c r="AT6" s="231"/>
      <c r="AU6" s="231"/>
      <c r="AV6" s="231"/>
      <c r="AW6" s="231"/>
      <c r="AX6" s="231"/>
      <c r="AY6" s="231"/>
      <c r="AZ6" s="231"/>
      <c r="BA6" s="231"/>
      <c r="BB6" s="231"/>
      <c r="BC6" s="231"/>
      <c r="BD6" s="231"/>
      <c r="BE6" s="231"/>
      <c r="BF6" s="231"/>
      <c r="BG6" s="231"/>
      <c r="BH6" s="231"/>
      <c r="BI6" s="231"/>
      <c r="BJ6" s="231"/>
      <c r="BK6" s="231"/>
      <c r="BL6" s="231"/>
      <c r="BM6" s="231"/>
      <c r="BN6" s="231"/>
      <c r="BO6" s="231"/>
      <c r="BP6" s="231"/>
      <c r="BQ6" s="231"/>
      <c r="BR6" s="231"/>
      <c r="BS6" s="231"/>
      <c r="BT6" s="231"/>
      <c r="BU6" s="231"/>
      <c r="BV6" s="231"/>
      <c r="BW6" s="231"/>
      <c r="BX6" s="231"/>
      <c r="BY6" s="231"/>
      <c r="BZ6" s="231"/>
      <c r="CA6" s="231"/>
      <c r="CB6" s="231"/>
      <c r="CC6" s="231"/>
      <c r="CD6" s="231"/>
      <c r="CE6" s="231"/>
      <c r="CF6" s="231"/>
      <c r="CG6" s="231"/>
      <c r="CH6" s="231"/>
      <c r="CI6" s="231"/>
      <c r="CJ6" s="231"/>
      <c r="CK6" s="231"/>
      <c r="CL6" s="231"/>
      <c r="CM6" s="231"/>
      <c r="CN6" s="231"/>
      <c r="CO6" s="231"/>
      <c r="CP6" s="231"/>
      <c r="CQ6" s="231"/>
      <c r="CR6" s="231"/>
      <c r="CS6" s="231"/>
      <c r="CT6" s="231"/>
      <c r="CU6" s="231"/>
      <c r="CV6" s="231"/>
      <c r="CW6" s="231"/>
      <c r="CX6" s="231"/>
      <c r="CY6" s="231"/>
      <c r="CZ6" s="231"/>
      <c r="DA6" s="231"/>
      <c r="DB6" s="231"/>
    </row>
    <row r="7" spans="1:106" s="185" customFormat="1" x14ac:dyDescent="0.25">
      <c r="A7" s="159"/>
      <c r="B7" s="495" t="s">
        <v>672</v>
      </c>
      <c r="C7" s="495"/>
      <c r="D7" s="495"/>
      <c r="E7" s="495"/>
      <c r="F7" s="495"/>
      <c r="G7" s="495"/>
      <c r="H7" s="495"/>
      <c r="I7" s="495"/>
      <c r="J7" s="495"/>
      <c r="K7" s="495"/>
      <c r="L7" s="495"/>
      <c r="M7" s="495"/>
      <c r="N7" s="495"/>
      <c r="O7" s="495"/>
      <c r="P7" s="495"/>
      <c r="Q7" s="495"/>
      <c r="R7" s="495"/>
      <c r="S7" s="495"/>
      <c r="T7" s="495"/>
      <c r="U7" s="495"/>
      <c r="V7" s="495"/>
      <c r="W7" s="495"/>
      <c r="X7" s="495"/>
      <c r="Y7" s="495"/>
      <c r="Z7" s="495"/>
      <c r="AA7" s="495"/>
      <c r="AB7" s="495"/>
      <c r="AC7" s="495"/>
      <c r="AD7" s="495"/>
      <c r="AE7" s="495"/>
      <c r="AF7" s="495"/>
      <c r="AG7" s="495"/>
      <c r="AH7" s="495"/>
      <c r="AI7" s="495"/>
      <c r="AJ7" s="495"/>
      <c r="AK7" s="495"/>
      <c r="AL7" s="495"/>
      <c r="AM7" s="495"/>
      <c r="AN7" s="495"/>
      <c r="AO7" s="495"/>
      <c r="AP7" s="495"/>
      <c r="AQ7" s="495"/>
      <c r="AR7" s="495"/>
      <c r="AS7" s="495"/>
      <c r="AT7" s="495"/>
      <c r="AU7" s="495"/>
      <c r="AV7" s="495"/>
      <c r="AW7" s="495"/>
      <c r="AX7" s="495"/>
      <c r="AY7" s="495"/>
      <c r="AZ7" s="495"/>
      <c r="BA7" s="495"/>
      <c r="BB7" s="495"/>
      <c r="BC7" s="495"/>
      <c r="BD7" s="495"/>
      <c r="BE7" s="495"/>
      <c r="BF7" s="495"/>
      <c r="BG7" s="495"/>
      <c r="BH7" s="495"/>
      <c r="BI7" s="495"/>
      <c r="BJ7" s="495"/>
      <c r="BK7" s="495"/>
      <c r="BL7" s="495"/>
      <c r="BM7" s="495"/>
      <c r="BN7" s="495"/>
      <c r="BO7" s="495"/>
      <c r="BP7" s="495"/>
      <c r="BQ7" s="495"/>
      <c r="BR7" s="495"/>
      <c r="BS7" s="495"/>
      <c r="BT7" s="495"/>
      <c r="BU7" s="495"/>
      <c r="BV7" s="495"/>
      <c r="BW7" s="495"/>
      <c r="BX7" s="495"/>
      <c r="BY7" s="495"/>
      <c r="BZ7" s="495"/>
      <c r="CA7" s="495"/>
      <c r="CB7" s="495"/>
      <c r="CC7" s="495"/>
      <c r="CD7" s="495"/>
      <c r="CE7" s="495"/>
      <c r="CF7" s="495"/>
      <c r="CG7" s="495"/>
      <c r="CH7" s="495"/>
      <c r="CI7" s="495"/>
      <c r="CJ7" s="495"/>
      <c r="CK7" s="495"/>
      <c r="CL7" s="495"/>
      <c r="CM7" s="495"/>
      <c r="CN7" s="495"/>
      <c r="CO7" s="495"/>
      <c r="CP7" s="495"/>
      <c r="CQ7" s="495"/>
      <c r="CR7" s="495"/>
      <c r="CS7" s="495"/>
      <c r="CT7" s="495"/>
      <c r="CU7" s="495"/>
      <c r="CV7" s="495"/>
      <c r="CW7" s="495"/>
      <c r="CX7" s="495"/>
      <c r="CY7" s="495"/>
      <c r="CZ7" s="495"/>
      <c r="DA7" s="495"/>
      <c r="DB7" s="495"/>
    </row>
    <row r="8" spans="1:106" s="185" customFormat="1" x14ac:dyDescent="0.25">
      <c r="A8" s="159"/>
      <c r="B8" s="495" t="s">
        <v>673</v>
      </c>
      <c r="C8" s="495"/>
      <c r="D8" s="495"/>
      <c r="E8" s="495"/>
      <c r="F8" s="495"/>
      <c r="G8" s="495"/>
      <c r="H8" s="495"/>
      <c r="I8" s="495"/>
      <c r="J8" s="495"/>
      <c r="K8" s="495"/>
      <c r="L8" s="495"/>
      <c r="M8" s="495"/>
      <c r="N8" s="495"/>
      <c r="O8" s="495"/>
      <c r="P8" s="495"/>
      <c r="Q8" s="495"/>
      <c r="R8" s="495"/>
      <c r="S8" s="495"/>
      <c r="T8" s="495"/>
      <c r="U8" s="495"/>
      <c r="V8" s="495"/>
      <c r="W8" s="495"/>
      <c r="X8" s="495"/>
      <c r="Y8" s="495"/>
      <c r="Z8" s="495"/>
      <c r="AA8" s="495"/>
      <c r="AB8" s="495"/>
      <c r="AC8" s="495"/>
      <c r="AD8" s="495"/>
      <c r="AE8" s="495"/>
      <c r="AF8" s="495"/>
      <c r="AG8" s="495"/>
      <c r="AH8" s="495"/>
      <c r="AI8" s="495"/>
      <c r="AJ8" s="495"/>
      <c r="AK8" s="495"/>
      <c r="AL8" s="495"/>
      <c r="AM8" s="495"/>
      <c r="AN8" s="495"/>
      <c r="AO8" s="495"/>
      <c r="AP8" s="495"/>
      <c r="AQ8" s="495"/>
      <c r="AR8" s="495"/>
      <c r="AS8" s="495"/>
      <c r="AT8" s="495"/>
      <c r="AU8" s="495"/>
      <c r="AV8" s="495"/>
      <c r="AW8" s="495"/>
      <c r="AX8" s="495"/>
      <c r="AY8" s="495"/>
      <c r="AZ8" s="495"/>
      <c r="BA8" s="495"/>
      <c r="BB8" s="495"/>
      <c r="BC8" s="495"/>
      <c r="BD8" s="495"/>
      <c r="BE8" s="495"/>
      <c r="BF8" s="495"/>
      <c r="BG8" s="495"/>
      <c r="BH8" s="495"/>
      <c r="BI8" s="495"/>
      <c r="BJ8" s="495"/>
      <c r="BK8" s="495"/>
      <c r="BL8" s="495"/>
      <c r="BM8" s="495"/>
      <c r="BN8" s="495"/>
      <c r="BO8" s="495"/>
      <c r="BP8" s="495"/>
      <c r="BQ8" s="495"/>
      <c r="BR8" s="495"/>
      <c r="BS8" s="495"/>
      <c r="BT8" s="495"/>
      <c r="BU8" s="495"/>
      <c r="BV8" s="495"/>
      <c r="BW8" s="495"/>
      <c r="BX8" s="495"/>
      <c r="BY8" s="495"/>
      <c r="BZ8" s="495"/>
      <c r="CA8" s="495"/>
      <c r="CB8" s="495"/>
      <c r="CC8" s="495"/>
      <c r="CD8" s="495"/>
      <c r="CE8" s="495"/>
      <c r="CF8" s="495"/>
      <c r="CG8" s="495"/>
      <c r="CH8" s="495"/>
      <c r="CI8" s="495"/>
      <c r="CJ8" s="495"/>
      <c r="CK8" s="495"/>
      <c r="CL8" s="495"/>
      <c r="CM8" s="495"/>
      <c r="CN8" s="495"/>
      <c r="CO8" s="495"/>
      <c r="CP8" s="495"/>
      <c r="CQ8" s="495"/>
      <c r="CR8" s="495"/>
      <c r="CS8" s="495"/>
      <c r="CT8" s="495"/>
      <c r="CU8" s="495"/>
      <c r="CV8" s="495"/>
      <c r="CW8" s="495"/>
      <c r="CX8" s="495"/>
      <c r="CY8" s="495"/>
      <c r="CZ8" s="495"/>
      <c r="DA8" s="495"/>
      <c r="DB8" s="495"/>
    </row>
    <row r="9" spans="1:106" s="185" customFormat="1" x14ac:dyDescent="0.25">
      <c r="A9" s="159"/>
      <c r="B9" s="495" t="s">
        <v>674</v>
      </c>
      <c r="C9" s="495"/>
      <c r="D9" s="495"/>
      <c r="E9" s="495"/>
      <c r="F9" s="495"/>
      <c r="G9" s="495"/>
      <c r="H9" s="495"/>
      <c r="I9" s="495"/>
      <c r="J9" s="495"/>
      <c r="K9" s="495"/>
      <c r="L9" s="495"/>
      <c r="M9" s="495"/>
      <c r="N9" s="495"/>
      <c r="O9" s="495"/>
      <c r="P9" s="495"/>
      <c r="Q9" s="495"/>
      <c r="R9" s="495"/>
      <c r="S9" s="495"/>
      <c r="T9" s="495"/>
      <c r="U9" s="495"/>
      <c r="V9" s="495"/>
      <c r="W9" s="495"/>
      <c r="X9" s="495"/>
      <c r="Y9" s="495"/>
      <c r="Z9" s="495"/>
      <c r="AA9" s="495"/>
      <c r="AB9" s="495"/>
      <c r="AC9" s="495"/>
      <c r="AD9" s="495"/>
      <c r="AE9" s="495"/>
      <c r="AF9" s="495"/>
      <c r="AG9" s="495"/>
      <c r="AH9" s="495"/>
      <c r="AI9" s="495"/>
      <c r="AJ9" s="495"/>
      <c r="AK9" s="495"/>
      <c r="AL9" s="495"/>
      <c r="AM9" s="495"/>
      <c r="AN9" s="495"/>
      <c r="AO9" s="495"/>
      <c r="AP9" s="495"/>
      <c r="AQ9" s="495"/>
      <c r="AR9" s="495"/>
      <c r="AS9" s="495"/>
      <c r="AT9" s="495"/>
      <c r="AU9" s="495"/>
      <c r="AV9" s="495"/>
      <c r="AW9" s="495"/>
      <c r="AX9" s="495"/>
      <c r="AY9" s="495"/>
      <c r="AZ9" s="495"/>
      <c r="BA9" s="495"/>
      <c r="BB9" s="495"/>
      <c r="BC9" s="495"/>
      <c r="BD9" s="495"/>
      <c r="BE9" s="495"/>
      <c r="BF9" s="495"/>
      <c r="BG9" s="495"/>
      <c r="BH9" s="495"/>
      <c r="BI9" s="495"/>
      <c r="BJ9" s="495"/>
      <c r="BK9" s="495"/>
      <c r="BL9" s="495"/>
      <c r="BM9" s="495"/>
      <c r="BN9" s="495"/>
      <c r="BO9" s="495"/>
      <c r="BP9" s="495"/>
      <c r="BQ9" s="495"/>
      <c r="BR9" s="495"/>
      <c r="BS9" s="495"/>
      <c r="BT9" s="495"/>
      <c r="BU9" s="495"/>
      <c r="BV9" s="495"/>
      <c r="BW9" s="495"/>
      <c r="BX9" s="495"/>
      <c r="BY9" s="495"/>
      <c r="BZ9" s="495"/>
      <c r="CA9" s="495"/>
      <c r="CB9" s="495"/>
      <c r="CC9" s="495"/>
      <c r="CD9" s="495"/>
      <c r="CE9" s="495"/>
      <c r="CF9" s="495"/>
      <c r="CG9" s="495"/>
      <c r="CH9" s="495"/>
      <c r="CI9" s="495"/>
      <c r="CJ9" s="495"/>
      <c r="CK9" s="495"/>
      <c r="CL9" s="495"/>
      <c r="CM9" s="495"/>
      <c r="CN9" s="495"/>
      <c r="CO9" s="495"/>
      <c r="CP9" s="495"/>
      <c r="CQ9" s="495"/>
      <c r="CR9" s="495"/>
      <c r="CS9" s="495"/>
      <c r="CT9" s="495"/>
      <c r="CU9" s="495"/>
      <c r="CV9" s="495"/>
      <c r="CW9" s="495"/>
      <c r="CX9" s="495"/>
      <c r="CY9" s="495"/>
      <c r="CZ9" s="495"/>
      <c r="DA9" s="495"/>
      <c r="DB9" s="495"/>
    </row>
    <row r="10" spans="1:106" s="185" customFormat="1" x14ac:dyDescent="0.25">
      <c r="A10" s="159"/>
      <c r="B10" s="159"/>
      <c r="C10" s="159"/>
      <c r="D10" s="159"/>
      <c r="E10" s="159"/>
      <c r="F10" s="159"/>
      <c r="G10" s="159"/>
      <c r="H10" s="159"/>
      <c r="I10" s="496">
        <f>Сводная!C13</f>
        <v>0</v>
      </c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246"/>
      <c r="AX10" s="246"/>
      <c r="AY10" s="246"/>
      <c r="AZ10" s="246"/>
      <c r="BA10" s="246"/>
      <c r="BB10" s="246"/>
      <c r="BC10" s="246"/>
      <c r="BD10" s="246"/>
      <c r="BE10" s="246"/>
      <c r="BF10" s="246"/>
      <c r="BG10" s="246"/>
      <c r="BH10" s="246"/>
      <c r="BI10" s="246"/>
      <c r="BJ10" s="246"/>
      <c r="BK10" s="246"/>
      <c r="BL10" s="246"/>
      <c r="BM10" s="246"/>
      <c r="BN10" s="246"/>
      <c r="BO10" s="246"/>
      <c r="BP10" s="246"/>
      <c r="BQ10" s="246"/>
      <c r="BR10" s="246"/>
      <c r="BS10" s="246"/>
      <c r="BT10" s="246"/>
      <c r="BU10" s="246"/>
      <c r="BV10" s="246"/>
      <c r="BW10" s="246"/>
      <c r="BX10" s="246"/>
      <c r="BY10" s="246"/>
      <c r="BZ10" s="246"/>
      <c r="CA10" s="246" t="s">
        <v>669</v>
      </c>
      <c r="CB10" s="246"/>
      <c r="CC10" s="246"/>
      <c r="CD10" s="246"/>
      <c r="CE10" s="246"/>
      <c r="CF10" s="246"/>
      <c r="CG10" s="246"/>
      <c r="CH10" s="246"/>
      <c r="CI10" s="496">
        <f>Сводная!C14</f>
        <v>0</v>
      </c>
      <c r="CJ10" s="246"/>
      <c r="CK10" s="246"/>
      <c r="CL10" s="246"/>
      <c r="CM10" s="246"/>
      <c r="CN10" s="246"/>
      <c r="CO10" s="246"/>
      <c r="CP10" s="246"/>
      <c r="CQ10" s="246"/>
      <c r="CR10" s="246"/>
      <c r="CS10" s="246"/>
      <c r="CT10" s="246"/>
      <c r="CU10" s="159"/>
      <c r="CV10" s="159"/>
      <c r="CW10" s="159"/>
      <c r="CX10" s="159"/>
      <c r="CY10" s="159"/>
      <c r="CZ10" s="159"/>
      <c r="DA10" s="159"/>
      <c r="DB10" s="159"/>
    </row>
    <row r="11" spans="1:106" s="171" customFormat="1" ht="11.25" x14ac:dyDescent="0.2">
      <c r="A11" s="162"/>
      <c r="B11" s="278" t="s">
        <v>675</v>
      </c>
      <c r="C11" s="278"/>
      <c r="D11" s="278"/>
      <c r="E11" s="278"/>
      <c r="F11" s="278"/>
      <c r="G11" s="278"/>
      <c r="H11" s="278"/>
      <c r="I11" s="278"/>
      <c r="J11" s="278"/>
      <c r="K11" s="278"/>
      <c r="L11" s="278"/>
      <c r="M11" s="278"/>
      <c r="N11" s="278"/>
      <c r="O11" s="278"/>
      <c r="P11" s="278"/>
      <c r="Q11" s="278"/>
      <c r="R11" s="278"/>
      <c r="S11" s="278"/>
      <c r="T11" s="278"/>
      <c r="U11" s="278"/>
      <c r="V11" s="278"/>
      <c r="W11" s="278"/>
      <c r="X11" s="278"/>
      <c r="Y11" s="278"/>
      <c r="Z11" s="278"/>
      <c r="AA11" s="278"/>
      <c r="AB11" s="278"/>
      <c r="AC11" s="278"/>
      <c r="AD11" s="278"/>
      <c r="AE11" s="278"/>
      <c r="AF11" s="278"/>
      <c r="AG11" s="278"/>
      <c r="AH11" s="278"/>
      <c r="AI11" s="278"/>
      <c r="AJ11" s="278"/>
      <c r="AK11" s="278"/>
      <c r="AL11" s="278"/>
      <c r="AM11" s="278"/>
      <c r="AN11" s="278"/>
      <c r="AO11" s="278"/>
      <c r="AP11" s="278"/>
      <c r="AQ11" s="278"/>
      <c r="AR11" s="278"/>
      <c r="AS11" s="278"/>
      <c r="AT11" s="278"/>
      <c r="AU11" s="278"/>
      <c r="AV11" s="278"/>
      <c r="AW11" s="278"/>
      <c r="AX11" s="278"/>
      <c r="AY11" s="278"/>
      <c r="AZ11" s="278"/>
      <c r="BA11" s="278"/>
      <c r="BB11" s="278"/>
      <c r="BC11" s="278"/>
      <c r="BD11" s="278"/>
      <c r="BE11" s="278"/>
      <c r="BF11" s="278"/>
      <c r="BG11" s="278"/>
      <c r="BH11" s="278"/>
      <c r="BI11" s="278"/>
      <c r="BJ11" s="278"/>
      <c r="BK11" s="278"/>
      <c r="BL11" s="278"/>
      <c r="BM11" s="278"/>
      <c r="BN11" s="278"/>
      <c r="BO11" s="278"/>
      <c r="BP11" s="278"/>
      <c r="BQ11" s="278"/>
      <c r="BR11" s="278"/>
      <c r="BS11" s="278"/>
      <c r="BT11" s="278"/>
      <c r="BU11" s="278"/>
      <c r="BV11" s="278"/>
      <c r="BW11" s="278"/>
      <c r="BX11" s="278"/>
      <c r="BY11" s="278"/>
      <c r="BZ11" s="278"/>
      <c r="CA11" s="278"/>
      <c r="CB11" s="278"/>
      <c r="CC11" s="278"/>
      <c r="CD11" s="278"/>
      <c r="CE11" s="278"/>
      <c r="CF11" s="278"/>
      <c r="CG11" s="278"/>
      <c r="CH11" s="278"/>
      <c r="CI11" s="278"/>
      <c r="CJ11" s="278"/>
      <c r="CK11" s="278"/>
      <c r="CL11" s="278"/>
      <c r="CM11" s="278"/>
      <c r="CN11" s="278"/>
      <c r="CO11" s="278"/>
      <c r="CP11" s="278"/>
      <c r="CQ11" s="278"/>
      <c r="CR11" s="278"/>
      <c r="CS11" s="278"/>
      <c r="CT11" s="278"/>
      <c r="CU11" s="278"/>
      <c r="CV11" s="278"/>
      <c r="CW11" s="278"/>
      <c r="CX11" s="278"/>
      <c r="CY11" s="278"/>
      <c r="CZ11" s="278"/>
      <c r="DA11" s="278"/>
      <c r="DB11" s="278"/>
    </row>
    <row r="12" spans="1:106" s="170" customFormat="1" ht="11.25" x14ac:dyDescent="0.2">
      <c r="A12" s="199"/>
      <c r="B12" s="199"/>
      <c r="C12" s="199"/>
      <c r="D12" s="199"/>
      <c r="E12" s="199"/>
      <c r="F12" s="199"/>
      <c r="G12" s="199"/>
      <c r="H12" s="199"/>
      <c r="I12" s="199"/>
      <c r="J12" s="199"/>
      <c r="K12" s="199"/>
      <c r="L12" s="199"/>
      <c r="M12" s="199"/>
      <c r="N12" s="199"/>
      <c r="O12" s="199"/>
      <c r="P12" s="199"/>
      <c r="Q12" s="199"/>
      <c r="R12" s="199"/>
      <c r="S12" s="199"/>
      <c r="T12" s="199"/>
      <c r="U12" s="199"/>
      <c r="V12" s="199"/>
      <c r="W12" s="199"/>
      <c r="X12" s="199"/>
      <c r="Y12" s="199"/>
      <c r="Z12" s="199"/>
      <c r="AA12" s="199"/>
      <c r="AB12" s="199"/>
      <c r="AC12" s="199"/>
      <c r="AD12" s="199"/>
      <c r="AE12" s="199"/>
      <c r="AF12" s="199"/>
      <c r="AG12" s="199"/>
      <c r="AH12" s="199"/>
      <c r="AI12" s="199"/>
      <c r="AJ12" s="199"/>
      <c r="AK12" s="199"/>
      <c r="AL12" s="199"/>
      <c r="AM12" s="199"/>
      <c r="AN12" s="199"/>
      <c r="AO12" s="199"/>
      <c r="AP12" s="199"/>
      <c r="AQ12" s="199"/>
      <c r="AR12" s="199"/>
      <c r="AS12" s="199"/>
      <c r="AT12" s="199"/>
      <c r="AU12" s="199"/>
      <c r="AV12" s="199"/>
      <c r="AW12" s="199"/>
      <c r="AX12" s="199"/>
      <c r="AY12" s="199"/>
      <c r="AZ12" s="199"/>
      <c r="BA12" s="199"/>
      <c r="BB12" s="199"/>
      <c r="BC12" s="199"/>
      <c r="BD12" s="199"/>
      <c r="BE12" s="199"/>
      <c r="BF12" s="199"/>
      <c r="BG12" s="199"/>
      <c r="BH12" s="199"/>
      <c r="BI12" s="199"/>
      <c r="BJ12" s="199"/>
      <c r="BK12" s="199"/>
      <c r="BL12" s="199"/>
      <c r="BM12" s="199"/>
      <c r="BN12" s="199"/>
      <c r="BO12" s="199"/>
      <c r="BP12" s="199"/>
      <c r="BQ12" s="199"/>
      <c r="BR12" s="199"/>
      <c r="BS12" s="199"/>
      <c r="BT12" s="199"/>
      <c r="BU12" s="199"/>
      <c r="BV12" s="199"/>
      <c r="BW12" s="199"/>
      <c r="BX12" s="199"/>
      <c r="BY12" s="199"/>
      <c r="BZ12" s="199"/>
      <c r="CA12" s="199"/>
      <c r="CB12" s="199"/>
      <c r="CC12" s="199"/>
      <c r="CD12" s="199"/>
      <c r="CE12" s="199"/>
      <c r="CF12" s="199"/>
      <c r="CG12" s="199"/>
      <c r="CH12" s="199"/>
      <c r="CI12" s="199"/>
      <c r="CJ12" s="199"/>
      <c r="CK12" s="199"/>
      <c r="CL12" s="199"/>
      <c r="CM12" s="199"/>
      <c r="CN12" s="199"/>
      <c r="CO12" s="199"/>
      <c r="CP12" s="199"/>
      <c r="CQ12" s="199"/>
      <c r="CR12" s="199"/>
      <c r="CS12" s="199"/>
      <c r="CT12" s="199"/>
      <c r="CU12" s="199"/>
      <c r="CV12" s="199"/>
      <c r="CW12" s="199"/>
      <c r="CX12" s="199"/>
      <c r="CY12" s="199"/>
      <c r="CZ12" s="199"/>
      <c r="DA12" s="199"/>
      <c r="DB12" s="199"/>
    </row>
    <row r="13" spans="1:106" s="227" customFormat="1" x14ac:dyDescent="0.25">
      <c r="A13" s="232"/>
      <c r="B13" s="292" t="s">
        <v>676</v>
      </c>
      <c r="C13" s="292"/>
      <c r="D13" s="292"/>
      <c r="E13" s="292"/>
      <c r="F13" s="292"/>
      <c r="G13" s="292"/>
      <c r="H13" s="292"/>
      <c r="I13" s="292"/>
      <c r="J13" s="292"/>
      <c r="K13" s="292"/>
      <c r="L13" s="292"/>
      <c r="M13" s="292"/>
      <c r="N13" s="292"/>
      <c r="O13" s="292"/>
      <c r="P13" s="292"/>
      <c r="Q13" s="292"/>
      <c r="R13" s="292"/>
      <c r="S13" s="292"/>
      <c r="T13" s="292"/>
      <c r="U13" s="292"/>
      <c r="V13" s="292"/>
      <c r="W13" s="292"/>
      <c r="X13" s="292"/>
      <c r="Y13" s="292"/>
      <c r="Z13" s="292"/>
      <c r="AA13" s="292"/>
      <c r="AB13" s="292"/>
      <c r="AC13" s="292"/>
      <c r="AD13" s="292"/>
      <c r="AE13" s="292"/>
      <c r="AF13" s="292"/>
      <c r="AG13" s="292"/>
      <c r="AH13" s="292"/>
      <c r="AI13" s="292"/>
      <c r="AJ13" s="292"/>
      <c r="AK13" s="255" t="s">
        <v>677</v>
      </c>
      <c r="AL13" s="255"/>
      <c r="AM13" s="255"/>
      <c r="AN13" s="255"/>
      <c r="AO13" s="255"/>
      <c r="AP13" s="255"/>
      <c r="AQ13" s="255"/>
      <c r="AR13" s="255"/>
      <c r="AS13" s="255"/>
      <c r="AT13" s="255"/>
      <c r="AU13" s="255"/>
      <c r="AV13" s="255"/>
      <c r="AW13" s="255"/>
      <c r="AX13" s="255"/>
      <c r="AY13" s="255" t="s">
        <v>678</v>
      </c>
      <c r="AZ13" s="255"/>
      <c r="BA13" s="255"/>
      <c r="BB13" s="255"/>
      <c r="BC13" s="255"/>
      <c r="BD13" s="255"/>
      <c r="BE13" s="255"/>
      <c r="BF13" s="255"/>
      <c r="BG13" s="255"/>
      <c r="BH13" s="255"/>
      <c r="BI13" s="255"/>
      <c r="BJ13" s="255"/>
      <c r="BK13" s="255"/>
      <c r="BL13" s="255"/>
      <c r="BM13" s="255" t="s">
        <v>679</v>
      </c>
      <c r="BN13" s="255"/>
      <c r="BO13" s="255"/>
      <c r="BP13" s="255"/>
      <c r="BQ13" s="255"/>
      <c r="BR13" s="255"/>
      <c r="BS13" s="255"/>
      <c r="BT13" s="255"/>
      <c r="BU13" s="255"/>
      <c r="BV13" s="255"/>
      <c r="BW13" s="255"/>
      <c r="BX13" s="255"/>
      <c r="BY13" s="255"/>
      <c r="BZ13" s="255"/>
      <c r="CA13" s="255" t="s">
        <v>680</v>
      </c>
      <c r="CB13" s="255"/>
      <c r="CC13" s="255"/>
      <c r="CD13" s="255"/>
      <c r="CE13" s="255"/>
      <c r="CF13" s="255"/>
      <c r="CG13" s="255"/>
      <c r="CH13" s="255"/>
      <c r="CI13" s="255"/>
      <c r="CJ13" s="255"/>
      <c r="CK13" s="255"/>
      <c r="CL13" s="255"/>
      <c r="CM13" s="255"/>
      <c r="CN13" s="255"/>
      <c r="CO13" s="255" t="s">
        <v>681</v>
      </c>
      <c r="CP13" s="255"/>
      <c r="CQ13" s="255"/>
      <c r="CR13" s="255"/>
      <c r="CS13" s="255"/>
      <c r="CT13" s="255"/>
      <c r="CU13" s="255"/>
      <c r="CV13" s="255"/>
      <c r="CW13" s="255"/>
      <c r="CX13" s="255"/>
      <c r="CY13" s="255"/>
      <c r="CZ13" s="255"/>
      <c r="DA13" s="255"/>
      <c r="DB13" s="255"/>
    </row>
    <row r="14" spans="1:106" s="178" customFormat="1" ht="12.75" x14ac:dyDescent="0.25">
      <c r="A14" s="204"/>
      <c r="B14" s="493" t="s">
        <v>682</v>
      </c>
      <c r="C14" s="493"/>
      <c r="D14" s="493"/>
      <c r="E14" s="493"/>
      <c r="F14" s="493"/>
      <c r="G14" s="493"/>
      <c r="H14" s="493"/>
      <c r="I14" s="493"/>
      <c r="J14" s="493"/>
      <c r="K14" s="493"/>
      <c r="L14" s="493"/>
      <c r="M14" s="493"/>
      <c r="N14" s="493"/>
      <c r="O14" s="493"/>
      <c r="P14" s="493"/>
      <c r="Q14" s="493"/>
      <c r="R14" s="493"/>
      <c r="S14" s="493"/>
      <c r="T14" s="493"/>
      <c r="U14" s="493"/>
      <c r="V14" s="493"/>
      <c r="W14" s="493"/>
      <c r="X14" s="493"/>
      <c r="Y14" s="493"/>
      <c r="Z14" s="493"/>
      <c r="AA14" s="493"/>
      <c r="AB14" s="493"/>
      <c r="AC14" s="493"/>
      <c r="AD14" s="493"/>
      <c r="AE14" s="493"/>
      <c r="AF14" s="493"/>
      <c r="AG14" s="493"/>
      <c r="AH14" s="493"/>
      <c r="AI14" s="493"/>
      <c r="AJ14" s="493"/>
      <c r="AK14" s="494">
        <f>IF(Сводная!I7=0,Сводная!J7,Сводная!I7)</f>
        <v>0</v>
      </c>
      <c r="AL14" s="494"/>
      <c r="AM14" s="494"/>
      <c r="AN14" s="494"/>
      <c r="AO14" s="494"/>
      <c r="AP14" s="494"/>
      <c r="AQ14" s="494"/>
      <c r="AR14" s="494"/>
      <c r="AS14" s="494"/>
      <c r="AT14" s="494"/>
      <c r="AU14" s="494"/>
      <c r="AV14" s="494"/>
      <c r="AW14" s="494"/>
      <c r="AX14" s="494"/>
      <c r="AY14" s="494">
        <f>IF(Сводная!I8=0,Сводная!J8,Сводная!I8)</f>
        <v>0</v>
      </c>
      <c r="AZ14" s="494"/>
      <c r="BA14" s="494"/>
      <c r="BB14" s="494"/>
      <c r="BC14" s="494"/>
      <c r="BD14" s="494"/>
      <c r="BE14" s="494"/>
      <c r="BF14" s="494"/>
      <c r="BG14" s="494"/>
      <c r="BH14" s="494"/>
      <c r="BI14" s="494"/>
      <c r="BJ14" s="494"/>
      <c r="BK14" s="494"/>
      <c r="BL14" s="494"/>
      <c r="BM14" s="494">
        <f>IF(Сводная!I9=0,Сводная!J9,Сводная!I9)</f>
        <v>0</v>
      </c>
      <c r="BN14" s="494"/>
      <c r="BO14" s="494"/>
      <c r="BP14" s="494"/>
      <c r="BQ14" s="494"/>
      <c r="BR14" s="494"/>
      <c r="BS14" s="494"/>
      <c r="BT14" s="494"/>
      <c r="BU14" s="494"/>
      <c r="BV14" s="494"/>
      <c r="BW14" s="494"/>
      <c r="BX14" s="494"/>
      <c r="BY14" s="494"/>
      <c r="BZ14" s="494"/>
      <c r="CA14" s="494">
        <f>IF(Сводная!I10=0,Сводная!J10,Сводная!I10)</f>
        <v>0</v>
      </c>
      <c r="CB14" s="494"/>
      <c r="CC14" s="494"/>
      <c r="CD14" s="494"/>
      <c r="CE14" s="494"/>
      <c r="CF14" s="494"/>
      <c r="CG14" s="494"/>
      <c r="CH14" s="494"/>
      <c r="CI14" s="494"/>
      <c r="CJ14" s="494"/>
      <c r="CK14" s="494"/>
      <c r="CL14" s="494"/>
      <c r="CM14" s="494"/>
      <c r="CN14" s="494"/>
      <c r="CO14" s="494">
        <f>IF(Сводная!I11=0,Сводная!J11,Сводная!I11)</f>
        <v>0</v>
      </c>
      <c r="CP14" s="494"/>
      <c r="CQ14" s="494"/>
      <c r="CR14" s="494"/>
      <c r="CS14" s="494"/>
      <c r="CT14" s="494"/>
      <c r="CU14" s="494"/>
      <c r="CV14" s="494"/>
      <c r="CW14" s="494"/>
      <c r="CX14" s="494"/>
      <c r="CY14" s="494"/>
      <c r="CZ14" s="494"/>
      <c r="DA14" s="494"/>
      <c r="DB14" s="494"/>
    </row>
    <row r="15" spans="1:106" s="228" customFormat="1" ht="12.75" x14ac:dyDescent="0.25">
      <c r="A15" s="233"/>
      <c r="B15" s="493" t="s">
        <v>683</v>
      </c>
      <c r="C15" s="493"/>
      <c r="D15" s="493"/>
      <c r="E15" s="493"/>
      <c r="F15" s="493"/>
      <c r="G15" s="493"/>
      <c r="H15" s="493"/>
      <c r="I15" s="493"/>
      <c r="J15" s="493"/>
      <c r="K15" s="493"/>
      <c r="L15" s="493"/>
      <c r="M15" s="493"/>
      <c r="N15" s="493"/>
      <c r="O15" s="493"/>
      <c r="P15" s="493"/>
      <c r="Q15" s="493"/>
      <c r="R15" s="493"/>
      <c r="S15" s="493"/>
      <c r="T15" s="493"/>
      <c r="U15" s="493"/>
      <c r="V15" s="493"/>
      <c r="W15" s="493"/>
      <c r="X15" s="493"/>
      <c r="Y15" s="493"/>
      <c r="Z15" s="493"/>
      <c r="AA15" s="493"/>
      <c r="AB15" s="493"/>
      <c r="AC15" s="493"/>
      <c r="AD15" s="493"/>
      <c r="AE15" s="493"/>
      <c r="AF15" s="493"/>
      <c r="AG15" s="493"/>
      <c r="AH15" s="493"/>
      <c r="AI15" s="493"/>
      <c r="AJ15" s="493"/>
      <c r="AK15" s="494" t="s">
        <v>11</v>
      </c>
      <c r="AL15" s="494"/>
      <c r="AM15" s="494"/>
      <c r="AN15" s="494"/>
      <c r="AO15" s="494"/>
      <c r="AP15" s="494"/>
      <c r="AQ15" s="494"/>
      <c r="AR15" s="494"/>
      <c r="AS15" s="494"/>
      <c r="AT15" s="494"/>
      <c r="AU15" s="494"/>
      <c r="AV15" s="494"/>
      <c r="AW15" s="494"/>
      <c r="AX15" s="494"/>
      <c r="AY15" s="494" t="s">
        <v>11</v>
      </c>
      <c r="AZ15" s="494"/>
      <c r="BA15" s="494"/>
      <c r="BB15" s="494"/>
      <c r="BC15" s="494"/>
      <c r="BD15" s="494"/>
      <c r="BE15" s="494"/>
      <c r="BF15" s="494"/>
      <c r="BG15" s="494"/>
      <c r="BH15" s="494"/>
      <c r="BI15" s="494"/>
      <c r="BJ15" s="494"/>
      <c r="BK15" s="494"/>
      <c r="BL15" s="494"/>
      <c r="BM15" s="494" t="s">
        <v>11</v>
      </c>
      <c r="BN15" s="494"/>
      <c r="BO15" s="494"/>
      <c r="BP15" s="494"/>
      <c r="BQ15" s="494"/>
      <c r="BR15" s="494"/>
      <c r="BS15" s="494"/>
      <c r="BT15" s="494"/>
      <c r="BU15" s="494"/>
      <c r="BV15" s="494"/>
      <c r="BW15" s="494"/>
      <c r="BX15" s="494"/>
      <c r="BY15" s="494"/>
      <c r="BZ15" s="494"/>
      <c r="CA15" s="494" t="s">
        <v>11</v>
      </c>
      <c r="CB15" s="494"/>
      <c r="CC15" s="494"/>
      <c r="CD15" s="494"/>
      <c r="CE15" s="494"/>
      <c r="CF15" s="494"/>
      <c r="CG15" s="494"/>
      <c r="CH15" s="494"/>
      <c r="CI15" s="494"/>
      <c r="CJ15" s="494"/>
      <c r="CK15" s="494"/>
      <c r="CL15" s="494"/>
      <c r="CM15" s="494"/>
      <c r="CN15" s="494"/>
      <c r="CO15" s="494" t="s">
        <v>11</v>
      </c>
      <c r="CP15" s="494"/>
      <c r="CQ15" s="494"/>
      <c r="CR15" s="494"/>
      <c r="CS15" s="494"/>
      <c r="CT15" s="494"/>
      <c r="CU15" s="494"/>
      <c r="CV15" s="494"/>
      <c r="CW15" s="494"/>
      <c r="CX15" s="494"/>
      <c r="CY15" s="494"/>
      <c r="CZ15" s="494"/>
      <c r="DA15" s="494"/>
      <c r="DB15" s="494"/>
    </row>
    <row r="16" spans="1:106" s="3" customFormat="1" ht="12.75" x14ac:dyDescent="0.2">
      <c r="A16" s="187"/>
      <c r="B16" s="493" t="s">
        <v>684</v>
      </c>
      <c r="C16" s="493"/>
      <c r="D16" s="493"/>
      <c r="E16" s="493"/>
      <c r="F16" s="493"/>
      <c r="G16" s="493"/>
      <c r="H16" s="493"/>
      <c r="I16" s="493"/>
      <c r="J16" s="493"/>
      <c r="K16" s="493"/>
      <c r="L16" s="493"/>
      <c r="M16" s="493"/>
      <c r="N16" s="493"/>
      <c r="O16" s="493"/>
      <c r="P16" s="493"/>
      <c r="Q16" s="493"/>
      <c r="R16" s="493"/>
      <c r="S16" s="493"/>
      <c r="T16" s="493"/>
      <c r="U16" s="493"/>
      <c r="V16" s="493"/>
      <c r="W16" s="493"/>
      <c r="X16" s="493"/>
      <c r="Y16" s="493"/>
      <c r="Z16" s="493"/>
      <c r="AA16" s="493"/>
      <c r="AB16" s="493"/>
      <c r="AC16" s="493"/>
      <c r="AD16" s="493"/>
      <c r="AE16" s="493"/>
      <c r="AF16" s="493"/>
      <c r="AG16" s="493"/>
      <c r="AH16" s="493"/>
      <c r="AI16" s="493"/>
      <c r="AJ16" s="493"/>
      <c r="AK16" s="494">
        <f>Сводная!J7</f>
        <v>0</v>
      </c>
      <c r="AL16" s="494"/>
      <c r="AM16" s="494"/>
      <c r="AN16" s="494"/>
      <c r="AO16" s="494"/>
      <c r="AP16" s="494"/>
      <c r="AQ16" s="494"/>
      <c r="AR16" s="494"/>
      <c r="AS16" s="494"/>
      <c r="AT16" s="494"/>
      <c r="AU16" s="494"/>
      <c r="AV16" s="494"/>
      <c r="AW16" s="494"/>
      <c r="AX16" s="494"/>
      <c r="AY16" s="494">
        <f>Сводная!J8</f>
        <v>0</v>
      </c>
      <c r="AZ16" s="494"/>
      <c r="BA16" s="494"/>
      <c r="BB16" s="494"/>
      <c r="BC16" s="494"/>
      <c r="BD16" s="494"/>
      <c r="BE16" s="494"/>
      <c r="BF16" s="494"/>
      <c r="BG16" s="494"/>
      <c r="BH16" s="494"/>
      <c r="BI16" s="494"/>
      <c r="BJ16" s="494"/>
      <c r="BK16" s="494"/>
      <c r="BL16" s="494"/>
      <c r="BM16" s="494" t="s">
        <v>11</v>
      </c>
      <c r="BN16" s="494"/>
      <c r="BO16" s="494"/>
      <c r="BP16" s="494"/>
      <c r="BQ16" s="494"/>
      <c r="BR16" s="494"/>
      <c r="BS16" s="494"/>
      <c r="BT16" s="494"/>
      <c r="BU16" s="494"/>
      <c r="BV16" s="494"/>
      <c r="BW16" s="494"/>
      <c r="BX16" s="494"/>
      <c r="BY16" s="494"/>
      <c r="BZ16" s="494"/>
      <c r="CA16" s="494" t="s">
        <v>11</v>
      </c>
      <c r="CB16" s="494"/>
      <c r="CC16" s="494"/>
      <c r="CD16" s="494"/>
      <c r="CE16" s="494"/>
      <c r="CF16" s="494"/>
      <c r="CG16" s="494"/>
      <c r="CH16" s="494"/>
      <c r="CI16" s="494"/>
      <c r="CJ16" s="494"/>
      <c r="CK16" s="494"/>
      <c r="CL16" s="494"/>
      <c r="CM16" s="494"/>
      <c r="CN16" s="494"/>
      <c r="CO16" s="494">
        <f>Сводная!J11</f>
        <v>0</v>
      </c>
      <c r="CP16" s="494"/>
      <c r="CQ16" s="494"/>
      <c r="CR16" s="494"/>
      <c r="CS16" s="494"/>
      <c r="CT16" s="494"/>
      <c r="CU16" s="494"/>
      <c r="CV16" s="494"/>
      <c r="CW16" s="494"/>
      <c r="CX16" s="494"/>
      <c r="CY16" s="494"/>
      <c r="CZ16" s="494"/>
      <c r="DA16" s="494"/>
      <c r="DB16" s="494"/>
    </row>
    <row r="17" spans="1:106" s="3" customFormat="1" ht="12.75" x14ac:dyDescent="0.2">
      <c r="A17" s="187"/>
      <c r="B17" s="493" t="s">
        <v>724</v>
      </c>
      <c r="C17" s="493"/>
      <c r="D17" s="493"/>
      <c r="E17" s="493"/>
      <c r="F17" s="493"/>
      <c r="G17" s="493"/>
      <c r="H17" s="493"/>
      <c r="I17" s="493"/>
      <c r="J17" s="493"/>
      <c r="K17" s="493"/>
      <c r="L17" s="493"/>
      <c r="M17" s="493"/>
      <c r="N17" s="493"/>
      <c r="O17" s="493"/>
      <c r="P17" s="493"/>
      <c r="Q17" s="493"/>
      <c r="R17" s="493"/>
      <c r="S17" s="493"/>
      <c r="T17" s="493"/>
      <c r="U17" s="493"/>
      <c r="V17" s="493"/>
      <c r="W17" s="493"/>
      <c r="X17" s="493"/>
      <c r="Y17" s="493"/>
      <c r="Z17" s="493"/>
      <c r="AA17" s="493"/>
      <c r="AB17" s="493"/>
      <c r="AC17" s="493"/>
      <c r="AD17" s="493"/>
      <c r="AE17" s="493"/>
      <c r="AF17" s="493"/>
      <c r="AG17" s="493"/>
      <c r="AH17" s="493"/>
      <c r="AI17" s="493"/>
      <c r="AJ17" s="493"/>
      <c r="AK17" s="494">
        <f>AK14-AK16</f>
        <v>0</v>
      </c>
      <c r="AL17" s="494"/>
      <c r="AM17" s="494"/>
      <c r="AN17" s="494"/>
      <c r="AO17" s="494"/>
      <c r="AP17" s="494"/>
      <c r="AQ17" s="494"/>
      <c r="AR17" s="494"/>
      <c r="AS17" s="494"/>
      <c r="AT17" s="494"/>
      <c r="AU17" s="494"/>
      <c r="AV17" s="494"/>
      <c r="AW17" s="494"/>
      <c r="AX17" s="494"/>
      <c r="AY17" s="494">
        <f>AY14-AY16</f>
        <v>0</v>
      </c>
      <c r="AZ17" s="494"/>
      <c r="BA17" s="494"/>
      <c r="BB17" s="494"/>
      <c r="BC17" s="494"/>
      <c r="BD17" s="494"/>
      <c r="BE17" s="494"/>
      <c r="BF17" s="494"/>
      <c r="BG17" s="494"/>
      <c r="BH17" s="494"/>
      <c r="BI17" s="494"/>
      <c r="BJ17" s="494"/>
      <c r="BK17" s="494"/>
      <c r="BL17" s="494"/>
      <c r="BM17" s="494">
        <f>BM14</f>
        <v>0</v>
      </c>
      <c r="BN17" s="494"/>
      <c r="BO17" s="494"/>
      <c r="BP17" s="494"/>
      <c r="BQ17" s="494"/>
      <c r="BR17" s="494"/>
      <c r="BS17" s="494"/>
      <c r="BT17" s="494"/>
      <c r="BU17" s="494"/>
      <c r="BV17" s="494"/>
      <c r="BW17" s="494"/>
      <c r="BX17" s="494"/>
      <c r="BY17" s="494"/>
      <c r="BZ17" s="494"/>
      <c r="CA17" s="494">
        <f>CA14</f>
        <v>0</v>
      </c>
      <c r="CB17" s="494"/>
      <c r="CC17" s="494"/>
      <c r="CD17" s="494"/>
      <c r="CE17" s="494"/>
      <c r="CF17" s="494"/>
      <c r="CG17" s="494"/>
      <c r="CH17" s="494"/>
      <c r="CI17" s="494"/>
      <c r="CJ17" s="494"/>
      <c r="CK17" s="494"/>
      <c r="CL17" s="494"/>
      <c r="CM17" s="494"/>
      <c r="CN17" s="494"/>
      <c r="CO17" s="494">
        <f t="shared" ref="CO17" si="0">CO14-CO16</f>
        <v>0</v>
      </c>
      <c r="CP17" s="494"/>
      <c r="CQ17" s="494"/>
      <c r="CR17" s="494"/>
      <c r="CS17" s="494"/>
      <c r="CT17" s="494"/>
      <c r="CU17" s="494"/>
      <c r="CV17" s="494"/>
      <c r="CW17" s="494"/>
      <c r="CX17" s="494"/>
      <c r="CY17" s="494"/>
      <c r="CZ17" s="494"/>
      <c r="DA17" s="494"/>
      <c r="DB17" s="494"/>
    </row>
    <row r="18" spans="1:106" s="170" customFormat="1" ht="11.25" x14ac:dyDescent="0.2">
      <c r="A18" s="199"/>
      <c r="B18" s="199"/>
      <c r="C18" s="199"/>
      <c r="D18" s="199"/>
      <c r="E18" s="199"/>
      <c r="F18" s="199"/>
      <c r="G18" s="199"/>
      <c r="H18" s="199"/>
      <c r="I18" s="199"/>
      <c r="J18" s="199"/>
      <c r="K18" s="199"/>
      <c r="L18" s="199"/>
      <c r="M18" s="199"/>
      <c r="N18" s="199"/>
      <c r="O18" s="199"/>
      <c r="P18" s="199"/>
      <c r="Q18" s="199"/>
      <c r="R18" s="199"/>
      <c r="S18" s="199"/>
      <c r="T18" s="199"/>
      <c r="U18" s="199"/>
      <c r="V18" s="199"/>
      <c r="W18" s="199"/>
      <c r="X18" s="199"/>
      <c r="Y18" s="199"/>
      <c r="Z18" s="199"/>
      <c r="AA18" s="199"/>
      <c r="AB18" s="199"/>
      <c r="AC18" s="199"/>
      <c r="AD18" s="199"/>
      <c r="AE18" s="199"/>
      <c r="AF18" s="199"/>
      <c r="AG18" s="199"/>
      <c r="AH18" s="199"/>
      <c r="AI18" s="199"/>
      <c r="AJ18" s="199"/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199"/>
      <c r="AV18" s="199"/>
      <c r="AW18" s="199"/>
      <c r="AX18" s="199"/>
      <c r="AY18" s="199"/>
      <c r="AZ18" s="199"/>
      <c r="BA18" s="199"/>
      <c r="BB18" s="199"/>
      <c r="BC18" s="199"/>
      <c r="BD18" s="199"/>
      <c r="BE18" s="199"/>
      <c r="BF18" s="199"/>
      <c r="BG18" s="199"/>
      <c r="BH18" s="199"/>
      <c r="BI18" s="199"/>
      <c r="BJ18" s="199"/>
      <c r="BK18" s="199"/>
      <c r="BL18" s="199"/>
      <c r="BM18" s="199"/>
      <c r="BN18" s="199"/>
      <c r="BO18" s="199"/>
      <c r="BP18" s="199"/>
      <c r="BQ18" s="199"/>
      <c r="BR18" s="199"/>
      <c r="BS18" s="199"/>
      <c r="BT18" s="199"/>
      <c r="BU18" s="199"/>
      <c r="BV18" s="199"/>
      <c r="BW18" s="199"/>
      <c r="BX18" s="199"/>
      <c r="BY18" s="199"/>
      <c r="BZ18" s="199"/>
      <c r="CA18" s="199"/>
      <c r="CB18" s="199"/>
      <c r="CC18" s="199"/>
      <c r="CD18" s="199"/>
      <c r="CE18" s="199"/>
      <c r="CF18" s="199"/>
      <c r="CG18" s="199"/>
      <c r="CH18" s="199"/>
      <c r="CI18" s="199"/>
      <c r="CJ18" s="199"/>
      <c r="CK18" s="199"/>
      <c r="CL18" s="199"/>
      <c r="CM18" s="199"/>
      <c r="CN18" s="199"/>
      <c r="CO18" s="199"/>
      <c r="CP18" s="199"/>
      <c r="CQ18" s="199"/>
      <c r="CR18" s="199"/>
      <c r="CS18" s="199"/>
      <c r="CT18" s="199"/>
      <c r="CU18" s="199"/>
      <c r="CV18" s="199"/>
      <c r="CW18" s="199"/>
      <c r="CX18" s="199"/>
      <c r="CY18" s="199"/>
      <c r="CZ18" s="199"/>
      <c r="DA18" s="199"/>
      <c r="DB18" s="199"/>
    </row>
    <row r="19" spans="1:106" ht="27.75" customHeight="1" x14ac:dyDescent="0.25">
      <c r="A19" s="188"/>
      <c r="B19" s="188"/>
      <c r="C19" s="188"/>
      <c r="D19" s="188"/>
      <c r="E19" s="188"/>
      <c r="F19" s="188"/>
      <c r="G19" s="188"/>
      <c r="H19" s="188"/>
      <c r="I19" s="188"/>
      <c r="J19" s="188"/>
      <c r="K19" s="188"/>
      <c r="L19" s="188"/>
      <c r="M19" s="188"/>
      <c r="N19" s="188"/>
      <c r="O19" s="188"/>
      <c r="P19" s="188"/>
      <c r="Q19" s="188"/>
      <c r="R19" s="188"/>
      <c r="S19" s="188"/>
      <c r="T19" s="188"/>
      <c r="U19" s="188"/>
      <c r="V19" s="188"/>
      <c r="W19" s="188"/>
      <c r="X19" s="188"/>
      <c r="Y19" s="188"/>
      <c r="Z19" s="188"/>
      <c r="AA19" s="257" t="s">
        <v>725</v>
      </c>
      <c r="AB19" s="257"/>
      <c r="AC19" s="257"/>
      <c r="AD19" s="257"/>
      <c r="AE19" s="257"/>
      <c r="AF19" s="257"/>
      <c r="AG19" s="257"/>
      <c r="AH19" s="257"/>
      <c r="AI19" s="257"/>
      <c r="AJ19" s="257"/>
      <c r="AK19" s="257"/>
      <c r="AL19" s="257"/>
      <c r="AM19" s="257"/>
      <c r="AN19" s="257"/>
      <c r="AO19" s="257"/>
      <c r="AP19" s="257"/>
      <c r="AQ19" s="257"/>
      <c r="AR19" s="257"/>
      <c r="AS19" s="257"/>
      <c r="AT19" s="257"/>
      <c r="AU19" s="257"/>
      <c r="AV19" s="257"/>
      <c r="AW19" s="257"/>
      <c r="AX19" s="257"/>
      <c r="AY19" s="257"/>
      <c r="AZ19" s="257"/>
      <c r="BA19" s="257"/>
      <c r="BB19" s="257"/>
      <c r="BC19" s="257"/>
      <c r="BD19" s="257"/>
      <c r="BE19" s="257"/>
      <c r="BF19" s="257"/>
      <c r="BG19" s="257"/>
      <c r="BH19" s="257"/>
      <c r="BI19" s="257"/>
      <c r="BJ19" s="257"/>
      <c r="BK19" s="257"/>
      <c r="BL19" s="257"/>
      <c r="BM19" s="159"/>
      <c r="BN19" s="159"/>
      <c r="BO19" s="246"/>
      <c r="BP19" s="246"/>
      <c r="BQ19" s="246"/>
      <c r="BR19" s="246"/>
      <c r="BS19" s="246"/>
      <c r="BT19" s="246"/>
      <c r="BU19" s="246"/>
      <c r="BV19" s="246"/>
      <c r="BW19" s="246"/>
      <c r="BX19" s="246"/>
      <c r="BY19" s="246"/>
      <c r="BZ19" s="159"/>
      <c r="CA19" s="159"/>
      <c r="CB19" s="258">
        <f>CB34</f>
        <v>0</v>
      </c>
      <c r="CC19" s="258"/>
      <c r="CD19" s="258"/>
      <c r="CE19" s="258"/>
      <c r="CF19" s="258"/>
      <c r="CG19" s="258"/>
      <c r="CH19" s="258"/>
      <c r="CI19" s="258"/>
      <c r="CJ19" s="258"/>
      <c r="CK19" s="258"/>
      <c r="CL19" s="258"/>
      <c r="CM19" s="258"/>
      <c r="CN19" s="258"/>
      <c r="CO19" s="258"/>
      <c r="CP19" s="258"/>
      <c r="CQ19" s="258"/>
      <c r="CR19" s="258"/>
      <c r="CS19" s="258"/>
      <c r="CT19" s="258"/>
      <c r="CU19" s="258"/>
      <c r="CV19" s="258"/>
      <c r="CW19" s="258"/>
      <c r="CX19" s="258"/>
      <c r="CY19" s="258"/>
      <c r="CZ19" s="258"/>
      <c r="DA19" s="258"/>
      <c r="DB19" s="258"/>
    </row>
    <row r="20" spans="1:106" s="169" customFormat="1" ht="11.25" x14ac:dyDescent="0.25">
      <c r="A20" s="197"/>
      <c r="B20" s="197"/>
      <c r="C20" s="197"/>
      <c r="D20" s="197"/>
      <c r="E20" s="197"/>
      <c r="F20" s="197"/>
      <c r="G20" s="197"/>
      <c r="H20" s="197"/>
      <c r="I20" s="197"/>
      <c r="J20" s="197"/>
      <c r="K20" s="197"/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248" t="s">
        <v>0</v>
      </c>
      <c r="AB20" s="248"/>
      <c r="AC20" s="248"/>
      <c r="AD20" s="248"/>
      <c r="AE20" s="248"/>
      <c r="AF20" s="248"/>
      <c r="AG20" s="248"/>
      <c r="AH20" s="248"/>
      <c r="AI20" s="248"/>
      <c r="AJ20" s="248"/>
      <c r="AK20" s="248"/>
      <c r="AL20" s="248"/>
      <c r="AM20" s="248"/>
      <c r="AN20" s="248"/>
      <c r="AO20" s="248"/>
      <c r="AP20" s="248"/>
      <c r="AQ20" s="248"/>
      <c r="AR20" s="248"/>
      <c r="AS20" s="248"/>
      <c r="AT20" s="248"/>
      <c r="AU20" s="248"/>
      <c r="AV20" s="248"/>
      <c r="AW20" s="248"/>
      <c r="AX20" s="248"/>
      <c r="AY20" s="248"/>
      <c r="AZ20" s="248"/>
      <c r="BA20" s="248"/>
      <c r="BB20" s="248"/>
      <c r="BC20" s="248"/>
      <c r="BD20" s="248"/>
      <c r="BE20" s="248"/>
      <c r="BF20" s="248"/>
      <c r="BG20" s="248"/>
      <c r="BH20" s="248"/>
      <c r="BI20" s="248"/>
      <c r="BJ20" s="248"/>
      <c r="BK20" s="248"/>
      <c r="BL20" s="248"/>
      <c r="BM20" s="197"/>
      <c r="BN20" s="197"/>
      <c r="BO20" s="249" t="s">
        <v>16</v>
      </c>
      <c r="BP20" s="249"/>
      <c r="BQ20" s="249"/>
      <c r="BR20" s="249"/>
      <c r="BS20" s="249"/>
      <c r="BT20" s="249"/>
      <c r="BU20" s="249"/>
      <c r="BV20" s="249"/>
      <c r="BW20" s="249"/>
      <c r="BX20" s="249"/>
      <c r="BY20" s="249"/>
      <c r="BZ20" s="197"/>
      <c r="CA20" s="197"/>
      <c r="CB20" s="249" t="s">
        <v>106</v>
      </c>
      <c r="CC20" s="249"/>
      <c r="CD20" s="249"/>
      <c r="CE20" s="249"/>
      <c r="CF20" s="249"/>
      <c r="CG20" s="249"/>
      <c r="CH20" s="249"/>
      <c r="CI20" s="249"/>
      <c r="CJ20" s="249"/>
      <c r="CK20" s="249"/>
      <c r="CL20" s="249"/>
      <c r="CM20" s="249"/>
      <c r="CN20" s="249"/>
      <c r="CO20" s="249"/>
      <c r="CP20" s="249"/>
      <c r="CQ20" s="249"/>
      <c r="CR20" s="249"/>
      <c r="CS20" s="249"/>
      <c r="CT20" s="249"/>
      <c r="CU20" s="249"/>
      <c r="CV20" s="249"/>
      <c r="CW20" s="249"/>
      <c r="CX20" s="249"/>
      <c r="CY20" s="249"/>
      <c r="CZ20" s="249"/>
      <c r="DA20" s="249"/>
      <c r="DB20" s="249"/>
    </row>
    <row r="21" spans="1:106" s="214" customFormat="1" ht="13.5" x14ac:dyDescent="0.2">
      <c r="A21" s="221"/>
      <c r="B21" s="244" t="s">
        <v>15</v>
      </c>
      <c r="C21" s="244"/>
      <c r="D21" s="244"/>
      <c r="E21" s="244"/>
      <c r="F21" s="244"/>
      <c r="G21" s="244"/>
      <c r="H21" s="244"/>
      <c r="I21" s="244"/>
      <c r="J21" s="244"/>
      <c r="K21" s="244"/>
      <c r="L21" s="244"/>
      <c r="M21" s="244"/>
      <c r="N21" s="244"/>
      <c r="O21" s="244"/>
      <c r="P21" s="244"/>
      <c r="Q21" s="244"/>
      <c r="R21" s="244"/>
      <c r="S21" s="244"/>
      <c r="T21" s="244"/>
      <c r="U21" s="244"/>
      <c r="V21" s="244"/>
      <c r="W21" s="244"/>
      <c r="X21" s="221"/>
      <c r="Y21" s="221"/>
      <c r="Z21" s="221"/>
      <c r="AA21" s="221"/>
      <c r="AB21" s="221"/>
      <c r="AC21" s="221"/>
      <c r="AD21" s="221"/>
      <c r="AE21" s="221"/>
      <c r="AF21" s="221"/>
      <c r="AG21" s="221"/>
      <c r="AH21" s="221"/>
      <c r="AI21" s="221"/>
      <c r="AJ21" s="221"/>
      <c r="AK21" s="221"/>
      <c r="AL21" s="221"/>
      <c r="AM21" s="221"/>
      <c r="AN21" s="221"/>
      <c r="AO21" s="221"/>
      <c r="AP21" s="221"/>
      <c r="AQ21" s="221"/>
      <c r="AR21" s="221"/>
      <c r="AS21" s="221"/>
      <c r="AT21" s="221"/>
      <c r="AU21" s="221"/>
      <c r="AV21" s="221"/>
      <c r="AW21" s="221"/>
      <c r="AX21" s="221"/>
      <c r="AY21" s="221"/>
      <c r="AZ21" s="221"/>
      <c r="BA21" s="221"/>
      <c r="BB21" s="221"/>
      <c r="BC21" s="221"/>
      <c r="BD21" s="221"/>
      <c r="BE21" s="221"/>
      <c r="BF21" s="221"/>
      <c r="BG21" s="221"/>
      <c r="BH21" s="221"/>
      <c r="BI21" s="221"/>
      <c r="BJ21" s="221"/>
      <c r="BK21" s="221"/>
      <c r="BL21" s="221"/>
      <c r="BM21" s="221"/>
      <c r="BN21" s="221"/>
      <c r="BO21" s="221"/>
      <c r="BP21" s="221"/>
      <c r="BQ21" s="221"/>
      <c r="BR21" s="221"/>
      <c r="BS21" s="221"/>
      <c r="BT21" s="221"/>
      <c r="BU21" s="221"/>
      <c r="BV21" s="221"/>
      <c r="BW21" s="221"/>
      <c r="BX21" s="221"/>
      <c r="BY21" s="221"/>
      <c r="BZ21" s="221"/>
      <c r="CA21" s="221"/>
      <c r="CB21" s="221"/>
      <c r="CC21" s="221"/>
      <c r="CD21" s="221"/>
      <c r="CE21" s="221"/>
      <c r="CF21" s="221"/>
      <c r="CG21" s="221"/>
      <c r="CH21" s="221"/>
      <c r="CI21" s="221"/>
      <c r="CJ21" s="221"/>
      <c r="CK21" s="221"/>
      <c r="CL21" s="221"/>
      <c r="CM21" s="221"/>
      <c r="CN21" s="221"/>
      <c r="CO21" s="221"/>
      <c r="CP21" s="221"/>
      <c r="CQ21" s="221"/>
      <c r="CR21" s="221"/>
      <c r="CS21" s="221"/>
      <c r="CT21" s="221"/>
      <c r="CU21" s="221"/>
      <c r="CV21" s="221"/>
      <c r="CW21" s="221"/>
      <c r="CX21" s="221"/>
      <c r="CY21" s="221"/>
      <c r="CZ21" s="221"/>
      <c r="DA21" s="221"/>
      <c r="DB21" s="221"/>
    </row>
    <row r="22" spans="1:106" ht="27.75" customHeight="1" x14ac:dyDescent="0.25">
      <c r="A22" s="221"/>
      <c r="B22" s="244" t="s">
        <v>705</v>
      </c>
      <c r="C22" s="244"/>
      <c r="D22" s="244"/>
      <c r="E22" s="244"/>
      <c r="F22" s="244"/>
      <c r="G22" s="244"/>
      <c r="H22" s="244"/>
      <c r="I22" s="244"/>
      <c r="J22" s="244"/>
      <c r="K22" s="244"/>
      <c r="L22" s="244"/>
      <c r="M22" s="244"/>
      <c r="N22" s="244"/>
      <c r="O22" s="244"/>
      <c r="P22" s="244"/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57" t="str">
        <f>VLOOKUP(CB22,Списки!H5:I6,2,0)</f>
        <v>Заместитель директора по общим вопросам и идеологической работе</v>
      </c>
      <c r="AB22" s="257"/>
      <c r="AC22" s="257"/>
      <c r="AD22" s="257"/>
      <c r="AE22" s="257"/>
      <c r="AF22" s="257"/>
      <c r="AG22" s="257"/>
      <c r="AH22" s="257"/>
      <c r="AI22" s="257"/>
      <c r="AJ22" s="257"/>
      <c r="AK22" s="257"/>
      <c r="AL22" s="257"/>
      <c r="AM22" s="257"/>
      <c r="AN22" s="257"/>
      <c r="AO22" s="257"/>
      <c r="AP22" s="257"/>
      <c r="AQ22" s="257"/>
      <c r="AR22" s="257"/>
      <c r="AS22" s="257"/>
      <c r="AT22" s="257"/>
      <c r="AU22" s="257"/>
      <c r="AV22" s="257"/>
      <c r="AW22" s="257"/>
      <c r="AX22" s="257"/>
      <c r="AY22" s="257"/>
      <c r="AZ22" s="257"/>
      <c r="BA22" s="257"/>
      <c r="BB22" s="257"/>
      <c r="BC22" s="257"/>
      <c r="BD22" s="257"/>
      <c r="BE22" s="257"/>
      <c r="BF22" s="257"/>
      <c r="BG22" s="257"/>
      <c r="BH22" s="257"/>
      <c r="BI22" s="257"/>
      <c r="BJ22" s="257"/>
      <c r="BK22" s="257"/>
      <c r="BL22" s="257"/>
      <c r="BM22" s="188"/>
      <c r="BN22" s="188"/>
      <c r="BO22" s="269"/>
      <c r="BP22" s="269"/>
      <c r="BQ22" s="269"/>
      <c r="BR22" s="269"/>
      <c r="BS22" s="269"/>
      <c r="BT22" s="269"/>
      <c r="BU22" s="269"/>
      <c r="BV22" s="269"/>
      <c r="BW22" s="269"/>
      <c r="BX22" s="269"/>
      <c r="BY22" s="269"/>
      <c r="BZ22" s="184"/>
      <c r="CA22" s="184"/>
      <c r="CB22" s="258" t="s">
        <v>332</v>
      </c>
      <c r="CC22" s="258"/>
      <c r="CD22" s="258"/>
      <c r="CE22" s="258"/>
      <c r="CF22" s="258"/>
      <c r="CG22" s="258"/>
      <c r="CH22" s="258"/>
      <c r="CI22" s="258"/>
      <c r="CJ22" s="258"/>
      <c r="CK22" s="258"/>
      <c r="CL22" s="258"/>
      <c r="CM22" s="258"/>
      <c r="CN22" s="258"/>
      <c r="CO22" s="258"/>
      <c r="CP22" s="258"/>
      <c r="CQ22" s="258"/>
      <c r="CR22" s="258"/>
      <c r="CS22" s="258"/>
      <c r="CT22" s="258"/>
      <c r="CU22" s="258"/>
      <c r="CV22" s="258"/>
      <c r="CW22" s="258"/>
      <c r="CX22" s="258"/>
      <c r="CY22" s="258"/>
      <c r="CZ22" s="258"/>
      <c r="DA22" s="258"/>
      <c r="DB22" s="258"/>
    </row>
    <row r="23" spans="1:106" s="169" customFormat="1" ht="11.25" x14ac:dyDescent="0.25">
      <c r="A23" s="197"/>
      <c r="B23" s="197"/>
      <c r="C23" s="197"/>
      <c r="D23" s="197"/>
      <c r="E23" s="197"/>
      <c r="F23" s="197"/>
      <c r="G23" s="197"/>
      <c r="H23" s="197"/>
      <c r="I23" s="197"/>
      <c r="J23" s="197"/>
      <c r="K23" s="197"/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259" t="s">
        <v>0</v>
      </c>
      <c r="AB23" s="259"/>
      <c r="AC23" s="259"/>
      <c r="AD23" s="259"/>
      <c r="AE23" s="259"/>
      <c r="AF23" s="259"/>
      <c r="AG23" s="259"/>
      <c r="AH23" s="259"/>
      <c r="AI23" s="259"/>
      <c r="AJ23" s="259"/>
      <c r="AK23" s="259"/>
      <c r="AL23" s="259"/>
      <c r="AM23" s="259"/>
      <c r="AN23" s="259"/>
      <c r="AO23" s="259"/>
      <c r="AP23" s="259"/>
      <c r="AQ23" s="259"/>
      <c r="AR23" s="259"/>
      <c r="AS23" s="259"/>
      <c r="AT23" s="259"/>
      <c r="AU23" s="259"/>
      <c r="AV23" s="259"/>
      <c r="AW23" s="259"/>
      <c r="AX23" s="259"/>
      <c r="AY23" s="259"/>
      <c r="AZ23" s="259"/>
      <c r="BA23" s="259"/>
      <c r="BB23" s="259"/>
      <c r="BC23" s="259"/>
      <c r="BD23" s="259"/>
      <c r="BE23" s="259"/>
      <c r="BF23" s="259"/>
      <c r="BG23" s="259"/>
      <c r="BH23" s="259"/>
      <c r="BI23" s="259"/>
      <c r="BJ23" s="259"/>
      <c r="BK23" s="259"/>
      <c r="BL23" s="259"/>
      <c r="BM23" s="197"/>
      <c r="BN23" s="197"/>
      <c r="BO23" s="249" t="s">
        <v>16</v>
      </c>
      <c r="BP23" s="249"/>
      <c r="BQ23" s="249"/>
      <c r="BR23" s="249"/>
      <c r="BS23" s="249"/>
      <c r="BT23" s="249"/>
      <c r="BU23" s="249"/>
      <c r="BV23" s="249"/>
      <c r="BW23" s="249"/>
      <c r="BX23" s="249"/>
      <c r="BY23" s="249"/>
      <c r="BZ23" s="190"/>
      <c r="CA23" s="190"/>
      <c r="CB23" s="260" t="s">
        <v>106</v>
      </c>
      <c r="CC23" s="260"/>
      <c r="CD23" s="260"/>
      <c r="CE23" s="260"/>
      <c r="CF23" s="260"/>
      <c r="CG23" s="260"/>
      <c r="CH23" s="260"/>
      <c r="CI23" s="260"/>
      <c r="CJ23" s="260"/>
      <c r="CK23" s="260"/>
      <c r="CL23" s="260"/>
      <c r="CM23" s="260"/>
      <c r="CN23" s="260"/>
      <c r="CO23" s="260"/>
      <c r="CP23" s="260"/>
      <c r="CQ23" s="260"/>
      <c r="CR23" s="260"/>
      <c r="CS23" s="260"/>
      <c r="CT23" s="260"/>
      <c r="CU23" s="260"/>
      <c r="CV23" s="260"/>
      <c r="CW23" s="260"/>
      <c r="CX23" s="260"/>
      <c r="CY23" s="260"/>
      <c r="CZ23" s="260"/>
      <c r="DA23" s="260"/>
      <c r="DB23" s="260"/>
    </row>
    <row r="24" spans="1:106" x14ac:dyDescent="0.25">
      <c r="A24" s="203"/>
      <c r="B24" s="299" t="s">
        <v>656</v>
      </c>
      <c r="C24" s="299"/>
      <c r="D24" s="299"/>
      <c r="E24" s="299"/>
      <c r="F24" s="299"/>
      <c r="G24" s="299"/>
      <c r="H24" s="299"/>
      <c r="I24" s="299"/>
      <c r="J24" s="299"/>
      <c r="K24" s="299"/>
      <c r="L24" s="299"/>
      <c r="M24" s="299"/>
      <c r="N24" s="299"/>
      <c r="O24" s="299"/>
      <c r="P24" s="299"/>
      <c r="Q24" s="299"/>
      <c r="R24" s="299"/>
      <c r="S24" s="299"/>
      <c r="T24" s="299"/>
      <c r="U24" s="299"/>
      <c r="V24" s="299"/>
      <c r="W24" s="299"/>
      <c r="X24" s="299"/>
      <c r="Y24" s="299"/>
      <c r="Z24" s="299"/>
      <c r="AA24" s="257" t="str">
        <f>VLOOKUP(CB24,Списки!H13:I16,2,0)</f>
        <v>Начальник ОМТС</v>
      </c>
      <c r="AB24" s="257"/>
      <c r="AC24" s="257"/>
      <c r="AD24" s="257"/>
      <c r="AE24" s="257"/>
      <c r="AF24" s="257"/>
      <c r="AG24" s="257"/>
      <c r="AH24" s="257"/>
      <c r="AI24" s="257"/>
      <c r="AJ24" s="257"/>
      <c r="AK24" s="257"/>
      <c r="AL24" s="257"/>
      <c r="AM24" s="257"/>
      <c r="AN24" s="257"/>
      <c r="AO24" s="257"/>
      <c r="AP24" s="257"/>
      <c r="AQ24" s="257"/>
      <c r="AR24" s="257"/>
      <c r="AS24" s="257"/>
      <c r="AT24" s="257"/>
      <c r="AU24" s="257"/>
      <c r="AV24" s="257"/>
      <c r="AW24" s="257"/>
      <c r="AX24" s="257"/>
      <c r="AY24" s="257"/>
      <c r="AZ24" s="257"/>
      <c r="BA24" s="257"/>
      <c r="BB24" s="257"/>
      <c r="BC24" s="257"/>
      <c r="BD24" s="257"/>
      <c r="BE24" s="257"/>
      <c r="BF24" s="257"/>
      <c r="BG24" s="257"/>
      <c r="BH24" s="257"/>
      <c r="BI24" s="257"/>
      <c r="BJ24" s="257"/>
      <c r="BK24" s="257"/>
      <c r="BL24" s="257"/>
      <c r="BM24" s="188"/>
      <c r="BN24" s="188"/>
      <c r="BO24" s="269"/>
      <c r="BP24" s="269"/>
      <c r="BQ24" s="269"/>
      <c r="BR24" s="269"/>
      <c r="BS24" s="269"/>
      <c r="BT24" s="269"/>
      <c r="BU24" s="269"/>
      <c r="BV24" s="269"/>
      <c r="BW24" s="269"/>
      <c r="BX24" s="269"/>
      <c r="BY24" s="269"/>
      <c r="BZ24" s="188"/>
      <c r="CA24" s="188"/>
      <c r="CB24" s="258" t="s">
        <v>602</v>
      </c>
      <c r="CC24" s="258"/>
      <c r="CD24" s="258"/>
      <c r="CE24" s="258"/>
      <c r="CF24" s="258"/>
      <c r="CG24" s="258"/>
      <c r="CH24" s="258"/>
      <c r="CI24" s="258"/>
      <c r="CJ24" s="258"/>
      <c r="CK24" s="258"/>
      <c r="CL24" s="258"/>
      <c r="CM24" s="258"/>
      <c r="CN24" s="258"/>
      <c r="CO24" s="258"/>
      <c r="CP24" s="258"/>
      <c r="CQ24" s="258"/>
      <c r="CR24" s="258"/>
      <c r="CS24" s="258"/>
      <c r="CT24" s="258"/>
      <c r="CU24" s="258"/>
      <c r="CV24" s="258"/>
      <c r="CW24" s="258"/>
      <c r="CX24" s="258"/>
      <c r="CY24" s="258"/>
      <c r="CZ24" s="258"/>
      <c r="DA24" s="258"/>
      <c r="DB24" s="258"/>
    </row>
    <row r="25" spans="1:106" s="169" customFormat="1" ht="11.25" x14ac:dyDescent="0.25">
      <c r="A25" s="197"/>
      <c r="B25" s="197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259" t="s">
        <v>0</v>
      </c>
      <c r="AB25" s="259"/>
      <c r="AC25" s="259"/>
      <c r="AD25" s="259"/>
      <c r="AE25" s="259"/>
      <c r="AF25" s="259"/>
      <c r="AG25" s="259"/>
      <c r="AH25" s="259"/>
      <c r="AI25" s="259"/>
      <c r="AJ25" s="259"/>
      <c r="AK25" s="259"/>
      <c r="AL25" s="259"/>
      <c r="AM25" s="259"/>
      <c r="AN25" s="259"/>
      <c r="AO25" s="259"/>
      <c r="AP25" s="259"/>
      <c r="AQ25" s="259"/>
      <c r="AR25" s="259"/>
      <c r="AS25" s="259"/>
      <c r="AT25" s="259"/>
      <c r="AU25" s="259"/>
      <c r="AV25" s="259"/>
      <c r="AW25" s="259"/>
      <c r="AX25" s="259"/>
      <c r="AY25" s="259"/>
      <c r="AZ25" s="259"/>
      <c r="BA25" s="259"/>
      <c r="BB25" s="259"/>
      <c r="BC25" s="259"/>
      <c r="BD25" s="259"/>
      <c r="BE25" s="259"/>
      <c r="BF25" s="259"/>
      <c r="BG25" s="259"/>
      <c r="BH25" s="259"/>
      <c r="BI25" s="259"/>
      <c r="BJ25" s="259"/>
      <c r="BK25" s="259"/>
      <c r="BL25" s="259"/>
      <c r="BM25" s="197"/>
      <c r="BN25" s="197"/>
      <c r="BO25" s="249" t="s">
        <v>16</v>
      </c>
      <c r="BP25" s="249"/>
      <c r="BQ25" s="249"/>
      <c r="BR25" s="249"/>
      <c r="BS25" s="249"/>
      <c r="BT25" s="249"/>
      <c r="BU25" s="249"/>
      <c r="BV25" s="249"/>
      <c r="BW25" s="249"/>
      <c r="BX25" s="249"/>
      <c r="BY25" s="249"/>
      <c r="BZ25" s="197"/>
      <c r="CA25" s="197"/>
      <c r="CB25" s="260" t="s">
        <v>106</v>
      </c>
      <c r="CC25" s="260"/>
      <c r="CD25" s="260"/>
      <c r="CE25" s="260"/>
      <c r="CF25" s="260"/>
      <c r="CG25" s="260"/>
      <c r="CH25" s="260"/>
      <c r="CI25" s="260"/>
      <c r="CJ25" s="260"/>
      <c r="CK25" s="260"/>
      <c r="CL25" s="260"/>
      <c r="CM25" s="260"/>
      <c r="CN25" s="260"/>
      <c r="CO25" s="260"/>
      <c r="CP25" s="260"/>
      <c r="CQ25" s="260"/>
      <c r="CR25" s="260"/>
      <c r="CS25" s="260"/>
      <c r="CT25" s="260"/>
      <c r="CU25" s="260"/>
      <c r="CV25" s="260"/>
      <c r="CW25" s="260"/>
      <c r="CX25" s="260"/>
      <c r="CY25" s="260"/>
      <c r="CZ25" s="260"/>
      <c r="DA25" s="260"/>
      <c r="DB25" s="260"/>
    </row>
    <row r="26" spans="1:106" x14ac:dyDescent="0.25">
      <c r="A26" s="221"/>
      <c r="B26" s="244" t="s">
        <v>5</v>
      </c>
      <c r="C26" s="244"/>
      <c r="D26" s="244"/>
      <c r="E26" s="244"/>
      <c r="F26" s="244"/>
      <c r="G26" s="244"/>
      <c r="H26" s="244"/>
      <c r="I26" s="244"/>
      <c r="J26" s="244"/>
      <c r="K26" s="244"/>
      <c r="L26" s="244"/>
      <c r="M26" s="244"/>
      <c r="N26" s="244"/>
      <c r="O26" s="244"/>
      <c r="P26" s="244"/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57" t="str">
        <f>VLOOKUP(CB26,Списки!H27:I28,2,0)</f>
        <v>Начальник ЦТАИ</v>
      </c>
      <c r="AB26" s="257"/>
      <c r="AC26" s="257"/>
      <c r="AD26" s="257"/>
      <c r="AE26" s="257"/>
      <c r="AF26" s="257"/>
      <c r="AG26" s="257"/>
      <c r="AH26" s="257"/>
      <c r="AI26" s="257"/>
      <c r="AJ26" s="257"/>
      <c r="AK26" s="257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7"/>
      <c r="AX26" s="257"/>
      <c r="AY26" s="257"/>
      <c r="AZ26" s="257"/>
      <c r="BA26" s="257"/>
      <c r="BB26" s="257"/>
      <c r="BC26" s="257"/>
      <c r="BD26" s="257"/>
      <c r="BE26" s="257"/>
      <c r="BF26" s="257"/>
      <c r="BG26" s="257"/>
      <c r="BH26" s="257"/>
      <c r="BI26" s="257"/>
      <c r="BJ26" s="257"/>
      <c r="BK26" s="257"/>
      <c r="BL26" s="257"/>
      <c r="BM26" s="188"/>
      <c r="BN26" s="188"/>
      <c r="BO26" s="269"/>
      <c r="BP26" s="269"/>
      <c r="BQ26" s="269"/>
      <c r="BR26" s="269"/>
      <c r="BS26" s="269"/>
      <c r="BT26" s="269"/>
      <c r="BU26" s="269"/>
      <c r="BV26" s="269"/>
      <c r="BW26" s="269"/>
      <c r="BX26" s="269"/>
      <c r="BY26" s="269"/>
      <c r="BZ26" s="188"/>
      <c r="CA26" s="188"/>
      <c r="CB26" s="258" t="s">
        <v>333</v>
      </c>
      <c r="CC26" s="258"/>
      <c r="CD26" s="258"/>
      <c r="CE26" s="258"/>
      <c r="CF26" s="258"/>
      <c r="CG26" s="258"/>
      <c r="CH26" s="258"/>
      <c r="CI26" s="258"/>
      <c r="CJ26" s="258"/>
      <c r="CK26" s="258"/>
      <c r="CL26" s="258"/>
      <c r="CM26" s="258"/>
      <c r="CN26" s="258"/>
      <c r="CO26" s="258"/>
      <c r="CP26" s="258"/>
      <c r="CQ26" s="258"/>
      <c r="CR26" s="258"/>
      <c r="CS26" s="258"/>
      <c r="CT26" s="258"/>
      <c r="CU26" s="258"/>
      <c r="CV26" s="258"/>
      <c r="CW26" s="258"/>
      <c r="CX26" s="258"/>
      <c r="CY26" s="258"/>
      <c r="CZ26" s="258"/>
      <c r="DA26" s="258"/>
      <c r="DB26" s="258"/>
    </row>
    <row r="27" spans="1:106" s="169" customFormat="1" ht="11.25" x14ac:dyDescent="0.25">
      <c r="A27" s="197"/>
      <c r="B27" s="197"/>
      <c r="C27" s="197"/>
      <c r="D27" s="197"/>
      <c r="E27" s="197"/>
      <c r="F27" s="197"/>
      <c r="G27" s="197"/>
      <c r="H27" s="197"/>
      <c r="I27" s="197"/>
      <c r="J27" s="197"/>
      <c r="K27" s="197"/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248" t="s">
        <v>0</v>
      </c>
      <c r="AB27" s="248"/>
      <c r="AC27" s="248"/>
      <c r="AD27" s="248"/>
      <c r="AE27" s="248"/>
      <c r="AF27" s="248"/>
      <c r="AG27" s="248"/>
      <c r="AH27" s="248"/>
      <c r="AI27" s="248"/>
      <c r="AJ27" s="248"/>
      <c r="AK27" s="248"/>
      <c r="AL27" s="248"/>
      <c r="AM27" s="248"/>
      <c r="AN27" s="248"/>
      <c r="AO27" s="248"/>
      <c r="AP27" s="248"/>
      <c r="AQ27" s="248"/>
      <c r="AR27" s="248"/>
      <c r="AS27" s="248"/>
      <c r="AT27" s="248"/>
      <c r="AU27" s="248"/>
      <c r="AV27" s="248"/>
      <c r="AW27" s="248"/>
      <c r="AX27" s="248"/>
      <c r="AY27" s="248"/>
      <c r="AZ27" s="248"/>
      <c r="BA27" s="248"/>
      <c r="BB27" s="248"/>
      <c r="BC27" s="248"/>
      <c r="BD27" s="248"/>
      <c r="BE27" s="248"/>
      <c r="BF27" s="248"/>
      <c r="BG27" s="248"/>
      <c r="BH27" s="248"/>
      <c r="BI27" s="248"/>
      <c r="BJ27" s="248"/>
      <c r="BK27" s="248"/>
      <c r="BL27" s="248"/>
      <c r="BM27" s="197"/>
      <c r="BN27" s="197"/>
      <c r="BO27" s="249" t="s">
        <v>16</v>
      </c>
      <c r="BP27" s="249"/>
      <c r="BQ27" s="249"/>
      <c r="BR27" s="249"/>
      <c r="BS27" s="249"/>
      <c r="BT27" s="249"/>
      <c r="BU27" s="249"/>
      <c r="BV27" s="249"/>
      <c r="BW27" s="249"/>
      <c r="BX27" s="249"/>
      <c r="BY27" s="249"/>
      <c r="BZ27" s="197"/>
      <c r="CA27" s="197"/>
      <c r="CB27" s="249" t="s">
        <v>106</v>
      </c>
      <c r="CC27" s="249"/>
      <c r="CD27" s="249"/>
      <c r="CE27" s="249"/>
      <c r="CF27" s="249"/>
      <c r="CG27" s="249"/>
      <c r="CH27" s="249"/>
      <c r="CI27" s="249"/>
      <c r="CJ27" s="249"/>
      <c r="CK27" s="249"/>
      <c r="CL27" s="249"/>
      <c r="CM27" s="249"/>
      <c r="CN27" s="249"/>
      <c r="CO27" s="249"/>
      <c r="CP27" s="249"/>
      <c r="CQ27" s="249"/>
      <c r="CR27" s="249"/>
      <c r="CS27" s="249"/>
      <c r="CT27" s="249"/>
      <c r="CU27" s="249"/>
      <c r="CV27" s="249"/>
      <c r="CW27" s="249"/>
      <c r="CX27" s="249"/>
      <c r="CY27" s="249"/>
      <c r="CZ27" s="249"/>
      <c r="DA27" s="249"/>
      <c r="DB27" s="249"/>
    </row>
    <row r="28" spans="1:106" x14ac:dyDescent="0.25">
      <c r="A28" s="188"/>
      <c r="B28" s="188"/>
      <c r="C28" s="188"/>
      <c r="D28" s="188"/>
      <c r="E28" s="188"/>
      <c r="F28" s="188"/>
      <c r="G28" s="188"/>
      <c r="H28" s="188"/>
      <c r="I28" s="188"/>
      <c r="J28" s="188"/>
      <c r="K28" s="188"/>
      <c r="L28" s="188"/>
      <c r="M28" s="188"/>
      <c r="N28" s="188"/>
      <c r="O28" s="188"/>
      <c r="P28" s="188"/>
      <c r="Q28" s="188"/>
      <c r="R28" s="188"/>
      <c r="S28" s="188"/>
      <c r="T28" s="188"/>
      <c r="U28" s="188"/>
      <c r="V28" s="188"/>
      <c r="W28" s="188"/>
      <c r="X28" s="188"/>
      <c r="Y28" s="188"/>
      <c r="Z28" s="188"/>
      <c r="AA28" s="257" t="str">
        <f>VLOOKUP(CB28,Списки!H30:I35,2,0)</f>
        <v>Начальник участка АСУ ТП</v>
      </c>
      <c r="AB28" s="257"/>
      <c r="AC28" s="257"/>
      <c r="AD28" s="257"/>
      <c r="AE28" s="257"/>
      <c r="AF28" s="257"/>
      <c r="AG28" s="257"/>
      <c r="AH28" s="257"/>
      <c r="AI28" s="257"/>
      <c r="AJ28" s="257"/>
      <c r="AK28" s="257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7"/>
      <c r="AX28" s="257"/>
      <c r="AY28" s="257"/>
      <c r="AZ28" s="257"/>
      <c r="BA28" s="257"/>
      <c r="BB28" s="257"/>
      <c r="BC28" s="257"/>
      <c r="BD28" s="257"/>
      <c r="BE28" s="257"/>
      <c r="BF28" s="257"/>
      <c r="BG28" s="257"/>
      <c r="BH28" s="257"/>
      <c r="BI28" s="257"/>
      <c r="BJ28" s="257"/>
      <c r="BK28" s="257"/>
      <c r="BL28" s="257"/>
      <c r="BM28" s="159"/>
      <c r="BN28" s="159"/>
      <c r="BO28" s="246"/>
      <c r="BP28" s="246"/>
      <c r="BQ28" s="246"/>
      <c r="BR28" s="246"/>
      <c r="BS28" s="246"/>
      <c r="BT28" s="246"/>
      <c r="BU28" s="246"/>
      <c r="BV28" s="246"/>
      <c r="BW28" s="246"/>
      <c r="BX28" s="246"/>
      <c r="BY28" s="246"/>
      <c r="BZ28" s="159"/>
      <c r="CA28" s="159"/>
      <c r="CB28" s="258" t="s">
        <v>328</v>
      </c>
      <c r="CC28" s="258"/>
      <c r="CD28" s="258"/>
      <c r="CE28" s="258"/>
      <c r="CF28" s="258"/>
      <c r="CG28" s="258"/>
      <c r="CH28" s="258"/>
      <c r="CI28" s="258"/>
      <c r="CJ28" s="258"/>
      <c r="CK28" s="258"/>
      <c r="CL28" s="258"/>
      <c r="CM28" s="258"/>
      <c r="CN28" s="258"/>
      <c r="CO28" s="258"/>
      <c r="CP28" s="258"/>
      <c r="CQ28" s="258"/>
      <c r="CR28" s="258"/>
      <c r="CS28" s="258"/>
      <c r="CT28" s="258"/>
      <c r="CU28" s="258"/>
      <c r="CV28" s="258"/>
      <c r="CW28" s="258"/>
      <c r="CX28" s="258"/>
      <c r="CY28" s="258"/>
      <c r="CZ28" s="258"/>
      <c r="DA28" s="258"/>
      <c r="DB28" s="258"/>
    </row>
    <row r="29" spans="1:106" s="169" customFormat="1" ht="11.25" x14ac:dyDescent="0.25">
      <c r="A29" s="197"/>
      <c r="B29" s="197"/>
      <c r="C29" s="197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259" t="s">
        <v>0</v>
      </c>
      <c r="AB29" s="259"/>
      <c r="AC29" s="259"/>
      <c r="AD29" s="259"/>
      <c r="AE29" s="259"/>
      <c r="AF29" s="259"/>
      <c r="AG29" s="259"/>
      <c r="AH29" s="259"/>
      <c r="AI29" s="259"/>
      <c r="AJ29" s="259"/>
      <c r="AK29" s="259"/>
      <c r="AL29" s="259"/>
      <c r="AM29" s="259"/>
      <c r="AN29" s="259"/>
      <c r="AO29" s="259"/>
      <c r="AP29" s="259"/>
      <c r="AQ29" s="259"/>
      <c r="AR29" s="259"/>
      <c r="AS29" s="259"/>
      <c r="AT29" s="259"/>
      <c r="AU29" s="259"/>
      <c r="AV29" s="259"/>
      <c r="AW29" s="259"/>
      <c r="AX29" s="259"/>
      <c r="AY29" s="259"/>
      <c r="AZ29" s="259"/>
      <c r="BA29" s="259"/>
      <c r="BB29" s="259"/>
      <c r="BC29" s="259"/>
      <c r="BD29" s="259"/>
      <c r="BE29" s="259"/>
      <c r="BF29" s="259"/>
      <c r="BG29" s="259"/>
      <c r="BH29" s="259"/>
      <c r="BI29" s="259"/>
      <c r="BJ29" s="259"/>
      <c r="BK29" s="259"/>
      <c r="BL29" s="259"/>
      <c r="BM29" s="198"/>
      <c r="BN29" s="198"/>
      <c r="BO29" s="260" t="s">
        <v>16</v>
      </c>
      <c r="BP29" s="260"/>
      <c r="BQ29" s="260"/>
      <c r="BR29" s="260"/>
      <c r="BS29" s="260"/>
      <c r="BT29" s="260"/>
      <c r="BU29" s="260"/>
      <c r="BV29" s="260"/>
      <c r="BW29" s="260"/>
      <c r="BX29" s="260"/>
      <c r="BY29" s="260"/>
      <c r="BZ29" s="198"/>
      <c r="CA29" s="198"/>
      <c r="CB29" s="260" t="s">
        <v>106</v>
      </c>
      <c r="CC29" s="260"/>
      <c r="CD29" s="260"/>
      <c r="CE29" s="260"/>
      <c r="CF29" s="260"/>
      <c r="CG29" s="260"/>
      <c r="CH29" s="260"/>
      <c r="CI29" s="260"/>
      <c r="CJ29" s="260"/>
      <c r="CK29" s="260"/>
      <c r="CL29" s="260"/>
      <c r="CM29" s="260"/>
      <c r="CN29" s="260"/>
      <c r="CO29" s="260"/>
      <c r="CP29" s="260"/>
      <c r="CQ29" s="260"/>
      <c r="CR29" s="260"/>
      <c r="CS29" s="260"/>
      <c r="CT29" s="260"/>
      <c r="CU29" s="260"/>
      <c r="CV29" s="260"/>
      <c r="CW29" s="260"/>
      <c r="CX29" s="260"/>
      <c r="CY29" s="260"/>
      <c r="CZ29" s="260"/>
      <c r="DA29" s="260"/>
      <c r="DB29" s="260"/>
    </row>
    <row r="30" spans="1:106" x14ac:dyDescent="0.25">
      <c r="A30" s="188"/>
      <c r="B30" s="188"/>
      <c r="C30" s="188"/>
      <c r="D30" s="188"/>
      <c r="E30" s="188"/>
      <c r="F30" s="188"/>
      <c r="G30" s="188"/>
      <c r="H30" s="188"/>
      <c r="I30" s="188"/>
      <c r="J30" s="188"/>
      <c r="K30" s="188"/>
      <c r="L30" s="188"/>
      <c r="M30" s="188"/>
      <c r="N30" s="188"/>
      <c r="O30" s="188"/>
      <c r="P30" s="188"/>
      <c r="Q30" s="188"/>
      <c r="R30" s="188"/>
      <c r="S30" s="188"/>
      <c r="T30" s="188"/>
      <c r="U30" s="188"/>
      <c r="V30" s="188"/>
      <c r="W30" s="188"/>
      <c r="X30" s="188"/>
      <c r="Y30" s="188"/>
      <c r="Z30" s="188"/>
      <c r="AA30" s="257" t="str">
        <f>VLOOKUP(CB30,Списки!H8:I11,2,0)</f>
        <v>Ведущий бухгалтер</v>
      </c>
      <c r="AB30" s="257"/>
      <c r="AC30" s="257"/>
      <c r="AD30" s="257"/>
      <c r="AE30" s="257"/>
      <c r="AF30" s="257"/>
      <c r="AG30" s="257"/>
      <c r="AH30" s="257"/>
      <c r="AI30" s="257"/>
      <c r="AJ30" s="257"/>
      <c r="AK30" s="257"/>
      <c r="AL30" s="257"/>
      <c r="AM30" s="257"/>
      <c r="AN30" s="257"/>
      <c r="AO30" s="257"/>
      <c r="AP30" s="257"/>
      <c r="AQ30" s="257"/>
      <c r="AR30" s="257"/>
      <c r="AS30" s="257"/>
      <c r="AT30" s="257"/>
      <c r="AU30" s="257"/>
      <c r="AV30" s="257"/>
      <c r="AW30" s="257"/>
      <c r="AX30" s="257"/>
      <c r="AY30" s="257"/>
      <c r="AZ30" s="257"/>
      <c r="BA30" s="257"/>
      <c r="BB30" s="257"/>
      <c r="BC30" s="257"/>
      <c r="BD30" s="257"/>
      <c r="BE30" s="257"/>
      <c r="BF30" s="257"/>
      <c r="BG30" s="257"/>
      <c r="BH30" s="257"/>
      <c r="BI30" s="257"/>
      <c r="BJ30" s="257"/>
      <c r="BK30" s="257"/>
      <c r="BL30" s="257"/>
      <c r="BM30" s="159"/>
      <c r="BN30" s="159"/>
      <c r="BO30" s="246"/>
      <c r="BP30" s="246"/>
      <c r="BQ30" s="246"/>
      <c r="BR30" s="246"/>
      <c r="BS30" s="246"/>
      <c r="BT30" s="246"/>
      <c r="BU30" s="246"/>
      <c r="BV30" s="246"/>
      <c r="BW30" s="246"/>
      <c r="BX30" s="246"/>
      <c r="BY30" s="246"/>
      <c r="BZ30" s="159"/>
      <c r="CA30" s="159"/>
      <c r="CB30" s="258" t="s">
        <v>442</v>
      </c>
      <c r="CC30" s="258"/>
      <c r="CD30" s="258"/>
      <c r="CE30" s="258"/>
      <c r="CF30" s="258"/>
      <c r="CG30" s="258"/>
      <c r="CH30" s="258"/>
      <c r="CI30" s="258"/>
      <c r="CJ30" s="258"/>
      <c r="CK30" s="258"/>
      <c r="CL30" s="258"/>
      <c r="CM30" s="258"/>
      <c r="CN30" s="258"/>
      <c r="CO30" s="258"/>
      <c r="CP30" s="258"/>
      <c r="CQ30" s="258"/>
      <c r="CR30" s="258"/>
      <c r="CS30" s="258"/>
      <c r="CT30" s="258"/>
      <c r="CU30" s="258"/>
      <c r="CV30" s="258"/>
      <c r="CW30" s="258"/>
      <c r="CX30" s="258"/>
      <c r="CY30" s="258"/>
      <c r="CZ30" s="258"/>
      <c r="DA30" s="258"/>
      <c r="DB30" s="258"/>
    </row>
    <row r="31" spans="1:106" s="169" customFormat="1" ht="11.25" x14ac:dyDescent="0.25">
      <c r="A31" s="197"/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259" t="s">
        <v>0</v>
      </c>
      <c r="AB31" s="259"/>
      <c r="AC31" s="259"/>
      <c r="AD31" s="259"/>
      <c r="AE31" s="259"/>
      <c r="AF31" s="259"/>
      <c r="AG31" s="259"/>
      <c r="AH31" s="259"/>
      <c r="AI31" s="259"/>
      <c r="AJ31" s="259"/>
      <c r="AK31" s="259"/>
      <c r="AL31" s="259"/>
      <c r="AM31" s="259"/>
      <c r="AN31" s="259"/>
      <c r="AO31" s="259"/>
      <c r="AP31" s="259"/>
      <c r="AQ31" s="259"/>
      <c r="AR31" s="259"/>
      <c r="AS31" s="259"/>
      <c r="AT31" s="259"/>
      <c r="AU31" s="259"/>
      <c r="AV31" s="259"/>
      <c r="AW31" s="259"/>
      <c r="AX31" s="259"/>
      <c r="AY31" s="259"/>
      <c r="AZ31" s="259"/>
      <c r="BA31" s="259"/>
      <c r="BB31" s="259"/>
      <c r="BC31" s="259"/>
      <c r="BD31" s="259"/>
      <c r="BE31" s="259"/>
      <c r="BF31" s="259"/>
      <c r="BG31" s="259"/>
      <c r="BH31" s="259"/>
      <c r="BI31" s="259"/>
      <c r="BJ31" s="259"/>
      <c r="BK31" s="259"/>
      <c r="BL31" s="259"/>
      <c r="BM31" s="198"/>
      <c r="BN31" s="198"/>
      <c r="BO31" s="260" t="s">
        <v>16</v>
      </c>
      <c r="BP31" s="260"/>
      <c r="BQ31" s="260"/>
      <c r="BR31" s="260"/>
      <c r="BS31" s="260"/>
      <c r="BT31" s="260"/>
      <c r="BU31" s="260"/>
      <c r="BV31" s="260"/>
      <c r="BW31" s="260"/>
      <c r="BX31" s="260"/>
      <c r="BY31" s="260"/>
      <c r="BZ31" s="198"/>
      <c r="CA31" s="198"/>
      <c r="CB31" s="260" t="s">
        <v>106</v>
      </c>
      <c r="CC31" s="260"/>
      <c r="CD31" s="260"/>
      <c r="CE31" s="260"/>
      <c r="CF31" s="260"/>
      <c r="CG31" s="260"/>
      <c r="CH31" s="260"/>
      <c r="CI31" s="260"/>
      <c r="CJ31" s="260"/>
      <c r="CK31" s="260"/>
      <c r="CL31" s="260"/>
      <c r="CM31" s="260"/>
      <c r="CN31" s="260"/>
      <c r="CO31" s="260"/>
      <c r="CP31" s="260"/>
      <c r="CQ31" s="260"/>
      <c r="CR31" s="260"/>
      <c r="CS31" s="260"/>
      <c r="CT31" s="260"/>
      <c r="CU31" s="260"/>
      <c r="CV31" s="260"/>
      <c r="CW31" s="260"/>
      <c r="CX31" s="260"/>
      <c r="CY31" s="260"/>
      <c r="CZ31" s="260"/>
      <c r="DA31" s="260"/>
      <c r="DB31" s="260"/>
    </row>
    <row r="32" spans="1:106" x14ac:dyDescent="0.25">
      <c r="A32" s="188"/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188"/>
      <c r="O32" s="188"/>
      <c r="P32" s="188"/>
      <c r="Q32" s="188"/>
      <c r="R32" s="188"/>
      <c r="S32" s="188"/>
      <c r="T32" s="188"/>
      <c r="U32" s="188"/>
      <c r="V32" s="188"/>
      <c r="W32" s="188"/>
      <c r="X32" s="188"/>
      <c r="Y32" s="188"/>
      <c r="Z32" s="188"/>
      <c r="AA32" s="257" t="str">
        <f>VLOOKUP(CB32,Списки!H8:I11,2,0)</f>
        <v>Бухгалтер I категории</v>
      </c>
      <c r="AB32" s="257"/>
      <c r="AC32" s="257"/>
      <c r="AD32" s="257"/>
      <c r="AE32" s="257"/>
      <c r="AF32" s="257"/>
      <c r="AG32" s="257"/>
      <c r="AH32" s="257"/>
      <c r="AI32" s="257"/>
      <c r="AJ32" s="257"/>
      <c r="AK32" s="257"/>
      <c r="AL32" s="257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7"/>
      <c r="AX32" s="257"/>
      <c r="AY32" s="257"/>
      <c r="AZ32" s="257"/>
      <c r="BA32" s="257"/>
      <c r="BB32" s="257"/>
      <c r="BC32" s="257"/>
      <c r="BD32" s="257"/>
      <c r="BE32" s="257"/>
      <c r="BF32" s="257"/>
      <c r="BG32" s="257"/>
      <c r="BH32" s="257"/>
      <c r="BI32" s="257"/>
      <c r="BJ32" s="257"/>
      <c r="BK32" s="257"/>
      <c r="BL32" s="257"/>
      <c r="BM32" s="159"/>
      <c r="BN32" s="159"/>
      <c r="BO32" s="246"/>
      <c r="BP32" s="246"/>
      <c r="BQ32" s="246"/>
      <c r="BR32" s="246"/>
      <c r="BS32" s="246"/>
      <c r="BT32" s="246"/>
      <c r="BU32" s="246"/>
      <c r="BV32" s="246"/>
      <c r="BW32" s="246"/>
      <c r="BX32" s="246"/>
      <c r="BY32" s="246"/>
      <c r="BZ32" s="159"/>
      <c r="CA32" s="159"/>
      <c r="CB32" s="258" t="s">
        <v>337</v>
      </c>
      <c r="CC32" s="258"/>
      <c r="CD32" s="258"/>
      <c r="CE32" s="258"/>
      <c r="CF32" s="258"/>
      <c r="CG32" s="258"/>
      <c r="CH32" s="258"/>
      <c r="CI32" s="258"/>
      <c r="CJ32" s="258"/>
      <c r="CK32" s="258"/>
      <c r="CL32" s="258"/>
      <c r="CM32" s="258"/>
      <c r="CN32" s="258"/>
      <c r="CO32" s="258"/>
      <c r="CP32" s="258"/>
      <c r="CQ32" s="258"/>
      <c r="CR32" s="258"/>
      <c r="CS32" s="258"/>
      <c r="CT32" s="258"/>
      <c r="CU32" s="258"/>
      <c r="CV32" s="258"/>
      <c r="CW32" s="258"/>
      <c r="CX32" s="258"/>
      <c r="CY32" s="258"/>
      <c r="CZ32" s="258"/>
      <c r="DA32" s="258"/>
      <c r="DB32" s="258"/>
    </row>
    <row r="33" spans="1:106" s="169" customFormat="1" ht="11.25" x14ac:dyDescent="0.25">
      <c r="A33" s="197"/>
      <c r="B33" s="197"/>
      <c r="C33" s="197"/>
      <c r="D33" s="197"/>
      <c r="E33" s="197"/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248" t="s">
        <v>0</v>
      </c>
      <c r="AB33" s="248"/>
      <c r="AC33" s="248"/>
      <c r="AD33" s="248"/>
      <c r="AE33" s="248"/>
      <c r="AF33" s="248"/>
      <c r="AG33" s="248"/>
      <c r="AH33" s="248"/>
      <c r="AI33" s="248"/>
      <c r="AJ33" s="248"/>
      <c r="AK33" s="248"/>
      <c r="AL33" s="248"/>
      <c r="AM33" s="248"/>
      <c r="AN33" s="248"/>
      <c r="AO33" s="248"/>
      <c r="AP33" s="248"/>
      <c r="AQ33" s="248"/>
      <c r="AR33" s="248"/>
      <c r="AS33" s="248"/>
      <c r="AT33" s="248"/>
      <c r="AU33" s="248"/>
      <c r="AV33" s="248"/>
      <c r="AW33" s="248"/>
      <c r="AX33" s="248"/>
      <c r="AY33" s="248"/>
      <c r="AZ33" s="248"/>
      <c r="BA33" s="248"/>
      <c r="BB33" s="248"/>
      <c r="BC33" s="248"/>
      <c r="BD33" s="248"/>
      <c r="BE33" s="248"/>
      <c r="BF33" s="248"/>
      <c r="BG33" s="248"/>
      <c r="BH33" s="248"/>
      <c r="BI33" s="248"/>
      <c r="BJ33" s="248"/>
      <c r="BK33" s="248"/>
      <c r="BL33" s="248"/>
      <c r="BM33" s="197"/>
      <c r="BN33" s="197"/>
      <c r="BO33" s="249" t="s">
        <v>16</v>
      </c>
      <c r="BP33" s="249"/>
      <c r="BQ33" s="249"/>
      <c r="BR33" s="249"/>
      <c r="BS33" s="249"/>
      <c r="BT33" s="249"/>
      <c r="BU33" s="249"/>
      <c r="BV33" s="249"/>
      <c r="BW33" s="249"/>
      <c r="BX33" s="249"/>
      <c r="BY33" s="249"/>
      <c r="BZ33" s="197"/>
      <c r="CA33" s="197"/>
      <c r="CB33" s="249" t="s">
        <v>106</v>
      </c>
      <c r="CC33" s="249"/>
      <c r="CD33" s="249"/>
      <c r="CE33" s="249"/>
      <c r="CF33" s="249"/>
      <c r="CG33" s="249"/>
      <c r="CH33" s="249"/>
      <c r="CI33" s="249"/>
      <c r="CJ33" s="249"/>
      <c r="CK33" s="249"/>
      <c r="CL33" s="249"/>
      <c r="CM33" s="249"/>
      <c r="CN33" s="249"/>
      <c r="CO33" s="249"/>
      <c r="CP33" s="249"/>
      <c r="CQ33" s="249"/>
      <c r="CR33" s="249"/>
      <c r="CS33" s="249"/>
      <c r="CT33" s="249"/>
      <c r="CU33" s="249"/>
      <c r="CV33" s="249"/>
      <c r="CW33" s="249"/>
      <c r="CX33" s="249"/>
      <c r="CY33" s="249"/>
      <c r="CZ33" s="249"/>
      <c r="DA33" s="249"/>
      <c r="DB33" s="249"/>
    </row>
    <row r="34" spans="1:106" x14ac:dyDescent="0.25">
      <c r="A34" s="188"/>
      <c r="B34" s="188"/>
      <c r="C34" s="188"/>
      <c r="D34" s="188"/>
      <c r="E34" s="188"/>
      <c r="F34" s="188"/>
      <c r="G34" s="188"/>
      <c r="H34" s="188"/>
      <c r="I34" s="188"/>
      <c r="J34" s="188"/>
      <c r="K34" s="188"/>
      <c r="L34" s="188"/>
      <c r="M34" s="188"/>
      <c r="N34" s="188"/>
      <c r="O34" s="188"/>
      <c r="P34" s="188"/>
      <c r="Q34" s="188"/>
      <c r="R34" s="188"/>
      <c r="S34" s="188"/>
      <c r="T34" s="188"/>
      <c r="U34" s="188"/>
      <c r="V34" s="188"/>
      <c r="W34" s="188"/>
      <c r="X34" s="188"/>
      <c r="Y34" s="188"/>
      <c r="Z34" s="188"/>
      <c r="AA34" s="257" t="e">
        <f>Сводная!G18</f>
        <v>#N/A</v>
      </c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7"/>
      <c r="AX34" s="257"/>
      <c r="AY34" s="257"/>
      <c r="AZ34" s="257"/>
      <c r="BA34" s="257"/>
      <c r="BB34" s="257"/>
      <c r="BC34" s="257"/>
      <c r="BD34" s="257"/>
      <c r="BE34" s="257"/>
      <c r="BF34" s="257"/>
      <c r="BG34" s="257"/>
      <c r="BH34" s="257"/>
      <c r="BI34" s="257"/>
      <c r="BJ34" s="257"/>
      <c r="BK34" s="257"/>
      <c r="BL34" s="257"/>
      <c r="BM34" s="159"/>
      <c r="BN34" s="159"/>
      <c r="BO34" s="246"/>
      <c r="BP34" s="246"/>
      <c r="BQ34" s="246"/>
      <c r="BR34" s="246"/>
      <c r="BS34" s="246"/>
      <c r="BT34" s="246"/>
      <c r="BU34" s="246"/>
      <c r="BV34" s="246"/>
      <c r="BW34" s="246"/>
      <c r="BX34" s="246"/>
      <c r="BY34" s="246"/>
      <c r="BZ34" s="159"/>
      <c r="CA34" s="159"/>
      <c r="CB34" s="258">
        <f>Сводная!I18</f>
        <v>0</v>
      </c>
      <c r="CC34" s="258"/>
      <c r="CD34" s="258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P34" s="258"/>
      <c r="CQ34" s="258"/>
      <c r="CR34" s="258"/>
      <c r="CS34" s="258"/>
      <c r="CT34" s="258"/>
      <c r="CU34" s="258"/>
      <c r="CV34" s="258"/>
      <c r="CW34" s="258"/>
      <c r="CX34" s="258"/>
      <c r="CY34" s="258"/>
      <c r="CZ34" s="258"/>
      <c r="DA34" s="258"/>
      <c r="DB34" s="258"/>
    </row>
    <row r="35" spans="1:106" s="169" customFormat="1" ht="11.25" x14ac:dyDescent="0.25">
      <c r="A35" s="197"/>
      <c r="B35" s="197"/>
      <c r="C35" s="197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248" t="s">
        <v>0</v>
      </c>
      <c r="AB35" s="248"/>
      <c r="AC35" s="248"/>
      <c r="AD35" s="248"/>
      <c r="AE35" s="248"/>
      <c r="AF35" s="248"/>
      <c r="AG35" s="248"/>
      <c r="AH35" s="248"/>
      <c r="AI35" s="248"/>
      <c r="AJ35" s="248"/>
      <c r="AK35" s="248"/>
      <c r="AL35" s="248"/>
      <c r="AM35" s="248"/>
      <c r="AN35" s="248"/>
      <c r="AO35" s="248"/>
      <c r="AP35" s="248"/>
      <c r="AQ35" s="248"/>
      <c r="AR35" s="248"/>
      <c r="AS35" s="248"/>
      <c r="AT35" s="248"/>
      <c r="AU35" s="248"/>
      <c r="AV35" s="248"/>
      <c r="AW35" s="248"/>
      <c r="AX35" s="248"/>
      <c r="AY35" s="248"/>
      <c r="AZ35" s="248"/>
      <c r="BA35" s="248"/>
      <c r="BB35" s="248"/>
      <c r="BC35" s="248"/>
      <c r="BD35" s="248"/>
      <c r="BE35" s="248"/>
      <c r="BF35" s="248"/>
      <c r="BG35" s="248"/>
      <c r="BH35" s="248"/>
      <c r="BI35" s="248"/>
      <c r="BJ35" s="248"/>
      <c r="BK35" s="248"/>
      <c r="BL35" s="248"/>
      <c r="BM35" s="197"/>
      <c r="BN35" s="197"/>
      <c r="BO35" s="249" t="s">
        <v>16</v>
      </c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197"/>
      <c r="CA35" s="197"/>
      <c r="CB35" s="249" t="s">
        <v>106</v>
      </c>
      <c r="CC35" s="249"/>
      <c r="CD35" s="249"/>
      <c r="CE35" s="249"/>
      <c r="CF35" s="249"/>
      <c r="CG35" s="249"/>
      <c r="CH35" s="249"/>
      <c r="CI35" s="249"/>
      <c r="CJ35" s="249"/>
      <c r="CK35" s="249"/>
      <c r="CL35" s="249"/>
      <c r="CM35" s="249"/>
      <c r="CN35" s="249"/>
      <c r="CO35" s="249"/>
      <c r="CP35" s="249"/>
      <c r="CQ35" s="249"/>
      <c r="CR35" s="249"/>
      <c r="CS35" s="249"/>
      <c r="CT35" s="249"/>
      <c r="CU35" s="249"/>
      <c r="CV35" s="249"/>
      <c r="CW35" s="249"/>
      <c r="CX35" s="249"/>
      <c r="CY35" s="249"/>
      <c r="CZ35" s="249"/>
      <c r="DA35" s="249"/>
      <c r="DB35" s="249"/>
    </row>
    <row r="36" spans="1:106" s="229" customFormat="1" ht="11.25" x14ac:dyDescent="0.2">
      <c r="A36" s="157"/>
      <c r="B36" s="492" t="s">
        <v>685</v>
      </c>
      <c r="C36" s="492"/>
      <c r="D36" s="492"/>
      <c r="E36" s="492"/>
      <c r="F36" s="492"/>
      <c r="G36" s="492"/>
      <c r="H36" s="492"/>
      <c r="I36" s="492"/>
      <c r="J36" s="492"/>
      <c r="K36" s="492"/>
      <c r="L36" s="492"/>
      <c r="M36" s="492"/>
      <c r="N36" s="492"/>
      <c r="O36" s="492"/>
      <c r="P36" s="492"/>
      <c r="Q36" s="492"/>
      <c r="R36" s="492"/>
      <c r="S36" s="492"/>
      <c r="T36" s="492"/>
      <c r="U36" s="492"/>
      <c r="V36" s="492"/>
      <c r="W36" s="492"/>
      <c r="X36" s="492"/>
      <c r="Y36" s="492"/>
      <c r="Z36" s="492"/>
      <c r="AA36" s="492"/>
      <c r="AB36" s="492"/>
      <c r="AC36" s="492"/>
      <c r="AD36" s="492"/>
      <c r="AE36" s="492"/>
      <c r="AF36" s="492"/>
      <c r="AG36" s="492"/>
      <c r="AH36" s="492"/>
      <c r="AI36" s="492"/>
      <c r="AJ36" s="492"/>
      <c r="AK36" s="492"/>
      <c r="AL36" s="492"/>
      <c r="AM36" s="492"/>
      <c r="AN36" s="492"/>
      <c r="AO36" s="492"/>
      <c r="AP36" s="492"/>
      <c r="AQ36" s="492"/>
      <c r="AR36" s="492"/>
      <c r="AS36" s="492"/>
      <c r="AT36" s="492"/>
      <c r="AU36" s="492"/>
      <c r="AV36" s="492"/>
      <c r="AW36" s="492"/>
      <c r="AX36" s="492"/>
      <c r="AY36" s="492"/>
      <c r="AZ36" s="492"/>
      <c r="BA36" s="492"/>
      <c r="BB36" s="492"/>
      <c r="BC36" s="492"/>
      <c r="BD36" s="492"/>
      <c r="BE36" s="492"/>
      <c r="BF36" s="492"/>
      <c r="BG36" s="492"/>
      <c r="BH36" s="492"/>
      <c r="BI36" s="492"/>
      <c r="BJ36" s="492"/>
      <c r="BK36" s="492"/>
      <c r="BL36" s="492"/>
      <c r="BM36" s="492"/>
      <c r="BN36" s="492"/>
      <c r="BO36" s="492"/>
      <c r="BP36" s="492"/>
      <c r="BQ36" s="492"/>
      <c r="BR36" s="492"/>
      <c r="BS36" s="492"/>
      <c r="BT36" s="492"/>
      <c r="BU36" s="492"/>
      <c r="BV36" s="492"/>
      <c r="BW36" s="492"/>
      <c r="BX36" s="492"/>
      <c r="BY36" s="492"/>
      <c r="BZ36" s="492"/>
      <c r="CA36" s="492"/>
      <c r="CB36" s="492"/>
      <c r="CC36" s="492"/>
      <c r="CD36" s="492"/>
      <c r="CE36" s="492"/>
      <c r="CF36" s="492"/>
      <c r="CG36" s="492"/>
      <c r="CH36" s="492"/>
      <c r="CI36" s="492"/>
      <c r="CJ36" s="492"/>
      <c r="CK36" s="492"/>
      <c r="CL36" s="492"/>
      <c r="CM36" s="492"/>
      <c r="CN36" s="492"/>
      <c r="CO36" s="492"/>
      <c r="CP36" s="492"/>
      <c r="CQ36" s="492"/>
      <c r="CR36" s="492"/>
      <c r="CS36" s="492"/>
      <c r="CT36" s="492"/>
      <c r="CU36" s="492"/>
      <c r="CV36" s="492"/>
      <c r="CW36" s="492"/>
      <c r="CX36" s="492"/>
      <c r="CY36" s="492"/>
      <c r="CZ36" s="492"/>
      <c r="DA36" s="492"/>
      <c r="DB36" s="492"/>
    </row>
    <row r="37" spans="1:106" s="639" customFormat="1" x14ac:dyDescent="0.25">
      <c r="A37" s="241"/>
      <c r="B37" s="261" t="s">
        <v>748</v>
      </c>
      <c r="C37" s="261"/>
      <c r="D37" s="261"/>
      <c r="E37" s="261"/>
      <c r="F37" s="261"/>
      <c r="G37" s="261"/>
      <c r="H37" s="261"/>
      <c r="I37" s="261"/>
      <c r="J37" s="261"/>
      <c r="K37" s="261"/>
      <c r="L37" s="261"/>
      <c r="M37" s="261"/>
      <c r="N37" s="261"/>
      <c r="O37" s="261"/>
      <c r="P37" s="261"/>
      <c r="Q37" s="261"/>
      <c r="R37" s="261"/>
      <c r="S37" s="261"/>
      <c r="T37" s="261"/>
      <c r="U37" s="261"/>
      <c r="V37" s="261"/>
      <c r="W37" s="261"/>
      <c r="X37" s="261"/>
      <c r="Y37" s="261"/>
      <c r="Z37" s="261"/>
      <c r="AA37" s="261"/>
      <c r="AB37" s="261"/>
      <c r="AC37" s="261"/>
      <c r="AD37" s="261"/>
      <c r="AE37" s="261"/>
      <c r="AF37" s="261"/>
      <c r="AG37" s="261"/>
      <c r="AH37" s="261"/>
      <c r="AI37" s="261"/>
      <c r="AJ37" s="261"/>
      <c r="AK37" s="261"/>
      <c r="AL37" s="261"/>
      <c r="AM37" s="261"/>
      <c r="AN37" s="261"/>
      <c r="AO37" s="261"/>
      <c r="AP37" s="261"/>
      <c r="AQ37" s="261"/>
      <c r="AR37" s="261"/>
      <c r="AS37" s="261"/>
      <c r="AT37" s="261"/>
      <c r="AU37" s="261"/>
      <c r="AV37" s="261"/>
      <c r="AW37" s="261"/>
      <c r="AX37" s="261"/>
      <c r="AY37" s="261"/>
      <c r="AZ37" s="261"/>
      <c r="BA37" s="261"/>
      <c r="BB37" s="261"/>
      <c r="BC37" s="261"/>
      <c r="BD37" s="261"/>
      <c r="BE37" s="261"/>
      <c r="BF37" s="261"/>
      <c r="BG37" s="261"/>
      <c r="BH37" s="261"/>
      <c r="BI37" s="261"/>
      <c r="BJ37" s="261"/>
      <c r="BK37" s="261"/>
      <c r="BL37" s="261"/>
      <c r="BM37" s="261"/>
      <c r="BN37" s="261"/>
      <c r="BO37" s="261"/>
      <c r="BP37" s="261"/>
      <c r="BQ37" s="261"/>
      <c r="BR37" s="261"/>
      <c r="BS37" s="261"/>
      <c r="BT37" s="261"/>
      <c r="BU37" s="261"/>
      <c r="BV37" s="261"/>
      <c r="BW37" s="261"/>
      <c r="BX37" s="261"/>
      <c r="BY37" s="261"/>
      <c r="BZ37" s="261"/>
      <c r="CA37" s="261"/>
      <c r="CB37" s="261"/>
      <c r="CC37" s="261"/>
      <c r="CD37" s="261"/>
      <c r="CE37" s="261"/>
      <c r="CF37" s="261"/>
      <c r="CG37" s="261"/>
      <c r="CH37" s="261"/>
      <c r="CI37" s="261"/>
      <c r="CJ37" s="261"/>
      <c r="CK37" s="261"/>
      <c r="CL37" s="261"/>
      <c r="CM37" s="261"/>
      <c r="CN37" s="261"/>
      <c r="CO37" s="261"/>
      <c r="CP37" s="261"/>
      <c r="CQ37" s="261"/>
      <c r="CR37" s="261"/>
      <c r="CS37" s="261"/>
      <c r="CT37" s="261"/>
      <c r="CU37" s="261"/>
      <c r="CV37" s="261"/>
      <c r="CW37" s="261"/>
      <c r="CX37" s="261"/>
      <c r="CY37" s="261"/>
      <c r="CZ37" s="261"/>
      <c r="DA37" s="261"/>
      <c r="DB37" s="261"/>
    </row>
    <row r="38" spans="1:106" s="168" customFormat="1" ht="6.75" x14ac:dyDescent="0.15">
      <c r="A38" s="196"/>
      <c r="B38" s="196"/>
      <c r="C38" s="196"/>
      <c r="D38" s="196"/>
      <c r="E38" s="196"/>
      <c r="F38" s="196"/>
      <c r="G38" s="196"/>
      <c r="H38" s="196"/>
      <c r="I38" s="196"/>
      <c r="J38" s="196"/>
      <c r="K38" s="196"/>
      <c r="L38" s="196"/>
      <c r="M38" s="196"/>
      <c r="N38" s="196"/>
      <c r="O38" s="196"/>
      <c r="P38" s="196"/>
      <c r="Q38" s="196"/>
      <c r="R38" s="196"/>
      <c r="S38" s="196"/>
      <c r="T38" s="196"/>
      <c r="U38" s="196"/>
      <c r="V38" s="196"/>
      <c r="W38" s="196"/>
      <c r="X38" s="196"/>
      <c r="Y38" s="196"/>
      <c r="Z38" s="196"/>
      <c r="AA38" s="196"/>
      <c r="AB38" s="196"/>
      <c r="AC38" s="196"/>
      <c r="AD38" s="196"/>
      <c r="AE38" s="196"/>
      <c r="AF38" s="196"/>
      <c r="AG38" s="196"/>
      <c r="AH38" s="196"/>
      <c r="AI38" s="196"/>
      <c r="AJ38" s="196"/>
      <c r="AK38" s="196"/>
      <c r="AL38" s="196"/>
      <c r="AM38" s="196"/>
      <c r="AN38" s="196"/>
      <c r="AO38" s="196"/>
      <c r="AP38" s="196"/>
      <c r="AQ38" s="196"/>
      <c r="AR38" s="196"/>
      <c r="AS38" s="196"/>
      <c r="AT38" s="196"/>
      <c r="AU38" s="196"/>
      <c r="AV38" s="196"/>
      <c r="AW38" s="196"/>
      <c r="AX38" s="196"/>
      <c r="AY38" s="196"/>
      <c r="AZ38" s="196"/>
      <c r="BA38" s="196"/>
      <c r="BB38" s="196"/>
      <c r="BC38" s="196"/>
      <c r="BD38" s="196"/>
      <c r="BE38" s="196"/>
      <c r="BF38" s="196"/>
      <c r="BG38" s="196"/>
      <c r="BH38" s="196"/>
      <c r="BI38" s="196"/>
      <c r="BJ38" s="196"/>
      <c r="BK38" s="196"/>
      <c r="BL38" s="196"/>
      <c r="BM38" s="196"/>
      <c r="BN38" s="196"/>
      <c r="BO38" s="196"/>
      <c r="BP38" s="196"/>
      <c r="BQ38" s="196"/>
      <c r="BR38" s="196"/>
      <c r="BS38" s="196"/>
      <c r="BT38" s="196"/>
      <c r="BU38" s="196"/>
      <c r="BV38" s="196"/>
      <c r="BW38" s="196"/>
      <c r="BX38" s="196"/>
      <c r="BY38" s="196"/>
      <c r="BZ38" s="196"/>
      <c r="CA38" s="196"/>
      <c r="CB38" s="196"/>
      <c r="CC38" s="196"/>
      <c r="CD38" s="196"/>
      <c r="CE38" s="196"/>
      <c r="CF38" s="196"/>
      <c r="CG38" s="196"/>
      <c r="CH38" s="196"/>
      <c r="CI38" s="196"/>
      <c r="CJ38" s="196"/>
      <c r="CK38" s="196"/>
      <c r="CL38" s="196"/>
      <c r="CM38" s="196"/>
      <c r="CN38" s="196"/>
      <c r="CO38" s="196"/>
      <c r="CP38" s="196"/>
      <c r="CQ38" s="196"/>
      <c r="CR38" s="196"/>
      <c r="CS38" s="196"/>
      <c r="CT38" s="196"/>
      <c r="CU38" s="196"/>
      <c r="CV38" s="196"/>
      <c r="CW38" s="196"/>
      <c r="CX38" s="196"/>
      <c r="CY38" s="196"/>
      <c r="CZ38" s="196"/>
      <c r="DA38" s="196"/>
      <c r="DB38" s="196"/>
    </row>
    <row r="39" spans="1:106" x14ac:dyDescent="0.25">
      <c r="A39" s="188"/>
      <c r="B39" s="640"/>
      <c r="C39" s="640"/>
      <c r="D39" s="640"/>
      <c r="E39" s="640"/>
      <c r="F39" s="640"/>
      <c r="G39" s="640"/>
      <c r="H39" s="640"/>
      <c r="I39" s="640"/>
      <c r="J39" s="640"/>
      <c r="K39" s="640"/>
      <c r="L39" s="640"/>
      <c r="M39" s="640"/>
      <c r="N39" s="640"/>
      <c r="O39" s="640"/>
      <c r="P39" s="640"/>
      <c r="Q39" s="640"/>
      <c r="R39" s="640"/>
      <c r="S39" s="640"/>
      <c r="T39" s="640"/>
      <c r="U39" s="640"/>
      <c r="V39" s="640"/>
      <c r="W39" s="640"/>
      <c r="X39" s="640"/>
      <c r="Y39" s="641"/>
      <c r="Z39" s="641"/>
      <c r="AA39" s="257" t="e">
        <f>AA34</f>
        <v>#N/A</v>
      </c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57"/>
      <c r="AR39" s="257"/>
      <c r="AS39" s="257"/>
      <c r="AT39" s="257"/>
      <c r="AU39" s="257"/>
      <c r="AV39" s="257"/>
      <c r="AW39" s="257"/>
      <c r="AX39" s="257"/>
      <c r="AY39" s="257"/>
      <c r="AZ39" s="257"/>
      <c r="BA39" s="257"/>
      <c r="BB39" s="257"/>
      <c r="BC39" s="257"/>
      <c r="BD39" s="257"/>
      <c r="BE39" s="257"/>
      <c r="BF39" s="257"/>
      <c r="BG39" s="257"/>
      <c r="BH39" s="257"/>
      <c r="BI39" s="257"/>
      <c r="BJ39" s="257"/>
      <c r="BK39" s="257"/>
      <c r="BL39" s="257"/>
      <c r="BM39" s="159"/>
      <c r="BN39" s="159"/>
      <c r="BO39" s="246"/>
      <c r="BP39" s="246"/>
      <c r="BQ39" s="246"/>
      <c r="BR39" s="246"/>
      <c r="BS39" s="246"/>
      <c r="BT39" s="246"/>
      <c r="BU39" s="246"/>
      <c r="BV39" s="246"/>
      <c r="BW39" s="246"/>
      <c r="BX39" s="246"/>
      <c r="BY39" s="246"/>
      <c r="BZ39" s="159"/>
      <c r="CA39" s="159"/>
      <c r="CB39" s="258">
        <f>CB34</f>
        <v>0</v>
      </c>
      <c r="CC39" s="258"/>
      <c r="CD39" s="258"/>
      <c r="CE39" s="258"/>
      <c r="CF39" s="258"/>
      <c r="CG39" s="258"/>
      <c r="CH39" s="258"/>
      <c r="CI39" s="258"/>
      <c r="CJ39" s="258"/>
      <c r="CK39" s="258"/>
      <c r="CL39" s="258"/>
      <c r="CM39" s="258"/>
      <c r="CN39" s="258"/>
      <c r="CO39" s="258"/>
      <c r="CP39" s="258"/>
      <c r="CQ39" s="258"/>
      <c r="CR39" s="258"/>
      <c r="CS39" s="258"/>
      <c r="CT39" s="258"/>
      <c r="CU39" s="258"/>
      <c r="CV39" s="258"/>
      <c r="CW39" s="258"/>
      <c r="CX39" s="258"/>
      <c r="CY39" s="258"/>
      <c r="CZ39" s="258"/>
      <c r="DA39" s="258"/>
      <c r="DB39" s="258"/>
    </row>
    <row r="40" spans="1:106" s="169" customFormat="1" ht="11.25" x14ac:dyDescent="0.25">
      <c r="A40" s="197"/>
      <c r="B40" s="642" t="s">
        <v>668</v>
      </c>
      <c r="C40" s="642"/>
      <c r="D40" s="642"/>
      <c r="E40" s="642"/>
      <c r="F40" s="642"/>
      <c r="G40" s="642"/>
      <c r="H40" s="642"/>
      <c r="I40" s="642"/>
      <c r="J40" s="642"/>
      <c r="K40" s="642"/>
      <c r="L40" s="642"/>
      <c r="M40" s="642"/>
      <c r="N40" s="642"/>
      <c r="O40" s="642"/>
      <c r="P40" s="642"/>
      <c r="Q40" s="642"/>
      <c r="R40" s="642"/>
      <c r="S40" s="642"/>
      <c r="T40" s="642"/>
      <c r="U40" s="642"/>
      <c r="V40" s="642"/>
      <c r="W40" s="642"/>
      <c r="X40" s="642"/>
      <c r="Y40" s="197"/>
      <c r="Z40" s="197"/>
      <c r="AA40" s="248" t="s">
        <v>0</v>
      </c>
      <c r="AB40" s="248"/>
      <c r="AC40" s="248"/>
      <c r="AD40" s="248"/>
      <c r="AE40" s="248"/>
      <c r="AF40" s="248"/>
      <c r="AG40" s="248"/>
      <c r="AH40" s="248"/>
      <c r="AI40" s="248"/>
      <c r="AJ40" s="248"/>
      <c r="AK40" s="248"/>
      <c r="AL40" s="248"/>
      <c r="AM40" s="248"/>
      <c r="AN40" s="248"/>
      <c r="AO40" s="248"/>
      <c r="AP40" s="248"/>
      <c r="AQ40" s="248"/>
      <c r="AR40" s="248"/>
      <c r="AS40" s="248"/>
      <c r="AT40" s="248"/>
      <c r="AU40" s="248"/>
      <c r="AV40" s="248"/>
      <c r="AW40" s="248"/>
      <c r="AX40" s="248"/>
      <c r="AY40" s="248"/>
      <c r="AZ40" s="248"/>
      <c r="BA40" s="248"/>
      <c r="BB40" s="248"/>
      <c r="BC40" s="248"/>
      <c r="BD40" s="248"/>
      <c r="BE40" s="248"/>
      <c r="BF40" s="248"/>
      <c r="BG40" s="248"/>
      <c r="BH40" s="248"/>
      <c r="BI40" s="248"/>
      <c r="BJ40" s="248"/>
      <c r="BK40" s="248"/>
      <c r="BL40" s="248"/>
      <c r="BM40" s="197"/>
      <c r="BN40" s="197"/>
      <c r="BO40" s="249" t="s">
        <v>16</v>
      </c>
      <c r="BP40" s="249"/>
      <c r="BQ40" s="249"/>
      <c r="BR40" s="249"/>
      <c r="BS40" s="249"/>
      <c r="BT40" s="249"/>
      <c r="BU40" s="249"/>
      <c r="BV40" s="249"/>
      <c r="BW40" s="249"/>
      <c r="BX40" s="249"/>
      <c r="BY40" s="249"/>
      <c r="BZ40" s="197"/>
      <c r="CA40" s="197"/>
      <c r="CB40" s="249" t="s">
        <v>106</v>
      </c>
      <c r="CC40" s="249"/>
      <c r="CD40" s="249"/>
      <c r="CE40" s="249"/>
      <c r="CF40" s="249"/>
      <c r="CG40" s="249"/>
      <c r="CH40" s="249"/>
      <c r="CI40" s="249"/>
      <c r="CJ40" s="249"/>
      <c r="CK40" s="249"/>
      <c r="CL40" s="249"/>
      <c r="CM40" s="249"/>
      <c r="CN40" s="249"/>
      <c r="CO40" s="249"/>
      <c r="CP40" s="249"/>
      <c r="CQ40" s="249"/>
      <c r="CR40" s="249"/>
      <c r="CS40" s="249"/>
      <c r="CT40" s="249"/>
      <c r="CU40" s="249"/>
      <c r="CV40" s="249"/>
      <c r="CW40" s="249"/>
      <c r="CX40" s="249"/>
      <c r="CY40" s="249"/>
      <c r="CZ40" s="249"/>
      <c r="DA40" s="249"/>
      <c r="DB40" s="249"/>
    </row>
    <row r="41" spans="1:106" s="645" customFormat="1" x14ac:dyDescent="0.25">
      <c r="A41" s="643"/>
      <c r="B41" s="644" t="s">
        <v>749</v>
      </c>
      <c r="C41" s="644"/>
      <c r="D41" s="644"/>
      <c r="E41" s="644"/>
      <c r="F41" s="644"/>
      <c r="G41" s="644"/>
      <c r="H41" s="644"/>
      <c r="I41" s="644"/>
      <c r="J41" s="644"/>
      <c r="K41" s="644"/>
      <c r="L41" s="644"/>
      <c r="M41" s="644"/>
      <c r="N41" s="644"/>
      <c r="O41" s="644"/>
      <c r="P41" s="644"/>
      <c r="Q41" s="644"/>
      <c r="R41" s="644"/>
      <c r="S41" s="644"/>
      <c r="T41" s="644"/>
      <c r="U41" s="644"/>
      <c r="V41" s="644"/>
      <c r="W41" s="644"/>
      <c r="X41" s="644"/>
      <c r="Y41" s="644"/>
      <c r="Z41" s="644"/>
      <c r="AA41" s="644"/>
      <c r="AB41" s="644"/>
      <c r="AC41" s="644"/>
      <c r="AD41" s="644"/>
      <c r="AE41" s="644"/>
      <c r="AF41" s="644"/>
      <c r="AG41" s="644"/>
      <c r="AH41" s="644"/>
      <c r="AI41" s="644"/>
      <c r="AJ41" s="644"/>
      <c r="AK41" s="644"/>
      <c r="AL41" s="644"/>
      <c r="AM41" s="644"/>
      <c r="AN41" s="644"/>
      <c r="AO41" s="644"/>
      <c r="AP41" s="644"/>
      <c r="AQ41" s="644"/>
      <c r="AR41" s="644"/>
      <c r="AS41" s="644"/>
      <c r="AT41" s="644"/>
      <c r="AU41" s="644"/>
      <c r="AV41" s="644"/>
      <c r="AW41" s="644"/>
      <c r="AX41" s="644"/>
      <c r="AY41" s="644"/>
      <c r="AZ41" s="644"/>
      <c r="BA41" s="644"/>
      <c r="BB41" s="644"/>
      <c r="BC41" s="644"/>
      <c r="BD41" s="644"/>
      <c r="BE41" s="644"/>
      <c r="BF41" s="644"/>
      <c r="BG41" s="644"/>
      <c r="BH41" s="644"/>
      <c r="BI41" s="644"/>
      <c r="BJ41" s="644"/>
      <c r="BK41" s="644"/>
      <c r="BL41" s="644"/>
      <c r="BM41" s="644"/>
      <c r="BN41" s="644"/>
      <c r="BO41" s="644"/>
      <c r="BP41" s="644"/>
      <c r="BQ41" s="644"/>
      <c r="BR41" s="644"/>
      <c r="BS41" s="644"/>
      <c r="BT41" s="644"/>
      <c r="BU41" s="644"/>
      <c r="BV41" s="644"/>
      <c r="BW41" s="644"/>
      <c r="BX41" s="644"/>
      <c r="BY41" s="644"/>
      <c r="BZ41" s="644"/>
      <c r="CA41" s="644"/>
      <c r="CB41" s="644"/>
      <c r="CC41" s="644"/>
      <c r="CD41" s="644"/>
      <c r="CE41" s="644"/>
      <c r="CF41" s="644"/>
      <c r="CG41" s="644"/>
      <c r="CH41" s="644"/>
      <c r="CI41" s="644"/>
      <c r="CJ41" s="644"/>
      <c r="CK41" s="644"/>
      <c r="CL41" s="644"/>
      <c r="CM41" s="644"/>
      <c r="CN41" s="644"/>
      <c r="CO41" s="644"/>
      <c r="CP41" s="644"/>
      <c r="CQ41" s="644"/>
      <c r="CR41" s="644"/>
      <c r="CS41" s="644"/>
      <c r="CT41" s="644"/>
      <c r="CU41" s="644"/>
      <c r="CV41" s="644"/>
      <c r="CW41" s="644"/>
      <c r="CX41" s="644"/>
      <c r="CY41" s="644"/>
      <c r="CZ41" s="644"/>
      <c r="DA41" s="644"/>
      <c r="DB41" s="644"/>
    </row>
    <row r="42" spans="1:106" x14ac:dyDescent="0.25">
      <c r="A42" s="188"/>
      <c r="B42" s="640"/>
      <c r="C42" s="640"/>
      <c r="D42" s="640"/>
      <c r="E42" s="640"/>
      <c r="F42" s="640"/>
      <c r="G42" s="640"/>
      <c r="H42" s="640"/>
      <c r="I42" s="640"/>
      <c r="J42" s="640"/>
      <c r="K42" s="640"/>
      <c r="L42" s="640"/>
      <c r="M42" s="640"/>
      <c r="N42" s="640"/>
      <c r="O42" s="640"/>
      <c r="P42" s="640"/>
      <c r="Q42" s="640"/>
      <c r="R42" s="640"/>
      <c r="S42" s="640"/>
      <c r="T42" s="640"/>
      <c r="U42" s="640"/>
      <c r="V42" s="640"/>
      <c r="W42" s="640"/>
      <c r="X42" s="640"/>
      <c r="Y42" s="641"/>
      <c r="Z42" s="641"/>
      <c r="AA42" s="257" t="str">
        <f>AA30</f>
        <v>Ведущий бухгалтер</v>
      </c>
      <c r="AB42" s="257"/>
      <c r="AC42" s="257"/>
      <c r="AD42" s="257"/>
      <c r="AE42" s="257"/>
      <c r="AF42" s="257"/>
      <c r="AG42" s="257"/>
      <c r="AH42" s="257"/>
      <c r="AI42" s="257"/>
      <c r="AJ42" s="257"/>
      <c r="AK42" s="257"/>
      <c r="AL42" s="257"/>
      <c r="AM42" s="257"/>
      <c r="AN42" s="257"/>
      <c r="AO42" s="257"/>
      <c r="AP42" s="257"/>
      <c r="AQ42" s="257"/>
      <c r="AR42" s="257"/>
      <c r="AS42" s="257"/>
      <c r="AT42" s="257"/>
      <c r="AU42" s="257"/>
      <c r="AV42" s="257"/>
      <c r="AW42" s="257"/>
      <c r="AX42" s="257"/>
      <c r="AY42" s="257"/>
      <c r="AZ42" s="257"/>
      <c r="BA42" s="257"/>
      <c r="BB42" s="257"/>
      <c r="BC42" s="257"/>
      <c r="BD42" s="257"/>
      <c r="BE42" s="257"/>
      <c r="BF42" s="257"/>
      <c r="BG42" s="257"/>
      <c r="BH42" s="257"/>
      <c r="BI42" s="257"/>
      <c r="BJ42" s="257"/>
      <c r="BK42" s="257"/>
      <c r="BL42" s="257"/>
      <c r="BM42" s="159"/>
      <c r="BN42" s="159"/>
      <c r="BO42" s="246"/>
      <c r="BP42" s="246"/>
      <c r="BQ42" s="246"/>
      <c r="BR42" s="246"/>
      <c r="BS42" s="246"/>
      <c r="BT42" s="246"/>
      <c r="BU42" s="246"/>
      <c r="BV42" s="246"/>
      <c r="BW42" s="246"/>
      <c r="BX42" s="246"/>
      <c r="BY42" s="246"/>
      <c r="BZ42" s="159"/>
      <c r="CA42" s="159"/>
      <c r="CB42" s="258" t="str">
        <f>CB30</f>
        <v>Супранкова Ж.Р.</v>
      </c>
      <c r="CC42" s="258"/>
      <c r="CD42" s="258"/>
      <c r="CE42" s="258"/>
      <c r="CF42" s="258"/>
      <c r="CG42" s="258"/>
      <c r="CH42" s="258"/>
      <c r="CI42" s="258"/>
      <c r="CJ42" s="258"/>
      <c r="CK42" s="258"/>
      <c r="CL42" s="258"/>
      <c r="CM42" s="258"/>
      <c r="CN42" s="258"/>
      <c r="CO42" s="258"/>
      <c r="CP42" s="258"/>
      <c r="CQ42" s="258"/>
      <c r="CR42" s="258"/>
      <c r="CS42" s="258"/>
      <c r="CT42" s="258"/>
      <c r="CU42" s="258"/>
      <c r="CV42" s="258"/>
      <c r="CW42" s="258"/>
      <c r="CX42" s="258"/>
      <c r="CY42" s="258"/>
      <c r="CZ42" s="258"/>
      <c r="DA42" s="258"/>
      <c r="DB42" s="258"/>
    </row>
    <row r="43" spans="1:106" s="169" customFormat="1" ht="11.25" x14ac:dyDescent="0.25">
      <c r="A43" s="197"/>
      <c r="B43" s="642" t="s">
        <v>668</v>
      </c>
      <c r="C43" s="642"/>
      <c r="D43" s="642"/>
      <c r="E43" s="642"/>
      <c r="F43" s="642"/>
      <c r="G43" s="642"/>
      <c r="H43" s="642"/>
      <c r="I43" s="642"/>
      <c r="J43" s="642"/>
      <c r="K43" s="642"/>
      <c r="L43" s="642"/>
      <c r="M43" s="642"/>
      <c r="N43" s="642"/>
      <c r="O43" s="642"/>
      <c r="P43" s="642"/>
      <c r="Q43" s="642"/>
      <c r="R43" s="642"/>
      <c r="S43" s="642"/>
      <c r="T43" s="642"/>
      <c r="U43" s="642"/>
      <c r="V43" s="642"/>
      <c r="W43" s="642"/>
      <c r="X43" s="642"/>
      <c r="Y43" s="197"/>
      <c r="Z43" s="197"/>
      <c r="AA43" s="248" t="s">
        <v>0</v>
      </c>
      <c r="AB43" s="248"/>
      <c r="AC43" s="248"/>
      <c r="AD43" s="248"/>
      <c r="AE43" s="248"/>
      <c r="AF43" s="248"/>
      <c r="AG43" s="248"/>
      <c r="AH43" s="248"/>
      <c r="AI43" s="248"/>
      <c r="AJ43" s="248"/>
      <c r="AK43" s="248"/>
      <c r="AL43" s="248"/>
      <c r="AM43" s="248"/>
      <c r="AN43" s="248"/>
      <c r="AO43" s="248"/>
      <c r="AP43" s="248"/>
      <c r="AQ43" s="248"/>
      <c r="AR43" s="248"/>
      <c r="AS43" s="248"/>
      <c r="AT43" s="248"/>
      <c r="AU43" s="248"/>
      <c r="AV43" s="248"/>
      <c r="AW43" s="248"/>
      <c r="AX43" s="248"/>
      <c r="AY43" s="248"/>
      <c r="AZ43" s="248"/>
      <c r="BA43" s="248"/>
      <c r="BB43" s="248"/>
      <c r="BC43" s="248"/>
      <c r="BD43" s="248"/>
      <c r="BE43" s="248"/>
      <c r="BF43" s="248"/>
      <c r="BG43" s="248"/>
      <c r="BH43" s="248"/>
      <c r="BI43" s="248"/>
      <c r="BJ43" s="248"/>
      <c r="BK43" s="248"/>
      <c r="BL43" s="248"/>
      <c r="BM43" s="197"/>
      <c r="BN43" s="197"/>
      <c r="BO43" s="249" t="s">
        <v>16</v>
      </c>
      <c r="BP43" s="249"/>
      <c r="BQ43" s="249"/>
      <c r="BR43" s="249"/>
      <c r="BS43" s="249"/>
      <c r="BT43" s="249"/>
      <c r="BU43" s="249"/>
      <c r="BV43" s="249"/>
      <c r="BW43" s="249"/>
      <c r="BX43" s="249"/>
      <c r="BY43" s="249"/>
      <c r="BZ43" s="197"/>
      <c r="CA43" s="197"/>
      <c r="CB43" s="249" t="s">
        <v>106</v>
      </c>
      <c r="CC43" s="249"/>
      <c r="CD43" s="249"/>
      <c r="CE43" s="249"/>
      <c r="CF43" s="249"/>
      <c r="CG43" s="249"/>
      <c r="CH43" s="249"/>
      <c r="CI43" s="249"/>
      <c r="CJ43" s="249"/>
      <c r="CK43" s="249"/>
      <c r="CL43" s="249"/>
      <c r="CM43" s="249"/>
      <c r="CN43" s="249"/>
      <c r="CO43" s="249"/>
      <c r="CP43" s="249"/>
      <c r="CQ43" s="249"/>
      <c r="CR43" s="249"/>
      <c r="CS43" s="249"/>
      <c r="CT43" s="249"/>
      <c r="CU43" s="249"/>
      <c r="CV43" s="249"/>
      <c r="CW43" s="249"/>
      <c r="CX43" s="249"/>
      <c r="CY43" s="249"/>
      <c r="CZ43" s="249"/>
      <c r="DA43" s="249"/>
      <c r="DB43" s="249"/>
    </row>
  </sheetData>
  <mergeCells count="117">
    <mergeCell ref="B42:X42"/>
    <mergeCell ref="AA42:BL42"/>
    <mergeCell ref="BO42:BY42"/>
    <mergeCell ref="CB42:DB42"/>
    <mergeCell ref="B43:X43"/>
    <mergeCell ref="AA43:BL43"/>
    <mergeCell ref="BO43:BY43"/>
    <mergeCell ref="CB43:DB43"/>
    <mergeCell ref="B1:AZ1"/>
    <mergeCell ref="BQ1:DB1"/>
    <mergeCell ref="B2:AZ2"/>
    <mergeCell ref="BQ2:DB2"/>
    <mergeCell ref="B5:BB5"/>
    <mergeCell ref="BC5:BL5"/>
    <mergeCell ref="BM5:BP5"/>
    <mergeCell ref="BQ5:DB5"/>
    <mergeCell ref="BQ3:DB3"/>
    <mergeCell ref="B11:DB11"/>
    <mergeCell ref="B13:AJ13"/>
    <mergeCell ref="AK13:AX13"/>
    <mergeCell ref="AY13:BL13"/>
    <mergeCell ref="BM13:BZ13"/>
    <mergeCell ref="CA13:CN13"/>
    <mergeCell ref="CO13:DB13"/>
    <mergeCell ref="B7:DB7"/>
    <mergeCell ref="B8:DB8"/>
    <mergeCell ref="B9:DB9"/>
    <mergeCell ref="I10:BZ10"/>
    <mergeCell ref="CA10:CH10"/>
    <mergeCell ref="CI10:CT10"/>
    <mergeCell ref="B15:AJ15"/>
    <mergeCell ref="AK15:AX15"/>
    <mergeCell ref="AY15:BL15"/>
    <mergeCell ref="BM15:BZ15"/>
    <mergeCell ref="CA15:CN15"/>
    <mergeCell ref="CO15:DB15"/>
    <mergeCell ref="B14:AJ14"/>
    <mergeCell ref="AK14:AX14"/>
    <mergeCell ref="AY14:BL14"/>
    <mergeCell ref="BM14:BZ14"/>
    <mergeCell ref="CA14:CN14"/>
    <mergeCell ref="CO14:DB14"/>
    <mergeCell ref="B17:AJ17"/>
    <mergeCell ref="AK17:AX17"/>
    <mergeCell ref="AY17:BL17"/>
    <mergeCell ref="BM17:BZ17"/>
    <mergeCell ref="CA17:CN17"/>
    <mergeCell ref="CO17:DB17"/>
    <mergeCell ref="B16:AJ16"/>
    <mergeCell ref="AK16:AX16"/>
    <mergeCell ref="AY16:BL16"/>
    <mergeCell ref="BM16:BZ16"/>
    <mergeCell ref="CA16:CN16"/>
    <mergeCell ref="CO16:DB16"/>
    <mergeCell ref="B21:W21"/>
    <mergeCell ref="B22:Z22"/>
    <mergeCell ref="AA22:BL22"/>
    <mergeCell ref="BO22:BY22"/>
    <mergeCell ref="CB22:DB22"/>
    <mergeCell ref="AA23:BL23"/>
    <mergeCell ref="BO23:BY23"/>
    <mergeCell ref="CB23:DB23"/>
    <mergeCell ref="AA19:BL19"/>
    <mergeCell ref="BO19:BY19"/>
    <mergeCell ref="CB19:DB19"/>
    <mergeCell ref="AA20:BL20"/>
    <mergeCell ref="BO20:BY20"/>
    <mergeCell ref="CB20:DB20"/>
    <mergeCell ref="B26:Z26"/>
    <mergeCell ref="AA26:BL26"/>
    <mergeCell ref="BO26:BY26"/>
    <mergeCell ref="CB26:DB26"/>
    <mergeCell ref="AA27:BL27"/>
    <mergeCell ref="BO27:BY27"/>
    <mergeCell ref="CB27:DB27"/>
    <mergeCell ref="B24:Z24"/>
    <mergeCell ref="AA24:BL24"/>
    <mergeCell ref="BO24:BY24"/>
    <mergeCell ref="CB24:DB24"/>
    <mergeCell ref="AA25:BL25"/>
    <mergeCell ref="BO25:BY25"/>
    <mergeCell ref="CB25:DB25"/>
    <mergeCell ref="AA30:BL30"/>
    <mergeCell ref="BO30:BY30"/>
    <mergeCell ref="CB30:DB30"/>
    <mergeCell ref="AA31:BL31"/>
    <mergeCell ref="BO31:BY31"/>
    <mergeCell ref="CB31:DB31"/>
    <mergeCell ref="AA28:BL28"/>
    <mergeCell ref="BO28:BY28"/>
    <mergeCell ref="CB28:DB28"/>
    <mergeCell ref="AA29:BL29"/>
    <mergeCell ref="BO29:BY29"/>
    <mergeCell ref="CB29:DB29"/>
    <mergeCell ref="AA34:BL34"/>
    <mergeCell ref="BO34:BY34"/>
    <mergeCell ref="CB34:DB34"/>
    <mergeCell ref="AA35:BL35"/>
    <mergeCell ref="BO35:BY35"/>
    <mergeCell ref="CB35:DB35"/>
    <mergeCell ref="AA32:BL32"/>
    <mergeCell ref="BO32:BY32"/>
    <mergeCell ref="CB32:DB32"/>
    <mergeCell ref="AA33:BL33"/>
    <mergeCell ref="BO33:BY33"/>
    <mergeCell ref="CB33:DB33"/>
    <mergeCell ref="AA40:BL40"/>
    <mergeCell ref="BO40:BY40"/>
    <mergeCell ref="CB40:DB40"/>
    <mergeCell ref="B36:DB36"/>
    <mergeCell ref="AA39:BL39"/>
    <mergeCell ref="BO39:BY39"/>
    <mergeCell ref="CB39:DB39"/>
    <mergeCell ref="B37:DB37"/>
    <mergeCell ref="B39:X39"/>
    <mergeCell ref="B40:X40"/>
    <mergeCell ref="B41:DB41"/>
  </mergeCells>
  <dataValidations count="5">
    <dataValidation type="list" allowBlank="1" showInputMessage="1" showErrorMessage="1" sqref="CB22:DB22" xr:uid="{FFD69645-0116-4B1E-AC31-F366ACFCA4CF}">
      <formula1>УТВЕРЖДАЮ_Смета</formula1>
    </dataValidation>
    <dataValidation type="list" allowBlank="1" showInputMessage="1" showErrorMessage="1" sqref="CB24:DB24" xr:uid="{8C3BE75B-CD95-4E0F-BBD7-D81646E77085}">
      <formula1>ОМТС_1</formula1>
    </dataValidation>
    <dataValidation type="list" allowBlank="1" showInputMessage="1" showErrorMessage="1" sqref="CB26:DB26" xr:uid="{7727DF48-260F-448D-9513-3463821085FB}">
      <formula1>ЦТАИ_1</formula1>
    </dataValidation>
    <dataValidation type="list" allowBlank="1" showInputMessage="1" showErrorMessage="1" sqref="CB28:DB28" xr:uid="{6436C6CE-0A51-4431-AB93-230AE8836AD5}">
      <formula1>АСУТП_1</formula1>
    </dataValidation>
    <dataValidation type="list" allowBlank="1" showInputMessage="1" showErrorMessage="1" sqref="CB30:DB30 CB32:DB32" xr:uid="{DEAB68AF-2C0D-4CDE-8390-500D20E38DF5}">
      <formula1>УБНФУО_1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4EB3B-6F54-4406-8F36-683F758ECC84}">
  <sheetPr>
    <tabColor rgb="FFFFC000"/>
  </sheetPr>
  <dimension ref="A1:EQ45"/>
  <sheetViews>
    <sheetView view="pageBreakPreview" zoomScaleNormal="100" zoomScaleSheetLayoutView="100" workbookViewId="0"/>
  </sheetViews>
  <sheetFormatPr defaultColWidth="0.85546875" defaultRowHeight="15" x14ac:dyDescent="0.25"/>
  <cols>
    <col min="1" max="106" width="0.85546875" style="165"/>
    <col min="107" max="147" width="0.85546875" style="615"/>
    <col min="148" max="16384" width="0.85546875" style="165"/>
  </cols>
  <sheetData>
    <row r="1" spans="1:147" s="3" customFormat="1" x14ac:dyDescent="0.25">
      <c r="A1" s="187"/>
      <c r="B1" s="269" t="s">
        <v>631</v>
      </c>
      <c r="C1" s="269"/>
      <c r="D1" s="269"/>
      <c r="E1" s="269"/>
      <c r="F1" s="269"/>
      <c r="G1" s="269"/>
      <c r="H1" s="269"/>
      <c r="I1" s="269"/>
      <c r="J1" s="269"/>
      <c r="K1" s="269"/>
      <c r="L1" s="269"/>
      <c r="M1" s="269"/>
      <c r="N1" s="269"/>
      <c r="O1" s="269"/>
      <c r="P1" s="269"/>
      <c r="Q1" s="269"/>
      <c r="R1" s="269"/>
      <c r="S1" s="269"/>
      <c r="T1" s="269"/>
      <c r="U1" s="269"/>
      <c r="V1" s="269"/>
      <c r="W1" s="269"/>
      <c r="X1" s="269"/>
      <c r="Y1" s="269"/>
      <c r="Z1" s="269"/>
      <c r="AA1" s="269"/>
      <c r="AB1" s="269"/>
      <c r="AC1" s="269"/>
      <c r="AD1" s="269"/>
      <c r="AE1" s="269"/>
      <c r="AF1" s="269"/>
      <c r="AG1" s="269"/>
      <c r="AH1" s="269"/>
      <c r="AI1" s="269"/>
      <c r="AJ1" s="269"/>
      <c r="AK1" s="269"/>
      <c r="AL1" s="269"/>
      <c r="AM1" s="269"/>
      <c r="AN1" s="269"/>
      <c r="AO1" s="269"/>
      <c r="AP1" s="269"/>
      <c r="AQ1" s="269"/>
      <c r="AR1" s="269"/>
      <c r="AS1" s="269"/>
      <c r="AT1" s="269"/>
      <c r="AU1" s="269"/>
      <c r="AV1" s="269"/>
      <c r="AW1" s="269"/>
      <c r="AX1" s="269"/>
      <c r="AY1" s="269"/>
      <c r="AZ1" s="269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638" t="s">
        <v>60</v>
      </c>
      <c r="BR1" s="638"/>
      <c r="BS1" s="638"/>
      <c r="BT1" s="638"/>
      <c r="BU1" s="638"/>
      <c r="BV1" s="638"/>
      <c r="BW1" s="638"/>
      <c r="BX1" s="638"/>
      <c r="BY1" s="638"/>
      <c r="BZ1" s="638"/>
      <c r="CA1" s="638"/>
      <c r="CB1" s="638"/>
      <c r="CC1" s="638"/>
      <c r="CD1" s="638"/>
      <c r="CE1" s="638"/>
      <c r="CF1" s="638"/>
      <c r="CG1" s="638"/>
      <c r="CH1" s="638"/>
      <c r="CI1" s="638"/>
      <c r="CJ1" s="638"/>
      <c r="CK1" s="638"/>
      <c r="CL1" s="638"/>
      <c r="CM1" s="638"/>
      <c r="CN1" s="638"/>
      <c r="CO1" s="638"/>
      <c r="CP1" s="638"/>
      <c r="CQ1" s="638"/>
      <c r="CR1" s="638"/>
      <c r="CS1" s="638"/>
      <c r="CT1" s="638"/>
      <c r="CU1" s="638"/>
      <c r="CV1" s="638"/>
      <c r="CW1" s="638"/>
      <c r="CX1" s="638"/>
      <c r="CY1" s="638"/>
      <c r="CZ1" s="638"/>
      <c r="DA1" s="638"/>
      <c r="DB1" s="638"/>
      <c r="DC1" s="609"/>
      <c r="DD1" s="609"/>
      <c r="DE1" s="609"/>
      <c r="DF1" s="609"/>
      <c r="DG1" s="609"/>
      <c r="DH1" s="609"/>
      <c r="DI1" s="609"/>
      <c r="DJ1" s="609"/>
      <c r="DK1" s="609"/>
      <c r="DL1" s="609"/>
      <c r="DM1" s="609"/>
      <c r="DN1" s="609"/>
      <c r="DO1" s="609"/>
      <c r="DP1" s="609"/>
      <c r="DQ1" s="609"/>
      <c r="DR1" s="609"/>
      <c r="DS1" s="609"/>
      <c r="DT1" s="609"/>
      <c r="DU1" s="609"/>
      <c r="DV1" s="609"/>
      <c r="DW1" s="609"/>
      <c r="DX1" s="609"/>
      <c r="DY1" s="609"/>
      <c r="DZ1" s="609"/>
      <c r="EA1" s="609"/>
      <c r="EB1" s="609"/>
      <c r="EC1" s="609"/>
      <c r="ED1" s="609"/>
      <c r="EE1" s="609"/>
      <c r="EF1" s="609"/>
      <c r="EG1" s="609"/>
      <c r="EH1" s="609"/>
      <c r="EI1" s="609"/>
      <c r="EJ1" s="609"/>
      <c r="EK1" s="609"/>
      <c r="EL1" s="609"/>
      <c r="EM1" s="609"/>
      <c r="EN1" s="609"/>
      <c r="EO1" s="609"/>
      <c r="EP1" s="609"/>
      <c r="EQ1" s="609"/>
    </row>
    <row r="2" spans="1:147" s="3" customFormat="1" ht="12.75" x14ac:dyDescent="0.2">
      <c r="A2" s="187"/>
      <c r="B2" s="248" t="s">
        <v>624</v>
      </c>
      <c r="C2" s="248"/>
      <c r="D2" s="248"/>
      <c r="E2" s="248"/>
      <c r="F2" s="248"/>
      <c r="G2" s="248"/>
      <c r="H2" s="248"/>
      <c r="I2" s="248"/>
      <c r="J2" s="248"/>
      <c r="K2" s="248"/>
      <c r="L2" s="248"/>
      <c r="M2" s="248"/>
      <c r="N2" s="248"/>
      <c r="O2" s="248"/>
      <c r="P2" s="248"/>
      <c r="Q2" s="248"/>
      <c r="R2" s="248"/>
      <c r="S2" s="248"/>
      <c r="T2" s="248"/>
      <c r="U2" s="248"/>
      <c r="V2" s="248"/>
      <c r="W2" s="248"/>
      <c r="X2" s="248"/>
      <c r="Y2" s="248"/>
      <c r="Z2" s="248"/>
      <c r="AA2" s="248"/>
      <c r="AB2" s="248"/>
      <c r="AC2" s="248"/>
      <c r="AD2" s="248"/>
      <c r="AE2" s="248"/>
      <c r="AF2" s="248"/>
      <c r="AG2" s="248"/>
      <c r="AH2" s="248"/>
      <c r="AI2" s="248"/>
      <c r="AJ2" s="248"/>
      <c r="AK2" s="248"/>
      <c r="AL2" s="248"/>
      <c r="AM2" s="248"/>
      <c r="AN2" s="248"/>
      <c r="AO2" s="248"/>
      <c r="AP2" s="248"/>
      <c r="AQ2" s="248"/>
      <c r="AR2" s="248"/>
      <c r="AS2" s="248"/>
      <c r="AT2" s="248"/>
      <c r="AU2" s="248"/>
      <c r="AV2" s="248"/>
      <c r="AW2" s="248"/>
      <c r="AX2" s="248"/>
      <c r="AY2" s="248"/>
      <c r="AZ2" s="248"/>
      <c r="BA2" s="187"/>
      <c r="BB2" s="187"/>
      <c r="BC2" s="187"/>
      <c r="BD2" s="187"/>
      <c r="BE2" s="187"/>
      <c r="BF2" s="187"/>
      <c r="BG2" s="187"/>
      <c r="BH2" s="187"/>
      <c r="BI2" s="187"/>
      <c r="BJ2" s="187"/>
      <c r="BK2" s="187"/>
      <c r="BL2" s="187"/>
      <c r="BM2" s="187"/>
      <c r="BN2" s="187"/>
      <c r="BO2" s="187"/>
      <c r="BP2" s="187"/>
      <c r="BQ2" s="638" t="s">
        <v>17</v>
      </c>
      <c r="BR2" s="638"/>
      <c r="BS2" s="638"/>
      <c r="BT2" s="638"/>
      <c r="BU2" s="638"/>
      <c r="BV2" s="638"/>
      <c r="BW2" s="638"/>
      <c r="BX2" s="638"/>
      <c r="BY2" s="638"/>
      <c r="BZ2" s="638"/>
      <c r="CA2" s="638"/>
      <c r="CB2" s="638"/>
      <c r="CC2" s="638"/>
      <c r="CD2" s="638"/>
      <c r="CE2" s="638"/>
      <c r="CF2" s="638"/>
      <c r="CG2" s="638"/>
      <c r="CH2" s="638"/>
      <c r="CI2" s="638"/>
      <c r="CJ2" s="638"/>
      <c r="CK2" s="638"/>
      <c r="CL2" s="638"/>
      <c r="CM2" s="638"/>
      <c r="CN2" s="638"/>
      <c r="CO2" s="638"/>
      <c r="CP2" s="638"/>
      <c r="CQ2" s="638"/>
      <c r="CR2" s="638"/>
      <c r="CS2" s="638"/>
      <c r="CT2" s="638"/>
      <c r="CU2" s="638"/>
      <c r="CV2" s="638"/>
      <c r="CW2" s="638"/>
      <c r="CX2" s="638"/>
      <c r="CY2" s="638"/>
      <c r="CZ2" s="638"/>
      <c r="DA2" s="638"/>
      <c r="DB2" s="638"/>
      <c r="DC2" s="609"/>
      <c r="DD2" s="609"/>
      <c r="DE2" s="609"/>
      <c r="DF2" s="609"/>
      <c r="DG2" s="609"/>
      <c r="DH2" s="609"/>
      <c r="DI2" s="609"/>
      <c r="DJ2" s="609"/>
      <c r="DK2" s="609"/>
      <c r="DL2" s="609"/>
      <c r="DM2" s="609"/>
      <c r="DN2" s="609"/>
      <c r="DO2" s="609"/>
      <c r="DP2" s="609"/>
      <c r="DQ2" s="609"/>
      <c r="DR2" s="609"/>
      <c r="DS2" s="609"/>
      <c r="DT2" s="609"/>
      <c r="DU2" s="609"/>
      <c r="DV2" s="609"/>
      <c r="DW2" s="609"/>
      <c r="DX2" s="609"/>
      <c r="DY2" s="609"/>
      <c r="DZ2" s="609"/>
      <c r="EA2" s="609"/>
      <c r="EB2" s="609"/>
      <c r="EC2" s="609"/>
      <c r="ED2" s="609"/>
      <c r="EE2" s="609"/>
      <c r="EF2" s="609"/>
      <c r="EG2" s="609"/>
      <c r="EH2" s="609"/>
      <c r="EI2" s="609"/>
      <c r="EJ2" s="609"/>
      <c r="EK2" s="609"/>
      <c r="EL2" s="609"/>
      <c r="EM2" s="609"/>
      <c r="EN2" s="609"/>
      <c r="EO2" s="609"/>
      <c r="EP2" s="609"/>
      <c r="EQ2" s="609"/>
    </row>
    <row r="3" spans="1:147" s="3" customFormat="1" ht="12.75" x14ac:dyDescent="0.2">
      <c r="A3" s="187"/>
      <c r="B3" s="187"/>
      <c r="C3" s="187"/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7"/>
      <c r="Y3" s="187"/>
      <c r="Z3" s="187"/>
      <c r="AA3" s="187"/>
      <c r="AB3" s="187"/>
      <c r="AC3" s="187"/>
      <c r="AD3" s="187"/>
      <c r="AE3" s="187"/>
      <c r="AF3" s="187"/>
      <c r="AG3" s="187"/>
      <c r="AH3" s="187"/>
      <c r="AI3" s="187"/>
      <c r="AJ3" s="187"/>
      <c r="AK3" s="187"/>
      <c r="AL3" s="187"/>
      <c r="AM3" s="187"/>
      <c r="AN3" s="187"/>
      <c r="AO3" s="187"/>
      <c r="AP3" s="187"/>
      <c r="AQ3" s="187"/>
      <c r="AR3" s="187"/>
      <c r="AS3" s="187"/>
      <c r="AT3" s="187"/>
      <c r="AU3" s="187"/>
      <c r="AV3" s="187"/>
      <c r="AW3" s="187"/>
      <c r="AX3" s="187"/>
      <c r="AY3" s="187"/>
      <c r="AZ3" s="187"/>
      <c r="BA3" s="187"/>
      <c r="BB3" s="187"/>
      <c r="BC3" s="187"/>
      <c r="BD3" s="187"/>
      <c r="BE3" s="187"/>
      <c r="BF3" s="187"/>
      <c r="BG3" s="187"/>
      <c r="BH3" s="187"/>
      <c r="BI3" s="187"/>
      <c r="BJ3" s="187"/>
      <c r="BK3" s="187"/>
      <c r="BL3" s="187"/>
      <c r="BM3" s="187"/>
      <c r="BN3" s="187"/>
      <c r="BO3" s="187"/>
      <c r="BP3" s="187"/>
      <c r="BQ3" s="638" t="s">
        <v>736</v>
      </c>
      <c r="BR3" s="638"/>
      <c r="BS3" s="638"/>
      <c r="BT3" s="638"/>
      <c r="BU3" s="638"/>
      <c r="BV3" s="638"/>
      <c r="BW3" s="638"/>
      <c r="BX3" s="638"/>
      <c r="BY3" s="638"/>
      <c r="BZ3" s="638"/>
      <c r="CA3" s="638"/>
      <c r="CB3" s="638"/>
      <c r="CC3" s="638"/>
      <c r="CD3" s="638"/>
      <c r="CE3" s="638"/>
      <c r="CF3" s="638"/>
      <c r="CG3" s="638"/>
      <c r="CH3" s="638"/>
      <c r="CI3" s="638"/>
      <c r="CJ3" s="638"/>
      <c r="CK3" s="638"/>
      <c r="CL3" s="638"/>
      <c r="CM3" s="638"/>
      <c r="CN3" s="638"/>
      <c r="CO3" s="638"/>
      <c r="CP3" s="638"/>
      <c r="CQ3" s="638"/>
      <c r="CR3" s="638"/>
      <c r="CS3" s="638"/>
      <c r="CT3" s="638"/>
      <c r="CU3" s="638"/>
      <c r="CV3" s="638"/>
      <c r="CW3" s="638"/>
      <c r="CX3" s="638"/>
      <c r="CY3" s="638"/>
      <c r="CZ3" s="638"/>
      <c r="DA3" s="638"/>
      <c r="DB3" s="638"/>
      <c r="DC3" s="609"/>
      <c r="DD3" s="609"/>
      <c r="DE3" s="609"/>
      <c r="DF3" s="609"/>
      <c r="DG3" s="609"/>
      <c r="DH3" s="609"/>
      <c r="DI3" s="609"/>
      <c r="DJ3" s="609"/>
      <c r="DK3" s="609"/>
      <c r="DL3" s="609"/>
      <c r="DM3" s="609"/>
      <c r="DN3" s="609"/>
      <c r="DO3" s="609"/>
      <c r="DP3" s="609"/>
      <c r="DQ3" s="609"/>
      <c r="DR3" s="609"/>
      <c r="DS3" s="609"/>
      <c r="DT3" s="609"/>
      <c r="DU3" s="609"/>
      <c r="DV3" s="609"/>
      <c r="DW3" s="609"/>
      <c r="DX3" s="609"/>
      <c r="DY3" s="609"/>
      <c r="DZ3" s="609"/>
      <c r="EA3" s="609"/>
      <c r="EB3" s="609"/>
      <c r="EC3" s="609"/>
      <c r="ED3" s="609"/>
      <c r="EE3" s="609"/>
      <c r="EF3" s="609"/>
      <c r="EG3" s="609"/>
      <c r="EH3" s="609"/>
      <c r="EI3" s="609"/>
      <c r="EJ3" s="609"/>
      <c r="EK3" s="609"/>
      <c r="EL3" s="609"/>
      <c r="EM3" s="609"/>
      <c r="EN3" s="609"/>
      <c r="EO3" s="609"/>
      <c r="EP3" s="609"/>
      <c r="EQ3" s="609"/>
    </row>
    <row r="4" spans="1:147" s="170" customFormat="1" ht="11.25" x14ac:dyDescent="0.2">
      <c r="A4" s="199"/>
      <c r="B4" s="199"/>
      <c r="C4" s="199"/>
      <c r="D4" s="199"/>
      <c r="E4" s="199"/>
      <c r="F4" s="199"/>
      <c r="G4" s="199"/>
      <c r="H4" s="199"/>
      <c r="I4" s="199"/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  <c r="AA4" s="199"/>
      <c r="AB4" s="199"/>
      <c r="AC4" s="199"/>
      <c r="AD4" s="199"/>
      <c r="AE4" s="199"/>
      <c r="AF4" s="199"/>
      <c r="AG4" s="199"/>
      <c r="AH4" s="199"/>
      <c r="AI4" s="199"/>
      <c r="AJ4" s="199"/>
      <c r="AK4" s="199"/>
      <c r="AL4" s="199"/>
      <c r="AM4" s="199"/>
      <c r="AN4" s="199"/>
      <c r="AO4" s="199"/>
      <c r="AP4" s="199"/>
      <c r="AQ4" s="199"/>
      <c r="AR4" s="199"/>
      <c r="AS4" s="199"/>
      <c r="AT4" s="199"/>
      <c r="AU4" s="199"/>
      <c r="AV4" s="199"/>
      <c r="AW4" s="199"/>
      <c r="AX4" s="199"/>
      <c r="AY4" s="199"/>
      <c r="AZ4" s="199"/>
      <c r="BA4" s="199"/>
      <c r="BB4" s="199"/>
      <c r="BC4" s="199"/>
      <c r="BD4" s="199"/>
      <c r="BE4" s="199"/>
      <c r="BF4" s="199"/>
      <c r="BG4" s="199"/>
      <c r="BH4" s="199"/>
      <c r="BI4" s="199"/>
      <c r="BJ4" s="199"/>
      <c r="BK4" s="199"/>
      <c r="BL4" s="199"/>
      <c r="BM4" s="199"/>
      <c r="BN4" s="199"/>
      <c r="BO4" s="199"/>
      <c r="BP4" s="199"/>
      <c r="BQ4" s="199"/>
      <c r="BR4" s="199"/>
      <c r="BS4" s="199"/>
      <c r="BT4" s="199"/>
      <c r="BU4" s="199"/>
      <c r="BV4" s="199"/>
      <c r="BW4" s="199"/>
      <c r="BX4" s="199"/>
      <c r="BY4" s="199"/>
      <c r="BZ4" s="199"/>
      <c r="CA4" s="199"/>
      <c r="CB4" s="199"/>
      <c r="CC4" s="199"/>
      <c r="CD4" s="199"/>
      <c r="CE4" s="199"/>
      <c r="CF4" s="199"/>
      <c r="CG4" s="199"/>
      <c r="CH4" s="199"/>
      <c r="CI4" s="199"/>
      <c r="CJ4" s="199"/>
      <c r="CK4" s="199"/>
      <c r="CL4" s="199"/>
      <c r="CM4" s="199"/>
      <c r="CN4" s="199"/>
      <c r="CO4" s="199"/>
      <c r="CP4" s="199"/>
      <c r="CQ4" s="199"/>
      <c r="CR4" s="199"/>
      <c r="CS4" s="199"/>
      <c r="CT4" s="199"/>
      <c r="CU4" s="199"/>
      <c r="CV4" s="199"/>
      <c r="CW4" s="199"/>
      <c r="CX4" s="199"/>
      <c r="CY4" s="199"/>
      <c r="CZ4" s="199"/>
      <c r="DA4" s="199"/>
      <c r="DB4" s="199"/>
      <c r="DC4" s="611"/>
      <c r="DD4" s="611"/>
      <c r="DE4" s="611"/>
      <c r="DF4" s="611"/>
      <c r="DG4" s="611"/>
      <c r="DH4" s="611"/>
      <c r="DI4" s="611"/>
      <c r="DJ4" s="611"/>
      <c r="DK4" s="611"/>
      <c r="DL4" s="611"/>
      <c r="DM4" s="611"/>
      <c r="DN4" s="611"/>
      <c r="DO4" s="611"/>
      <c r="DP4" s="611"/>
      <c r="DQ4" s="611"/>
      <c r="DR4" s="611"/>
      <c r="DS4" s="611"/>
      <c r="DT4" s="611"/>
      <c r="DU4" s="611"/>
      <c r="DV4" s="611"/>
      <c r="DW4" s="611"/>
      <c r="DX4" s="611"/>
      <c r="DY4" s="611"/>
      <c r="DZ4" s="611"/>
      <c r="EA4" s="611"/>
      <c r="EB4" s="611"/>
      <c r="EC4" s="611"/>
      <c r="ED4" s="611"/>
      <c r="EE4" s="611"/>
      <c r="EF4" s="611"/>
      <c r="EG4" s="611"/>
      <c r="EH4" s="611"/>
      <c r="EI4" s="611"/>
      <c r="EJ4" s="611"/>
      <c r="EK4" s="611"/>
      <c r="EL4" s="611"/>
      <c r="EM4" s="611"/>
      <c r="EN4" s="611"/>
      <c r="EO4" s="611"/>
      <c r="EP4" s="611"/>
      <c r="EQ4" s="611"/>
    </row>
    <row r="5" spans="1:147" x14ac:dyDescent="0.25">
      <c r="A5" s="188"/>
      <c r="B5" s="351" t="s">
        <v>671</v>
      </c>
      <c r="C5" s="351"/>
      <c r="D5" s="351"/>
      <c r="E5" s="351"/>
      <c r="F5" s="351"/>
      <c r="G5" s="351"/>
      <c r="H5" s="351"/>
      <c r="I5" s="351"/>
      <c r="J5" s="351"/>
      <c r="K5" s="351"/>
      <c r="L5" s="351"/>
      <c r="M5" s="351"/>
      <c r="N5" s="351"/>
      <c r="O5" s="351"/>
      <c r="P5" s="351"/>
      <c r="Q5" s="351"/>
      <c r="R5" s="351"/>
      <c r="S5" s="351"/>
      <c r="T5" s="351"/>
      <c r="U5" s="351"/>
      <c r="V5" s="351"/>
      <c r="W5" s="351"/>
      <c r="X5" s="351"/>
      <c r="Y5" s="351"/>
      <c r="Z5" s="351"/>
      <c r="AA5" s="351"/>
      <c r="AB5" s="351"/>
      <c r="AC5" s="351"/>
      <c r="AD5" s="351"/>
      <c r="AE5" s="351"/>
      <c r="AF5" s="351"/>
      <c r="AG5" s="351"/>
      <c r="AH5" s="351"/>
      <c r="AI5" s="351"/>
      <c r="AJ5" s="351"/>
      <c r="AK5" s="351"/>
      <c r="AL5" s="351"/>
      <c r="AM5" s="351"/>
      <c r="AN5" s="351"/>
      <c r="AO5" s="351"/>
      <c r="AP5" s="351"/>
      <c r="AQ5" s="351"/>
      <c r="AR5" s="351"/>
      <c r="AS5" s="351"/>
      <c r="AT5" s="351"/>
      <c r="AU5" s="351"/>
      <c r="AV5" s="351"/>
      <c r="AW5" s="351"/>
      <c r="AX5" s="351"/>
      <c r="AY5" s="351"/>
      <c r="AZ5" s="351"/>
      <c r="BA5" s="351"/>
      <c r="BB5" s="351"/>
      <c r="BC5" s="351"/>
      <c r="BD5" s="351"/>
      <c r="BE5" s="351"/>
      <c r="BF5" s="351"/>
      <c r="BG5" s="351"/>
      <c r="BH5" s="351"/>
      <c r="BI5" s="351"/>
      <c r="BJ5" s="351"/>
      <c r="BK5" s="351"/>
      <c r="BL5" s="351"/>
      <c r="BM5" s="351"/>
      <c r="BN5" s="351"/>
      <c r="BO5" s="351"/>
      <c r="BP5" s="351"/>
      <c r="BQ5" s="351"/>
      <c r="BR5" s="351"/>
      <c r="BS5" s="351"/>
      <c r="BT5" s="351"/>
      <c r="BU5" s="351"/>
      <c r="BV5" s="351"/>
      <c r="BW5" s="351"/>
      <c r="BX5" s="351"/>
      <c r="BY5" s="351"/>
      <c r="BZ5" s="247">
        <f>Сводная!C8</f>
        <v>0</v>
      </c>
      <c r="CA5" s="247"/>
      <c r="CB5" s="247"/>
      <c r="CC5" s="247"/>
      <c r="CD5" s="247"/>
      <c r="CE5" s="247"/>
      <c r="CF5" s="247"/>
      <c r="CG5" s="247"/>
      <c r="CH5" s="247"/>
      <c r="CI5" s="247"/>
      <c r="CJ5" s="247"/>
      <c r="CK5" s="247"/>
      <c r="CL5" s="247"/>
      <c r="CM5" s="247"/>
      <c r="CN5" s="247"/>
      <c r="CO5" s="247"/>
      <c r="CP5" s="247"/>
      <c r="CQ5" s="247"/>
      <c r="CR5" s="247"/>
      <c r="CS5" s="247"/>
      <c r="CT5" s="247"/>
      <c r="CU5" s="247"/>
      <c r="CV5" s="247"/>
      <c r="CW5" s="247"/>
      <c r="CX5" s="247"/>
      <c r="CY5" s="247"/>
      <c r="CZ5" s="247"/>
      <c r="DA5" s="247"/>
      <c r="DB5" s="247"/>
    </row>
    <row r="6" spans="1:147" x14ac:dyDescent="0.25">
      <c r="A6" s="188"/>
      <c r="B6" s="274">
        <f>Сводная!C9</f>
        <v>0</v>
      </c>
      <c r="C6" s="274"/>
      <c r="D6" s="274"/>
      <c r="E6" s="274"/>
      <c r="F6" s="274"/>
      <c r="G6" s="274"/>
      <c r="H6" s="274"/>
      <c r="I6" s="274"/>
      <c r="J6" s="274"/>
      <c r="K6" s="274"/>
      <c r="L6" s="274"/>
      <c r="M6" s="274"/>
      <c r="N6" s="274"/>
      <c r="O6" s="274"/>
      <c r="P6" s="274"/>
      <c r="Q6" s="274"/>
      <c r="R6" s="274"/>
      <c r="S6" s="274"/>
      <c r="T6" s="274"/>
      <c r="U6" s="274"/>
      <c r="V6" s="274"/>
      <c r="W6" s="274"/>
      <c r="X6" s="274"/>
      <c r="Y6" s="217"/>
      <c r="Z6" s="217"/>
      <c r="AA6" s="217"/>
      <c r="AB6" s="217"/>
      <c r="AC6" s="217"/>
      <c r="AD6" s="217"/>
      <c r="AE6" s="217"/>
      <c r="AF6" s="217"/>
      <c r="AG6" s="217"/>
      <c r="AH6" s="217"/>
      <c r="AI6" s="217"/>
      <c r="AJ6" s="217"/>
      <c r="AK6" s="217"/>
      <c r="AL6" s="217"/>
      <c r="AM6" s="217"/>
      <c r="AN6" s="217"/>
      <c r="AO6" s="217"/>
      <c r="AP6" s="217"/>
      <c r="AQ6" s="217"/>
      <c r="AR6" s="217"/>
      <c r="AS6" s="217"/>
      <c r="AT6" s="217"/>
      <c r="AU6" s="217"/>
      <c r="AV6" s="217"/>
      <c r="AW6" s="217"/>
      <c r="AX6" s="217"/>
      <c r="AY6" s="217"/>
      <c r="AZ6" s="217"/>
      <c r="BA6" s="217"/>
      <c r="BB6" s="217"/>
      <c r="BC6" s="217"/>
      <c r="BD6" s="217"/>
      <c r="BE6" s="217"/>
      <c r="BF6" s="217"/>
      <c r="BG6" s="217"/>
      <c r="BH6" s="217"/>
      <c r="BI6" s="217"/>
      <c r="BJ6" s="217"/>
      <c r="BK6" s="217"/>
      <c r="BL6" s="217"/>
      <c r="BM6" s="217"/>
      <c r="BN6" s="217"/>
      <c r="BO6" s="217"/>
      <c r="BP6" s="217"/>
      <c r="BQ6" s="217"/>
      <c r="BR6" s="217"/>
      <c r="BS6" s="217"/>
      <c r="BT6" s="217"/>
      <c r="BU6" s="188"/>
      <c r="BV6" s="188"/>
      <c r="BW6" s="188"/>
      <c r="BX6" s="188"/>
      <c r="BY6" s="188"/>
      <c r="BZ6" s="188"/>
      <c r="CA6" s="188"/>
      <c r="CB6" s="188"/>
      <c r="CC6" s="188"/>
      <c r="CD6" s="188"/>
      <c r="CE6" s="188"/>
      <c r="CF6" s="188"/>
      <c r="CG6" s="188"/>
      <c r="CH6" s="188"/>
      <c r="CI6" s="188"/>
      <c r="CJ6" s="188"/>
      <c r="CK6" s="188"/>
      <c r="CL6" s="188"/>
      <c r="CM6" s="188"/>
      <c r="CN6" s="188"/>
      <c r="CO6" s="188"/>
      <c r="CP6" s="188"/>
      <c r="CQ6" s="188"/>
      <c r="CR6" s="188"/>
      <c r="CS6" s="188"/>
      <c r="CT6" s="188"/>
      <c r="CU6" s="188"/>
      <c r="CV6" s="188"/>
      <c r="CW6" s="188"/>
      <c r="CX6" s="188"/>
      <c r="CY6" s="188"/>
      <c r="CZ6" s="188"/>
      <c r="DA6" s="188"/>
      <c r="DB6" s="188"/>
    </row>
    <row r="7" spans="1:147" x14ac:dyDescent="0.25">
      <c r="A7" s="188"/>
      <c r="B7" s="188"/>
      <c r="C7" s="188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88"/>
      <c r="AE7" s="188"/>
      <c r="AF7" s="188"/>
      <c r="AG7" s="188"/>
      <c r="AH7" s="188"/>
      <c r="AI7" s="188"/>
      <c r="AJ7" s="188"/>
      <c r="AK7" s="188"/>
      <c r="AL7" s="188"/>
      <c r="AM7" s="188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188"/>
      <c r="AY7" s="188"/>
      <c r="AZ7" s="188"/>
      <c r="BA7" s="188"/>
      <c r="BB7" s="188"/>
      <c r="BC7" s="188"/>
      <c r="BD7" s="188"/>
      <c r="BE7" s="188"/>
      <c r="BF7" s="188"/>
      <c r="BG7" s="188"/>
      <c r="BH7" s="188"/>
      <c r="BI7" s="188"/>
      <c r="BJ7" s="188"/>
      <c r="BK7" s="188"/>
      <c r="BL7" s="188"/>
      <c r="BM7" s="188"/>
      <c r="BN7" s="188"/>
      <c r="BO7" s="188"/>
      <c r="BP7" s="188"/>
      <c r="BQ7" s="188"/>
      <c r="BR7" s="188"/>
      <c r="BS7" s="188"/>
      <c r="BT7" s="188"/>
      <c r="BU7" s="188"/>
      <c r="BV7" s="188"/>
      <c r="BW7" s="188"/>
      <c r="BX7" s="188"/>
      <c r="BY7" s="188"/>
      <c r="BZ7" s="188"/>
      <c r="CA7" s="188"/>
      <c r="CB7" s="188"/>
      <c r="CC7" s="188"/>
      <c r="CD7" s="188"/>
      <c r="CE7" s="188"/>
      <c r="CF7" s="188"/>
      <c r="CG7" s="188"/>
      <c r="CH7" s="188"/>
      <c r="CI7" s="188"/>
      <c r="CJ7" s="188"/>
      <c r="CK7" s="188"/>
      <c r="CL7" s="188"/>
      <c r="CM7" s="188"/>
      <c r="CN7" s="188"/>
      <c r="CO7" s="188"/>
      <c r="CP7" s="188"/>
      <c r="CQ7" s="188"/>
      <c r="CR7" s="188"/>
      <c r="CS7" s="188"/>
      <c r="CT7" s="188"/>
      <c r="CU7" s="188"/>
      <c r="CV7" s="188"/>
      <c r="CW7" s="188"/>
      <c r="CX7" s="188"/>
      <c r="CY7" s="188"/>
      <c r="CZ7" s="188"/>
      <c r="DA7" s="188"/>
      <c r="DB7" s="188"/>
    </row>
    <row r="8" spans="1:147" s="177" customFormat="1" ht="24" customHeight="1" x14ac:dyDescent="0.2">
      <c r="A8" s="203"/>
      <c r="B8" s="392" t="s">
        <v>32</v>
      </c>
      <c r="C8" s="392"/>
      <c r="D8" s="392"/>
      <c r="E8" s="392"/>
      <c r="F8" s="392"/>
      <c r="G8" s="392"/>
      <c r="H8" s="392"/>
      <c r="I8" s="392"/>
      <c r="J8" s="392"/>
      <c r="K8" s="392"/>
      <c r="L8" s="392"/>
      <c r="M8" s="392" t="s">
        <v>33</v>
      </c>
      <c r="N8" s="392"/>
      <c r="O8" s="392"/>
      <c r="P8" s="392"/>
      <c r="Q8" s="392"/>
      <c r="R8" s="392"/>
      <c r="S8" s="392"/>
      <c r="T8" s="392"/>
      <c r="U8" s="392"/>
      <c r="V8" s="392"/>
      <c r="W8" s="392"/>
      <c r="X8" s="393" t="s">
        <v>34</v>
      </c>
      <c r="Y8" s="393"/>
      <c r="Z8" s="393"/>
      <c r="AA8" s="393"/>
      <c r="AB8" s="393"/>
      <c r="AC8" s="393"/>
      <c r="AD8" s="393"/>
      <c r="AE8" s="393"/>
      <c r="AF8" s="393"/>
      <c r="AG8" s="393"/>
      <c r="AH8" s="393"/>
      <c r="AI8" s="393"/>
      <c r="AJ8" s="393"/>
      <c r="AK8" s="341" t="s">
        <v>661</v>
      </c>
      <c r="AL8" s="341"/>
      <c r="AM8" s="341"/>
      <c r="AN8" s="341"/>
      <c r="AO8" s="341"/>
      <c r="AP8" s="341" t="s">
        <v>662</v>
      </c>
      <c r="AQ8" s="341"/>
      <c r="AR8" s="341"/>
      <c r="AS8" s="341"/>
      <c r="AT8" s="341"/>
      <c r="AU8" s="341"/>
      <c r="AV8" s="341"/>
      <c r="AW8" s="341"/>
      <c r="AX8" s="341"/>
      <c r="AY8" s="341"/>
      <c r="AZ8" s="341"/>
      <c r="BA8" s="341"/>
      <c r="BB8" s="341"/>
      <c r="BC8" s="341"/>
      <c r="BD8" s="341"/>
      <c r="BE8" s="341"/>
      <c r="BF8" s="341"/>
      <c r="BG8" s="341"/>
      <c r="BH8" s="341"/>
      <c r="BI8" s="341"/>
      <c r="BJ8" s="392" t="s">
        <v>663</v>
      </c>
      <c r="BK8" s="392"/>
      <c r="BL8" s="392"/>
      <c r="BM8" s="392"/>
      <c r="BN8" s="392"/>
      <c r="BO8" s="392"/>
      <c r="BP8" s="392"/>
      <c r="BQ8" s="392"/>
      <c r="BR8" s="392"/>
      <c r="BS8" s="392"/>
      <c r="BT8" s="392"/>
      <c r="BU8" s="392"/>
      <c r="BV8" s="392"/>
      <c r="BW8" s="392"/>
      <c r="BX8" s="392"/>
      <c r="BY8" s="392"/>
      <c r="BZ8" s="392"/>
      <c r="CA8" s="392"/>
      <c r="CB8" s="392"/>
      <c r="CC8" s="392"/>
      <c r="CD8" s="392"/>
      <c r="CE8" s="392"/>
      <c r="CF8" s="392"/>
      <c r="CG8" s="392" t="s">
        <v>35</v>
      </c>
      <c r="CH8" s="392"/>
      <c r="CI8" s="392"/>
      <c r="CJ8" s="392"/>
      <c r="CK8" s="392"/>
      <c r="CL8" s="392"/>
      <c r="CM8" s="392"/>
      <c r="CN8" s="392"/>
      <c r="CO8" s="392"/>
      <c r="CP8" s="392"/>
      <c r="CQ8" s="392"/>
      <c r="CR8" s="392"/>
      <c r="CS8" s="392"/>
      <c r="CT8" s="392"/>
      <c r="CU8" s="392"/>
      <c r="CV8" s="392"/>
      <c r="CW8" s="392"/>
      <c r="CX8" s="392"/>
      <c r="CY8" s="392"/>
      <c r="CZ8" s="392"/>
      <c r="DA8" s="392"/>
      <c r="DB8" s="392"/>
      <c r="DC8" s="646"/>
      <c r="DD8" s="646"/>
      <c r="DE8" s="646"/>
      <c r="DF8" s="646"/>
      <c r="DG8" s="646"/>
      <c r="DH8" s="646"/>
      <c r="DI8" s="646"/>
      <c r="DJ8" s="646"/>
      <c r="DK8" s="646"/>
      <c r="DL8" s="646"/>
      <c r="DM8" s="646"/>
      <c r="DN8" s="646"/>
      <c r="DO8" s="646"/>
      <c r="DP8" s="646"/>
      <c r="DQ8" s="646"/>
      <c r="DR8" s="646"/>
      <c r="DS8" s="646"/>
      <c r="DT8" s="646"/>
      <c r="DU8" s="646"/>
      <c r="DV8" s="646"/>
      <c r="DW8" s="646"/>
      <c r="DX8" s="646"/>
      <c r="DY8" s="646"/>
      <c r="DZ8" s="646"/>
      <c r="EA8" s="646"/>
      <c r="EB8" s="646"/>
      <c r="EC8" s="646"/>
      <c r="ED8" s="646"/>
      <c r="EE8" s="646"/>
      <c r="EF8" s="646"/>
      <c r="EG8" s="646"/>
      <c r="EH8" s="646"/>
      <c r="EI8" s="646"/>
      <c r="EJ8" s="646"/>
      <c r="EK8" s="646"/>
      <c r="EL8" s="646"/>
      <c r="EM8" s="646"/>
      <c r="EN8" s="646"/>
      <c r="EO8" s="646"/>
      <c r="EP8" s="646"/>
      <c r="EQ8" s="646"/>
    </row>
    <row r="9" spans="1:147" s="170" customFormat="1" ht="11.25" x14ac:dyDescent="0.2">
      <c r="A9" s="199"/>
      <c r="B9" s="382"/>
      <c r="C9" s="382"/>
      <c r="D9" s="382"/>
      <c r="E9" s="382"/>
      <c r="F9" s="382"/>
      <c r="G9" s="382"/>
      <c r="H9" s="382"/>
      <c r="I9" s="382"/>
      <c r="J9" s="382"/>
      <c r="K9" s="382"/>
      <c r="L9" s="382"/>
      <c r="M9" s="382" t="s">
        <v>366</v>
      </c>
      <c r="N9" s="382"/>
      <c r="O9" s="382"/>
      <c r="P9" s="382"/>
      <c r="Q9" s="382"/>
      <c r="R9" s="382"/>
      <c r="S9" s="382"/>
      <c r="T9" s="382"/>
      <c r="U9" s="382"/>
      <c r="V9" s="382"/>
      <c r="W9" s="382"/>
      <c r="X9" s="398" t="str">
        <f>CB39</f>
        <v>Тарасенко А.В.</v>
      </c>
      <c r="Y9" s="398"/>
      <c r="Z9" s="398"/>
      <c r="AA9" s="398"/>
      <c r="AB9" s="398"/>
      <c r="AC9" s="398"/>
      <c r="AD9" s="398"/>
      <c r="AE9" s="398"/>
      <c r="AF9" s="398"/>
      <c r="AG9" s="398"/>
      <c r="AH9" s="398"/>
      <c r="AI9" s="398"/>
      <c r="AJ9" s="398"/>
      <c r="AK9" s="304"/>
      <c r="AL9" s="304"/>
      <c r="AM9" s="304"/>
      <c r="AN9" s="304"/>
      <c r="AO9" s="304"/>
      <c r="AP9" s="398">
        <f>CB31</f>
        <v>0</v>
      </c>
      <c r="AQ9" s="398"/>
      <c r="AR9" s="398"/>
      <c r="AS9" s="398"/>
      <c r="AT9" s="398"/>
      <c r="AU9" s="398"/>
      <c r="AV9" s="398"/>
      <c r="AW9" s="398"/>
      <c r="AX9" s="398"/>
      <c r="AY9" s="398"/>
      <c r="AZ9" s="398"/>
      <c r="BA9" s="398"/>
      <c r="BB9" s="398"/>
      <c r="BC9" s="398"/>
      <c r="BD9" s="398"/>
      <c r="BE9" s="398"/>
      <c r="BF9" s="398"/>
      <c r="BG9" s="398"/>
      <c r="BH9" s="398"/>
      <c r="BI9" s="398"/>
      <c r="BJ9" s="399">
        <f>Сводная!C8</f>
        <v>0</v>
      </c>
      <c r="BK9" s="400"/>
      <c r="BL9" s="400"/>
      <c r="BM9" s="400"/>
      <c r="BN9" s="400"/>
      <c r="BO9" s="400"/>
      <c r="BP9" s="400"/>
      <c r="BQ9" s="400"/>
      <c r="BR9" s="400"/>
      <c r="BS9" s="400"/>
      <c r="BT9" s="394" t="s">
        <v>20</v>
      </c>
      <c r="BU9" s="394"/>
      <c r="BV9" s="395">
        <f>Сводная!C10</f>
        <v>0</v>
      </c>
      <c r="BW9" s="395"/>
      <c r="BX9" s="395"/>
      <c r="BY9" s="395"/>
      <c r="BZ9" s="395"/>
      <c r="CA9" s="395"/>
      <c r="CB9" s="395"/>
      <c r="CC9" s="395"/>
      <c r="CD9" s="395"/>
      <c r="CE9" s="395"/>
      <c r="CF9" s="396"/>
      <c r="CG9" s="399">
        <f>Сводная!C8</f>
        <v>0</v>
      </c>
      <c r="CH9" s="400"/>
      <c r="CI9" s="400"/>
      <c r="CJ9" s="400"/>
      <c r="CK9" s="400"/>
      <c r="CL9" s="400"/>
      <c r="CM9" s="400"/>
      <c r="CN9" s="400"/>
      <c r="CO9" s="400"/>
      <c r="CP9" s="394" t="s">
        <v>20</v>
      </c>
      <c r="CQ9" s="394"/>
      <c r="CR9" s="395">
        <f>Сводная!C10</f>
        <v>0</v>
      </c>
      <c r="CS9" s="395"/>
      <c r="CT9" s="395"/>
      <c r="CU9" s="395"/>
      <c r="CV9" s="395"/>
      <c r="CW9" s="395"/>
      <c r="CX9" s="395"/>
      <c r="CY9" s="395"/>
      <c r="CZ9" s="395"/>
      <c r="DA9" s="395"/>
      <c r="DB9" s="396"/>
      <c r="DC9" s="611"/>
      <c r="DD9" s="611"/>
      <c r="DE9" s="611"/>
      <c r="DF9" s="611"/>
      <c r="DG9" s="611"/>
      <c r="DH9" s="611"/>
      <c r="DI9" s="611"/>
      <c r="DJ9" s="611"/>
      <c r="DK9" s="611"/>
      <c r="DL9" s="611"/>
      <c r="DM9" s="611"/>
      <c r="DN9" s="611"/>
      <c r="DO9" s="611"/>
      <c r="DP9" s="611"/>
      <c r="DQ9" s="611"/>
      <c r="DR9" s="611"/>
      <c r="DS9" s="611"/>
      <c r="DT9" s="611"/>
      <c r="DU9" s="611"/>
      <c r="DV9" s="611"/>
      <c r="DW9" s="611"/>
      <c r="DX9" s="611"/>
      <c r="DY9" s="611"/>
      <c r="DZ9" s="611"/>
      <c r="EA9" s="611"/>
      <c r="EB9" s="611"/>
      <c r="EC9" s="611"/>
      <c r="ED9" s="611"/>
      <c r="EE9" s="611"/>
      <c r="EF9" s="611"/>
      <c r="EG9" s="611"/>
      <c r="EH9" s="611"/>
      <c r="EI9" s="611"/>
      <c r="EJ9" s="611"/>
      <c r="EK9" s="611"/>
      <c r="EL9" s="611"/>
      <c r="EM9" s="611"/>
      <c r="EN9" s="611"/>
      <c r="EO9" s="611"/>
      <c r="EP9" s="611"/>
      <c r="EQ9" s="611"/>
    </row>
    <row r="10" spans="1:147" s="170" customFormat="1" ht="11.25" x14ac:dyDescent="0.2">
      <c r="A10" s="199"/>
      <c r="B10" s="199"/>
      <c r="C10" s="199"/>
      <c r="D10" s="199"/>
      <c r="E10" s="199"/>
      <c r="F10" s="199"/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199"/>
      <c r="R10" s="199"/>
      <c r="S10" s="199"/>
      <c r="T10" s="199"/>
      <c r="U10" s="199"/>
      <c r="V10" s="199"/>
      <c r="W10" s="199"/>
      <c r="X10" s="199"/>
      <c r="Y10" s="199"/>
      <c r="Z10" s="199"/>
      <c r="AA10" s="199"/>
      <c r="AB10" s="199"/>
      <c r="AC10" s="199"/>
      <c r="AD10" s="199"/>
      <c r="AE10" s="199"/>
      <c r="AF10" s="199"/>
      <c r="AG10" s="199"/>
      <c r="AH10" s="199"/>
      <c r="AI10" s="199"/>
      <c r="AJ10" s="199"/>
      <c r="AK10" s="199"/>
      <c r="AL10" s="199"/>
      <c r="AM10" s="199"/>
      <c r="AN10" s="199"/>
      <c r="AO10" s="199"/>
      <c r="AP10" s="199"/>
      <c r="AQ10" s="199"/>
      <c r="AR10" s="199"/>
      <c r="AS10" s="199"/>
      <c r="AT10" s="199"/>
      <c r="AU10" s="199"/>
      <c r="AV10" s="199"/>
      <c r="AW10" s="199"/>
      <c r="AX10" s="199"/>
      <c r="AY10" s="199"/>
      <c r="AZ10" s="199"/>
      <c r="BA10" s="199"/>
      <c r="BB10" s="199"/>
      <c r="BC10" s="199"/>
      <c r="BD10" s="199"/>
      <c r="BE10" s="199"/>
      <c r="BF10" s="199"/>
      <c r="BG10" s="199"/>
      <c r="BH10" s="199"/>
      <c r="BI10" s="199"/>
      <c r="BJ10" s="199"/>
      <c r="BK10" s="199"/>
      <c r="BL10" s="199"/>
      <c r="BM10" s="199"/>
      <c r="BN10" s="199"/>
      <c r="BO10" s="199"/>
      <c r="BP10" s="199"/>
      <c r="BQ10" s="199"/>
      <c r="BR10" s="199"/>
      <c r="BS10" s="199"/>
      <c r="BT10" s="199"/>
      <c r="BU10" s="199"/>
      <c r="BV10" s="199"/>
      <c r="BW10" s="199"/>
      <c r="BX10" s="199"/>
      <c r="BY10" s="199"/>
      <c r="BZ10" s="199"/>
      <c r="CA10" s="199"/>
      <c r="CB10" s="199"/>
      <c r="CC10" s="199"/>
      <c r="CD10" s="199"/>
      <c r="CE10" s="199"/>
      <c r="CF10" s="199"/>
      <c r="CG10" s="199"/>
      <c r="CH10" s="199"/>
      <c r="CI10" s="199"/>
      <c r="CJ10" s="199"/>
      <c r="CK10" s="199"/>
      <c r="CL10" s="199"/>
      <c r="CM10" s="199"/>
      <c r="CN10" s="199"/>
      <c r="CO10" s="199"/>
      <c r="CP10" s="199"/>
      <c r="CQ10" s="199"/>
      <c r="CR10" s="199"/>
      <c r="CS10" s="199"/>
      <c r="CT10" s="199"/>
      <c r="CU10" s="199"/>
      <c r="CV10" s="199"/>
      <c r="CW10" s="199"/>
      <c r="CX10" s="199"/>
      <c r="CY10" s="199"/>
      <c r="CZ10" s="199"/>
      <c r="DA10" s="199"/>
      <c r="DB10" s="199"/>
      <c r="DC10" s="611"/>
      <c r="DD10" s="611"/>
      <c r="DE10" s="611"/>
      <c r="DF10" s="611"/>
      <c r="DG10" s="611"/>
      <c r="DH10" s="611"/>
      <c r="DI10" s="611"/>
      <c r="DJ10" s="611"/>
      <c r="DK10" s="611"/>
      <c r="DL10" s="611"/>
      <c r="DM10" s="611"/>
      <c r="DN10" s="611"/>
      <c r="DO10" s="611"/>
      <c r="DP10" s="611"/>
      <c r="DQ10" s="611"/>
      <c r="DR10" s="611"/>
      <c r="DS10" s="611"/>
      <c r="DT10" s="611"/>
      <c r="DU10" s="611"/>
      <c r="DV10" s="611"/>
      <c r="DW10" s="611"/>
      <c r="DX10" s="611"/>
      <c r="DY10" s="611"/>
      <c r="DZ10" s="611"/>
      <c r="EA10" s="611"/>
      <c r="EB10" s="611"/>
      <c r="EC10" s="611"/>
      <c r="ED10" s="611"/>
      <c r="EE10" s="611"/>
      <c r="EF10" s="611"/>
      <c r="EG10" s="611"/>
      <c r="EH10" s="611"/>
      <c r="EI10" s="611"/>
      <c r="EJ10" s="611"/>
      <c r="EK10" s="611"/>
      <c r="EL10" s="611"/>
      <c r="EM10" s="611"/>
      <c r="EN10" s="611"/>
      <c r="EO10" s="611"/>
      <c r="EP10" s="611"/>
      <c r="EQ10" s="611"/>
    </row>
    <row r="11" spans="1:147" s="3" customFormat="1" ht="12.75" x14ac:dyDescent="0.2">
      <c r="A11" s="187"/>
      <c r="B11" s="397" t="s">
        <v>464</v>
      </c>
      <c r="C11" s="397"/>
      <c r="D11" s="397"/>
      <c r="E11" s="397"/>
      <c r="F11" s="397"/>
      <c r="G11" s="397"/>
      <c r="H11" s="397"/>
      <c r="I11" s="397"/>
      <c r="J11" s="397"/>
      <c r="K11" s="397"/>
      <c r="L11" s="397"/>
      <c r="M11" s="397"/>
      <c r="N11" s="397"/>
      <c r="O11" s="397"/>
      <c r="P11" s="397"/>
      <c r="Q11" s="397"/>
      <c r="R11" s="397"/>
      <c r="S11" s="397"/>
      <c r="T11" s="397"/>
      <c r="U11" s="397"/>
      <c r="V11" s="397"/>
      <c r="W11" s="397"/>
      <c r="X11" s="397"/>
      <c r="Y11" s="397"/>
      <c r="Z11" s="397"/>
      <c r="AA11" s="397"/>
      <c r="AB11" s="397"/>
      <c r="AC11" s="397"/>
      <c r="AD11" s="397"/>
      <c r="AE11" s="397"/>
      <c r="AF11" s="397"/>
      <c r="AG11" s="397"/>
      <c r="AH11" s="397"/>
      <c r="AI11" s="397"/>
      <c r="AJ11" s="397"/>
      <c r="AK11" s="397"/>
      <c r="AL11" s="397"/>
      <c r="AM11" s="397"/>
      <c r="AN11" s="397"/>
      <c r="AO11" s="397"/>
      <c r="AP11" s="397"/>
      <c r="AQ11" s="397"/>
      <c r="AR11" s="397"/>
      <c r="AS11" s="397"/>
      <c r="AT11" s="397"/>
      <c r="AU11" s="397"/>
      <c r="AV11" s="397"/>
      <c r="AW11" s="397"/>
      <c r="AX11" s="397"/>
      <c r="AY11" s="397"/>
      <c r="AZ11" s="397"/>
      <c r="BA11" s="397"/>
      <c r="BB11" s="397"/>
      <c r="BC11" s="397"/>
      <c r="BD11" s="397"/>
      <c r="BE11" s="397"/>
      <c r="BF11" s="397"/>
      <c r="BG11" s="397"/>
      <c r="BH11" s="397"/>
      <c r="BI11" s="397"/>
      <c r="BJ11" s="341" t="s">
        <v>726</v>
      </c>
      <c r="BK11" s="341"/>
      <c r="BL11" s="341"/>
      <c r="BM11" s="341"/>
      <c r="BN11" s="341"/>
      <c r="BO11" s="341"/>
      <c r="BP11" s="341"/>
      <c r="BQ11" s="341"/>
      <c r="BR11" s="341"/>
      <c r="BS11" s="303" t="s">
        <v>664</v>
      </c>
      <c r="BT11" s="303"/>
      <c r="BU11" s="303"/>
      <c r="BV11" s="303"/>
      <c r="BW11" s="303"/>
      <c r="BX11" s="303"/>
      <c r="BY11" s="303"/>
      <c r="BZ11" s="303"/>
      <c r="CA11" s="303"/>
      <c r="CB11" s="303"/>
      <c r="CC11" s="303"/>
      <c r="CD11" s="303"/>
      <c r="CE11" s="303"/>
      <c r="CF11" s="303"/>
      <c r="CG11" s="303"/>
      <c r="CH11" s="303"/>
      <c r="CI11" s="303"/>
      <c r="CJ11" s="303"/>
      <c r="CK11" s="303"/>
      <c r="CL11" s="303"/>
      <c r="CM11" s="303"/>
      <c r="CN11" s="303"/>
      <c r="CO11" s="303"/>
      <c r="CP11" s="303"/>
      <c r="CQ11" s="303"/>
      <c r="CR11" s="303"/>
      <c r="CS11" s="303"/>
      <c r="CT11" s="303"/>
      <c r="CU11" s="303"/>
      <c r="CV11" s="303" t="s">
        <v>36</v>
      </c>
      <c r="CW11" s="303"/>
      <c r="CX11" s="303"/>
      <c r="CY11" s="303"/>
      <c r="CZ11" s="303"/>
      <c r="DA11" s="303"/>
      <c r="DB11" s="303"/>
      <c r="DC11" s="609"/>
      <c r="DD11" s="609"/>
      <c r="DE11" s="609"/>
      <c r="DF11" s="609"/>
      <c r="DG11" s="609"/>
      <c r="DH11" s="609"/>
      <c r="DI11" s="609"/>
      <c r="DJ11" s="609"/>
      <c r="DK11" s="609"/>
      <c r="DL11" s="609"/>
      <c r="DM11" s="609"/>
      <c r="DN11" s="609"/>
      <c r="DO11" s="609"/>
      <c r="DP11" s="609"/>
      <c r="DQ11" s="609"/>
      <c r="DR11" s="609"/>
      <c r="DS11" s="609"/>
      <c r="DT11" s="609"/>
      <c r="DU11" s="609"/>
      <c r="DV11" s="609"/>
      <c r="DW11" s="609"/>
      <c r="DX11" s="609"/>
      <c r="DY11" s="609"/>
      <c r="DZ11" s="609"/>
      <c r="EA11" s="609"/>
      <c r="EB11" s="609"/>
      <c r="EC11" s="609"/>
      <c r="ED11" s="609"/>
      <c r="EE11" s="609"/>
      <c r="EF11" s="609"/>
      <c r="EG11" s="609"/>
      <c r="EH11" s="609"/>
      <c r="EI11" s="609"/>
      <c r="EJ11" s="609"/>
      <c r="EK11" s="609"/>
      <c r="EL11" s="609"/>
      <c r="EM11" s="609"/>
      <c r="EN11" s="609"/>
      <c r="EO11" s="609"/>
      <c r="EP11" s="609"/>
      <c r="EQ11" s="609"/>
    </row>
    <row r="12" spans="1:147" s="3" customFormat="1" ht="12.75" x14ac:dyDescent="0.2">
      <c r="A12" s="187"/>
      <c r="B12" s="341" t="s">
        <v>727</v>
      </c>
      <c r="C12" s="341"/>
      <c r="D12" s="341"/>
      <c r="E12" s="341"/>
      <c r="F12" s="341"/>
      <c r="G12" s="341"/>
      <c r="H12" s="341"/>
      <c r="I12" s="341"/>
      <c r="J12" s="341"/>
      <c r="K12" s="341"/>
      <c r="L12" s="341"/>
      <c r="M12" s="341" t="s">
        <v>670</v>
      </c>
      <c r="N12" s="341"/>
      <c r="O12" s="341"/>
      <c r="P12" s="341"/>
      <c r="Q12" s="341"/>
      <c r="R12" s="341"/>
      <c r="S12" s="341"/>
      <c r="T12" s="341"/>
      <c r="U12" s="341"/>
      <c r="V12" s="341"/>
      <c r="W12" s="341"/>
      <c r="X12" s="303" t="s">
        <v>37</v>
      </c>
      <c r="Y12" s="303"/>
      <c r="Z12" s="303"/>
      <c r="AA12" s="303"/>
      <c r="AB12" s="303"/>
      <c r="AC12" s="397" t="s">
        <v>38</v>
      </c>
      <c r="AD12" s="397"/>
      <c r="AE12" s="397"/>
      <c r="AF12" s="397"/>
      <c r="AG12" s="397"/>
      <c r="AH12" s="397"/>
      <c r="AI12" s="397"/>
      <c r="AJ12" s="397"/>
      <c r="AK12" s="397"/>
      <c r="AL12" s="397"/>
      <c r="AM12" s="397"/>
      <c r="AN12" s="397"/>
      <c r="AO12" s="397"/>
      <c r="AP12" s="397"/>
      <c r="AQ12" s="397"/>
      <c r="AR12" s="397"/>
      <c r="AS12" s="397"/>
      <c r="AT12" s="397"/>
      <c r="AU12" s="397"/>
      <c r="AV12" s="393" t="s">
        <v>39</v>
      </c>
      <c r="AW12" s="393"/>
      <c r="AX12" s="393"/>
      <c r="AY12" s="393"/>
      <c r="AZ12" s="393"/>
      <c r="BA12" s="393"/>
      <c r="BB12" s="393"/>
      <c r="BC12" s="393" t="s">
        <v>40</v>
      </c>
      <c r="BD12" s="393"/>
      <c r="BE12" s="393"/>
      <c r="BF12" s="393"/>
      <c r="BG12" s="393"/>
      <c r="BH12" s="393"/>
      <c r="BI12" s="393"/>
      <c r="BJ12" s="341"/>
      <c r="BK12" s="341"/>
      <c r="BL12" s="341"/>
      <c r="BM12" s="341"/>
      <c r="BN12" s="341"/>
      <c r="BO12" s="341"/>
      <c r="BP12" s="341"/>
      <c r="BQ12" s="341"/>
      <c r="BR12" s="341"/>
      <c r="BS12" s="303"/>
      <c r="BT12" s="303"/>
      <c r="BU12" s="303"/>
      <c r="BV12" s="303"/>
      <c r="BW12" s="303"/>
      <c r="BX12" s="303"/>
      <c r="BY12" s="303"/>
      <c r="BZ12" s="303"/>
      <c r="CA12" s="303"/>
      <c r="CB12" s="303"/>
      <c r="CC12" s="303"/>
      <c r="CD12" s="303"/>
      <c r="CE12" s="303"/>
      <c r="CF12" s="303"/>
      <c r="CG12" s="303"/>
      <c r="CH12" s="303"/>
      <c r="CI12" s="303"/>
      <c r="CJ12" s="303"/>
      <c r="CK12" s="303"/>
      <c r="CL12" s="303"/>
      <c r="CM12" s="303"/>
      <c r="CN12" s="303"/>
      <c r="CO12" s="303"/>
      <c r="CP12" s="303"/>
      <c r="CQ12" s="303"/>
      <c r="CR12" s="303"/>
      <c r="CS12" s="303"/>
      <c r="CT12" s="303"/>
      <c r="CU12" s="303"/>
      <c r="CV12" s="303"/>
      <c r="CW12" s="303"/>
      <c r="CX12" s="303"/>
      <c r="CY12" s="303"/>
      <c r="CZ12" s="303"/>
      <c r="DA12" s="303"/>
      <c r="DB12" s="303"/>
      <c r="DC12" s="609"/>
      <c r="DD12" s="609"/>
      <c r="DE12" s="609"/>
      <c r="DF12" s="609"/>
      <c r="DG12" s="609"/>
      <c r="DH12" s="609"/>
      <c r="DI12" s="609"/>
      <c r="DJ12" s="609"/>
      <c r="DK12" s="609"/>
      <c r="DL12" s="609"/>
      <c r="DM12" s="609"/>
      <c r="DN12" s="609"/>
      <c r="DO12" s="609"/>
      <c r="DP12" s="609"/>
      <c r="DQ12" s="609"/>
      <c r="DR12" s="609"/>
      <c r="DS12" s="609"/>
      <c r="DT12" s="609"/>
      <c r="DU12" s="609"/>
      <c r="DV12" s="609"/>
      <c r="DW12" s="609"/>
      <c r="DX12" s="609"/>
      <c r="DY12" s="609"/>
      <c r="DZ12" s="609"/>
      <c r="EA12" s="609"/>
      <c r="EB12" s="609"/>
      <c r="EC12" s="609"/>
      <c r="ED12" s="609"/>
      <c r="EE12" s="609"/>
      <c r="EF12" s="609"/>
      <c r="EG12" s="609"/>
      <c r="EH12" s="609"/>
      <c r="EI12" s="609"/>
      <c r="EJ12" s="609"/>
      <c r="EK12" s="609"/>
      <c r="EL12" s="609"/>
      <c r="EM12" s="609"/>
      <c r="EN12" s="609"/>
      <c r="EO12" s="609"/>
      <c r="EP12" s="609"/>
      <c r="EQ12" s="609"/>
    </row>
    <row r="13" spans="1:147" s="170" customFormat="1" ht="62.25" customHeight="1" x14ac:dyDescent="0.2">
      <c r="A13" s="199"/>
      <c r="B13" s="341"/>
      <c r="C13" s="341"/>
      <c r="D13" s="341"/>
      <c r="E13" s="341"/>
      <c r="F13" s="341"/>
      <c r="G13" s="341"/>
      <c r="H13" s="341"/>
      <c r="I13" s="341"/>
      <c r="J13" s="341"/>
      <c r="K13" s="341"/>
      <c r="L13" s="341"/>
      <c r="M13" s="341"/>
      <c r="N13" s="341"/>
      <c r="O13" s="341"/>
      <c r="P13" s="341"/>
      <c r="Q13" s="341"/>
      <c r="R13" s="341"/>
      <c r="S13" s="341"/>
      <c r="T13" s="341"/>
      <c r="U13" s="341"/>
      <c r="V13" s="341"/>
      <c r="W13" s="341"/>
      <c r="X13" s="303"/>
      <c r="Y13" s="303"/>
      <c r="Z13" s="303"/>
      <c r="AA13" s="303"/>
      <c r="AB13" s="303"/>
      <c r="AC13" s="341" t="s">
        <v>665</v>
      </c>
      <c r="AD13" s="341"/>
      <c r="AE13" s="341"/>
      <c r="AF13" s="341"/>
      <c r="AG13" s="341"/>
      <c r="AH13" s="341"/>
      <c r="AI13" s="341"/>
      <c r="AJ13" s="341"/>
      <c r="AK13" s="341"/>
      <c r="AL13" s="341" t="s">
        <v>728</v>
      </c>
      <c r="AM13" s="341"/>
      <c r="AN13" s="341"/>
      <c r="AO13" s="341"/>
      <c r="AP13" s="341"/>
      <c r="AQ13" s="341"/>
      <c r="AR13" s="341"/>
      <c r="AS13" s="341"/>
      <c r="AT13" s="341"/>
      <c r="AU13" s="341"/>
      <c r="AV13" s="393"/>
      <c r="AW13" s="393"/>
      <c r="AX13" s="393"/>
      <c r="AY13" s="393"/>
      <c r="AZ13" s="393"/>
      <c r="BA13" s="393"/>
      <c r="BB13" s="393"/>
      <c r="BC13" s="393"/>
      <c r="BD13" s="393"/>
      <c r="BE13" s="393"/>
      <c r="BF13" s="393"/>
      <c r="BG13" s="393"/>
      <c r="BH13" s="393"/>
      <c r="BI13" s="393"/>
      <c r="BJ13" s="341"/>
      <c r="BK13" s="341"/>
      <c r="BL13" s="341"/>
      <c r="BM13" s="341"/>
      <c r="BN13" s="341"/>
      <c r="BO13" s="341"/>
      <c r="BP13" s="341"/>
      <c r="BQ13" s="341"/>
      <c r="BR13" s="341"/>
      <c r="BS13" s="303"/>
      <c r="BT13" s="303"/>
      <c r="BU13" s="303"/>
      <c r="BV13" s="303"/>
      <c r="BW13" s="303"/>
      <c r="BX13" s="303"/>
      <c r="BY13" s="303"/>
      <c r="BZ13" s="303"/>
      <c r="CA13" s="303"/>
      <c r="CB13" s="303"/>
      <c r="CC13" s="303"/>
      <c r="CD13" s="303"/>
      <c r="CE13" s="303"/>
      <c r="CF13" s="303"/>
      <c r="CG13" s="303"/>
      <c r="CH13" s="303"/>
      <c r="CI13" s="303"/>
      <c r="CJ13" s="303"/>
      <c r="CK13" s="303"/>
      <c r="CL13" s="303"/>
      <c r="CM13" s="303"/>
      <c r="CN13" s="303"/>
      <c r="CO13" s="303"/>
      <c r="CP13" s="303"/>
      <c r="CQ13" s="303"/>
      <c r="CR13" s="303"/>
      <c r="CS13" s="303"/>
      <c r="CT13" s="303"/>
      <c r="CU13" s="303"/>
      <c r="CV13" s="303"/>
      <c r="CW13" s="303"/>
      <c r="CX13" s="303"/>
      <c r="CY13" s="303"/>
      <c r="CZ13" s="303"/>
      <c r="DA13" s="303"/>
      <c r="DB13" s="303"/>
      <c r="DC13" s="611"/>
      <c r="DD13" s="611"/>
      <c r="DE13" s="611"/>
      <c r="DF13" s="611"/>
      <c r="DG13" s="611"/>
      <c r="DH13" s="611"/>
      <c r="DI13" s="611"/>
      <c r="DJ13" s="611"/>
      <c r="DK13" s="611"/>
      <c r="DL13" s="611"/>
      <c r="DM13" s="611"/>
      <c r="DN13" s="611"/>
      <c r="DO13" s="611"/>
      <c r="DP13" s="611"/>
      <c r="DQ13" s="611"/>
      <c r="DR13" s="611"/>
      <c r="DS13" s="611"/>
      <c r="DT13" s="611"/>
      <c r="DU13" s="611"/>
      <c r="DV13" s="611"/>
      <c r="DW13" s="611"/>
      <c r="DX13" s="611"/>
      <c r="DY13" s="611"/>
      <c r="DZ13" s="611"/>
      <c r="EA13" s="611"/>
      <c r="EB13" s="611"/>
      <c r="EC13" s="611"/>
      <c r="ED13" s="611"/>
      <c r="EE13" s="611"/>
      <c r="EF13" s="611"/>
      <c r="EG13" s="611"/>
      <c r="EH13" s="611"/>
      <c r="EI13" s="611"/>
      <c r="EJ13" s="611"/>
      <c r="EK13" s="611"/>
      <c r="EL13" s="611"/>
      <c r="EM13" s="611"/>
      <c r="EN13" s="611"/>
      <c r="EO13" s="611"/>
      <c r="EP13" s="611"/>
      <c r="EQ13" s="611"/>
    </row>
    <row r="14" spans="1:147" s="226" customFormat="1" ht="9" thickBot="1" x14ac:dyDescent="0.2">
      <c r="A14" s="234"/>
      <c r="B14" s="417">
        <v>1</v>
      </c>
      <c r="C14" s="417"/>
      <c r="D14" s="417"/>
      <c r="E14" s="417"/>
      <c r="F14" s="417"/>
      <c r="G14" s="417"/>
      <c r="H14" s="417"/>
      <c r="I14" s="417"/>
      <c r="J14" s="417"/>
      <c r="K14" s="417"/>
      <c r="L14" s="417"/>
      <c r="M14" s="417">
        <v>2</v>
      </c>
      <c r="N14" s="417"/>
      <c r="O14" s="417"/>
      <c r="P14" s="417"/>
      <c r="Q14" s="417"/>
      <c r="R14" s="417"/>
      <c r="S14" s="417"/>
      <c r="T14" s="417"/>
      <c r="U14" s="417"/>
      <c r="V14" s="417"/>
      <c r="W14" s="417"/>
      <c r="X14" s="417">
        <v>3</v>
      </c>
      <c r="Y14" s="417"/>
      <c r="Z14" s="417"/>
      <c r="AA14" s="417"/>
      <c r="AB14" s="417"/>
      <c r="AC14" s="417">
        <v>4</v>
      </c>
      <c r="AD14" s="417"/>
      <c r="AE14" s="417"/>
      <c r="AF14" s="417"/>
      <c r="AG14" s="417"/>
      <c r="AH14" s="417"/>
      <c r="AI14" s="417"/>
      <c r="AJ14" s="417"/>
      <c r="AK14" s="417"/>
      <c r="AL14" s="417">
        <v>5</v>
      </c>
      <c r="AM14" s="417"/>
      <c r="AN14" s="417"/>
      <c r="AO14" s="417"/>
      <c r="AP14" s="417"/>
      <c r="AQ14" s="417"/>
      <c r="AR14" s="417"/>
      <c r="AS14" s="417"/>
      <c r="AT14" s="417"/>
      <c r="AU14" s="417"/>
      <c r="AV14" s="417">
        <v>6</v>
      </c>
      <c r="AW14" s="417"/>
      <c r="AX14" s="417"/>
      <c r="AY14" s="417"/>
      <c r="AZ14" s="417"/>
      <c r="BA14" s="417"/>
      <c r="BB14" s="417"/>
      <c r="BC14" s="417">
        <v>7</v>
      </c>
      <c r="BD14" s="417"/>
      <c r="BE14" s="417"/>
      <c r="BF14" s="417"/>
      <c r="BG14" s="417"/>
      <c r="BH14" s="417"/>
      <c r="BI14" s="417"/>
      <c r="BJ14" s="417">
        <v>8</v>
      </c>
      <c r="BK14" s="417"/>
      <c r="BL14" s="417"/>
      <c r="BM14" s="417"/>
      <c r="BN14" s="417"/>
      <c r="BO14" s="417"/>
      <c r="BP14" s="417"/>
      <c r="BQ14" s="417"/>
      <c r="BR14" s="417"/>
      <c r="BS14" s="417">
        <v>9</v>
      </c>
      <c r="BT14" s="417"/>
      <c r="BU14" s="417"/>
      <c r="BV14" s="417"/>
      <c r="BW14" s="417"/>
      <c r="BX14" s="417"/>
      <c r="BY14" s="417"/>
      <c r="BZ14" s="417"/>
      <c r="CA14" s="417"/>
      <c r="CB14" s="417"/>
      <c r="CC14" s="417"/>
      <c r="CD14" s="417"/>
      <c r="CE14" s="417"/>
      <c r="CF14" s="417"/>
      <c r="CG14" s="417"/>
      <c r="CH14" s="417"/>
      <c r="CI14" s="417"/>
      <c r="CJ14" s="417"/>
      <c r="CK14" s="417"/>
      <c r="CL14" s="417"/>
      <c r="CM14" s="417"/>
      <c r="CN14" s="417"/>
      <c r="CO14" s="417"/>
      <c r="CP14" s="417"/>
      <c r="CQ14" s="417"/>
      <c r="CR14" s="417"/>
      <c r="CS14" s="417"/>
      <c r="CT14" s="417"/>
      <c r="CU14" s="417"/>
      <c r="CV14" s="417">
        <v>10</v>
      </c>
      <c r="CW14" s="417"/>
      <c r="CX14" s="417"/>
      <c r="CY14" s="417"/>
      <c r="CZ14" s="417"/>
      <c r="DA14" s="417"/>
      <c r="DB14" s="417"/>
      <c r="DC14" s="647"/>
      <c r="DD14" s="647"/>
      <c r="DE14" s="647"/>
      <c r="DF14" s="647"/>
      <c r="DG14" s="647"/>
      <c r="DH14" s="647"/>
      <c r="DI14" s="647"/>
      <c r="DJ14" s="647"/>
      <c r="DK14" s="647"/>
      <c r="DL14" s="647"/>
      <c r="DM14" s="647"/>
      <c r="DN14" s="647"/>
      <c r="DO14" s="647"/>
      <c r="DP14" s="647"/>
      <c r="DQ14" s="647"/>
      <c r="DR14" s="647"/>
      <c r="DS14" s="647"/>
      <c r="DT14" s="647"/>
      <c r="DU14" s="647"/>
      <c r="DV14" s="647"/>
      <c r="DW14" s="647"/>
      <c r="DX14" s="647"/>
      <c r="DY14" s="647"/>
      <c r="DZ14" s="647"/>
      <c r="EA14" s="647"/>
      <c r="EB14" s="647"/>
      <c r="EC14" s="647"/>
      <c r="ED14" s="647"/>
      <c r="EE14" s="647"/>
      <c r="EF14" s="647"/>
      <c r="EG14" s="647"/>
      <c r="EH14" s="647"/>
      <c r="EI14" s="647"/>
      <c r="EJ14" s="647"/>
      <c r="EK14" s="647"/>
      <c r="EL14" s="647"/>
      <c r="EM14" s="647"/>
      <c r="EN14" s="647"/>
      <c r="EO14" s="647"/>
      <c r="EP14" s="647"/>
      <c r="EQ14" s="647"/>
    </row>
    <row r="15" spans="1:147" s="170" customFormat="1" ht="11.25" x14ac:dyDescent="0.2">
      <c r="A15" s="199"/>
      <c r="B15" s="425" t="s">
        <v>9</v>
      </c>
      <c r="C15" s="426"/>
      <c r="D15" s="426"/>
      <c r="E15" s="426"/>
      <c r="F15" s="426"/>
      <c r="G15" s="426"/>
      <c r="H15" s="426"/>
      <c r="I15" s="426"/>
      <c r="J15" s="426"/>
      <c r="K15" s="426"/>
      <c r="L15" s="426"/>
      <c r="M15" s="427">
        <v>1</v>
      </c>
      <c r="N15" s="427"/>
      <c r="O15" s="427"/>
      <c r="P15" s="427"/>
      <c r="Q15" s="427"/>
      <c r="R15" s="427"/>
      <c r="S15" s="427"/>
      <c r="T15" s="427"/>
      <c r="U15" s="427"/>
      <c r="V15" s="427"/>
      <c r="W15" s="428"/>
      <c r="X15" s="429"/>
      <c r="Y15" s="430"/>
      <c r="Z15" s="430"/>
      <c r="AA15" s="430"/>
      <c r="AB15" s="431"/>
      <c r="AC15" s="438" t="s">
        <v>11</v>
      </c>
      <c r="AD15" s="439"/>
      <c r="AE15" s="439"/>
      <c r="AF15" s="439"/>
      <c r="AG15" s="439"/>
      <c r="AH15" s="439"/>
      <c r="AI15" s="439"/>
      <c r="AJ15" s="439"/>
      <c r="AK15" s="439"/>
      <c r="AL15" s="440">
        <f>Сводная!J7</f>
        <v>0</v>
      </c>
      <c r="AM15" s="440"/>
      <c r="AN15" s="440"/>
      <c r="AO15" s="440"/>
      <c r="AP15" s="440"/>
      <c r="AQ15" s="440"/>
      <c r="AR15" s="440"/>
      <c r="AS15" s="440"/>
      <c r="AT15" s="440"/>
      <c r="AU15" s="440"/>
      <c r="AV15" s="460">
        <f>Сводная!G7</f>
        <v>0</v>
      </c>
      <c r="AW15" s="460"/>
      <c r="AX15" s="460"/>
      <c r="AY15" s="460"/>
      <c r="AZ15" s="460"/>
      <c r="BA15" s="460"/>
      <c r="BB15" s="460"/>
      <c r="BC15" s="460">
        <f>ROUND(AL15*AV15,2)</f>
        <v>0</v>
      </c>
      <c r="BD15" s="460"/>
      <c r="BE15" s="460"/>
      <c r="BF15" s="460"/>
      <c r="BG15" s="460"/>
      <c r="BH15" s="460"/>
      <c r="BI15" s="461"/>
      <c r="BJ15" s="462">
        <f>Сводная!E11</f>
        <v>0</v>
      </c>
      <c r="BK15" s="463"/>
      <c r="BL15" s="463"/>
      <c r="BM15" s="463"/>
      <c r="BN15" s="463"/>
      <c r="BO15" s="463"/>
      <c r="BP15" s="463"/>
      <c r="BQ15" s="463"/>
      <c r="BR15" s="464"/>
      <c r="BS15" s="401">
        <v>10108469</v>
      </c>
      <c r="BT15" s="402"/>
      <c r="BU15" s="402"/>
      <c r="BV15" s="402"/>
      <c r="BW15" s="402"/>
      <c r="BX15" s="402"/>
      <c r="BY15" s="402"/>
      <c r="BZ15" s="402"/>
      <c r="CA15" s="403"/>
      <c r="CB15" s="410" t="s">
        <v>718</v>
      </c>
      <c r="CC15" s="411"/>
      <c r="CD15" s="411"/>
      <c r="CE15" s="411"/>
      <c r="CF15" s="411"/>
      <c r="CG15" s="411"/>
      <c r="CH15" s="412" t="s">
        <v>669</v>
      </c>
      <c r="CI15" s="412"/>
      <c r="CJ15" s="412"/>
      <c r="CK15" s="412"/>
      <c r="CL15" s="412"/>
      <c r="CM15" s="412"/>
      <c r="CN15" s="441">
        <f>Сводная!C14</f>
        <v>0</v>
      </c>
      <c r="CO15" s="442"/>
      <c r="CP15" s="442"/>
      <c r="CQ15" s="442"/>
      <c r="CR15" s="442"/>
      <c r="CS15" s="442"/>
      <c r="CT15" s="442"/>
      <c r="CU15" s="443"/>
      <c r="CV15" s="410"/>
      <c r="CW15" s="411"/>
      <c r="CX15" s="411"/>
      <c r="CY15" s="411"/>
      <c r="CZ15" s="411"/>
      <c r="DA15" s="411"/>
      <c r="DB15" s="444"/>
      <c r="DC15" s="611"/>
      <c r="DD15" s="611"/>
      <c r="DE15" s="611"/>
      <c r="DF15" s="611"/>
      <c r="DG15" s="611"/>
      <c r="DH15" s="611"/>
      <c r="DI15" s="611"/>
      <c r="DJ15" s="611"/>
      <c r="DK15" s="611"/>
      <c r="DL15" s="611"/>
      <c r="DM15" s="611"/>
      <c r="DN15" s="611"/>
      <c r="DO15" s="611"/>
      <c r="DP15" s="611"/>
      <c r="DQ15" s="611"/>
      <c r="DR15" s="611"/>
      <c r="DS15" s="611"/>
      <c r="DT15" s="611"/>
      <c r="DU15" s="611"/>
      <c r="DV15" s="611"/>
      <c r="DW15" s="611"/>
      <c r="DX15" s="611"/>
      <c r="DY15" s="611"/>
      <c r="DZ15" s="611"/>
      <c r="EA15" s="611"/>
      <c r="EB15" s="611"/>
      <c r="EC15" s="611"/>
      <c r="ED15" s="611"/>
      <c r="EE15" s="611"/>
      <c r="EF15" s="611"/>
      <c r="EG15" s="611"/>
      <c r="EH15" s="611"/>
      <c r="EI15" s="611"/>
      <c r="EJ15" s="611"/>
      <c r="EK15" s="611"/>
      <c r="EL15" s="611"/>
      <c r="EM15" s="611"/>
      <c r="EN15" s="611"/>
      <c r="EO15" s="611"/>
      <c r="EP15" s="611"/>
      <c r="EQ15" s="611"/>
    </row>
    <row r="16" spans="1:147" s="170" customFormat="1" ht="11.25" x14ac:dyDescent="0.2">
      <c r="A16" s="199"/>
      <c r="B16" s="451" t="s">
        <v>10</v>
      </c>
      <c r="C16" s="452"/>
      <c r="D16" s="452"/>
      <c r="E16" s="452"/>
      <c r="F16" s="452"/>
      <c r="G16" s="452"/>
      <c r="H16" s="452"/>
      <c r="I16" s="452"/>
      <c r="J16" s="452"/>
      <c r="K16" s="452"/>
      <c r="L16" s="452"/>
      <c r="M16" s="420">
        <v>2</v>
      </c>
      <c r="N16" s="420"/>
      <c r="O16" s="420"/>
      <c r="P16" s="420"/>
      <c r="Q16" s="420"/>
      <c r="R16" s="420"/>
      <c r="S16" s="420"/>
      <c r="T16" s="420"/>
      <c r="U16" s="420"/>
      <c r="V16" s="420"/>
      <c r="W16" s="421"/>
      <c r="X16" s="432"/>
      <c r="Y16" s="433"/>
      <c r="Z16" s="433"/>
      <c r="AA16" s="433"/>
      <c r="AB16" s="434"/>
      <c r="AC16" s="422" t="s">
        <v>11</v>
      </c>
      <c r="AD16" s="423"/>
      <c r="AE16" s="423"/>
      <c r="AF16" s="423"/>
      <c r="AG16" s="423"/>
      <c r="AH16" s="423"/>
      <c r="AI16" s="423"/>
      <c r="AJ16" s="423"/>
      <c r="AK16" s="423"/>
      <c r="AL16" s="424">
        <f>Сводная!J8</f>
        <v>0</v>
      </c>
      <c r="AM16" s="424"/>
      <c r="AN16" s="424"/>
      <c r="AO16" s="424"/>
      <c r="AP16" s="424"/>
      <c r="AQ16" s="424"/>
      <c r="AR16" s="424"/>
      <c r="AS16" s="424"/>
      <c r="AT16" s="424"/>
      <c r="AU16" s="424"/>
      <c r="AV16" s="413">
        <f>Сводная!G8</f>
        <v>0</v>
      </c>
      <c r="AW16" s="413"/>
      <c r="AX16" s="413"/>
      <c r="AY16" s="413"/>
      <c r="AZ16" s="413"/>
      <c r="BA16" s="413"/>
      <c r="BB16" s="413"/>
      <c r="BC16" s="413">
        <f>ROUND(AL16*AV16,2)</f>
        <v>0</v>
      </c>
      <c r="BD16" s="413"/>
      <c r="BE16" s="413"/>
      <c r="BF16" s="413"/>
      <c r="BG16" s="413"/>
      <c r="BH16" s="413"/>
      <c r="BI16" s="414"/>
      <c r="BJ16" s="465"/>
      <c r="BK16" s="466"/>
      <c r="BL16" s="466"/>
      <c r="BM16" s="466"/>
      <c r="BN16" s="466"/>
      <c r="BO16" s="466"/>
      <c r="BP16" s="466"/>
      <c r="BQ16" s="466"/>
      <c r="BR16" s="467"/>
      <c r="BS16" s="404"/>
      <c r="BT16" s="405"/>
      <c r="BU16" s="405"/>
      <c r="BV16" s="405"/>
      <c r="BW16" s="405"/>
      <c r="BX16" s="405"/>
      <c r="BY16" s="405"/>
      <c r="BZ16" s="405"/>
      <c r="CA16" s="406"/>
      <c r="CB16" s="453">
        <f>Сводная!C13</f>
        <v>0</v>
      </c>
      <c r="CC16" s="454"/>
      <c r="CD16" s="454"/>
      <c r="CE16" s="454"/>
      <c r="CF16" s="454"/>
      <c r="CG16" s="454"/>
      <c r="CH16" s="454"/>
      <c r="CI16" s="454"/>
      <c r="CJ16" s="454"/>
      <c r="CK16" s="454"/>
      <c r="CL16" s="454"/>
      <c r="CM16" s="454"/>
      <c r="CN16" s="454"/>
      <c r="CO16" s="454"/>
      <c r="CP16" s="454"/>
      <c r="CQ16" s="454"/>
      <c r="CR16" s="454"/>
      <c r="CS16" s="454"/>
      <c r="CT16" s="454"/>
      <c r="CU16" s="455"/>
      <c r="CV16" s="445"/>
      <c r="CW16" s="446"/>
      <c r="CX16" s="446"/>
      <c r="CY16" s="446"/>
      <c r="CZ16" s="446"/>
      <c r="DA16" s="446"/>
      <c r="DB16" s="447"/>
      <c r="DC16" s="611"/>
      <c r="DD16" s="611"/>
      <c r="DE16" s="611"/>
      <c r="DF16" s="611"/>
      <c r="DG16" s="611"/>
      <c r="DH16" s="611"/>
      <c r="DI16" s="611"/>
      <c r="DJ16" s="611"/>
      <c r="DK16" s="611"/>
      <c r="DL16" s="611"/>
      <c r="DM16" s="611"/>
      <c r="DN16" s="611"/>
      <c r="DO16" s="611"/>
      <c r="DP16" s="611"/>
      <c r="DQ16" s="611"/>
      <c r="DR16" s="611"/>
      <c r="DS16" s="611"/>
      <c r="DT16" s="611"/>
      <c r="DU16" s="611"/>
      <c r="DV16" s="611"/>
      <c r="DW16" s="611"/>
      <c r="DX16" s="611"/>
      <c r="DY16" s="611"/>
      <c r="DZ16" s="611"/>
      <c r="EA16" s="611"/>
      <c r="EB16" s="611"/>
      <c r="EC16" s="611"/>
      <c r="ED16" s="611"/>
      <c r="EE16" s="611"/>
      <c r="EF16" s="611"/>
      <c r="EG16" s="611"/>
      <c r="EH16" s="611"/>
      <c r="EI16" s="611"/>
      <c r="EJ16" s="611"/>
      <c r="EK16" s="611"/>
      <c r="EL16" s="611"/>
      <c r="EM16" s="611"/>
      <c r="EN16" s="611"/>
      <c r="EO16" s="611"/>
      <c r="EP16" s="611"/>
      <c r="EQ16" s="611"/>
    </row>
    <row r="17" spans="1:147" s="170" customFormat="1" ht="11.25" x14ac:dyDescent="0.2">
      <c r="A17" s="199"/>
      <c r="B17" s="451" t="s">
        <v>12</v>
      </c>
      <c r="C17" s="452"/>
      <c r="D17" s="452"/>
      <c r="E17" s="452"/>
      <c r="F17" s="452"/>
      <c r="G17" s="452"/>
      <c r="H17" s="452"/>
      <c r="I17" s="452"/>
      <c r="J17" s="452"/>
      <c r="K17" s="452"/>
      <c r="L17" s="452"/>
      <c r="M17" s="420">
        <v>3</v>
      </c>
      <c r="N17" s="420"/>
      <c r="O17" s="420"/>
      <c r="P17" s="420"/>
      <c r="Q17" s="420"/>
      <c r="R17" s="420"/>
      <c r="S17" s="420"/>
      <c r="T17" s="420"/>
      <c r="U17" s="420"/>
      <c r="V17" s="420"/>
      <c r="W17" s="421"/>
      <c r="X17" s="432"/>
      <c r="Y17" s="433"/>
      <c r="Z17" s="433"/>
      <c r="AA17" s="433"/>
      <c r="AB17" s="434"/>
      <c r="AC17" s="422" t="s">
        <v>11</v>
      </c>
      <c r="AD17" s="423"/>
      <c r="AE17" s="423"/>
      <c r="AF17" s="423"/>
      <c r="AG17" s="423"/>
      <c r="AH17" s="423"/>
      <c r="AI17" s="423"/>
      <c r="AJ17" s="423"/>
      <c r="AK17" s="423"/>
      <c r="AL17" s="424" t="s">
        <v>11</v>
      </c>
      <c r="AM17" s="424"/>
      <c r="AN17" s="424"/>
      <c r="AO17" s="424"/>
      <c r="AP17" s="424"/>
      <c r="AQ17" s="424"/>
      <c r="AR17" s="424"/>
      <c r="AS17" s="424"/>
      <c r="AT17" s="424"/>
      <c r="AU17" s="424"/>
      <c r="AV17" s="413" t="s">
        <v>11</v>
      </c>
      <c r="AW17" s="413"/>
      <c r="AX17" s="413"/>
      <c r="AY17" s="413"/>
      <c r="AZ17" s="413"/>
      <c r="BA17" s="413"/>
      <c r="BB17" s="413"/>
      <c r="BC17" s="413" t="s">
        <v>11</v>
      </c>
      <c r="BD17" s="413"/>
      <c r="BE17" s="413"/>
      <c r="BF17" s="413"/>
      <c r="BG17" s="413"/>
      <c r="BH17" s="413"/>
      <c r="BI17" s="414"/>
      <c r="BJ17" s="465"/>
      <c r="BK17" s="466"/>
      <c r="BL17" s="466"/>
      <c r="BM17" s="466"/>
      <c r="BN17" s="466"/>
      <c r="BO17" s="466"/>
      <c r="BP17" s="466"/>
      <c r="BQ17" s="466"/>
      <c r="BR17" s="467"/>
      <c r="BS17" s="404"/>
      <c r="BT17" s="405"/>
      <c r="BU17" s="405"/>
      <c r="BV17" s="405"/>
      <c r="BW17" s="405"/>
      <c r="BX17" s="405"/>
      <c r="BY17" s="405"/>
      <c r="BZ17" s="405"/>
      <c r="CA17" s="406"/>
      <c r="CB17" s="456"/>
      <c r="CC17" s="454"/>
      <c r="CD17" s="454"/>
      <c r="CE17" s="454"/>
      <c r="CF17" s="454"/>
      <c r="CG17" s="454"/>
      <c r="CH17" s="454"/>
      <c r="CI17" s="454"/>
      <c r="CJ17" s="454"/>
      <c r="CK17" s="454"/>
      <c r="CL17" s="454"/>
      <c r="CM17" s="454"/>
      <c r="CN17" s="454"/>
      <c r="CO17" s="454"/>
      <c r="CP17" s="454"/>
      <c r="CQ17" s="454"/>
      <c r="CR17" s="454"/>
      <c r="CS17" s="454"/>
      <c r="CT17" s="454"/>
      <c r="CU17" s="455"/>
      <c r="CV17" s="445"/>
      <c r="CW17" s="446"/>
      <c r="CX17" s="446"/>
      <c r="CY17" s="446"/>
      <c r="CZ17" s="446"/>
      <c r="DA17" s="446"/>
      <c r="DB17" s="447"/>
      <c r="DC17" s="611"/>
      <c r="DD17" s="611"/>
      <c r="DE17" s="611"/>
      <c r="DF17" s="611"/>
      <c r="DG17" s="611"/>
      <c r="DH17" s="611"/>
      <c r="DI17" s="611"/>
      <c r="DJ17" s="611"/>
      <c r="DK17" s="611"/>
      <c r="DL17" s="611"/>
      <c r="DM17" s="611"/>
      <c r="DN17" s="611"/>
      <c r="DO17" s="611"/>
      <c r="DP17" s="611"/>
      <c r="DQ17" s="611"/>
      <c r="DR17" s="611"/>
      <c r="DS17" s="611"/>
      <c r="DT17" s="611"/>
      <c r="DU17" s="611"/>
      <c r="DV17" s="611"/>
      <c r="DW17" s="611"/>
      <c r="DX17" s="611"/>
      <c r="DY17" s="611"/>
      <c r="DZ17" s="611"/>
      <c r="EA17" s="611"/>
      <c r="EB17" s="611"/>
      <c r="EC17" s="611"/>
      <c r="ED17" s="611"/>
      <c r="EE17" s="611"/>
      <c r="EF17" s="611"/>
      <c r="EG17" s="611"/>
      <c r="EH17" s="611"/>
      <c r="EI17" s="611"/>
      <c r="EJ17" s="611"/>
      <c r="EK17" s="611"/>
      <c r="EL17" s="611"/>
      <c r="EM17" s="611"/>
      <c r="EN17" s="611"/>
      <c r="EO17" s="611"/>
      <c r="EP17" s="611"/>
      <c r="EQ17" s="611"/>
    </row>
    <row r="18" spans="1:147" s="170" customFormat="1" ht="11.25" x14ac:dyDescent="0.2">
      <c r="A18" s="199"/>
      <c r="B18" s="451" t="s">
        <v>719</v>
      </c>
      <c r="C18" s="452"/>
      <c r="D18" s="452"/>
      <c r="E18" s="452"/>
      <c r="F18" s="452"/>
      <c r="G18" s="452"/>
      <c r="H18" s="452"/>
      <c r="I18" s="452"/>
      <c r="J18" s="452"/>
      <c r="K18" s="452"/>
      <c r="L18" s="452"/>
      <c r="M18" s="420">
        <v>4</v>
      </c>
      <c r="N18" s="420"/>
      <c r="O18" s="420"/>
      <c r="P18" s="420"/>
      <c r="Q18" s="420"/>
      <c r="R18" s="420"/>
      <c r="S18" s="420"/>
      <c r="T18" s="420"/>
      <c r="U18" s="420"/>
      <c r="V18" s="420"/>
      <c r="W18" s="421"/>
      <c r="X18" s="432"/>
      <c r="Y18" s="433"/>
      <c r="Z18" s="433"/>
      <c r="AA18" s="433"/>
      <c r="AB18" s="434"/>
      <c r="AC18" s="422" t="s">
        <v>11</v>
      </c>
      <c r="AD18" s="423"/>
      <c r="AE18" s="423"/>
      <c r="AF18" s="423"/>
      <c r="AG18" s="423"/>
      <c r="AH18" s="423"/>
      <c r="AI18" s="423"/>
      <c r="AJ18" s="423"/>
      <c r="AK18" s="423"/>
      <c r="AL18" s="424" t="s">
        <v>11</v>
      </c>
      <c r="AM18" s="424"/>
      <c r="AN18" s="424"/>
      <c r="AO18" s="424"/>
      <c r="AP18" s="424"/>
      <c r="AQ18" s="424"/>
      <c r="AR18" s="424"/>
      <c r="AS18" s="424"/>
      <c r="AT18" s="424"/>
      <c r="AU18" s="424"/>
      <c r="AV18" s="413" t="s">
        <v>11</v>
      </c>
      <c r="AW18" s="413"/>
      <c r="AX18" s="413"/>
      <c r="AY18" s="413"/>
      <c r="AZ18" s="413"/>
      <c r="BA18" s="413"/>
      <c r="BB18" s="413"/>
      <c r="BC18" s="413" t="s">
        <v>11</v>
      </c>
      <c r="BD18" s="413"/>
      <c r="BE18" s="413"/>
      <c r="BF18" s="413"/>
      <c r="BG18" s="413"/>
      <c r="BH18" s="413"/>
      <c r="BI18" s="414"/>
      <c r="BJ18" s="465"/>
      <c r="BK18" s="466"/>
      <c r="BL18" s="466"/>
      <c r="BM18" s="466"/>
      <c r="BN18" s="466"/>
      <c r="BO18" s="466"/>
      <c r="BP18" s="466"/>
      <c r="BQ18" s="466"/>
      <c r="BR18" s="467"/>
      <c r="BS18" s="404"/>
      <c r="BT18" s="405"/>
      <c r="BU18" s="405"/>
      <c r="BV18" s="405"/>
      <c r="BW18" s="405"/>
      <c r="BX18" s="405"/>
      <c r="BY18" s="405"/>
      <c r="BZ18" s="405"/>
      <c r="CA18" s="406"/>
      <c r="CB18" s="456"/>
      <c r="CC18" s="454"/>
      <c r="CD18" s="454"/>
      <c r="CE18" s="454"/>
      <c r="CF18" s="454"/>
      <c r="CG18" s="454"/>
      <c r="CH18" s="454"/>
      <c r="CI18" s="454"/>
      <c r="CJ18" s="454"/>
      <c r="CK18" s="454"/>
      <c r="CL18" s="454"/>
      <c r="CM18" s="454"/>
      <c r="CN18" s="454"/>
      <c r="CO18" s="454"/>
      <c r="CP18" s="454"/>
      <c r="CQ18" s="454"/>
      <c r="CR18" s="454"/>
      <c r="CS18" s="454"/>
      <c r="CT18" s="454"/>
      <c r="CU18" s="455"/>
      <c r="CV18" s="445"/>
      <c r="CW18" s="446"/>
      <c r="CX18" s="446"/>
      <c r="CY18" s="446"/>
      <c r="CZ18" s="446"/>
      <c r="DA18" s="446"/>
      <c r="DB18" s="447"/>
      <c r="DC18" s="611"/>
      <c r="DD18" s="611"/>
      <c r="DE18" s="611"/>
      <c r="DF18" s="611"/>
      <c r="DG18" s="611"/>
      <c r="DH18" s="611"/>
      <c r="DI18" s="611"/>
      <c r="DJ18" s="611"/>
      <c r="DK18" s="611"/>
      <c r="DL18" s="611"/>
      <c r="DM18" s="611"/>
      <c r="DN18" s="611"/>
      <c r="DO18" s="611"/>
      <c r="DP18" s="611"/>
      <c r="DQ18" s="611"/>
      <c r="DR18" s="611"/>
      <c r="DS18" s="611"/>
      <c r="DT18" s="611"/>
      <c r="DU18" s="611"/>
      <c r="DV18" s="611"/>
      <c r="DW18" s="611"/>
      <c r="DX18" s="611"/>
      <c r="DY18" s="611"/>
      <c r="DZ18" s="611"/>
      <c r="EA18" s="611"/>
      <c r="EB18" s="611"/>
      <c r="EC18" s="611"/>
      <c r="ED18" s="611"/>
      <c r="EE18" s="611"/>
      <c r="EF18" s="611"/>
      <c r="EG18" s="611"/>
      <c r="EH18" s="611"/>
      <c r="EI18" s="611"/>
      <c r="EJ18" s="611"/>
      <c r="EK18" s="611"/>
      <c r="EL18" s="611"/>
      <c r="EM18" s="611"/>
      <c r="EN18" s="611"/>
      <c r="EO18" s="611"/>
      <c r="EP18" s="611"/>
      <c r="EQ18" s="611"/>
    </row>
    <row r="19" spans="1:147" s="170" customFormat="1" ht="12" thickBot="1" x14ac:dyDescent="0.25">
      <c r="A19" s="199"/>
      <c r="B19" s="415" t="s">
        <v>345</v>
      </c>
      <c r="C19" s="416"/>
      <c r="D19" s="416"/>
      <c r="E19" s="416"/>
      <c r="F19" s="416"/>
      <c r="G19" s="416"/>
      <c r="H19" s="416"/>
      <c r="I19" s="416"/>
      <c r="J19" s="416"/>
      <c r="K19" s="416"/>
      <c r="L19" s="416"/>
      <c r="M19" s="476">
        <v>5</v>
      </c>
      <c r="N19" s="476"/>
      <c r="O19" s="476"/>
      <c r="P19" s="476"/>
      <c r="Q19" s="476"/>
      <c r="R19" s="476"/>
      <c r="S19" s="476"/>
      <c r="T19" s="476"/>
      <c r="U19" s="476"/>
      <c r="V19" s="476"/>
      <c r="W19" s="477"/>
      <c r="X19" s="435"/>
      <c r="Y19" s="436"/>
      <c r="Z19" s="436"/>
      <c r="AA19" s="436"/>
      <c r="AB19" s="437"/>
      <c r="AC19" s="478" t="s">
        <v>11</v>
      </c>
      <c r="AD19" s="479"/>
      <c r="AE19" s="479"/>
      <c r="AF19" s="479"/>
      <c r="AG19" s="479"/>
      <c r="AH19" s="479"/>
      <c r="AI19" s="479"/>
      <c r="AJ19" s="479"/>
      <c r="AK19" s="479"/>
      <c r="AL19" s="480">
        <f>Сводная!J11</f>
        <v>0</v>
      </c>
      <c r="AM19" s="480"/>
      <c r="AN19" s="480"/>
      <c r="AO19" s="480"/>
      <c r="AP19" s="480"/>
      <c r="AQ19" s="480"/>
      <c r="AR19" s="480"/>
      <c r="AS19" s="480"/>
      <c r="AT19" s="480"/>
      <c r="AU19" s="480"/>
      <c r="AV19" s="418">
        <f>Сводная!G11</f>
        <v>0</v>
      </c>
      <c r="AW19" s="418"/>
      <c r="AX19" s="418"/>
      <c r="AY19" s="418"/>
      <c r="AZ19" s="418"/>
      <c r="BA19" s="418"/>
      <c r="BB19" s="418"/>
      <c r="BC19" s="418">
        <f>ROUND(AL19*AV19,2)</f>
        <v>0</v>
      </c>
      <c r="BD19" s="418"/>
      <c r="BE19" s="418"/>
      <c r="BF19" s="418"/>
      <c r="BG19" s="418"/>
      <c r="BH19" s="418"/>
      <c r="BI19" s="419"/>
      <c r="BJ19" s="468"/>
      <c r="BK19" s="469"/>
      <c r="BL19" s="469"/>
      <c r="BM19" s="469"/>
      <c r="BN19" s="469"/>
      <c r="BO19" s="469"/>
      <c r="BP19" s="469"/>
      <c r="BQ19" s="469"/>
      <c r="BR19" s="470"/>
      <c r="BS19" s="407"/>
      <c r="BT19" s="408"/>
      <c r="BU19" s="408"/>
      <c r="BV19" s="408"/>
      <c r="BW19" s="408"/>
      <c r="BX19" s="408"/>
      <c r="BY19" s="408"/>
      <c r="BZ19" s="408"/>
      <c r="CA19" s="409"/>
      <c r="CB19" s="457"/>
      <c r="CC19" s="458"/>
      <c r="CD19" s="458"/>
      <c r="CE19" s="458"/>
      <c r="CF19" s="458"/>
      <c r="CG19" s="458"/>
      <c r="CH19" s="458"/>
      <c r="CI19" s="458"/>
      <c r="CJ19" s="458"/>
      <c r="CK19" s="458"/>
      <c r="CL19" s="458"/>
      <c r="CM19" s="458"/>
      <c r="CN19" s="458"/>
      <c r="CO19" s="458"/>
      <c r="CP19" s="458"/>
      <c r="CQ19" s="458"/>
      <c r="CR19" s="458"/>
      <c r="CS19" s="458"/>
      <c r="CT19" s="458"/>
      <c r="CU19" s="459"/>
      <c r="CV19" s="448"/>
      <c r="CW19" s="449"/>
      <c r="CX19" s="449"/>
      <c r="CY19" s="449"/>
      <c r="CZ19" s="449"/>
      <c r="DA19" s="449"/>
      <c r="DB19" s="450"/>
      <c r="DC19" s="611"/>
      <c r="DD19" s="611"/>
      <c r="DE19" s="611"/>
      <c r="DF19" s="611"/>
      <c r="DG19" s="611"/>
      <c r="DH19" s="611"/>
      <c r="DI19" s="611"/>
      <c r="DJ19" s="611"/>
      <c r="DK19" s="611"/>
      <c r="DL19" s="611"/>
      <c r="DM19" s="611"/>
      <c r="DN19" s="611"/>
      <c r="DO19" s="611"/>
      <c r="DP19" s="611"/>
      <c r="DQ19" s="611"/>
      <c r="DR19" s="611"/>
      <c r="DS19" s="611"/>
      <c r="DT19" s="611"/>
      <c r="DU19" s="611"/>
      <c r="DV19" s="611"/>
      <c r="DW19" s="611"/>
      <c r="DX19" s="611"/>
      <c r="DY19" s="611"/>
      <c r="DZ19" s="611"/>
      <c r="EA19" s="611"/>
      <c r="EB19" s="611"/>
      <c r="EC19" s="611"/>
      <c r="ED19" s="611"/>
      <c r="EE19" s="611"/>
      <c r="EF19" s="611"/>
      <c r="EG19" s="611"/>
      <c r="EH19" s="611"/>
      <c r="EI19" s="611"/>
      <c r="EJ19" s="611"/>
      <c r="EK19" s="611"/>
      <c r="EL19" s="611"/>
      <c r="EM19" s="611"/>
      <c r="EN19" s="611"/>
      <c r="EO19" s="611"/>
      <c r="EP19" s="611"/>
      <c r="EQ19" s="611"/>
    </row>
    <row r="20" spans="1:147" s="170" customFormat="1" ht="11.25" x14ac:dyDescent="0.2">
      <c r="A20" s="199"/>
      <c r="B20" s="471" t="s">
        <v>41</v>
      </c>
      <c r="C20" s="471"/>
      <c r="D20" s="471"/>
      <c r="E20" s="471"/>
      <c r="F20" s="471"/>
      <c r="G20" s="471"/>
      <c r="H20" s="471"/>
      <c r="I20" s="471"/>
      <c r="J20" s="471"/>
      <c r="K20" s="471"/>
      <c r="L20" s="471"/>
      <c r="M20" s="473" t="s">
        <v>9</v>
      </c>
      <c r="N20" s="473"/>
      <c r="O20" s="473"/>
      <c r="P20" s="473"/>
      <c r="Q20" s="473"/>
      <c r="R20" s="473"/>
      <c r="S20" s="473"/>
      <c r="T20" s="473"/>
      <c r="U20" s="473"/>
      <c r="V20" s="473"/>
      <c r="W20" s="473"/>
      <c r="X20" s="473"/>
      <c r="Y20" s="473"/>
      <c r="Z20" s="473"/>
      <c r="AA20" s="473"/>
      <c r="AB20" s="473"/>
      <c r="AC20" s="474" t="s">
        <v>11</v>
      </c>
      <c r="AD20" s="474"/>
      <c r="AE20" s="474"/>
      <c r="AF20" s="474"/>
      <c r="AG20" s="474"/>
      <c r="AH20" s="474"/>
      <c r="AI20" s="474"/>
      <c r="AJ20" s="474"/>
      <c r="AK20" s="474"/>
      <c r="AL20" s="474">
        <f>AL15</f>
        <v>0</v>
      </c>
      <c r="AM20" s="474"/>
      <c r="AN20" s="474"/>
      <c r="AO20" s="474"/>
      <c r="AP20" s="474"/>
      <c r="AQ20" s="474"/>
      <c r="AR20" s="474"/>
      <c r="AS20" s="474"/>
      <c r="AT20" s="474"/>
      <c r="AU20" s="474"/>
      <c r="AV20" s="475"/>
      <c r="AW20" s="475"/>
      <c r="AX20" s="475"/>
      <c r="AY20" s="475"/>
      <c r="AZ20" s="475"/>
      <c r="BA20" s="475"/>
      <c r="BB20" s="475"/>
      <c r="BC20" s="475"/>
      <c r="BD20" s="475"/>
      <c r="BE20" s="475"/>
      <c r="BF20" s="475"/>
      <c r="BG20" s="475"/>
      <c r="BH20" s="475"/>
      <c r="BI20" s="475"/>
      <c r="BJ20" s="481">
        <f>BJ15</f>
        <v>0</v>
      </c>
      <c r="BK20" s="481"/>
      <c r="BL20" s="481"/>
      <c r="BM20" s="481"/>
      <c r="BN20" s="481"/>
      <c r="BO20" s="481"/>
      <c r="BP20" s="481"/>
      <c r="BQ20" s="481"/>
      <c r="BR20" s="481"/>
      <c r="BS20" s="235"/>
      <c r="BT20" s="235"/>
      <c r="BU20" s="200"/>
      <c r="BV20" s="200"/>
      <c r="BW20" s="200"/>
      <c r="BX20" s="200"/>
      <c r="BY20" s="200"/>
      <c r="BZ20" s="200"/>
      <c r="CA20" s="200"/>
      <c r="CB20" s="200"/>
      <c r="CC20" s="200"/>
      <c r="CD20" s="199"/>
      <c r="CE20" s="199"/>
      <c r="CF20" s="199"/>
      <c r="CG20" s="199"/>
      <c r="CH20" s="199"/>
      <c r="CI20" s="199"/>
      <c r="CJ20" s="199"/>
      <c r="CK20" s="199"/>
      <c r="CL20" s="199"/>
      <c r="CM20" s="199"/>
      <c r="CN20" s="199"/>
      <c r="CO20" s="199"/>
      <c r="CP20" s="199"/>
      <c r="CQ20" s="199"/>
      <c r="CR20" s="199"/>
      <c r="CS20" s="199"/>
      <c r="CT20" s="199"/>
      <c r="CU20" s="199"/>
      <c r="CV20" s="199"/>
      <c r="CW20" s="199"/>
      <c r="CX20" s="199"/>
      <c r="CY20" s="199"/>
      <c r="CZ20" s="199"/>
      <c r="DA20" s="199"/>
      <c r="DB20" s="199"/>
      <c r="DC20" s="611"/>
      <c r="DD20" s="611"/>
      <c r="DE20" s="611"/>
      <c r="DF20" s="611"/>
      <c r="DG20" s="611"/>
      <c r="DH20" s="611"/>
      <c r="DI20" s="611"/>
      <c r="DJ20" s="611"/>
      <c r="DK20" s="611"/>
      <c r="DL20" s="611"/>
      <c r="DM20" s="611"/>
      <c r="DN20" s="611"/>
      <c r="DO20" s="611"/>
      <c r="DP20" s="611"/>
      <c r="DQ20" s="611"/>
      <c r="DR20" s="611"/>
      <c r="DS20" s="611"/>
      <c r="DT20" s="611"/>
      <c r="DU20" s="611"/>
      <c r="DV20" s="611"/>
      <c r="DW20" s="611"/>
      <c r="DX20" s="611"/>
      <c r="DY20" s="611"/>
      <c r="DZ20" s="611"/>
      <c r="EA20" s="611"/>
      <c r="EB20" s="611"/>
      <c r="EC20" s="611"/>
      <c r="ED20" s="611"/>
      <c r="EE20" s="611"/>
      <c r="EF20" s="611"/>
      <c r="EG20" s="611"/>
      <c r="EH20" s="611"/>
      <c r="EI20" s="611"/>
      <c r="EJ20" s="611"/>
      <c r="EK20" s="611"/>
      <c r="EL20" s="611"/>
      <c r="EM20" s="611"/>
      <c r="EN20" s="611"/>
      <c r="EO20" s="611"/>
      <c r="EP20" s="611"/>
      <c r="EQ20" s="611"/>
    </row>
    <row r="21" spans="1:147" s="170" customFormat="1" ht="11.25" x14ac:dyDescent="0.2">
      <c r="A21" s="199"/>
      <c r="B21" s="472"/>
      <c r="C21" s="472"/>
      <c r="D21" s="472"/>
      <c r="E21" s="472"/>
      <c r="F21" s="472"/>
      <c r="G21" s="472"/>
      <c r="H21" s="472"/>
      <c r="I21" s="472"/>
      <c r="J21" s="472"/>
      <c r="K21" s="472"/>
      <c r="L21" s="472"/>
      <c r="M21" s="483" t="s">
        <v>10</v>
      </c>
      <c r="N21" s="483"/>
      <c r="O21" s="483"/>
      <c r="P21" s="483"/>
      <c r="Q21" s="483"/>
      <c r="R21" s="483"/>
      <c r="S21" s="483"/>
      <c r="T21" s="483"/>
      <c r="U21" s="483"/>
      <c r="V21" s="483"/>
      <c r="W21" s="483"/>
      <c r="X21" s="483"/>
      <c r="Y21" s="483"/>
      <c r="Z21" s="483"/>
      <c r="AA21" s="483"/>
      <c r="AB21" s="483"/>
      <c r="AC21" s="484" t="s">
        <v>11</v>
      </c>
      <c r="AD21" s="484"/>
      <c r="AE21" s="484"/>
      <c r="AF21" s="484"/>
      <c r="AG21" s="484"/>
      <c r="AH21" s="484"/>
      <c r="AI21" s="484"/>
      <c r="AJ21" s="484"/>
      <c r="AK21" s="484"/>
      <c r="AL21" s="484">
        <f>AL16</f>
        <v>0</v>
      </c>
      <c r="AM21" s="484"/>
      <c r="AN21" s="484"/>
      <c r="AO21" s="484"/>
      <c r="AP21" s="484"/>
      <c r="AQ21" s="484"/>
      <c r="AR21" s="484"/>
      <c r="AS21" s="484"/>
      <c r="AT21" s="484"/>
      <c r="AU21" s="484"/>
      <c r="AV21" s="485"/>
      <c r="AW21" s="485"/>
      <c r="AX21" s="485"/>
      <c r="AY21" s="485"/>
      <c r="AZ21" s="485"/>
      <c r="BA21" s="485"/>
      <c r="BB21" s="485"/>
      <c r="BC21" s="485"/>
      <c r="BD21" s="485"/>
      <c r="BE21" s="485"/>
      <c r="BF21" s="485"/>
      <c r="BG21" s="485"/>
      <c r="BH21" s="485"/>
      <c r="BI21" s="485"/>
      <c r="BJ21" s="482"/>
      <c r="BK21" s="482"/>
      <c r="BL21" s="482"/>
      <c r="BM21" s="482"/>
      <c r="BN21" s="482"/>
      <c r="BO21" s="482"/>
      <c r="BP21" s="482"/>
      <c r="BQ21" s="482"/>
      <c r="BR21" s="482"/>
      <c r="BS21" s="235"/>
      <c r="BT21" s="235"/>
      <c r="BU21" s="200"/>
      <c r="BV21" s="200"/>
      <c r="BW21" s="200"/>
      <c r="BX21" s="200"/>
      <c r="BY21" s="200"/>
      <c r="BZ21" s="200"/>
      <c r="CA21" s="200"/>
      <c r="CB21" s="200"/>
      <c r="CC21" s="200"/>
      <c r="CD21" s="199"/>
      <c r="CE21" s="199"/>
      <c r="CF21" s="199"/>
      <c r="CG21" s="199"/>
      <c r="CH21" s="199"/>
      <c r="CI21" s="199"/>
      <c r="CJ21" s="199"/>
      <c r="CK21" s="199"/>
      <c r="CL21" s="199"/>
      <c r="CM21" s="199"/>
      <c r="CN21" s="199"/>
      <c r="CO21" s="199"/>
      <c r="CP21" s="199"/>
      <c r="CQ21" s="199"/>
      <c r="CR21" s="199"/>
      <c r="CS21" s="199"/>
      <c r="CT21" s="199"/>
      <c r="CU21" s="199"/>
      <c r="CV21" s="199"/>
      <c r="CW21" s="199"/>
      <c r="CX21" s="199"/>
      <c r="CY21" s="199"/>
      <c r="CZ21" s="199"/>
      <c r="DA21" s="199"/>
      <c r="DB21" s="199"/>
      <c r="DC21" s="611"/>
      <c r="DD21" s="611"/>
      <c r="DE21" s="611"/>
      <c r="DF21" s="611"/>
      <c r="DG21" s="611"/>
      <c r="DH21" s="611"/>
      <c r="DI21" s="611"/>
      <c r="DJ21" s="611"/>
      <c r="DK21" s="611"/>
      <c r="DL21" s="611"/>
      <c r="DM21" s="611"/>
      <c r="DN21" s="611"/>
      <c r="DO21" s="611"/>
      <c r="DP21" s="611"/>
      <c r="DQ21" s="611"/>
      <c r="DR21" s="611"/>
      <c r="DS21" s="611"/>
      <c r="DT21" s="611"/>
      <c r="DU21" s="611"/>
      <c r="DV21" s="611"/>
      <c r="DW21" s="611"/>
      <c r="DX21" s="611"/>
      <c r="DY21" s="611"/>
      <c r="DZ21" s="611"/>
      <c r="EA21" s="611"/>
      <c r="EB21" s="611"/>
      <c r="EC21" s="611"/>
      <c r="ED21" s="611"/>
      <c r="EE21" s="611"/>
      <c r="EF21" s="611"/>
      <c r="EG21" s="611"/>
      <c r="EH21" s="611"/>
      <c r="EI21" s="611"/>
      <c r="EJ21" s="611"/>
      <c r="EK21" s="611"/>
      <c r="EL21" s="611"/>
      <c r="EM21" s="611"/>
      <c r="EN21" s="611"/>
      <c r="EO21" s="611"/>
      <c r="EP21" s="611"/>
      <c r="EQ21" s="611"/>
    </row>
    <row r="22" spans="1:147" s="170" customFormat="1" ht="11.25" x14ac:dyDescent="0.2">
      <c r="A22" s="199"/>
      <c r="B22" s="472"/>
      <c r="C22" s="472"/>
      <c r="D22" s="472"/>
      <c r="E22" s="472"/>
      <c r="F22" s="472"/>
      <c r="G22" s="472"/>
      <c r="H22" s="472"/>
      <c r="I22" s="472"/>
      <c r="J22" s="472"/>
      <c r="K22" s="472"/>
      <c r="L22" s="472"/>
      <c r="M22" s="483" t="s">
        <v>12</v>
      </c>
      <c r="N22" s="483"/>
      <c r="O22" s="483"/>
      <c r="P22" s="483"/>
      <c r="Q22" s="483"/>
      <c r="R22" s="483"/>
      <c r="S22" s="483"/>
      <c r="T22" s="483"/>
      <c r="U22" s="483"/>
      <c r="V22" s="483"/>
      <c r="W22" s="483"/>
      <c r="X22" s="483"/>
      <c r="Y22" s="483"/>
      <c r="Z22" s="483"/>
      <c r="AA22" s="483"/>
      <c r="AB22" s="483"/>
      <c r="AC22" s="484" t="s">
        <v>11</v>
      </c>
      <c r="AD22" s="484"/>
      <c r="AE22" s="484"/>
      <c r="AF22" s="484"/>
      <c r="AG22" s="484"/>
      <c r="AH22" s="484"/>
      <c r="AI22" s="484"/>
      <c r="AJ22" s="484"/>
      <c r="AK22" s="484"/>
      <c r="AL22" s="484" t="s">
        <v>11</v>
      </c>
      <c r="AM22" s="484"/>
      <c r="AN22" s="484"/>
      <c r="AO22" s="484"/>
      <c r="AP22" s="484"/>
      <c r="AQ22" s="484"/>
      <c r="AR22" s="484"/>
      <c r="AS22" s="484"/>
      <c r="AT22" s="484"/>
      <c r="AU22" s="484"/>
      <c r="AV22" s="485"/>
      <c r="AW22" s="485"/>
      <c r="AX22" s="485"/>
      <c r="AY22" s="485"/>
      <c r="AZ22" s="485"/>
      <c r="BA22" s="485"/>
      <c r="BB22" s="485"/>
      <c r="BC22" s="485"/>
      <c r="BD22" s="485"/>
      <c r="BE22" s="485"/>
      <c r="BF22" s="485"/>
      <c r="BG22" s="485"/>
      <c r="BH22" s="485"/>
      <c r="BI22" s="485"/>
      <c r="BJ22" s="482"/>
      <c r="BK22" s="482"/>
      <c r="BL22" s="482"/>
      <c r="BM22" s="482"/>
      <c r="BN22" s="482"/>
      <c r="BO22" s="482"/>
      <c r="BP22" s="482"/>
      <c r="BQ22" s="482"/>
      <c r="BR22" s="482"/>
      <c r="BS22" s="235"/>
      <c r="BT22" s="235"/>
      <c r="BU22" s="200"/>
      <c r="BV22" s="200"/>
      <c r="BW22" s="200"/>
      <c r="BX22" s="200"/>
      <c r="BY22" s="200"/>
      <c r="BZ22" s="200"/>
      <c r="CA22" s="200"/>
      <c r="CB22" s="200"/>
      <c r="CC22" s="200"/>
      <c r="CD22" s="199"/>
      <c r="CE22" s="199"/>
      <c r="CF22" s="199"/>
      <c r="CG22" s="199"/>
      <c r="CH22" s="199"/>
      <c r="CI22" s="199"/>
      <c r="CJ22" s="199"/>
      <c r="CK22" s="199"/>
      <c r="CL22" s="199"/>
      <c r="CM22" s="199"/>
      <c r="CN22" s="199"/>
      <c r="CO22" s="199"/>
      <c r="CP22" s="199"/>
      <c r="CQ22" s="199"/>
      <c r="CR22" s="199"/>
      <c r="CS22" s="199"/>
      <c r="CT22" s="199"/>
      <c r="CU22" s="199"/>
      <c r="CV22" s="199"/>
      <c r="CW22" s="199"/>
      <c r="CX22" s="199"/>
      <c r="CY22" s="199"/>
      <c r="CZ22" s="199"/>
      <c r="DA22" s="199"/>
      <c r="DB22" s="199"/>
      <c r="DC22" s="611"/>
      <c r="DD22" s="611"/>
      <c r="DE22" s="611"/>
      <c r="DF22" s="611"/>
      <c r="DG22" s="611"/>
      <c r="DH22" s="611"/>
      <c r="DI22" s="611"/>
      <c r="DJ22" s="611"/>
      <c r="DK22" s="611"/>
      <c r="DL22" s="611"/>
      <c r="DM22" s="611"/>
      <c r="DN22" s="611"/>
      <c r="DO22" s="611"/>
      <c r="DP22" s="611"/>
      <c r="DQ22" s="611"/>
      <c r="DR22" s="611"/>
      <c r="DS22" s="611"/>
      <c r="DT22" s="611"/>
      <c r="DU22" s="611"/>
      <c r="DV22" s="611"/>
      <c r="DW22" s="611"/>
      <c r="DX22" s="611"/>
      <c r="DY22" s="611"/>
      <c r="DZ22" s="611"/>
      <c r="EA22" s="611"/>
      <c r="EB22" s="611"/>
      <c r="EC22" s="611"/>
      <c r="ED22" s="611"/>
      <c r="EE22" s="611"/>
      <c r="EF22" s="611"/>
      <c r="EG22" s="611"/>
      <c r="EH22" s="611"/>
      <c r="EI22" s="611"/>
      <c r="EJ22" s="611"/>
      <c r="EK22" s="611"/>
      <c r="EL22" s="611"/>
      <c r="EM22" s="611"/>
      <c r="EN22" s="611"/>
      <c r="EO22" s="611"/>
      <c r="EP22" s="611"/>
      <c r="EQ22" s="611"/>
    </row>
    <row r="23" spans="1:147" s="170" customFormat="1" ht="11.25" x14ac:dyDescent="0.2">
      <c r="A23" s="199"/>
      <c r="B23" s="472"/>
      <c r="C23" s="472"/>
      <c r="D23" s="472"/>
      <c r="E23" s="472"/>
      <c r="F23" s="472"/>
      <c r="G23" s="472"/>
      <c r="H23" s="472"/>
      <c r="I23" s="472"/>
      <c r="J23" s="472"/>
      <c r="K23" s="472"/>
      <c r="L23" s="472"/>
      <c r="M23" s="483" t="s">
        <v>719</v>
      </c>
      <c r="N23" s="483"/>
      <c r="O23" s="483"/>
      <c r="P23" s="483"/>
      <c r="Q23" s="483"/>
      <c r="R23" s="483"/>
      <c r="S23" s="483"/>
      <c r="T23" s="483"/>
      <c r="U23" s="483"/>
      <c r="V23" s="483"/>
      <c r="W23" s="483"/>
      <c r="X23" s="483"/>
      <c r="Y23" s="483"/>
      <c r="Z23" s="483"/>
      <c r="AA23" s="483"/>
      <c r="AB23" s="483"/>
      <c r="AC23" s="484" t="s">
        <v>11</v>
      </c>
      <c r="AD23" s="484"/>
      <c r="AE23" s="484"/>
      <c r="AF23" s="484"/>
      <c r="AG23" s="484"/>
      <c r="AH23" s="484"/>
      <c r="AI23" s="484"/>
      <c r="AJ23" s="484"/>
      <c r="AK23" s="484"/>
      <c r="AL23" s="484" t="s">
        <v>11</v>
      </c>
      <c r="AM23" s="484"/>
      <c r="AN23" s="484"/>
      <c r="AO23" s="484"/>
      <c r="AP23" s="484"/>
      <c r="AQ23" s="484"/>
      <c r="AR23" s="484"/>
      <c r="AS23" s="484"/>
      <c r="AT23" s="484"/>
      <c r="AU23" s="484"/>
      <c r="AV23" s="485"/>
      <c r="AW23" s="485"/>
      <c r="AX23" s="485"/>
      <c r="AY23" s="485"/>
      <c r="AZ23" s="485"/>
      <c r="BA23" s="485"/>
      <c r="BB23" s="485"/>
      <c r="BC23" s="485"/>
      <c r="BD23" s="485"/>
      <c r="BE23" s="485"/>
      <c r="BF23" s="485"/>
      <c r="BG23" s="485"/>
      <c r="BH23" s="485"/>
      <c r="BI23" s="485"/>
      <c r="BJ23" s="482"/>
      <c r="BK23" s="482"/>
      <c r="BL23" s="482"/>
      <c r="BM23" s="482"/>
      <c r="BN23" s="482"/>
      <c r="BO23" s="482"/>
      <c r="BP23" s="482"/>
      <c r="BQ23" s="482"/>
      <c r="BR23" s="482"/>
      <c r="BS23" s="235"/>
      <c r="BT23" s="235"/>
      <c r="BU23" s="200"/>
      <c r="BV23" s="200"/>
      <c r="BW23" s="200"/>
      <c r="BX23" s="200"/>
      <c r="BY23" s="200"/>
      <c r="BZ23" s="200"/>
      <c r="CA23" s="200"/>
      <c r="CB23" s="200"/>
      <c r="CC23" s="200"/>
      <c r="CD23" s="199"/>
      <c r="CE23" s="199"/>
      <c r="CF23" s="199"/>
      <c r="CG23" s="199"/>
      <c r="CH23" s="199"/>
      <c r="CI23" s="199"/>
      <c r="CJ23" s="199"/>
      <c r="CK23" s="199"/>
      <c r="CL23" s="199"/>
      <c r="CM23" s="199"/>
      <c r="CN23" s="199"/>
      <c r="CO23" s="199"/>
      <c r="CP23" s="199"/>
      <c r="CQ23" s="199"/>
      <c r="CR23" s="199"/>
      <c r="CS23" s="199"/>
      <c r="CT23" s="199"/>
      <c r="CU23" s="199"/>
      <c r="CV23" s="199"/>
      <c r="CW23" s="199"/>
      <c r="CX23" s="199"/>
      <c r="CY23" s="199"/>
      <c r="CZ23" s="199"/>
      <c r="DA23" s="199"/>
      <c r="DB23" s="199"/>
      <c r="DC23" s="611"/>
      <c r="DD23" s="611"/>
      <c r="DE23" s="611"/>
      <c r="DF23" s="611"/>
      <c r="DG23" s="611"/>
      <c r="DH23" s="611"/>
      <c r="DI23" s="611"/>
      <c r="DJ23" s="611"/>
      <c r="DK23" s="611"/>
      <c r="DL23" s="611"/>
      <c r="DM23" s="611"/>
      <c r="DN23" s="611"/>
      <c r="DO23" s="611"/>
      <c r="DP23" s="611"/>
      <c r="DQ23" s="611"/>
      <c r="DR23" s="611"/>
      <c r="DS23" s="611"/>
      <c r="DT23" s="611"/>
      <c r="DU23" s="611"/>
      <c r="DV23" s="611"/>
      <c r="DW23" s="611"/>
      <c r="DX23" s="611"/>
      <c r="DY23" s="611"/>
      <c r="DZ23" s="611"/>
      <c r="EA23" s="611"/>
      <c r="EB23" s="611"/>
      <c r="EC23" s="611"/>
      <c r="ED23" s="611"/>
      <c r="EE23" s="611"/>
      <c r="EF23" s="611"/>
      <c r="EG23" s="611"/>
      <c r="EH23" s="611"/>
      <c r="EI23" s="611"/>
      <c r="EJ23" s="611"/>
      <c r="EK23" s="611"/>
      <c r="EL23" s="611"/>
      <c r="EM23" s="611"/>
      <c r="EN23" s="611"/>
      <c r="EO23" s="611"/>
      <c r="EP23" s="611"/>
      <c r="EQ23" s="611"/>
    </row>
    <row r="24" spans="1:147" s="170" customFormat="1" ht="11.25" x14ac:dyDescent="0.2">
      <c r="A24" s="199"/>
      <c r="B24" s="472"/>
      <c r="C24" s="472"/>
      <c r="D24" s="472"/>
      <c r="E24" s="472"/>
      <c r="F24" s="472"/>
      <c r="G24" s="472"/>
      <c r="H24" s="472"/>
      <c r="I24" s="472"/>
      <c r="J24" s="472"/>
      <c r="K24" s="472"/>
      <c r="L24" s="472"/>
      <c r="M24" s="483" t="s">
        <v>345</v>
      </c>
      <c r="N24" s="483"/>
      <c r="O24" s="483"/>
      <c r="P24" s="483"/>
      <c r="Q24" s="483"/>
      <c r="R24" s="483"/>
      <c r="S24" s="483"/>
      <c r="T24" s="483"/>
      <c r="U24" s="483"/>
      <c r="V24" s="483"/>
      <c r="W24" s="483"/>
      <c r="X24" s="483"/>
      <c r="Y24" s="483"/>
      <c r="Z24" s="483"/>
      <c r="AA24" s="483"/>
      <c r="AB24" s="483"/>
      <c r="AC24" s="484" t="s">
        <v>11</v>
      </c>
      <c r="AD24" s="484"/>
      <c r="AE24" s="484"/>
      <c r="AF24" s="484"/>
      <c r="AG24" s="484"/>
      <c r="AH24" s="484"/>
      <c r="AI24" s="484"/>
      <c r="AJ24" s="484"/>
      <c r="AK24" s="484"/>
      <c r="AL24" s="484">
        <f>AL19</f>
        <v>0</v>
      </c>
      <c r="AM24" s="484"/>
      <c r="AN24" s="484"/>
      <c r="AO24" s="484"/>
      <c r="AP24" s="484"/>
      <c r="AQ24" s="484"/>
      <c r="AR24" s="484"/>
      <c r="AS24" s="484"/>
      <c r="AT24" s="484"/>
      <c r="AU24" s="484"/>
      <c r="AV24" s="485"/>
      <c r="AW24" s="485"/>
      <c r="AX24" s="485"/>
      <c r="AY24" s="485"/>
      <c r="AZ24" s="485"/>
      <c r="BA24" s="485"/>
      <c r="BB24" s="485"/>
      <c r="BC24" s="485"/>
      <c r="BD24" s="485"/>
      <c r="BE24" s="485"/>
      <c r="BF24" s="485"/>
      <c r="BG24" s="485"/>
      <c r="BH24" s="485"/>
      <c r="BI24" s="485"/>
      <c r="BJ24" s="482"/>
      <c r="BK24" s="482"/>
      <c r="BL24" s="482"/>
      <c r="BM24" s="482"/>
      <c r="BN24" s="482"/>
      <c r="BO24" s="482"/>
      <c r="BP24" s="482"/>
      <c r="BQ24" s="482"/>
      <c r="BR24" s="482"/>
      <c r="BS24" s="235"/>
      <c r="BT24" s="235"/>
      <c r="BU24" s="200"/>
      <c r="BV24" s="200"/>
      <c r="BW24" s="200"/>
      <c r="BX24" s="200"/>
      <c r="BY24" s="200"/>
      <c r="BZ24" s="200"/>
      <c r="CA24" s="200"/>
      <c r="CB24" s="200"/>
      <c r="CC24" s="200"/>
      <c r="CD24" s="199"/>
      <c r="CE24" s="199"/>
      <c r="CF24" s="199"/>
      <c r="CG24" s="199"/>
      <c r="CH24" s="199"/>
      <c r="CI24" s="199"/>
      <c r="CJ24" s="199"/>
      <c r="CK24" s="199"/>
      <c r="CL24" s="199"/>
      <c r="CM24" s="199"/>
      <c r="CN24" s="199"/>
      <c r="CO24" s="199"/>
      <c r="CP24" s="199"/>
      <c r="CQ24" s="199"/>
      <c r="CR24" s="199"/>
      <c r="CS24" s="199"/>
      <c r="CT24" s="199"/>
      <c r="CU24" s="199"/>
      <c r="CV24" s="199"/>
      <c r="CW24" s="199"/>
      <c r="CX24" s="199"/>
      <c r="CY24" s="199"/>
      <c r="CZ24" s="199"/>
      <c r="DA24" s="199"/>
      <c r="DB24" s="199"/>
      <c r="DC24" s="611"/>
      <c r="DD24" s="611"/>
      <c r="DE24" s="611"/>
      <c r="DF24" s="611"/>
      <c r="DG24" s="611"/>
      <c r="DH24" s="611"/>
      <c r="DI24" s="611"/>
      <c r="DJ24" s="611"/>
      <c r="DK24" s="611"/>
      <c r="DL24" s="611"/>
      <c r="DM24" s="611"/>
      <c r="DN24" s="611"/>
      <c r="DO24" s="611"/>
      <c r="DP24" s="611"/>
      <c r="DQ24" s="611"/>
      <c r="DR24" s="611"/>
      <c r="DS24" s="611"/>
      <c r="DT24" s="611"/>
      <c r="DU24" s="611"/>
      <c r="DV24" s="611"/>
      <c r="DW24" s="611"/>
      <c r="DX24" s="611"/>
      <c r="DY24" s="611"/>
      <c r="DZ24" s="611"/>
      <c r="EA24" s="611"/>
      <c r="EB24" s="611"/>
      <c r="EC24" s="611"/>
      <c r="ED24" s="611"/>
      <c r="EE24" s="611"/>
      <c r="EF24" s="611"/>
      <c r="EG24" s="611"/>
      <c r="EH24" s="611"/>
      <c r="EI24" s="611"/>
      <c r="EJ24" s="611"/>
      <c r="EK24" s="611"/>
      <c r="EL24" s="611"/>
      <c r="EM24" s="611"/>
      <c r="EN24" s="611"/>
      <c r="EO24" s="611"/>
      <c r="EP24" s="611"/>
      <c r="EQ24" s="611"/>
    </row>
    <row r="25" spans="1:147" s="170" customFormat="1" ht="11.25" x14ac:dyDescent="0.2">
      <c r="A25" s="199"/>
      <c r="B25" s="472" t="s">
        <v>655</v>
      </c>
      <c r="C25" s="472"/>
      <c r="D25" s="472"/>
      <c r="E25" s="472"/>
      <c r="F25" s="472"/>
      <c r="G25" s="472"/>
      <c r="H25" s="472"/>
      <c r="I25" s="472"/>
      <c r="J25" s="472"/>
      <c r="K25" s="472"/>
      <c r="L25" s="472"/>
      <c r="M25" s="483" t="s">
        <v>9</v>
      </c>
      <c r="N25" s="483"/>
      <c r="O25" s="483"/>
      <c r="P25" s="483"/>
      <c r="Q25" s="483"/>
      <c r="R25" s="483"/>
      <c r="S25" s="483"/>
      <c r="T25" s="483"/>
      <c r="U25" s="483"/>
      <c r="V25" s="483"/>
      <c r="W25" s="483"/>
      <c r="X25" s="483"/>
      <c r="Y25" s="483"/>
      <c r="Z25" s="483"/>
      <c r="AA25" s="483"/>
      <c r="AB25" s="483"/>
      <c r="AC25" s="488">
        <f>AL15</f>
        <v>0</v>
      </c>
      <c r="AD25" s="489"/>
      <c r="AE25" s="489"/>
      <c r="AF25" s="489"/>
      <c r="AG25" s="489"/>
      <c r="AH25" s="489"/>
      <c r="AI25" s="489"/>
      <c r="AJ25" s="489"/>
      <c r="AK25" s="489"/>
      <c r="AL25" s="489"/>
      <c r="AM25" s="489"/>
      <c r="AN25" s="489"/>
      <c r="AO25" s="489"/>
      <c r="AP25" s="489"/>
      <c r="AQ25" s="489"/>
      <c r="AR25" s="489"/>
      <c r="AS25" s="489"/>
      <c r="AT25" s="489"/>
      <c r="AU25" s="490"/>
      <c r="AV25" s="236"/>
      <c r="AW25" s="236"/>
      <c r="AX25" s="236"/>
      <c r="AY25" s="236"/>
      <c r="AZ25" s="236"/>
      <c r="BA25" s="236"/>
      <c r="BB25" s="236"/>
      <c r="BC25" s="236"/>
      <c r="BD25" s="236"/>
      <c r="BE25" s="236"/>
      <c r="BF25" s="236"/>
      <c r="BG25" s="236"/>
      <c r="BH25" s="236"/>
      <c r="BI25" s="236"/>
      <c r="BJ25" s="236"/>
      <c r="BK25" s="236"/>
      <c r="BL25" s="236"/>
      <c r="BM25" s="236"/>
      <c r="BN25" s="236"/>
      <c r="BO25" s="236"/>
      <c r="BP25" s="236"/>
      <c r="BQ25" s="236"/>
      <c r="BR25" s="236"/>
      <c r="BS25" s="200"/>
      <c r="BT25" s="200"/>
      <c r="BU25" s="200"/>
      <c r="BV25" s="200"/>
      <c r="BW25" s="200"/>
      <c r="BX25" s="200"/>
      <c r="BY25" s="200"/>
      <c r="BZ25" s="200"/>
      <c r="CA25" s="200"/>
      <c r="CB25" s="200"/>
      <c r="CC25" s="200"/>
      <c r="CD25" s="199"/>
      <c r="CE25" s="199"/>
      <c r="CF25" s="199"/>
      <c r="CG25" s="199"/>
      <c r="CH25" s="199"/>
      <c r="CI25" s="199"/>
      <c r="CJ25" s="199"/>
      <c r="CK25" s="199"/>
      <c r="CL25" s="199"/>
      <c r="CM25" s="199"/>
      <c r="CN25" s="199"/>
      <c r="CO25" s="199"/>
      <c r="CP25" s="199"/>
      <c r="CQ25" s="199"/>
      <c r="CR25" s="199"/>
      <c r="CS25" s="199"/>
      <c r="CT25" s="199"/>
      <c r="CU25" s="199"/>
      <c r="CV25" s="199"/>
      <c r="CW25" s="199"/>
      <c r="CX25" s="199"/>
      <c r="CY25" s="199"/>
      <c r="CZ25" s="199"/>
      <c r="DA25" s="199"/>
      <c r="DB25" s="199"/>
      <c r="DC25" s="611"/>
      <c r="DD25" s="611"/>
      <c r="DE25" s="611"/>
      <c r="DF25" s="611"/>
      <c r="DG25" s="611"/>
      <c r="DH25" s="611"/>
      <c r="DI25" s="611"/>
      <c r="DJ25" s="611"/>
      <c r="DK25" s="611"/>
      <c r="DL25" s="611"/>
      <c r="DM25" s="611"/>
      <c r="DN25" s="611"/>
      <c r="DO25" s="611"/>
      <c r="DP25" s="611"/>
      <c r="DQ25" s="611"/>
      <c r="DR25" s="611"/>
      <c r="DS25" s="611"/>
      <c r="DT25" s="611"/>
      <c r="DU25" s="611"/>
      <c r="DV25" s="611"/>
      <c r="DW25" s="611"/>
      <c r="DX25" s="611"/>
      <c r="DY25" s="611"/>
      <c r="DZ25" s="611"/>
      <c r="EA25" s="611"/>
      <c r="EB25" s="611"/>
      <c r="EC25" s="611"/>
      <c r="ED25" s="611"/>
      <c r="EE25" s="611"/>
      <c r="EF25" s="611"/>
      <c r="EG25" s="611"/>
      <c r="EH25" s="611"/>
      <c r="EI25" s="611"/>
      <c r="EJ25" s="611"/>
      <c r="EK25" s="611"/>
      <c r="EL25" s="611"/>
      <c r="EM25" s="611"/>
      <c r="EN25" s="611"/>
      <c r="EO25" s="611"/>
      <c r="EP25" s="611"/>
      <c r="EQ25" s="611"/>
    </row>
    <row r="26" spans="1:147" s="170" customFormat="1" ht="11.25" x14ac:dyDescent="0.2">
      <c r="A26" s="199"/>
      <c r="B26" s="472"/>
      <c r="C26" s="472"/>
      <c r="D26" s="472"/>
      <c r="E26" s="472"/>
      <c r="F26" s="472"/>
      <c r="G26" s="472"/>
      <c r="H26" s="472"/>
      <c r="I26" s="472"/>
      <c r="J26" s="472"/>
      <c r="K26" s="472"/>
      <c r="L26" s="472"/>
      <c r="M26" s="483" t="s">
        <v>10</v>
      </c>
      <c r="N26" s="483"/>
      <c r="O26" s="483"/>
      <c r="P26" s="483"/>
      <c r="Q26" s="483"/>
      <c r="R26" s="483"/>
      <c r="S26" s="483"/>
      <c r="T26" s="483"/>
      <c r="U26" s="483"/>
      <c r="V26" s="483"/>
      <c r="W26" s="483"/>
      <c r="X26" s="483"/>
      <c r="Y26" s="483"/>
      <c r="Z26" s="483"/>
      <c r="AA26" s="483"/>
      <c r="AB26" s="483"/>
      <c r="AC26" s="422">
        <f>AL16</f>
        <v>0</v>
      </c>
      <c r="AD26" s="423"/>
      <c r="AE26" s="423"/>
      <c r="AF26" s="423"/>
      <c r="AG26" s="423"/>
      <c r="AH26" s="423"/>
      <c r="AI26" s="423"/>
      <c r="AJ26" s="423"/>
      <c r="AK26" s="423"/>
      <c r="AL26" s="423"/>
      <c r="AM26" s="423"/>
      <c r="AN26" s="423"/>
      <c r="AO26" s="423"/>
      <c r="AP26" s="423"/>
      <c r="AQ26" s="423"/>
      <c r="AR26" s="423"/>
      <c r="AS26" s="423"/>
      <c r="AT26" s="423"/>
      <c r="AU26" s="486"/>
      <c r="AV26" s="236"/>
      <c r="AW26" s="236"/>
      <c r="AX26" s="236"/>
      <c r="AY26" s="236"/>
      <c r="AZ26" s="236"/>
      <c r="BA26" s="236"/>
      <c r="BB26" s="236"/>
      <c r="BC26" s="236"/>
      <c r="BD26" s="236"/>
      <c r="BE26" s="236"/>
      <c r="BF26" s="236"/>
      <c r="BG26" s="236"/>
      <c r="BH26" s="236"/>
      <c r="BI26" s="236"/>
      <c r="BJ26" s="236"/>
      <c r="BK26" s="236"/>
      <c r="BL26" s="236"/>
      <c r="BM26" s="236"/>
      <c r="BN26" s="236"/>
      <c r="BO26" s="236"/>
      <c r="BP26" s="236"/>
      <c r="BQ26" s="236"/>
      <c r="BR26" s="236"/>
      <c r="BS26" s="200"/>
      <c r="BT26" s="200"/>
      <c r="BU26" s="200"/>
      <c r="BV26" s="200"/>
      <c r="BW26" s="200"/>
      <c r="BX26" s="200"/>
      <c r="BY26" s="200"/>
      <c r="BZ26" s="200"/>
      <c r="CA26" s="200"/>
      <c r="CB26" s="200"/>
      <c r="CC26" s="200"/>
      <c r="CD26" s="199"/>
      <c r="CE26" s="199"/>
      <c r="CF26" s="199"/>
      <c r="CG26" s="199"/>
      <c r="CH26" s="199"/>
      <c r="CI26" s="199"/>
      <c r="CJ26" s="199"/>
      <c r="CK26" s="199"/>
      <c r="CL26" s="199"/>
      <c r="CM26" s="199"/>
      <c r="CN26" s="199"/>
      <c r="CO26" s="199"/>
      <c r="CP26" s="199"/>
      <c r="CQ26" s="199"/>
      <c r="CR26" s="199"/>
      <c r="CS26" s="199"/>
      <c r="CT26" s="199"/>
      <c r="CU26" s="199"/>
      <c r="CV26" s="199"/>
      <c r="CW26" s="199"/>
      <c r="CX26" s="199"/>
      <c r="CY26" s="199"/>
      <c r="CZ26" s="199"/>
      <c r="DA26" s="199"/>
      <c r="DB26" s="199"/>
      <c r="DC26" s="611"/>
      <c r="DD26" s="611"/>
      <c r="DE26" s="611"/>
      <c r="DF26" s="611"/>
      <c r="DG26" s="611"/>
      <c r="DH26" s="611"/>
      <c r="DI26" s="611"/>
      <c r="DJ26" s="611"/>
      <c r="DK26" s="611"/>
      <c r="DL26" s="611"/>
      <c r="DM26" s="611"/>
      <c r="DN26" s="611"/>
      <c r="DO26" s="611"/>
      <c r="DP26" s="611"/>
      <c r="DQ26" s="611"/>
      <c r="DR26" s="611"/>
      <c r="DS26" s="611"/>
      <c r="DT26" s="611"/>
      <c r="DU26" s="611"/>
      <c r="DV26" s="611"/>
      <c r="DW26" s="611"/>
      <c r="DX26" s="611"/>
      <c r="DY26" s="611"/>
      <c r="DZ26" s="611"/>
      <c r="EA26" s="611"/>
      <c r="EB26" s="611"/>
      <c r="EC26" s="611"/>
      <c r="ED26" s="611"/>
      <c r="EE26" s="611"/>
      <c r="EF26" s="611"/>
      <c r="EG26" s="611"/>
      <c r="EH26" s="611"/>
      <c r="EI26" s="611"/>
      <c r="EJ26" s="611"/>
      <c r="EK26" s="611"/>
      <c r="EL26" s="611"/>
      <c r="EM26" s="611"/>
      <c r="EN26" s="611"/>
      <c r="EO26" s="611"/>
      <c r="EP26" s="611"/>
      <c r="EQ26" s="611"/>
    </row>
    <row r="27" spans="1:147" s="170" customFormat="1" ht="11.25" x14ac:dyDescent="0.2">
      <c r="A27" s="199"/>
      <c r="B27" s="472"/>
      <c r="C27" s="472"/>
      <c r="D27" s="472"/>
      <c r="E27" s="472"/>
      <c r="F27" s="472"/>
      <c r="G27" s="472"/>
      <c r="H27" s="472"/>
      <c r="I27" s="472"/>
      <c r="J27" s="472"/>
      <c r="K27" s="472"/>
      <c r="L27" s="472"/>
      <c r="M27" s="483" t="s">
        <v>12</v>
      </c>
      <c r="N27" s="483"/>
      <c r="O27" s="483"/>
      <c r="P27" s="483"/>
      <c r="Q27" s="483"/>
      <c r="R27" s="483"/>
      <c r="S27" s="483"/>
      <c r="T27" s="483"/>
      <c r="U27" s="483"/>
      <c r="V27" s="483"/>
      <c r="W27" s="483"/>
      <c r="X27" s="483"/>
      <c r="Y27" s="483"/>
      <c r="Z27" s="483"/>
      <c r="AA27" s="483"/>
      <c r="AB27" s="483"/>
      <c r="AC27" s="422" t="s">
        <v>11</v>
      </c>
      <c r="AD27" s="423"/>
      <c r="AE27" s="423"/>
      <c r="AF27" s="423"/>
      <c r="AG27" s="423"/>
      <c r="AH27" s="423"/>
      <c r="AI27" s="423"/>
      <c r="AJ27" s="423"/>
      <c r="AK27" s="423"/>
      <c r="AL27" s="423"/>
      <c r="AM27" s="423"/>
      <c r="AN27" s="423"/>
      <c r="AO27" s="423"/>
      <c r="AP27" s="423"/>
      <c r="AQ27" s="423"/>
      <c r="AR27" s="423"/>
      <c r="AS27" s="423"/>
      <c r="AT27" s="423"/>
      <c r="AU27" s="486"/>
      <c r="AV27" s="236"/>
      <c r="AW27" s="236"/>
      <c r="AX27" s="236"/>
      <c r="AY27" s="236"/>
      <c r="AZ27" s="236"/>
      <c r="BA27" s="236"/>
      <c r="BB27" s="236"/>
      <c r="BC27" s="236"/>
      <c r="BD27" s="236"/>
      <c r="BE27" s="236"/>
      <c r="BF27" s="236"/>
      <c r="BG27" s="236"/>
      <c r="BH27" s="236"/>
      <c r="BI27" s="236"/>
      <c r="BJ27" s="236"/>
      <c r="BK27" s="236"/>
      <c r="BL27" s="236"/>
      <c r="BM27" s="236"/>
      <c r="BN27" s="236"/>
      <c r="BO27" s="236"/>
      <c r="BP27" s="236"/>
      <c r="BQ27" s="236"/>
      <c r="BR27" s="236"/>
      <c r="BS27" s="200"/>
      <c r="BT27" s="200"/>
      <c r="BU27" s="200"/>
      <c r="BV27" s="200"/>
      <c r="BW27" s="200"/>
      <c r="BX27" s="200"/>
      <c r="BY27" s="200"/>
      <c r="BZ27" s="200"/>
      <c r="CA27" s="200"/>
      <c r="CB27" s="200"/>
      <c r="CC27" s="200"/>
      <c r="CD27" s="199"/>
      <c r="CE27" s="199"/>
      <c r="CF27" s="199"/>
      <c r="CG27" s="199"/>
      <c r="CH27" s="199"/>
      <c r="CI27" s="199"/>
      <c r="CJ27" s="199"/>
      <c r="CK27" s="199"/>
      <c r="CL27" s="199"/>
      <c r="CM27" s="199"/>
      <c r="CN27" s="199"/>
      <c r="CO27" s="199"/>
      <c r="CP27" s="199"/>
      <c r="CQ27" s="199"/>
      <c r="CR27" s="199"/>
      <c r="CS27" s="199"/>
      <c r="CT27" s="199"/>
      <c r="CU27" s="199"/>
      <c r="CV27" s="199"/>
      <c r="CW27" s="199"/>
      <c r="CX27" s="199"/>
      <c r="CY27" s="199"/>
      <c r="CZ27" s="199"/>
      <c r="DA27" s="199"/>
      <c r="DB27" s="199"/>
      <c r="DC27" s="611"/>
      <c r="DD27" s="611"/>
      <c r="DE27" s="611"/>
      <c r="DF27" s="611"/>
      <c r="DG27" s="611"/>
      <c r="DH27" s="611"/>
      <c r="DI27" s="611"/>
      <c r="DJ27" s="611"/>
      <c r="DK27" s="611"/>
      <c r="DL27" s="611"/>
      <c r="DM27" s="611"/>
      <c r="DN27" s="611"/>
      <c r="DO27" s="611"/>
      <c r="DP27" s="611"/>
      <c r="DQ27" s="611"/>
      <c r="DR27" s="611"/>
      <c r="DS27" s="611"/>
      <c r="DT27" s="611"/>
      <c r="DU27" s="611"/>
      <c r="DV27" s="611"/>
      <c r="DW27" s="611"/>
      <c r="DX27" s="611"/>
      <c r="DY27" s="611"/>
      <c r="DZ27" s="611"/>
      <c r="EA27" s="611"/>
      <c r="EB27" s="611"/>
      <c r="EC27" s="611"/>
      <c r="ED27" s="611"/>
      <c r="EE27" s="611"/>
      <c r="EF27" s="611"/>
      <c r="EG27" s="611"/>
      <c r="EH27" s="611"/>
      <c r="EI27" s="611"/>
      <c r="EJ27" s="611"/>
      <c r="EK27" s="611"/>
      <c r="EL27" s="611"/>
      <c r="EM27" s="611"/>
      <c r="EN27" s="611"/>
      <c r="EO27" s="611"/>
      <c r="EP27" s="611"/>
      <c r="EQ27" s="611"/>
    </row>
    <row r="28" spans="1:147" s="170" customFormat="1" ht="11.25" x14ac:dyDescent="0.2">
      <c r="A28" s="199"/>
      <c r="B28" s="472"/>
      <c r="C28" s="472"/>
      <c r="D28" s="472"/>
      <c r="E28" s="472"/>
      <c r="F28" s="472"/>
      <c r="G28" s="472"/>
      <c r="H28" s="472"/>
      <c r="I28" s="472"/>
      <c r="J28" s="472"/>
      <c r="K28" s="472"/>
      <c r="L28" s="472"/>
      <c r="M28" s="483" t="s">
        <v>719</v>
      </c>
      <c r="N28" s="483"/>
      <c r="O28" s="483"/>
      <c r="P28" s="483"/>
      <c r="Q28" s="483"/>
      <c r="R28" s="483"/>
      <c r="S28" s="483"/>
      <c r="T28" s="483"/>
      <c r="U28" s="483"/>
      <c r="V28" s="483"/>
      <c r="W28" s="483"/>
      <c r="X28" s="483"/>
      <c r="Y28" s="483"/>
      <c r="Z28" s="483"/>
      <c r="AA28" s="483"/>
      <c r="AB28" s="483"/>
      <c r="AC28" s="422" t="s">
        <v>11</v>
      </c>
      <c r="AD28" s="423"/>
      <c r="AE28" s="423"/>
      <c r="AF28" s="423"/>
      <c r="AG28" s="423"/>
      <c r="AH28" s="423"/>
      <c r="AI28" s="423"/>
      <c r="AJ28" s="423"/>
      <c r="AK28" s="423"/>
      <c r="AL28" s="423"/>
      <c r="AM28" s="423"/>
      <c r="AN28" s="423"/>
      <c r="AO28" s="423"/>
      <c r="AP28" s="423"/>
      <c r="AQ28" s="423"/>
      <c r="AR28" s="423"/>
      <c r="AS28" s="423"/>
      <c r="AT28" s="423"/>
      <c r="AU28" s="486"/>
      <c r="AV28" s="236"/>
      <c r="AW28" s="236"/>
      <c r="AX28" s="236"/>
      <c r="AY28" s="236"/>
      <c r="AZ28" s="236"/>
      <c r="BA28" s="236"/>
      <c r="BB28" s="236"/>
      <c r="BC28" s="236"/>
      <c r="BD28" s="236"/>
      <c r="BE28" s="236"/>
      <c r="BF28" s="236"/>
      <c r="BG28" s="236"/>
      <c r="BH28" s="236"/>
      <c r="BI28" s="236"/>
      <c r="BJ28" s="236"/>
      <c r="BK28" s="236"/>
      <c r="BL28" s="236"/>
      <c r="BM28" s="236"/>
      <c r="BN28" s="236"/>
      <c r="BO28" s="236"/>
      <c r="BP28" s="236"/>
      <c r="BQ28" s="236"/>
      <c r="BR28" s="236"/>
      <c r="BS28" s="200"/>
      <c r="BT28" s="200"/>
      <c r="BU28" s="200"/>
      <c r="BV28" s="200"/>
      <c r="BW28" s="200"/>
      <c r="BX28" s="200"/>
      <c r="BY28" s="200"/>
      <c r="BZ28" s="200"/>
      <c r="CA28" s="200"/>
      <c r="CB28" s="200"/>
      <c r="CC28" s="200"/>
      <c r="CD28" s="199"/>
      <c r="CE28" s="199"/>
      <c r="CF28" s="199"/>
      <c r="CG28" s="199"/>
      <c r="CH28" s="199"/>
      <c r="CI28" s="199"/>
      <c r="CJ28" s="199"/>
      <c r="CK28" s="199"/>
      <c r="CL28" s="199"/>
      <c r="CM28" s="199"/>
      <c r="CN28" s="199"/>
      <c r="CO28" s="199"/>
      <c r="CP28" s="199"/>
      <c r="CQ28" s="199"/>
      <c r="CR28" s="199"/>
      <c r="CS28" s="199"/>
      <c r="CT28" s="199"/>
      <c r="CU28" s="199"/>
      <c r="CV28" s="199"/>
      <c r="CW28" s="199"/>
      <c r="CX28" s="199"/>
      <c r="CY28" s="199"/>
      <c r="CZ28" s="199"/>
      <c r="DA28" s="199"/>
      <c r="DB28" s="199"/>
      <c r="DC28" s="611"/>
      <c r="DD28" s="611"/>
      <c r="DE28" s="611"/>
      <c r="DF28" s="611"/>
      <c r="DG28" s="611"/>
      <c r="DH28" s="611"/>
      <c r="DI28" s="611"/>
      <c r="DJ28" s="611"/>
      <c r="DK28" s="611"/>
      <c r="DL28" s="611"/>
      <c r="DM28" s="611"/>
      <c r="DN28" s="611"/>
      <c r="DO28" s="611"/>
      <c r="DP28" s="611"/>
      <c r="DQ28" s="611"/>
      <c r="DR28" s="611"/>
      <c r="DS28" s="611"/>
      <c r="DT28" s="611"/>
      <c r="DU28" s="611"/>
      <c r="DV28" s="611"/>
      <c r="DW28" s="611"/>
      <c r="DX28" s="611"/>
      <c r="DY28" s="611"/>
      <c r="DZ28" s="611"/>
      <c r="EA28" s="611"/>
      <c r="EB28" s="611"/>
      <c r="EC28" s="611"/>
      <c r="ED28" s="611"/>
      <c r="EE28" s="611"/>
      <c r="EF28" s="611"/>
      <c r="EG28" s="611"/>
      <c r="EH28" s="611"/>
      <c r="EI28" s="611"/>
      <c r="EJ28" s="611"/>
      <c r="EK28" s="611"/>
      <c r="EL28" s="611"/>
      <c r="EM28" s="611"/>
      <c r="EN28" s="611"/>
      <c r="EO28" s="611"/>
      <c r="EP28" s="611"/>
      <c r="EQ28" s="611"/>
    </row>
    <row r="29" spans="1:147" s="170" customFormat="1" ht="11.25" x14ac:dyDescent="0.2">
      <c r="A29" s="199"/>
      <c r="B29" s="472"/>
      <c r="C29" s="472"/>
      <c r="D29" s="472"/>
      <c r="E29" s="472"/>
      <c r="F29" s="472"/>
      <c r="G29" s="472"/>
      <c r="H29" s="472"/>
      <c r="I29" s="472"/>
      <c r="J29" s="472"/>
      <c r="K29" s="472"/>
      <c r="L29" s="472"/>
      <c r="M29" s="483" t="s">
        <v>345</v>
      </c>
      <c r="N29" s="483"/>
      <c r="O29" s="483"/>
      <c r="P29" s="483"/>
      <c r="Q29" s="483"/>
      <c r="R29" s="483"/>
      <c r="S29" s="483"/>
      <c r="T29" s="483"/>
      <c r="U29" s="483"/>
      <c r="V29" s="483"/>
      <c r="W29" s="483"/>
      <c r="X29" s="483"/>
      <c r="Y29" s="483"/>
      <c r="Z29" s="483"/>
      <c r="AA29" s="483"/>
      <c r="AB29" s="483"/>
      <c r="AC29" s="422">
        <f>AL19</f>
        <v>0</v>
      </c>
      <c r="AD29" s="423"/>
      <c r="AE29" s="423"/>
      <c r="AF29" s="423"/>
      <c r="AG29" s="423"/>
      <c r="AH29" s="423"/>
      <c r="AI29" s="423"/>
      <c r="AJ29" s="423"/>
      <c r="AK29" s="423"/>
      <c r="AL29" s="423"/>
      <c r="AM29" s="423"/>
      <c r="AN29" s="423"/>
      <c r="AO29" s="423"/>
      <c r="AP29" s="423"/>
      <c r="AQ29" s="423"/>
      <c r="AR29" s="423"/>
      <c r="AS29" s="423"/>
      <c r="AT29" s="423"/>
      <c r="AU29" s="486"/>
      <c r="AV29" s="236"/>
      <c r="AW29" s="236"/>
      <c r="AX29" s="236"/>
      <c r="AY29" s="236"/>
      <c r="AZ29" s="236"/>
      <c r="BA29" s="236"/>
      <c r="BB29" s="236"/>
      <c r="BC29" s="236"/>
      <c r="BD29" s="236"/>
      <c r="BE29" s="236"/>
      <c r="BF29" s="236"/>
      <c r="BG29" s="236"/>
      <c r="BH29" s="236"/>
      <c r="BI29" s="236"/>
      <c r="BJ29" s="236"/>
      <c r="BK29" s="236"/>
      <c r="BL29" s="236"/>
      <c r="BM29" s="236"/>
      <c r="BN29" s="236"/>
      <c r="BO29" s="236"/>
      <c r="BP29" s="236"/>
      <c r="BQ29" s="236"/>
      <c r="BR29" s="236"/>
      <c r="BS29" s="200"/>
      <c r="BT29" s="200"/>
      <c r="BU29" s="200"/>
      <c r="BV29" s="200"/>
      <c r="BW29" s="200"/>
      <c r="BX29" s="200"/>
      <c r="BY29" s="200"/>
      <c r="BZ29" s="200"/>
      <c r="CA29" s="200"/>
      <c r="CB29" s="200"/>
      <c r="CC29" s="200"/>
      <c r="CD29" s="199"/>
      <c r="CE29" s="199"/>
      <c r="CF29" s="199"/>
      <c r="CG29" s="199"/>
      <c r="CH29" s="199"/>
      <c r="CI29" s="199"/>
      <c r="CJ29" s="199"/>
      <c r="CK29" s="199"/>
      <c r="CL29" s="199"/>
      <c r="CM29" s="199"/>
      <c r="CN29" s="199"/>
      <c r="CO29" s="199"/>
      <c r="CP29" s="199"/>
      <c r="CQ29" s="199"/>
      <c r="CR29" s="199"/>
      <c r="CS29" s="199"/>
      <c r="CT29" s="199"/>
      <c r="CU29" s="199"/>
      <c r="CV29" s="199"/>
      <c r="CW29" s="199"/>
      <c r="CX29" s="199"/>
      <c r="CY29" s="199"/>
      <c r="CZ29" s="199"/>
      <c r="DA29" s="199"/>
      <c r="DB29" s="199"/>
      <c r="DC29" s="611"/>
      <c r="DD29" s="611"/>
      <c r="DE29" s="611"/>
      <c r="DF29" s="611"/>
      <c r="DG29" s="611"/>
      <c r="DH29" s="611"/>
      <c r="DI29" s="611"/>
      <c r="DJ29" s="611"/>
      <c r="DK29" s="611"/>
      <c r="DL29" s="611"/>
      <c r="DM29" s="611"/>
      <c r="DN29" s="611"/>
      <c r="DO29" s="611"/>
      <c r="DP29" s="611"/>
      <c r="DQ29" s="611"/>
      <c r="DR29" s="611"/>
      <c r="DS29" s="611"/>
      <c r="DT29" s="611"/>
      <c r="DU29" s="611"/>
      <c r="DV29" s="611"/>
      <c r="DW29" s="611"/>
      <c r="DX29" s="611"/>
      <c r="DY29" s="611"/>
      <c r="DZ29" s="611"/>
      <c r="EA29" s="611"/>
      <c r="EB29" s="611"/>
      <c r="EC29" s="611"/>
      <c r="ED29" s="611"/>
      <c r="EE29" s="611"/>
      <c r="EF29" s="611"/>
      <c r="EG29" s="611"/>
      <c r="EH29" s="611"/>
      <c r="EI29" s="611"/>
      <c r="EJ29" s="611"/>
      <c r="EK29" s="611"/>
      <c r="EL29" s="611"/>
      <c r="EM29" s="611"/>
      <c r="EN29" s="611"/>
      <c r="EO29" s="611"/>
      <c r="EP29" s="611"/>
      <c r="EQ29" s="611"/>
    </row>
    <row r="30" spans="1:147" s="170" customFormat="1" ht="11.25" x14ac:dyDescent="0.2">
      <c r="A30" s="199"/>
      <c r="B30" s="199"/>
      <c r="C30" s="199"/>
      <c r="D30" s="199"/>
      <c r="E30" s="199"/>
      <c r="F30" s="199"/>
      <c r="G30" s="199"/>
      <c r="H30" s="199"/>
      <c r="I30" s="199"/>
      <c r="J30" s="199"/>
      <c r="K30" s="199"/>
      <c r="L30" s="199"/>
      <c r="M30" s="199"/>
      <c r="N30" s="199"/>
      <c r="O30" s="199"/>
      <c r="P30" s="199"/>
      <c r="Q30" s="199"/>
      <c r="R30" s="199"/>
      <c r="S30" s="199"/>
      <c r="T30" s="199"/>
      <c r="U30" s="199"/>
      <c r="V30" s="199"/>
      <c r="W30" s="199"/>
      <c r="X30" s="199"/>
      <c r="Y30" s="199"/>
      <c r="Z30" s="199"/>
      <c r="AA30" s="199"/>
      <c r="AB30" s="199"/>
      <c r="AC30" s="199"/>
      <c r="AD30" s="199"/>
      <c r="AE30" s="199"/>
      <c r="AF30" s="199"/>
      <c r="AG30" s="199"/>
      <c r="AH30" s="199"/>
      <c r="AI30" s="199"/>
      <c r="AJ30" s="199"/>
      <c r="AK30" s="199"/>
      <c r="AL30" s="199"/>
      <c r="AM30" s="199"/>
      <c r="AN30" s="199"/>
      <c r="AO30" s="199"/>
      <c r="AP30" s="199"/>
      <c r="AQ30" s="199"/>
      <c r="AR30" s="199"/>
      <c r="AS30" s="199"/>
      <c r="AT30" s="199"/>
      <c r="AU30" s="199"/>
      <c r="AV30" s="199"/>
      <c r="AW30" s="199"/>
      <c r="AX30" s="199"/>
      <c r="AY30" s="199"/>
      <c r="AZ30" s="199"/>
      <c r="BA30" s="199"/>
      <c r="BB30" s="199"/>
      <c r="BC30" s="199"/>
      <c r="BD30" s="199"/>
      <c r="BE30" s="199"/>
      <c r="BF30" s="199"/>
      <c r="BG30" s="199"/>
      <c r="BH30" s="199"/>
      <c r="BI30" s="199"/>
      <c r="BJ30" s="199"/>
      <c r="BK30" s="199"/>
      <c r="BL30" s="199"/>
      <c r="BM30" s="199"/>
      <c r="BN30" s="199"/>
      <c r="BO30" s="199"/>
      <c r="BP30" s="199"/>
      <c r="BQ30" s="199"/>
      <c r="BR30" s="199"/>
      <c r="BS30" s="199"/>
      <c r="BT30" s="199"/>
      <c r="BU30" s="199"/>
      <c r="BV30" s="199"/>
      <c r="BW30" s="199"/>
      <c r="BX30" s="199"/>
      <c r="BY30" s="199"/>
      <c r="BZ30" s="199"/>
      <c r="CA30" s="199"/>
      <c r="CB30" s="199"/>
      <c r="CC30" s="199"/>
      <c r="CD30" s="199"/>
      <c r="CE30" s="199"/>
      <c r="CF30" s="199"/>
      <c r="CG30" s="199"/>
      <c r="CH30" s="199"/>
      <c r="CI30" s="199"/>
      <c r="CJ30" s="199"/>
      <c r="CK30" s="199"/>
      <c r="CL30" s="199"/>
      <c r="CM30" s="199"/>
      <c r="CN30" s="199"/>
      <c r="CO30" s="199"/>
      <c r="CP30" s="199"/>
      <c r="CQ30" s="199"/>
      <c r="CR30" s="199"/>
      <c r="CS30" s="199"/>
      <c r="CT30" s="199"/>
      <c r="CU30" s="199"/>
      <c r="CV30" s="199"/>
      <c r="CW30" s="199"/>
      <c r="CX30" s="199"/>
      <c r="CY30" s="199"/>
      <c r="CZ30" s="199"/>
      <c r="DA30" s="199"/>
      <c r="DB30" s="199"/>
      <c r="DC30" s="611"/>
      <c r="DD30" s="611"/>
      <c r="DE30" s="611"/>
      <c r="DF30" s="611"/>
      <c r="DG30" s="611"/>
      <c r="DH30" s="611"/>
      <c r="DI30" s="611"/>
      <c r="DJ30" s="611"/>
      <c r="DK30" s="611"/>
      <c r="DL30" s="611"/>
      <c r="DM30" s="611"/>
      <c r="DN30" s="611"/>
      <c r="DO30" s="611"/>
      <c r="DP30" s="611"/>
      <c r="DQ30" s="611"/>
      <c r="DR30" s="611"/>
      <c r="DS30" s="611"/>
      <c r="DT30" s="611"/>
      <c r="DU30" s="611"/>
      <c r="DV30" s="611"/>
      <c r="DW30" s="611"/>
      <c r="DX30" s="611"/>
      <c r="DY30" s="611"/>
      <c r="DZ30" s="611"/>
      <c r="EA30" s="611"/>
      <c r="EB30" s="611"/>
      <c r="EC30" s="611"/>
      <c r="ED30" s="611"/>
      <c r="EE30" s="611"/>
      <c r="EF30" s="611"/>
      <c r="EG30" s="611"/>
      <c r="EH30" s="611"/>
      <c r="EI30" s="611"/>
      <c r="EJ30" s="611"/>
      <c r="EK30" s="611"/>
      <c r="EL30" s="611"/>
      <c r="EM30" s="611"/>
      <c r="EN30" s="611"/>
      <c r="EO30" s="611"/>
      <c r="EP30" s="611"/>
      <c r="EQ30" s="611"/>
    </row>
    <row r="31" spans="1:147" x14ac:dyDescent="0.25">
      <c r="A31" s="188"/>
      <c r="B31" s="487" t="s">
        <v>42</v>
      </c>
      <c r="C31" s="487"/>
      <c r="D31" s="487"/>
      <c r="E31" s="487"/>
      <c r="F31" s="487"/>
      <c r="G31" s="487"/>
      <c r="H31" s="487"/>
      <c r="I31" s="487"/>
      <c r="J31" s="487"/>
      <c r="K31" s="193"/>
      <c r="L31" s="193"/>
      <c r="M31" s="188"/>
      <c r="N31" s="269"/>
      <c r="O31" s="269"/>
      <c r="P31" s="269"/>
      <c r="Q31" s="269"/>
      <c r="R31" s="269"/>
      <c r="S31" s="269"/>
      <c r="T31" s="269"/>
      <c r="U31" s="269"/>
      <c r="V31" s="269"/>
      <c r="W31" s="269"/>
      <c r="X31" s="269"/>
      <c r="Y31" s="188"/>
      <c r="Z31" s="188"/>
      <c r="AA31" s="258" t="str">
        <f>CB39</f>
        <v>Тарасенко А.В.</v>
      </c>
      <c r="AB31" s="258"/>
      <c r="AC31" s="258"/>
      <c r="AD31" s="258"/>
      <c r="AE31" s="258"/>
      <c r="AF31" s="258"/>
      <c r="AG31" s="258"/>
      <c r="AH31" s="258"/>
      <c r="AI31" s="258"/>
      <c r="AJ31" s="258"/>
      <c r="AK31" s="258"/>
      <c r="AL31" s="258"/>
      <c r="AM31" s="258"/>
      <c r="AN31" s="258"/>
      <c r="AO31" s="258"/>
      <c r="AP31" s="258"/>
      <c r="AQ31" s="258"/>
      <c r="AR31" s="258"/>
      <c r="AS31" s="258"/>
      <c r="AT31" s="258"/>
      <c r="AU31" s="258"/>
      <c r="AV31" s="258"/>
      <c r="AW31" s="258"/>
      <c r="AX31" s="258"/>
      <c r="AY31" s="258"/>
      <c r="AZ31" s="258"/>
      <c r="BA31" s="258"/>
      <c r="BB31" s="188"/>
      <c r="BC31" s="188"/>
      <c r="BD31" s="188"/>
      <c r="BE31" s="654"/>
      <c r="BF31" s="654"/>
      <c r="BG31" s="654"/>
      <c r="BH31" s="654"/>
      <c r="BI31" s="654"/>
      <c r="BJ31" s="654"/>
      <c r="BK31" s="654"/>
      <c r="BL31" s="648"/>
      <c r="BM31" s="648"/>
      <c r="BN31" s="649"/>
      <c r="BO31" s="655"/>
      <c r="BP31" s="655"/>
      <c r="BQ31" s="655"/>
      <c r="BR31" s="655"/>
      <c r="BS31" s="655"/>
      <c r="BT31" s="655"/>
      <c r="BU31" s="655"/>
      <c r="BV31" s="655"/>
      <c r="BW31" s="655"/>
      <c r="BX31" s="655"/>
      <c r="BY31" s="655"/>
      <c r="BZ31" s="649"/>
      <c r="CA31" s="649"/>
      <c r="CB31" s="651"/>
      <c r="CC31" s="651"/>
      <c r="CD31" s="651"/>
      <c r="CE31" s="651"/>
      <c r="CF31" s="651"/>
      <c r="CG31" s="651"/>
      <c r="CH31" s="651"/>
      <c r="CI31" s="651"/>
      <c r="CJ31" s="651"/>
      <c r="CK31" s="651"/>
      <c r="CL31" s="651"/>
      <c r="CM31" s="651"/>
      <c r="CN31" s="651"/>
      <c r="CO31" s="651"/>
      <c r="CP31" s="651"/>
      <c r="CQ31" s="651"/>
      <c r="CR31" s="651"/>
      <c r="CS31" s="651"/>
      <c r="CT31" s="651"/>
      <c r="CU31" s="651"/>
      <c r="CV31" s="651"/>
      <c r="CW31" s="651"/>
      <c r="CX31" s="651"/>
      <c r="CY31" s="651"/>
      <c r="CZ31" s="651"/>
      <c r="DA31" s="651"/>
      <c r="DB31" s="651"/>
    </row>
    <row r="32" spans="1:147" x14ac:dyDescent="0.25">
      <c r="A32" s="188"/>
      <c r="B32" s="188"/>
      <c r="C32" s="188"/>
      <c r="D32" s="188"/>
      <c r="E32" s="188"/>
      <c r="F32" s="188"/>
      <c r="G32" s="188"/>
      <c r="H32" s="188"/>
      <c r="I32" s="188"/>
      <c r="J32" s="188"/>
      <c r="K32" s="188"/>
      <c r="L32" s="188"/>
      <c r="M32" s="188"/>
      <c r="N32" s="249" t="s">
        <v>16</v>
      </c>
      <c r="O32" s="249"/>
      <c r="P32" s="249"/>
      <c r="Q32" s="249"/>
      <c r="R32" s="249"/>
      <c r="S32" s="249"/>
      <c r="T32" s="249"/>
      <c r="U32" s="249"/>
      <c r="V32" s="249"/>
      <c r="W32" s="249"/>
      <c r="X32" s="249"/>
      <c r="Y32" s="197"/>
      <c r="Z32" s="197"/>
      <c r="AA32" s="260" t="s">
        <v>106</v>
      </c>
      <c r="AB32" s="260"/>
      <c r="AC32" s="260"/>
      <c r="AD32" s="260"/>
      <c r="AE32" s="260"/>
      <c r="AF32" s="260"/>
      <c r="AG32" s="260"/>
      <c r="AH32" s="260"/>
      <c r="AI32" s="260"/>
      <c r="AJ32" s="260"/>
      <c r="AK32" s="260"/>
      <c r="AL32" s="260"/>
      <c r="AM32" s="260"/>
      <c r="AN32" s="260"/>
      <c r="AO32" s="260"/>
      <c r="AP32" s="260"/>
      <c r="AQ32" s="260"/>
      <c r="AR32" s="260"/>
      <c r="AS32" s="260"/>
      <c r="AT32" s="260"/>
      <c r="AU32" s="260"/>
      <c r="AV32" s="260"/>
      <c r="AW32" s="260"/>
      <c r="AX32" s="260"/>
      <c r="AY32" s="260"/>
      <c r="AZ32" s="260"/>
      <c r="BA32" s="260"/>
      <c r="BB32" s="188"/>
      <c r="BC32" s="188"/>
      <c r="BD32" s="188"/>
      <c r="BE32" s="649"/>
      <c r="BF32" s="649"/>
      <c r="BG32" s="649"/>
      <c r="BH32" s="649"/>
      <c r="BI32" s="649"/>
      <c r="BJ32" s="649"/>
      <c r="BK32" s="649"/>
      <c r="BL32" s="649"/>
      <c r="BM32" s="649"/>
      <c r="BN32" s="649"/>
      <c r="BO32" s="652"/>
      <c r="BP32" s="652"/>
      <c r="BQ32" s="652"/>
      <c r="BR32" s="652"/>
      <c r="BS32" s="652"/>
      <c r="BT32" s="652"/>
      <c r="BU32" s="652"/>
      <c r="BV32" s="652"/>
      <c r="BW32" s="652"/>
      <c r="BX32" s="652"/>
      <c r="BY32" s="652"/>
      <c r="BZ32" s="650"/>
      <c r="CA32" s="650"/>
      <c r="CB32" s="653"/>
      <c r="CC32" s="653"/>
      <c r="CD32" s="653"/>
      <c r="CE32" s="653"/>
      <c r="CF32" s="653"/>
      <c r="CG32" s="653"/>
      <c r="CH32" s="653"/>
      <c r="CI32" s="653"/>
      <c r="CJ32" s="653"/>
      <c r="CK32" s="653"/>
      <c r="CL32" s="653"/>
      <c r="CM32" s="653"/>
      <c r="CN32" s="653"/>
      <c r="CO32" s="653"/>
      <c r="CP32" s="653"/>
      <c r="CQ32" s="653"/>
      <c r="CR32" s="653"/>
      <c r="CS32" s="653"/>
      <c r="CT32" s="653"/>
      <c r="CU32" s="653"/>
      <c r="CV32" s="653"/>
      <c r="CW32" s="653"/>
      <c r="CX32" s="653"/>
      <c r="CY32" s="653"/>
      <c r="CZ32" s="653"/>
      <c r="DA32" s="653"/>
      <c r="DB32" s="653"/>
    </row>
    <row r="33" spans="1:147" s="170" customFormat="1" ht="11.25" x14ac:dyDescent="0.2">
      <c r="A33" s="199"/>
      <c r="B33" s="199"/>
      <c r="C33" s="199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9"/>
      <c r="Q33" s="199"/>
      <c r="R33" s="199"/>
      <c r="S33" s="199"/>
      <c r="T33" s="199"/>
      <c r="U33" s="199"/>
      <c r="V33" s="199"/>
      <c r="W33" s="199"/>
      <c r="X33" s="199"/>
      <c r="Y33" s="199"/>
      <c r="Z33" s="199"/>
      <c r="AA33" s="199"/>
      <c r="AB33" s="199"/>
      <c r="AC33" s="199"/>
      <c r="AD33" s="199"/>
      <c r="AE33" s="199"/>
      <c r="AF33" s="199"/>
      <c r="AG33" s="199"/>
      <c r="AH33" s="199"/>
      <c r="AI33" s="199"/>
      <c r="AJ33" s="199"/>
      <c r="AK33" s="199"/>
      <c r="AL33" s="199"/>
      <c r="AM33" s="199"/>
      <c r="AN33" s="199"/>
      <c r="AO33" s="199"/>
      <c r="AP33" s="199"/>
      <c r="AQ33" s="199"/>
      <c r="AR33" s="199"/>
      <c r="AS33" s="199"/>
      <c r="AT33" s="199"/>
      <c r="AU33" s="199"/>
      <c r="AV33" s="199"/>
      <c r="AW33" s="199"/>
      <c r="AX33" s="199"/>
      <c r="AY33" s="199"/>
      <c r="AZ33" s="199"/>
      <c r="BA33" s="199"/>
      <c r="BB33" s="199"/>
      <c r="BC33" s="199"/>
      <c r="BD33" s="199"/>
      <c r="BE33" s="199"/>
      <c r="BF33" s="199"/>
      <c r="BG33" s="199"/>
      <c r="BH33" s="199"/>
      <c r="BI33" s="199"/>
      <c r="BJ33" s="199"/>
      <c r="BK33" s="199"/>
      <c r="BL33" s="199"/>
      <c r="BM33" s="199"/>
      <c r="BN33" s="199"/>
      <c r="BO33" s="199"/>
      <c r="BP33" s="199"/>
      <c r="BQ33" s="199"/>
      <c r="BR33" s="199"/>
      <c r="BS33" s="199"/>
      <c r="BT33" s="199"/>
      <c r="BU33" s="199"/>
      <c r="BV33" s="199"/>
      <c r="BW33" s="199"/>
      <c r="BX33" s="199"/>
      <c r="BY33" s="199"/>
      <c r="BZ33" s="199"/>
      <c r="CA33" s="199"/>
      <c r="CB33" s="199"/>
      <c r="CC33" s="199"/>
      <c r="CD33" s="199"/>
      <c r="CE33" s="199"/>
      <c r="CF33" s="199"/>
      <c r="CG33" s="199"/>
      <c r="CH33" s="199"/>
      <c r="CI33" s="199"/>
      <c r="CJ33" s="199"/>
      <c r="CK33" s="199"/>
      <c r="CL33" s="199"/>
      <c r="CM33" s="199"/>
      <c r="CN33" s="199"/>
      <c r="CO33" s="199"/>
      <c r="CP33" s="199"/>
      <c r="CQ33" s="199"/>
      <c r="CR33" s="199"/>
      <c r="CS33" s="199"/>
      <c r="CT33" s="199"/>
      <c r="CU33" s="199"/>
      <c r="CV33" s="199"/>
      <c r="CW33" s="199"/>
      <c r="CX33" s="199"/>
      <c r="CY33" s="199"/>
      <c r="CZ33" s="199"/>
      <c r="DA33" s="199"/>
      <c r="DB33" s="199"/>
      <c r="DC33" s="611"/>
      <c r="DD33" s="611"/>
      <c r="DE33" s="611"/>
      <c r="DF33" s="611"/>
      <c r="DG33" s="611"/>
      <c r="DH33" s="611"/>
      <c r="DI33" s="611"/>
      <c r="DJ33" s="611"/>
      <c r="DK33" s="611"/>
      <c r="DL33" s="611"/>
      <c r="DM33" s="611"/>
      <c r="DN33" s="611"/>
      <c r="DO33" s="611"/>
      <c r="DP33" s="611"/>
      <c r="DQ33" s="611"/>
      <c r="DR33" s="611"/>
      <c r="DS33" s="611"/>
      <c r="DT33" s="611"/>
      <c r="DU33" s="611"/>
      <c r="DV33" s="611"/>
      <c r="DW33" s="611"/>
      <c r="DX33" s="611"/>
      <c r="DY33" s="611"/>
      <c r="DZ33" s="611"/>
      <c r="EA33" s="611"/>
      <c r="EB33" s="611"/>
      <c r="EC33" s="611"/>
      <c r="ED33" s="611"/>
      <c r="EE33" s="611"/>
      <c r="EF33" s="611"/>
      <c r="EG33" s="611"/>
      <c r="EH33" s="611"/>
      <c r="EI33" s="611"/>
      <c r="EJ33" s="611"/>
      <c r="EK33" s="611"/>
      <c r="EL33" s="611"/>
      <c r="EM33" s="611"/>
      <c r="EN33" s="611"/>
      <c r="EO33" s="611"/>
      <c r="EP33" s="611"/>
      <c r="EQ33" s="611"/>
    </row>
    <row r="34" spans="1:147" x14ac:dyDescent="0.25">
      <c r="A34" s="188"/>
      <c r="B34" s="487" t="s">
        <v>43</v>
      </c>
      <c r="C34" s="487"/>
      <c r="D34" s="487"/>
      <c r="E34" s="487"/>
      <c r="F34" s="487"/>
      <c r="G34" s="487"/>
      <c r="H34" s="487"/>
      <c r="I34" s="487"/>
      <c r="J34" s="487"/>
      <c r="K34" s="487"/>
      <c r="L34" s="487"/>
      <c r="M34" s="487"/>
      <c r="N34" s="487"/>
      <c r="O34" s="487"/>
      <c r="P34" s="487"/>
      <c r="Q34" s="487"/>
      <c r="R34" s="487"/>
      <c r="S34" s="487"/>
      <c r="T34" s="487"/>
      <c r="U34" s="487"/>
      <c r="V34" s="487"/>
      <c r="W34" s="487"/>
      <c r="X34" s="188"/>
      <c r="Y34" s="188"/>
      <c r="Z34" s="188"/>
      <c r="AA34" s="257" t="str">
        <f>VLOOKUP(CB34,Списки!H30:I35,2,0)</f>
        <v>Начальник участка АСУ ТП</v>
      </c>
      <c r="AB34" s="257"/>
      <c r="AC34" s="257"/>
      <c r="AD34" s="257"/>
      <c r="AE34" s="257"/>
      <c r="AF34" s="257"/>
      <c r="AG34" s="257"/>
      <c r="AH34" s="257"/>
      <c r="AI34" s="257"/>
      <c r="AJ34" s="257"/>
      <c r="AK34" s="257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7"/>
      <c r="AX34" s="257"/>
      <c r="AY34" s="257"/>
      <c r="AZ34" s="257"/>
      <c r="BA34" s="257"/>
      <c r="BB34" s="257"/>
      <c r="BC34" s="257"/>
      <c r="BD34" s="257"/>
      <c r="BE34" s="257"/>
      <c r="BF34" s="257"/>
      <c r="BG34" s="257"/>
      <c r="BH34" s="257"/>
      <c r="BI34" s="257"/>
      <c r="BJ34" s="257"/>
      <c r="BK34" s="257"/>
      <c r="BL34" s="257"/>
      <c r="BM34" s="188"/>
      <c r="BN34" s="188"/>
      <c r="BO34" s="269"/>
      <c r="BP34" s="269"/>
      <c r="BQ34" s="269"/>
      <c r="BR34" s="269"/>
      <c r="BS34" s="269"/>
      <c r="BT34" s="269"/>
      <c r="BU34" s="269"/>
      <c r="BV34" s="269"/>
      <c r="BW34" s="269"/>
      <c r="BX34" s="269"/>
      <c r="BY34" s="269"/>
      <c r="BZ34" s="188"/>
      <c r="CA34" s="188"/>
      <c r="CB34" s="258" t="s">
        <v>328</v>
      </c>
      <c r="CC34" s="258"/>
      <c r="CD34" s="258"/>
      <c r="CE34" s="258"/>
      <c r="CF34" s="258"/>
      <c r="CG34" s="258"/>
      <c r="CH34" s="258"/>
      <c r="CI34" s="258"/>
      <c r="CJ34" s="258"/>
      <c r="CK34" s="258"/>
      <c r="CL34" s="258"/>
      <c r="CM34" s="258"/>
      <c r="CN34" s="258"/>
      <c r="CO34" s="258"/>
      <c r="CP34" s="258"/>
      <c r="CQ34" s="258"/>
      <c r="CR34" s="258"/>
      <c r="CS34" s="258"/>
      <c r="CT34" s="258"/>
      <c r="CU34" s="258"/>
      <c r="CV34" s="258"/>
      <c r="CW34" s="258"/>
      <c r="CX34" s="258"/>
      <c r="CY34" s="258"/>
      <c r="CZ34" s="258"/>
      <c r="DA34" s="258"/>
      <c r="DB34" s="258"/>
      <c r="EQ34" s="165"/>
    </row>
    <row r="35" spans="1:147" x14ac:dyDescent="0.25">
      <c r="A35" s="188"/>
      <c r="B35" s="188"/>
      <c r="C35" s="188"/>
      <c r="D35" s="188"/>
      <c r="E35" s="188"/>
      <c r="F35" s="188"/>
      <c r="G35" s="188"/>
      <c r="H35" s="188"/>
      <c r="I35" s="188"/>
      <c r="J35" s="188"/>
      <c r="K35" s="188"/>
      <c r="L35" s="188"/>
      <c r="M35" s="188"/>
      <c r="N35" s="188"/>
      <c r="O35" s="188"/>
      <c r="P35" s="188"/>
      <c r="Q35" s="188"/>
      <c r="R35" s="188"/>
      <c r="S35" s="188"/>
      <c r="T35" s="188"/>
      <c r="U35" s="188"/>
      <c r="V35" s="188"/>
      <c r="W35" s="188"/>
      <c r="X35" s="188"/>
      <c r="Y35" s="188"/>
      <c r="Z35" s="188"/>
      <c r="AA35" s="259" t="s">
        <v>0</v>
      </c>
      <c r="AB35" s="259"/>
      <c r="AC35" s="259"/>
      <c r="AD35" s="259"/>
      <c r="AE35" s="259"/>
      <c r="AF35" s="259"/>
      <c r="AG35" s="259"/>
      <c r="AH35" s="259"/>
      <c r="AI35" s="259"/>
      <c r="AJ35" s="259"/>
      <c r="AK35" s="259"/>
      <c r="AL35" s="259"/>
      <c r="AM35" s="259"/>
      <c r="AN35" s="259"/>
      <c r="AO35" s="259"/>
      <c r="AP35" s="259"/>
      <c r="AQ35" s="259"/>
      <c r="AR35" s="259"/>
      <c r="AS35" s="259"/>
      <c r="AT35" s="259"/>
      <c r="AU35" s="259"/>
      <c r="AV35" s="259"/>
      <c r="AW35" s="259"/>
      <c r="AX35" s="259"/>
      <c r="AY35" s="259"/>
      <c r="AZ35" s="259"/>
      <c r="BA35" s="259"/>
      <c r="BB35" s="259"/>
      <c r="BC35" s="259"/>
      <c r="BD35" s="259"/>
      <c r="BE35" s="259"/>
      <c r="BF35" s="259"/>
      <c r="BG35" s="259"/>
      <c r="BH35" s="259"/>
      <c r="BI35" s="259"/>
      <c r="BJ35" s="259"/>
      <c r="BK35" s="259"/>
      <c r="BL35" s="259"/>
      <c r="BM35" s="188"/>
      <c r="BN35" s="188"/>
      <c r="BO35" s="249" t="s">
        <v>16</v>
      </c>
      <c r="BP35" s="249"/>
      <c r="BQ35" s="249"/>
      <c r="BR35" s="249"/>
      <c r="BS35" s="249"/>
      <c r="BT35" s="249"/>
      <c r="BU35" s="249"/>
      <c r="BV35" s="249"/>
      <c r="BW35" s="249"/>
      <c r="BX35" s="249"/>
      <c r="BY35" s="249"/>
      <c r="BZ35" s="197"/>
      <c r="CA35" s="197"/>
      <c r="CB35" s="260" t="s">
        <v>106</v>
      </c>
      <c r="CC35" s="260"/>
      <c r="CD35" s="260"/>
      <c r="CE35" s="260"/>
      <c r="CF35" s="260"/>
      <c r="CG35" s="260"/>
      <c r="CH35" s="260"/>
      <c r="CI35" s="260"/>
      <c r="CJ35" s="260"/>
      <c r="CK35" s="260"/>
      <c r="CL35" s="260"/>
      <c r="CM35" s="260"/>
      <c r="CN35" s="260"/>
      <c r="CO35" s="260"/>
      <c r="CP35" s="260"/>
      <c r="CQ35" s="260"/>
      <c r="CR35" s="260"/>
      <c r="CS35" s="260"/>
      <c r="CT35" s="260"/>
      <c r="CU35" s="260"/>
      <c r="CV35" s="260"/>
      <c r="CW35" s="260"/>
      <c r="CX35" s="260"/>
      <c r="CY35" s="260"/>
      <c r="CZ35" s="260"/>
      <c r="DA35" s="260"/>
      <c r="DB35" s="260"/>
      <c r="EQ35" s="165"/>
    </row>
    <row r="36" spans="1:147" s="170" customFormat="1" ht="11.25" x14ac:dyDescent="0.2">
      <c r="A36" s="199"/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  <c r="Q36" s="199"/>
      <c r="R36" s="199"/>
      <c r="S36" s="199"/>
      <c r="T36" s="199"/>
      <c r="U36" s="199"/>
      <c r="V36" s="199"/>
      <c r="W36" s="199"/>
      <c r="X36" s="199"/>
      <c r="Y36" s="199"/>
      <c r="Z36" s="199"/>
      <c r="AA36" s="199"/>
      <c r="AB36" s="199"/>
      <c r="AC36" s="199"/>
      <c r="AD36" s="199"/>
      <c r="AE36" s="199"/>
      <c r="AF36" s="199"/>
      <c r="AG36" s="199"/>
      <c r="AH36" s="199"/>
      <c r="AI36" s="199"/>
      <c r="AJ36" s="199"/>
      <c r="AK36" s="199"/>
      <c r="AL36" s="199"/>
      <c r="AM36" s="199"/>
      <c r="AN36" s="199"/>
      <c r="AO36" s="199"/>
      <c r="AP36" s="199"/>
      <c r="AQ36" s="199"/>
      <c r="AR36" s="199"/>
      <c r="AS36" s="199"/>
      <c r="AT36" s="199"/>
      <c r="AU36" s="199"/>
      <c r="AV36" s="199"/>
      <c r="AW36" s="199"/>
      <c r="AX36" s="199"/>
      <c r="AY36" s="199"/>
      <c r="AZ36" s="199"/>
      <c r="BA36" s="199"/>
      <c r="BB36" s="199"/>
      <c r="BC36" s="199"/>
      <c r="BD36" s="199"/>
      <c r="BE36" s="199"/>
      <c r="BF36" s="199"/>
      <c r="BG36" s="199"/>
      <c r="BH36" s="199"/>
      <c r="BI36" s="199"/>
      <c r="BJ36" s="199"/>
      <c r="BK36" s="199"/>
      <c r="BL36" s="199"/>
      <c r="BM36" s="199"/>
      <c r="BN36" s="199"/>
      <c r="BO36" s="199"/>
      <c r="BP36" s="199"/>
      <c r="BQ36" s="199"/>
      <c r="BR36" s="199"/>
      <c r="BS36" s="199"/>
      <c r="BT36" s="199"/>
      <c r="BU36" s="199"/>
      <c r="BV36" s="199"/>
      <c r="BW36" s="199"/>
      <c r="BX36" s="199"/>
      <c r="BY36" s="199"/>
      <c r="BZ36" s="199"/>
      <c r="CA36" s="199"/>
      <c r="CB36" s="199"/>
      <c r="CC36" s="199"/>
      <c r="CD36" s="199"/>
      <c r="CE36" s="199"/>
      <c r="CF36" s="199"/>
      <c r="CG36" s="199"/>
      <c r="CH36" s="199"/>
      <c r="CI36" s="199"/>
      <c r="CJ36" s="199"/>
      <c r="CK36" s="199"/>
      <c r="CL36" s="199"/>
      <c r="CM36" s="199"/>
      <c r="CN36" s="199"/>
      <c r="CO36" s="199"/>
      <c r="CP36" s="199"/>
      <c r="CQ36" s="199"/>
      <c r="CR36" s="199"/>
      <c r="CS36" s="199"/>
      <c r="CT36" s="199"/>
      <c r="CU36" s="199"/>
      <c r="CV36" s="199"/>
      <c r="CW36" s="199"/>
      <c r="CX36" s="199"/>
      <c r="CY36" s="199"/>
      <c r="CZ36" s="199"/>
      <c r="DA36" s="199"/>
      <c r="DB36" s="199"/>
      <c r="DC36" s="611"/>
      <c r="DD36" s="611"/>
      <c r="DE36" s="611"/>
      <c r="DF36" s="611"/>
      <c r="DG36" s="611"/>
      <c r="DH36" s="611"/>
      <c r="DI36" s="611"/>
      <c r="DJ36" s="611"/>
      <c r="DK36" s="611"/>
      <c r="DL36" s="611"/>
      <c r="DM36" s="611"/>
      <c r="DN36" s="611"/>
      <c r="DO36" s="611"/>
      <c r="DP36" s="611"/>
      <c r="DQ36" s="611"/>
      <c r="DR36" s="611"/>
      <c r="DS36" s="611"/>
      <c r="DT36" s="611"/>
      <c r="DU36" s="611"/>
      <c r="DV36" s="611"/>
      <c r="DW36" s="611"/>
      <c r="DX36" s="611"/>
      <c r="DY36" s="611"/>
      <c r="DZ36" s="611"/>
      <c r="EA36" s="611"/>
      <c r="EB36" s="611"/>
      <c r="EC36" s="611"/>
      <c r="ED36" s="611"/>
      <c r="EE36" s="611"/>
      <c r="EF36" s="611"/>
      <c r="EG36" s="611"/>
      <c r="EH36" s="611"/>
      <c r="EI36" s="611"/>
      <c r="EJ36" s="611"/>
      <c r="EK36" s="611"/>
      <c r="EL36" s="611"/>
      <c r="EM36" s="611"/>
      <c r="EN36" s="611"/>
      <c r="EO36" s="611"/>
      <c r="EP36" s="611"/>
      <c r="EQ36" s="611"/>
    </row>
    <row r="37" spans="1:147" x14ac:dyDescent="0.25">
      <c r="A37" s="188"/>
      <c r="B37" s="487" t="s">
        <v>666</v>
      </c>
      <c r="C37" s="487"/>
      <c r="D37" s="487"/>
      <c r="E37" s="487"/>
      <c r="F37" s="487"/>
      <c r="G37" s="487"/>
      <c r="H37" s="487"/>
      <c r="I37" s="487"/>
      <c r="J37" s="487"/>
      <c r="K37" s="487"/>
      <c r="L37" s="487"/>
      <c r="M37" s="487"/>
      <c r="N37" s="487"/>
      <c r="O37" s="487"/>
      <c r="P37" s="487"/>
      <c r="Q37" s="487"/>
      <c r="R37" s="487"/>
      <c r="S37" s="487"/>
      <c r="T37" s="487"/>
      <c r="U37" s="487"/>
      <c r="V37" s="487"/>
      <c r="W37" s="487"/>
      <c r="X37" s="487"/>
      <c r="Y37" s="487"/>
      <c r="Z37" s="487"/>
      <c r="AA37" s="487"/>
      <c r="AB37" s="487"/>
      <c r="AC37" s="487"/>
      <c r="AD37" s="487"/>
      <c r="AE37" s="487"/>
      <c r="AF37" s="487"/>
      <c r="AG37" s="487"/>
      <c r="AH37" s="487"/>
      <c r="AI37" s="487"/>
      <c r="AJ37" s="188"/>
      <c r="AK37" s="188"/>
      <c r="AL37" s="188"/>
      <c r="AM37" s="188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188"/>
      <c r="AY37" s="188"/>
      <c r="AZ37" s="188"/>
      <c r="BA37" s="188"/>
      <c r="BB37" s="188"/>
      <c r="BC37" s="188"/>
      <c r="BD37" s="188"/>
      <c r="BE37" s="188"/>
      <c r="BF37" s="188"/>
      <c r="BG37" s="188"/>
      <c r="BH37" s="188"/>
      <c r="BI37" s="188"/>
      <c r="BJ37" s="188"/>
      <c r="BK37" s="188"/>
      <c r="BL37" s="188"/>
      <c r="BM37" s="188"/>
      <c r="BN37" s="188"/>
      <c r="BO37" s="188"/>
      <c r="BP37" s="188"/>
      <c r="BQ37" s="188"/>
      <c r="BR37" s="188"/>
      <c r="BS37" s="188"/>
      <c r="BT37" s="188"/>
      <c r="BU37" s="188"/>
      <c r="BV37" s="188"/>
      <c r="BW37" s="188"/>
      <c r="BX37" s="188"/>
      <c r="BY37" s="188"/>
      <c r="BZ37" s="188"/>
      <c r="CA37" s="188"/>
      <c r="CB37" s="188"/>
      <c r="CC37" s="188"/>
      <c r="CD37" s="188"/>
      <c r="CE37" s="188"/>
      <c r="CF37" s="188"/>
      <c r="CG37" s="188"/>
      <c r="CH37" s="188"/>
      <c r="CI37" s="188"/>
      <c r="CJ37" s="188"/>
      <c r="CK37" s="188"/>
      <c r="CL37" s="188"/>
      <c r="CM37" s="188"/>
      <c r="CN37" s="188"/>
      <c r="CO37" s="188"/>
      <c r="CP37" s="188"/>
      <c r="CQ37" s="188"/>
      <c r="CR37" s="188"/>
      <c r="CS37" s="188"/>
      <c r="CT37" s="188"/>
      <c r="CU37" s="188"/>
      <c r="CV37" s="188"/>
      <c r="CW37" s="188"/>
      <c r="CX37" s="188"/>
      <c r="CY37" s="188"/>
      <c r="CZ37" s="188"/>
      <c r="DA37" s="188"/>
      <c r="DB37" s="188"/>
    </row>
    <row r="38" spans="1:147" s="170" customFormat="1" ht="11.25" x14ac:dyDescent="0.2">
      <c r="A38" s="199"/>
      <c r="B38" s="199"/>
      <c r="C38" s="199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  <c r="AA38" s="199"/>
      <c r="AB38" s="199"/>
      <c r="AC38" s="199"/>
      <c r="AD38" s="199"/>
      <c r="AE38" s="199"/>
      <c r="AF38" s="199"/>
      <c r="AG38" s="199"/>
      <c r="AH38" s="199"/>
      <c r="AI38" s="199"/>
      <c r="AJ38" s="199"/>
      <c r="AK38" s="199"/>
      <c r="AL38" s="199"/>
      <c r="AM38" s="199"/>
      <c r="AN38" s="199"/>
      <c r="AO38" s="199"/>
      <c r="AP38" s="199"/>
      <c r="AQ38" s="199"/>
      <c r="AR38" s="199"/>
      <c r="AS38" s="199"/>
      <c r="AT38" s="199"/>
      <c r="AU38" s="199"/>
      <c r="AV38" s="199"/>
      <c r="AW38" s="199"/>
      <c r="AX38" s="199"/>
      <c r="AY38" s="199"/>
      <c r="AZ38" s="199"/>
      <c r="BA38" s="199"/>
      <c r="BB38" s="199"/>
      <c r="BC38" s="199"/>
      <c r="BD38" s="199"/>
      <c r="BE38" s="199"/>
      <c r="BF38" s="199"/>
      <c r="BG38" s="199"/>
      <c r="BH38" s="199"/>
      <c r="BI38" s="199"/>
      <c r="BJ38" s="199"/>
      <c r="BK38" s="199"/>
      <c r="BL38" s="199"/>
      <c r="BM38" s="199"/>
      <c r="BN38" s="199"/>
      <c r="BO38" s="199"/>
      <c r="BP38" s="199"/>
      <c r="BQ38" s="199"/>
      <c r="BR38" s="199"/>
      <c r="BS38" s="199"/>
      <c r="BT38" s="199"/>
      <c r="BU38" s="199"/>
      <c r="BV38" s="199"/>
      <c r="BW38" s="199"/>
      <c r="BX38" s="199"/>
      <c r="BY38" s="199"/>
      <c r="BZ38" s="199"/>
      <c r="CA38" s="199"/>
      <c r="CB38" s="199"/>
      <c r="CC38" s="199"/>
      <c r="CD38" s="199"/>
      <c r="CE38" s="199"/>
      <c r="CF38" s="199"/>
      <c r="CG38" s="199"/>
      <c r="CH38" s="199"/>
      <c r="CI38" s="199"/>
      <c r="CJ38" s="199"/>
      <c r="CK38" s="199"/>
      <c r="CL38" s="199"/>
      <c r="CM38" s="199"/>
      <c r="CN38" s="199"/>
      <c r="CO38" s="199"/>
      <c r="CP38" s="199"/>
      <c r="CQ38" s="199"/>
      <c r="CR38" s="199"/>
      <c r="CS38" s="199"/>
      <c r="CT38" s="199"/>
      <c r="CU38" s="199"/>
      <c r="CV38" s="199"/>
      <c r="CW38" s="199"/>
      <c r="CX38" s="199"/>
      <c r="CY38" s="199"/>
      <c r="CZ38" s="199"/>
      <c r="DA38" s="199"/>
      <c r="DB38" s="199"/>
      <c r="DC38" s="611"/>
      <c r="DD38" s="611"/>
      <c r="DE38" s="611"/>
      <c r="DF38" s="611"/>
      <c r="DG38" s="611"/>
      <c r="DH38" s="611"/>
      <c r="DI38" s="611"/>
      <c r="DJ38" s="611"/>
      <c r="DK38" s="611"/>
      <c r="DL38" s="611"/>
      <c r="DM38" s="611"/>
      <c r="DN38" s="611"/>
      <c r="DO38" s="611"/>
      <c r="DP38" s="611"/>
      <c r="DQ38" s="611"/>
      <c r="DR38" s="611"/>
      <c r="DS38" s="611"/>
      <c r="DT38" s="611"/>
      <c r="DU38" s="611"/>
      <c r="DV38" s="611"/>
      <c r="DW38" s="611"/>
      <c r="DX38" s="611"/>
      <c r="DY38" s="611"/>
      <c r="DZ38" s="611"/>
      <c r="EA38" s="611"/>
      <c r="EB38" s="611"/>
      <c r="EC38" s="611"/>
      <c r="ED38" s="611"/>
      <c r="EE38" s="611"/>
      <c r="EF38" s="611"/>
      <c r="EG38" s="611"/>
      <c r="EH38" s="611"/>
      <c r="EI38" s="611"/>
      <c r="EJ38" s="611"/>
      <c r="EK38" s="611"/>
      <c r="EL38" s="611"/>
      <c r="EM38" s="611"/>
      <c r="EN38" s="611"/>
      <c r="EO38" s="611"/>
      <c r="EP38" s="611"/>
      <c r="EQ38" s="611"/>
    </row>
    <row r="39" spans="1:147" x14ac:dyDescent="0.25">
      <c r="A39" s="203"/>
      <c r="B39" s="491"/>
      <c r="C39" s="491"/>
      <c r="D39" s="491"/>
      <c r="E39" s="491"/>
      <c r="F39" s="491"/>
      <c r="G39" s="491"/>
      <c r="H39" s="491"/>
      <c r="I39" s="491"/>
      <c r="J39" s="491"/>
      <c r="K39" s="491"/>
      <c r="L39" s="491"/>
      <c r="M39" s="491"/>
      <c r="N39" s="491"/>
      <c r="O39" s="491"/>
      <c r="P39" s="491"/>
      <c r="Q39" s="491"/>
      <c r="R39" s="491"/>
      <c r="S39" s="491"/>
      <c r="T39" s="491"/>
      <c r="U39" s="491"/>
      <c r="V39" s="491"/>
      <c r="W39" s="491"/>
      <c r="X39" s="491"/>
      <c r="Y39" s="203"/>
      <c r="Z39" s="203"/>
      <c r="AA39" s="257" t="str">
        <f>VLOOKUP(CB39,Списки!H13:I16,2,0)</f>
        <v>Начальник ОМТС</v>
      </c>
      <c r="AB39" s="257"/>
      <c r="AC39" s="257"/>
      <c r="AD39" s="257"/>
      <c r="AE39" s="257"/>
      <c r="AF39" s="257"/>
      <c r="AG39" s="257"/>
      <c r="AH39" s="257"/>
      <c r="AI39" s="257"/>
      <c r="AJ39" s="257"/>
      <c r="AK39" s="257"/>
      <c r="AL39" s="257"/>
      <c r="AM39" s="257"/>
      <c r="AN39" s="257"/>
      <c r="AO39" s="257"/>
      <c r="AP39" s="257"/>
      <c r="AQ39" s="257"/>
      <c r="AR39" s="257"/>
      <c r="AS39" s="257"/>
      <c r="AT39" s="257"/>
      <c r="AU39" s="257"/>
      <c r="AV39" s="257"/>
      <c r="AW39" s="257"/>
      <c r="AX39" s="257"/>
      <c r="AY39" s="257"/>
      <c r="AZ39" s="257"/>
      <c r="BA39" s="257"/>
      <c r="BB39" s="257"/>
      <c r="BC39" s="257"/>
      <c r="BD39" s="257"/>
      <c r="BE39" s="257"/>
      <c r="BF39" s="257"/>
      <c r="BG39" s="257"/>
      <c r="BH39" s="257"/>
      <c r="BI39" s="257"/>
      <c r="BJ39" s="257"/>
      <c r="BK39" s="257"/>
      <c r="BL39" s="257"/>
      <c r="BM39" s="188"/>
      <c r="BN39" s="188"/>
      <c r="BO39" s="269"/>
      <c r="BP39" s="269"/>
      <c r="BQ39" s="269"/>
      <c r="BR39" s="269"/>
      <c r="BS39" s="269"/>
      <c r="BT39" s="269"/>
      <c r="BU39" s="269"/>
      <c r="BV39" s="269"/>
      <c r="BW39" s="269"/>
      <c r="BX39" s="269"/>
      <c r="BY39" s="269"/>
      <c r="BZ39" s="188"/>
      <c r="CA39" s="188"/>
      <c r="CB39" s="258" t="s">
        <v>602</v>
      </c>
      <c r="CC39" s="258"/>
      <c r="CD39" s="258"/>
      <c r="CE39" s="258"/>
      <c r="CF39" s="258"/>
      <c r="CG39" s="258"/>
      <c r="CH39" s="258"/>
      <c r="CI39" s="258"/>
      <c r="CJ39" s="258"/>
      <c r="CK39" s="258"/>
      <c r="CL39" s="258"/>
      <c r="CM39" s="258"/>
      <c r="CN39" s="258"/>
      <c r="CO39" s="258"/>
      <c r="CP39" s="258"/>
      <c r="CQ39" s="258"/>
      <c r="CR39" s="258"/>
      <c r="CS39" s="258"/>
      <c r="CT39" s="258"/>
      <c r="CU39" s="258"/>
      <c r="CV39" s="258"/>
      <c r="CW39" s="258"/>
      <c r="CX39" s="258"/>
      <c r="CY39" s="258"/>
      <c r="CZ39" s="258"/>
      <c r="DA39" s="258"/>
      <c r="DB39" s="258"/>
    </row>
    <row r="40" spans="1:147" s="169" customFormat="1" ht="11.25" x14ac:dyDescent="0.25">
      <c r="A40" s="197"/>
      <c r="B40" s="248" t="s">
        <v>668</v>
      </c>
      <c r="C40" s="248"/>
      <c r="D40" s="248"/>
      <c r="E40" s="248"/>
      <c r="F40" s="248"/>
      <c r="G40" s="248"/>
      <c r="H40" s="248"/>
      <c r="I40" s="248"/>
      <c r="J40" s="248"/>
      <c r="K40" s="248"/>
      <c r="L40" s="248"/>
      <c r="M40" s="248"/>
      <c r="N40" s="248"/>
      <c r="O40" s="248"/>
      <c r="P40" s="248"/>
      <c r="Q40" s="248"/>
      <c r="R40" s="248"/>
      <c r="S40" s="248"/>
      <c r="T40" s="248"/>
      <c r="U40" s="248"/>
      <c r="V40" s="248"/>
      <c r="W40" s="248"/>
      <c r="X40" s="248"/>
      <c r="Y40" s="197"/>
      <c r="Z40" s="197"/>
      <c r="AA40" s="259" t="s">
        <v>0</v>
      </c>
      <c r="AB40" s="259"/>
      <c r="AC40" s="259"/>
      <c r="AD40" s="259"/>
      <c r="AE40" s="259"/>
      <c r="AF40" s="259"/>
      <c r="AG40" s="259"/>
      <c r="AH40" s="259"/>
      <c r="AI40" s="259"/>
      <c r="AJ40" s="259"/>
      <c r="AK40" s="259"/>
      <c r="AL40" s="259"/>
      <c r="AM40" s="259"/>
      <c r="AN40" s="259"/>
      <c r="AO40" s="259"/>
      <c r="AP40" s="259"/>
      <c r="AQ40" s="259"/>
      <c r="AR40" s="259"/>
      <c r="AS40" s="259"/>
      <c r="AT40" s="259"/>
      <c r="AU40" s="259"/>
      <c r="AV40" s="259"/>
      <c r="AW40" s="259"/>
      <c r="AX40" s="259"/>
      <c r="AY40" s="259"/>
      <c r="AZ40" s="259"/>
      <c r="BA40" s="259"/>
      <c r="BB40" s="259"/>
      <c r="BC40" s="259"/>
      <c r="BD40" s="259"/>
      <c r="BE40" s="259"/>
      <c r="BF40" s="259"/>
      <c r="BG40" s="259"/>
      <c r="BH40" s="259"/>
      <c r="BI40" s="259"/>
      <c r="BJ40" s="259"/>
      <c r="BK40" s="259"/>
      <c r="BL40" s="259"/>
      <c r="BM40" s="197"/>
      <c r="BN40" s="197"/>
      <c r="BO40" s="249" t="s">
        <v>16</v>
      </c>
      <c r="BP40" s="249"/>
      <c r="BQ40" s="249"/>
      <c r="BR40" s="249"/>
      <c r="BS40" s="249"/>
      <c r="BT40" s="249"/>
      <c r="BU40" s="249"/>
      <c r="BV40" s="249"/>
      <c r="BW40" s="249"/>
      <c r="BX40" s="249"/>
      <c r="BY40" s="249"/>
      <c r="BZ40" s="197"/>
      <c r="CA40" s="197"/>
      <c r="CB40" s="260" t="s">
        <v>106</v>
      </c>
      <c r="CC40" s="260"/>
      <c r="CD40" s="260"/>
      <c r="CE40" s="260"/>
      <c r="CF40" s="260"/>
      <c r="CG40" s="260"/>
      <c r="CH40" s="260"/>
      <c r="CI40" s="260"/>
      <c r="CJ40" s="260"/>
      <c r="CK40" s="260"/>
      <c r="CL40" s="260"/>
      <c r="CM40" s="260"/>
      <c r="CN40" s="260"/>
      <c r="CO40" s="260"/>
      <c r="CP40" s="260"/>
      <c r="CQ40" s="260"/>
      <c r="CR40" s="260"/>
      <c r="CS40" s="260"/>
      <c r="CT40" s="260"/>
      <c r="CU40" s="260"/>
      <c r="CV40" s="260"/>
      <c r="CW40" s="260"/>
      <c r="CX40" s="260"/>
      <c r="CY40" s="260"/>
      <c r="CZ40" s="260"/>
      <c r="DA40" s="260"/>
      <c r="DB40" s="260"/>
      <c r="DC40" s="622"/>
      <c r="DD40" s="622"/>
      <c r="DE40" s="622"/>
      <c r="DF40" s="622"/>
      <c r="DG40" s="622"/>
      <c r="DH40" s="622"/>
      <c r="DI40" s="622"/>
      <c r="DJ40" s="622"/>
      <c r="DK40" s="622"/>
      <c r="DL40" s="622"/>
      <c r="DM40" s="622"/>
      <c r="DN40" s="622"/>
      <c r="DO40" s="622"/>
      <c r="DP40" s="622"/>
      <c r="DQ40" s="622"/>
      <c r="DR40" s="622"/>
      <c r="DS40" s="622"/>
      <c r="DT40" s="622"/>
      <c r="DU40" s="622"/>
      <c r="DV40" s="622"/>
      <c r="DW40" s="622"/>
      <c r="DX40" s="622"/>
      <c r="DY40" s="622"/>
      <c r="DZ40" s="622"/>
      <c r="EA40" s="622"/>
      <c r="EB40" s="622"/>
      <c r="EC40" s="622"/>
      <c r="ED40" s="622"/>
      <c r="EE40" s="622"/>
      <c r="EF40" s="622"/>
      <c r="EG40" s="622"/>
      <c r="EH40" s="622"/>
      <c r="EI40" s="622"/>
      <c r="EJ40" s="622"/>
      <c r="EK40" s="622"/>
      <c r="EL40" s="622"/>
      <c r="EM40" s="622"/>
      <c r="EN40" s="622"/>
      <c r="EO40" s="622"/>
      <c r="EP40" s="622"/>
      <c r="EQ40" s="622"/>
    </row>
    <row r="41" spans="1:147" s="170" customFormat="1" ht="11.25" x14ac:dyDescent="0.2">
      <c r="A41" s="199"/>
      <c r="B41" s="199"/>
      <c r="C41" s="199"/>
      <c r="D41" s="199"/>
      <c r="E41" s="199"/>
      <c r="F41" s="199"/>
      <c r="G41" s="199"/>
      <c r="H41" s="199"/>
      <c r="I41" s="199"/>
      <c r="J41" s="199"/>
      <c r="K41" s="199"/>
      <c r="L41" s="199"/>
      <c r="M41" s="199"/>
      <c r="N41" s="199"/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  <c r="AA41" s="199"/>
      <c r="AB41" s="199"/>
      <c r="AC41" s="199"/>
      <c r="AD41" s="199"/>
      <c r="AE41" s="199"/>
      <c r="AF41" s="199"/>
      <c r="AG41" s="199"/>
      <c r="AH41" s="199"/>
      <c r="AI41" s="199"/>
      <c r="AJ41" s="199"/>
      <c r="AK41" s="199"/>
      <c r="AL41" s="199"/>
      <c r="AM41" s="199"/>
      <c r="AN41" s="199"/>
      <c r="AO41" s="199"/>
      <c r="AP41" s="199"/>
      <c r="AQ41" s="199"/>
      <c r="AR41" s="199"/>
      <c r="AS41" s="199"/>
      <c r="AT41" s="199"/>
      <c r="AU41" s="199"/>
      <c r="AV41" s="199"/>
      <c r="AW41" s="199"/>
      <c r="AX41" s="199"/>
      <c r="AY41" s="199"/>
      <c r="AZ41" s="199"/>
      <c r="BA41" s="199"/>
      <c r="BB41" s="199"/>
      <c r="BC41" s="199"/>
      <c r="BD41" s="199"/>
      <c r="BE41" s="199"/>
      <c r="BF41" s="199"/>
      <c r="BG41" s="199"/>
      <c r="BH41" s="199"/>
      <c r="BI41" s="199"/>
      <c r="BJ41" s="199"/>
      <c r="BK41" s="199"/>
      <c r="BL41" s="199"/>
      <c r="BM41" s="199"/>
      <c r="BN41" s="199"/>
      <c r="BO41" s="199"/>
      <c r="BP41" s="199"/>
      <c r="BQ41" s="199"/>
      <c r="BR41" s="199"/>
      <c r="BS41" s="199"/>
      <c r="BT41" s="199"/>
      <c r="BU41" s="199"/>
      <c r="BV41" s="199"/>
      <c r="BW41" s="199"/>
      <c r="BX41" s="199"/>
      <c r="BY41" s="199"/>
      <c r="BZ41" s="199"/>
      <c r="CA41" s="199"/>
      <c r="CB41" s="199"/>
      <c r="CC41" s="199"/>
      <c r="CD41" s="199"/>
      <c r="CE41" s="199"/>
      <c r="CF41" s="199"/>
      <c r="CG41" s="199"/>
      <c r="CH41" s="199"/>
      <c r="CI41" s="199"/>
      <c r="CJ41" s="199"/>
      <c r="CK41" s="199"/>
      <c r="CL41" s="199"/>
      <c r="CM41" s="199"/>
      <c r="CN41" s="199"/>
      <c r="CO41" s="199"/>
      <c r="CP41" s="199"/>
      <c r="CQ41" s="199"/>
      <c r="CR41" s="199"/>
      <c r="CS41" s="199"/>
      <c r="CT41" s="199"/>
      <c r="CU41" s="199"/>
      <c r="CV41" s="199"/>
      <c r="CW41" s="199"/>
      <c r="CX41" s="199"/>
      <c r="CY41" s="199"/>
      <c r="CZ41" s="199"/>
      <c r="DA41" s="199"/>
      <c r="DB41" s="199"/>
      <c r="DC41" s="611"/>
      <c r="DD41" s="611"/>
      <c r="DE41" s="611"/>
      <c r="DF41" s="611"/>
      <c r="DG41" s="611"/>
      <c r="DH41" s="611"/>
      <c r="DI41" s="611"/>
      <c r="DJ41" s="611"/>
      <c r="DK41" s="611"/>
      <c r="DL41" s="611"/>
      <c r="DM41" s="611"/>
      <c r="DN41" s="611"/>
      <c r="DO41" s="611"/>
      <c r="DP41" s="611"/>
      <c r="DQ41" s="611"/>
      <c r="DR41" s="611"/>
      <c r="DS41" s="611"/>
      <c r="DT41" s="611"/>
      <c r="DU41" s="611"/>
      <c r="DV41" s="611"/>
      <c r="DW41" s="611"/>
      <c r="DX41" s="611"/>
      <c r="DY41" s="611"/>
      <c r="DZ41" s="611"/>
      <c r="EA41" s="611"/>
      <c r="EB41" s="611"/>
      <c r="EC41" s="611"/>
      <c r="ED41" s="611"/>
      <c r="EE41" s="611"/>
      <c r="EF41" s="611"/>
      <c r="EG41" s="611"/>
      <c r="EH41" s="611"/>
      <c r="EI41" s="611"/>
      <c r="EJ41" s="611"/>
      <c r="EK41" s="611"/>
      <c r="EL41" s="611"/>
      <c r="EM41" s="611"/>
      <c r="EN41" s="611"/>
      <c r="EO41" s="611"/>
      <c r="EP41" s="611"/>
      <c r="EQ41" s="611"/>
    </row>
    <row r="42" spans="1:147" x14ac:dyDescent="0.25">
      <c r="A42" s="188"/>
      <c r="B42" s="487" t="s">
        <v>667</v>
      </c>
      <c r="C42" s="487"/>
      <c r="D42" s="487"/>
      <c r="E42" s="487"/>
      <c r="F42" s="487"/>
      <c r="G42" s="487"/>
      <c r="H42" s="487"/>
      <c r="I42" s="487"/>
      <c r="J42" s="487"/>
      <c r="K42" s="487"/>
      <c r="L42" s="487"/>
      <c r="M42" s="487"/>
      <c r="N42" s="487"/>
      <c r="O42" s="487"/>
      <c r="P42" s="487"/>
      <c r="Q42" s="487"/>
      <c r="R42" s="487"/>
      <c r="S42" s="487"/>
      <c r="T42" s="487"/>
      <c r="U42" s="487"/>
      <c r="V42" s="487"/>
      <c r="W42" s="487"/>
      <c r="X42" s="487"/>
      <c r="Y42" s="487"/>
      <c r="Z42" s="487"/>
      <c r="AA42" s="487"/>
      <c r="AB42" s="487"/>
      <c r="AC42" s="487"/>
      <c r="AD42" s="487"/>
      <c r="AE42" s="487"/>
      <c r="AF42" s="487"/>
      <c r="AG42" s="487"/>
      <c r="AH42" s="487"/>
      <c r="AI42" s="487"/>
      <c r="AJ42" s="188"/>
      <c r="AK42" s="188"/>
      <c r="AL42" s="188"/>
      <c r="AM42" s="188"/>
      <c r="AN42" s="188"/>
      <c r="AO42" s="188"/>
      <c r="AP42" s="188"/>
      <c r="AQ42" s="188"/>
      <c r="AR42" s="188"/>
      <c r="AS42" s="188"/>
      <c r="AT42" s="188"/>
      <c r="AU42" s="188"/>
      <c r="AV42" s="188"/>
      <c r="AW42" s="188"/>
      <c r="AX42" s="188"/>
      <c r="AY42" s="188"/>
      <c r="AZ42" s="188"/>
      <c r="BA42" s="188"/>
      <c r="BB42" s="188"/>
      <c r="BC42" s="188"/>
      <c r="BD42" s="188"/>
      <c r="BE42" s="188"/>
      <c r="BF42" s="188"/>
      <c r="BG42" s="188"/>
      <c r="BH42" s="188"/>
      <c r="BI42" s="188"/>
      <c r="BJ42" s="188"/>
      <c r="BK42" s="188"/>
      <c r="BL42" s="188"/>
      <c r="BM42" s="188"/>
      <c r="BN42" s="188"/>
      <c r="BO42" s="188"/>
      <c r="BP42" s="188"/>
      <c r="BQ42" s="188"/>
      <c r="BR42" s="188"/>
      <c r="BS42" s="188"/>
      <c r="BT42" s="188"/>
      <c r="BU42" s="188"/>
      <c r="BV42" s="188"/>
      <c r="BW42" s="188"/>
      <c r="BX42" s="188"/>
      <c r="BY42" s="188"/>
      <c r="BZ42" s="188"/>
      <c r="CA42" s="188"/>
      <c r="CB42" s="188"/>
      <c r="CC42" s="188"/>
      <c r="CD42" s="188"/>
      <c r="CE42" s="188"/>
      <c r="CF42" s="188"/>
      <c r="CG42" s="188"/>
      <c r="CH42" s="188"/>
      <c r="CI42" s="188"/>
      <c r="CJ42" s="188"/>
      <c r="CK42" s="188"/>
      <c r="CL42" s="188"/>
      <c r="CM42" s="188"/>
      <c r="CN42" s="188"/>
      <c r="CO42" s="188"/>
      <c r="CP42" s="188"/>
      <c r="CQ42" s="188"/>
      <c r="CR42" s="188"/>
      <c r="CS42" s="188"/>
      <c r="CT42" s="188"/>
      <c r="CU42" s="188"/>
      <c r="CV42" s="188"/>
      <c r="CW42" s="188"/>
      <c r="CX42" s="188"/>
      <c r="CY42" s="188"/>
      <c r="CZ42" s="188"/>
      <c r="DA42" s="188"/>
      <c r="DB42" s="188"/>
    </row>
    <row r="43" spans="1:147" s="170" customFormat="1" ht="11.25" x14ac:dyDescent="0.2">
      <c r="A43" s="199"/>
      <c r="B43" s="199"/>
      <c r="C43" s="199"/>
      <c r="D43" s="199"/>
      <c r="E43" s="199"/>
      <c r="F43" s="199"/>
      <c r="G43" s="199"/>
      <c r="H43" s="199"/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  <c r="AA43" s="199"/>
      <c r="AB43" s="199"/>
      <c r="AC43" s="199"/>
      <c r="AD43" s="199"/>
      <c r="AE43" s="199"/>
      <c r="AF43" s="199"/>
      <c r="AG43" s="199"/>
      <c r="AH43" s="199"/>
      <c r="AI43" s="199"/>
      <c r="AJ43" s="199"/>
      <c r="AK43" s="199"/>
      <c r="AL43" s="199"/>
      <c r="AM43" s="199"/>
      <c r="AN43" s="199"/>
      <c r="AO43" s="199"/>
      <c r="AP43" s="199"/>
      <c r="AQ43" s="199"/>
      <c r="AR43" s="199"/>
      <c r="AS43" s="199"/>
      <c r="AT43" s="199"/>
      <c r="AU43" s="199"/>
      <c r="AV43" s="199"/>
      <c r="AW43" s="199"/>
      <c r="AX43" s="199"/>
      <c r="AY43" s="199"/>
      <c r="AZ43" s="199"/>
      <c r="BA43" s="199"/>
      <c r="BB43" s="199"/>
      <c r="BC43" s="199"/>
      <c r="BD43" s="199"/>
      <c r="BE43" s="199"/>
      <c r="BF43" s="199"/>
      <c r="BG43" s="199"/>
      <c r="BH43" s="199"/>
      <c r="BI43" s="199"/>
      <c r="BJ43" s="199"/>
      <c r="BK43" s="199"/>
      <c r="BL43" s="199"/>
      <c r="BM43" s="199"/>
      <c r="BN43" s="199"/>
      <c r="BO43" s="199"/>
      <c r="BP43" s="199"/>
      <c r="BQ43" s="199"/>
      <c r="BR43" s="199"/>
      <c r="BS43" s="199"/>
      <c r="BT43" s="199"/>
      <c r="BU43" s="199"/>
      <c r="BV43" s="199"/>
      <c r="BW43" s="199"/>
      <c r="BX43" s="199"/>
      <c r="BY43" s="199"/>
      <c r="BZ43" s="199"/>
      <c r="CA43" s="199"/>
      <c r="CB43" s="199"/>
      <c r="CC43" s="199"/>
      <c r="CD43" s="199"/>
      <c r="CE43" s="199"/>
      <c r="CF43" s="199"/>
      <c r="CG43" s="199"/>
      <c r="CH43" s="199"/>
      <c r="CI43" s="199"/>
      <c r="CJ43" s="199"/>
      <c r="CK43" s="199"/>
      <c r="CL43" s="199"/>
      <c r="CM43" s="199"/>
      <c r="CN43" s="199"/>
      <c r="CO43" s="199"/>
      <c r="CP43" s="199"/>
      <c r="CQ43" s="199"/>
      <c r="CR43" s="199"/>
      <c r="CS43" s="199"/>
      <c r="CT43" s="199"/>
      <c r="CU43" s="199"/>
      <c r="CV43" s="199"/>
      <c r="CW43" s="199"/>
      <c r="CX43" s="199"/>
      <c r="CY43" s="199"/>
      <c r="CZ43" s="199"/>
      <c r="DA43" s="199"/>
      <c r="DB43" s="199"/>
      <c r="DC43" s="611"/>
      <c r="DD43" s="611"/>
      <c r="DE43" s="611"/>
      <c r="DF43" s="611"/>
      <c r="DG43" s="611"/>
      <c r="DH43" s="611"/>
      <c r="DI43" s="611"/>
      <c r="DJ43" s="611"/>
      <c r="DK43" s="611"/>
      <c r="DL43" s="611"/>
      <c r="DM43" s="611"/>
      <c r="DN43" s="611"/>
      <c r="DO43" s="611"/>
      <c r="DP43" s="611"/>
      <c r="DQ43" s="611"/>
      <c r="DR43" s="611"/>
      <c r="DS43" s="611"/>
      <c r="DT43" s="611"/>
      <c r="DU43" s="611"/>
      <c r="DV43" s="611"/>
      <c r="DW43" s="611"/>
      <c r="DX43" s="611"/>
      <c r="DY43" s="611"/>
      <c r="DZ43" s="611"/>
      <c r="EA43" s="611"/>
      <c r="EB43" s="611"/>
      <c r="EC43" s="611"/>
      <c r="ED43" s="611"/>
      <c r="EE43" s="611"/>
      <c r="EF43" s="611"/>
      <c r="EG43" s="611"/>
      <c r="EH43" s="611"/>
      <c r="EI43" s="611"/>
      <c r="EJ43" s="611"/>
      <c r="EK43" s="611"/>
      <c r="EL43" s="611"/>
      <c r="EM43" s="611"/>
      <c r="EN43" s="611"/>
      <c r="EO43" s="611"/>
      <c r="EP43" s="611"/>
      <c r="EQ43" s="611"/>
    </row>
    <row r="44" spans="1:147" x14ac:dyDescent="0.25">
      <c r="A44" s="203"/>
      <c r="B44" s="491"/>
      <c r="C44" s="491"/>
      <c r="D44" s="491"/>
      <c r="E44" s="491"/>
      <c r="F44" s="491"/>
      <c r="G44" s="491"/>
      <c r="H44" s="491"/>
      <c r="I44" s="491"/>
      <c r="J44" s="491"/>
      <c r="K44" s="491"/>
      <c r="L44" s="491"/>
      <c r="M44" s="491"/>
      <c r="N44" s="491"/>
      <c r="O44" s="491"/>
      <c r="P44" s="491"/>
      <c r="Q44" s="491"/>
      <c r="R44" s="491"/>
      <c r="S44" s="491"/>
      <c r="T44" s="491"/>
      <c r="U44" s="491"/>
      <c r="V44" s="491"/>
      <c r="W44" s="491"/>
      <c r="X44" s="491"/>
      <c r="Y44" s="203"/>
      <c r="Z44" s="203"/>
      <c r="AA44" s="257"/>
      <c r="AB44" s="257"/>
      <c r="AC44" s="257"/>
      <c r="AD44" s="257"/>
      <c r="AE44" s="257"/>
      <c r="AF44" s="257"/>
      <c r="AG44" s="257"/>
      <c r="AH44" s="257"/>
      <c r="AI44" s="257"/>
      <c r="AJ44" s="257"/>
      <c r="AK44" s="257"/>
      <c r="AL44" s="257"/>
      <c r="AM44" s="257"/>
      <c r="AN44" s="257"/>
      <c r="AO44" s="257"/>
      <c r="AP44" s="257"/>
      <c r="AQ44" s="257"/>
      <c r="AR44" s="257"/>
      <c r="AS44" s="257"/>
      <c r="AT44" s="257"/>
      <c r="AU44" s="257"/>
      <c r="AV44" s="257"/>
      <c r="AW44" s="257"/>
      <c r="AX44" s="257"/>
      <c r="AY44" s="257"/>
      <c r="AZ44" s="257"/>
      <c r="BA44" s="257"/>
      <c r="BB44" s="257"/>
      <c r="BC44" s="257"/>
      <c r="BD44" s="257"/>
      <c r="BE44" s="257"/>
      <c r="BF44" s="257"/>
      <c r="BG44" s="257"/>
      <c r="BH44" s="257"/>
      <c r="BI44" s="257"/>
      <c r="BJ44" s="257"/>
      <c r="BK44" s="257"/>
      <c r="BL44" s="257"/>
      <c r="BM44" s="188"/>
      <c r="BN44" s="188"/>
      <c r="BO44" s="269"/>
      <c r="BP44" s="269"/>
      <c r="BQ44" s="269"/>
      <c r="BR44" s="269"/>
      <c r="BS44" s="269"/>
      <c r="BT44" s="269"/>
      <c r="BU44" s="269"/>
      <c r="BV44" s="269"/>
      <c r="BW44" s="269"/>
      <c r="BX44" s="269"/>
      <c r="BY44" s="269"/>
      <c r="BZ44" s="188"/>
      <c r="CA44" s="188"/>
      <c r="CB44" s="258"/>
      <c r="CC44" s="258"/>
      <c r="CD44" s="258"/>
      <c r="CE44" s="258"/>
      <c r="CF44" s="258"/>
      <c r="CG44" s="258"/>
      <c r="CH44" s="258"/>
      <c r="CI44" s="258"/>
      <c r="CJ44" s="258"/>
      <c r="CK44" s="258"/>
      <c r="CL44" s="258"/>
      <c r="CM44" s="258"/>
      <c r="CN44" s="258"/>
      <c r="CO44" s="258"/>
      <c r="CP44" s="258"/>
      <c r="CQ44" s="258"/>
      <c r="CR44" s="258"/>
      <c r="CS44" s="258"/>
      <c r="CT44" s="258"/>
      <c r="CU44" s="258"/>
      <c r="CV44" s="258"/>
      <c r="CW44" s="258"/>
      <c r="CX44" s="258"/>
      <c r="CY44" s="258"/>
      <c r="CZ44" s="258"/>
      <c r="DA44" s="258"/>
      <c r="DB44" s="258"/>
    </row>
    <row r="45" spans="1:147" s="169" customFormat="1" ht="11.25" x14ac:dyDescent="0.25">
      <c r="A45" s="197"/>
      <c r="B45" s="248" t="s">
        <v>668</v>
      </c>
      <c r="C45" s="248"/>
      <c r="D45" s="248"/>
      <c r="E45" s="248"/>
      <c r="F45" s="248"/>
      <c r="G45" s="248"/>
      <c r="H45" s="248"/>
      <c r="I45" s="248"/>
      <c r="J45" s="248"/>
      <c r="K45" s="248"/>
      <c r="L45" s="248"/>
      <c r="M45" s="248"/>
      <c r="N45" s="248"/>
      <c r="O45" s="248"/>
      <c r="P45" s="248"/>
      <c r="Q45" s="248"/>
      <c r="R45" s="248"/>
      <c r="S45" s="248"/>
      <c r="T45" s="248"/>
      <c r="U45" s="248"/>
      <c r="V45" s="248"/>
      <c r="W45" s="248"/>
      <c r="X45" s="248"/>
      <c r="Y45" s="197"/>
      <c r="Z45" s="197"/>
      <c r="AA45" s="259" t="s">
        <v>0</v>
      </c>
      <c r="AB45" s="259"/>
      <c r="AC45" s="259"/>
      <c r="AD45" s="259"/>
      <c r="AE45" s="259"/>
      <c r="AF45" s="259"/>
      <c r="AG45" s="259"/>
      <c r="AH45" s="259"/>
      <c r="AI45" s="259"/>
      <c r="AJ45" s="259"/>
      <c r="AK45" s="259"/>
      <c r="AL45" s="259"/>
      <c r="AM45" s="259"/>
      <c r="AN45" s="259"/>
      <c r="AO45" s="259"/>
      <c r="AP45" s="259"/>
      <c r="AQ45" s="259"/>
      <c r="AR45" s="259"/>
      <c r="AS45" s="259"/>
      <c r="AT45" s="259"/>
      <c r="AU45" s="259"/>
      <c r="AV45" s="259"/>
      <c r="AW45" s="259"/>
      <c r="AX45" s="259"/>
      <c r="AY45" s="259"/>
      <c r="AZ45" s="259"/>
      <c r="BA45" s="259"/>
      <c r="BB45" s="259"/>
      <c r="BC45" s="259"/>
      <c r="BD45" s="259"/>
      <c r="BE45" s="259"/>
      <c r="BF45" s="259"/>
      <c r="BG45" s="259"/>
      <c r="BH45" s="259"/>
      <c r="BI45" s="259"/>
      <c r="BJ45" s="259"/>
      <c r="BK45" s="259"/>
      <c r="BL45" s="259"/>
      <c r="BM45" s="197"/>
      <c r="BN45" s="197"/>
      <c r="BO45" s="249" t="s">
        <v>16</v>
      </c>
      <c r="BP45" s="249"/>
      <c r="BQ45" s="249"/>
      <c r="BR45" s="249"/>
      <c r="BS45" s="249"/>
      <c r="BT45" s="249"/>
      <c r="BU45" s="249"/>
      <c r="BV45" s="249"/>
      <c r="BW45" s="249"/>
      <c r="BX45" s="249"/>
      <c r="BY45" s="249"/>
      <c r="BZ45" s="197"/>
      <c r="CA45" s="197"/>
      <c r="CB45" s="260" t="s">
        <v>106</v>
      </c>
      <c r="CC45" s="260"/>
      <c r="CD45" s="260"/>
      <c r="CE45" s="260"/>
      <c r="CF45" s="260"/>
      <c r="CG45" s="260"/>
      <c r="CH45" s="260"/>
      <c r="CI45" s="260"/>
      <c r="CJ45" s="260"/>
      <c r="CK45" s="260"/>
      <c r="CL45" s="260"/>
      <c r="CM45" s="260"/>
      <c r="CN45" s="260"/>
      <c r="CO45" s="260"/>
      <c r="CP45" s="260"/>
      <c r="CQ45" s="260"/>
      <c r="CR45" s="260"/>
      <c r="CS45" s="260"/>
      <c r="CT45" s="260"/>
      <c r="CU45" s="260"/>
      <c r="CV45" s="260"/>
      <c r="CW45" s="260"/>
      <c r="CX45" s="260"/>
      <c r="CY45" s="260"/>
      <c r="CZ45" s="260"/>
      <c r="DA45" s="260"/>
      <c r="DB45" s="260"/>
      <c r="DC45" s="622"/>
      <c r="DD45" s="622"/>
      <c r="DE45" s="622"/>
      <c r="DF45" s="622"/>
      <c r="DG45" s="622"/>
      <c r="DH45" s="622"/>
      <c r="DI45" s="622"/>
      <c r="DJ45" s="622"/>
      <c r="DK45" s="622"/>
      <c r="DL45" s="622"/>
      <c r="DM45" s="622"/>
      <c r="DN45" s="622"/>
      <c r="DO45" s="622"/>
      <c r="DP45" s="622"/>
      <c r="DQ45" s="622"/>
      <c r="DR45" s="622"/>
      <c r="DS45" s="622"/>
      <c r="DT45" s="622"/>
      <c r="DU45" s="622"/>
      <c r="DV45" s="622"/>
      <c r="DW45" s="622"/>
      <c r="DX45" s="622"/>
      <c r="DY45" s="622"/>
      <c r="DZ45" s="622"/>
      <c r="EA45" s="622"/>
      <c r="EB45" s="622"/>
      <c r="EC45" s="622"/>
      <c r="ED45" s="622"/>
      <c r="EE45" s="622"/>
      <c r="EF45" s="622"/>
      <c r="EG45" s="622"/>
      <c r="EH45" s="622"/>
      <c r="EI45" s="622"/>
      <c r="EJ45" s="622"/>
      <c r="EK45" s="622"/>
      <c r="EL45" s="622"/>
      <c r="EM45" s="622"/>
      <c r="EN45" s="622"/>
      <c r="EO45" s="622"/>
      <c r="EP45" s="622"/>
      <c r="EQ45" s="622"/>
    </row>
  </sheetData>
  <mergeCells count="154">
    <mergeCell ref="B44:X44"/>
    <mergeCell ref="AA44:BL44"/>
    <mergeCell ref="BO44:BY44"/>
    <mergeCell ref="CB44:DB44"/>
    <mergeCell ref="B45:X45"/>
    <mergeCell ref="AA45:BL45"/>
    <mergeCell ref="BO45:BY45"/>
    <mergeCell ref="CB45:DB45"/>
    <mergeCell ref="CB39:DB39"/>
    <mergeCell ref="B40:X40"/>
    <mergeCell ref="AA40:BL40"/>
    <mergeCell ref="BO40:BY40"/>
    <mergeCell ref="CB40:DB40"/>
    <mergeCell ref="B42:AI42"/>
    <mergeCell ref="BO35:BY35"/>
    <mergeCell ref="CB35:DB35"/>
    <mergeCell ref="B37:AI37"/>
    <mergeCell ref="B39:X39"/>
    <mergeCell ref="AA39:BL39"/>
    <mergeCell ref="BO39:BY39"/>
    <mergeCell ref="N32:X32"/>
    <mergeCell ref="AA32:BA32"/>
    <mergeCell ref="B34:W34"/>
    <mergeCell ref="BO34:BY34"/>
    <mergeCell ref="CB34:DB34"/>
    <mergeCell ref="AA34:BL34"/>
    <mergeCell ref="AA35:BL35"/>
    <mergeCell ref="AC29:AU29"/>
    <mergeCell ref="B31:J31"/>
    <mergeCell ref="N31:X31"/>
    <mergeCell ref="AA31:BA31"/>
    <mergeCell ref="B25:L29"/>
    <mergeCell ref="M25:AB25"/>
    <mergeCell ref="AC25:AU25"/>
    <mergeCell ref="M26:AB26"/>
    <mergeCell ref="AC26:AU26"/>
    <mergeCell ref="M27:AB27"/>
    <mergeCell ref="AC27:AU27"/>
    <mergeCell ref="M28:AB28"/>
    <mergeCell ref="AC28:AU28"/>
    <mergeCell ref="M29:AB29"/>
    <mergeCell ref="BJ20:BR24"/>
    <mergeCell ref="M21:AB21"/>
    <mergeCell ref="AC21:AK21"/>
    <mergeCell ref="AL21:AU21"/>
    <mergeCell ref="AV21:BB21"/>
    <mergeCell ref="BC21:BI21"/>
    <mergeCell ref="M22:AB22"/>
    <mergeCell ref="AC22:AK22"/>
    <mergeCell ref="AL22:AU22"/>
    <mergeCell ref="AV22:BB22"/>
    <mergeCell ref="BC20:BI20"/>
    <mergeCell ref="BC22:BI22"/>
    <mergeCell ref="M23:AB23"/>
    <mergeCell ref="AC23:AK23"/>
    <mergeCell ref="AL23:AU23"/>
    <mergeCell ref="AV23:BB23"/>
    <mergeCell ref="BC23:BI23"/>
    <mergeCell ref="M24:AB24"/>
    <mergeCell ref="AC24:AK24"/>
    <mergeCell ref="AL24:AU24"/>
    <mergeCell ref="AV24:BB24"/>
    <mergeCell ref="BC24:BI24"/>
    <mergeCell ref="B20:L24"/>
    <mergeCell ref="M20:AB20"/>
    <mergeCell ref="AC20:AK20"/>
    <mergeCell ref="AL20:AU20"/>
    <mergeCell ref="AV20:BB20"/>
    <mergeCell ref="M19:W19"/>
    <mergeCell ref="AC19:AK19"/>
    <mergeCell ref="AL19:AU19"/>
    <mergeCell ref="AV19:BB19"/>
    <mergeCell ref="CV14:DB14"/>
    <mergeCell ref="B15:L15"/>
    <mergeCell ref="M15:W15"/>
    <mergeCell ref="X15:AB19"/>
    <mergeCell ref="AC15:AK15"/>
    <mergeCell ref="AL15:AU15"/>
    <mergeCell ref="CN15:CU15"/>
    <mergeCell ref="CV15:DB19"/>
    <mergeCell ref="B16:L16"/>
    <mergeCell ref="M16:W16"/>
    <mergeCell ref="AC16:AK16"/>
    <mergeCell ref="AL16:AU16"/>
    <mergeCell ref="AV16:BB16"/>
    <mergeCell ref="BC16:BI16"/>
    <mergeCell ref="CB16:CU19"/>
    <mergeCell ref="B17:L17"/>
    <mergeCell ref="AV15:BB15"/>
    <mergeCell ref="BC15:BI15"/>
    <mergeCell ref="B18:L18"/>
    <mergeCell ref="M18:W18"/>
    <mergeCell ref="AC18:AK18"/>
    <mergeCell ref="AL18:AU18"/>
    <mergeCell ref="AV18:BB18"/>
    <mergeCell ref="BJ15:BR19"/>
    <mergeCell ref="BS15:CA19"/>
    <mergeCell ref="CB15:CG15"/>
    <mergeCell ref="CH15:CM15"/>
    <mergeCell ref="BC18:BI18"/>
    <mergeCell ref="B19:L19"/>
    <mergeCell ref="B14:L14"/>
    <mergeCell ref="M14:W14"/>
    <mergeCell ref="X14:AB14"/>
    <mergeCell ref="AC14:AK14"/>
    <mergeCell ref="AL14:AU14"/>
    <mergeCell ref="AV14:BB14"/>
    <mergeCell ref="BC14:BI14"/>
    <mergeCell ref="BJ14:BR14"/>
    <mergeCell ref="BS14:CU14"/>
    <mergeCell ref="BC19:BI19"/>
    <mergeCell ref="M17:W17"/>
    <mergeCell ref="AC17:AK17"/>
    <mergeCell ref="AL17:AU17"/>
    <mergeCell ref="AV17:BB17"/>
    <mergeCell ref="BC17:BI17"/>
    <mergeCell ref="CP9:CQ9"/>
    <mergeCell ref="CR9:DB9"/>
    <mergeCell ref="B11:BI11"/>
    <mergeCell ref="BJ11:BR13"/>
    <mergeCell ref="BS11:CU13"/>
    <mergeCell ref="CV11:DB13"/>
    <mergeCell ref="B12:L13"/>
    <mergeCell ref="M12:W13"/>
    <mergeCell ref="X12:AB13"/>
    <mergeCell ref="AC12:AU12"/>
    <mergeCell ref="AV12:BB13"/>
    <mergeCell ref="BC12:BI13"/>
    <mergeCell ref="AC13:AK13"/>
    <mergeCell ref="AL13:AU13"/>
    <mergeCell ref="B9:L9"/>
    <mergeCell ref="M9:W9"/>
    <mergeCell ref="X9:AJ9"/>
    <mergeCell ref="AK9:AO9"/>
    <mergeCell ref="AP9:BI9"/>
    <mergeCell ref="BJ9:BS9"/>
    <mergeCell ref="BT9:BU9"/>
    <mergeCell ref="BV9:CF9"/>
    <mergeCell ref="CG9:CO9"/>
    <mergeCell ref="B6:X6"/>
    <mergeCell ref="B8:L8"/>
    <mergeCell ref="M8:W8"/>
    <mergeCell ref="X8:AJ8"/>
    <mergeCell ref="AK8:AO8"/>
    <mergeCell ref="AP8:BI8"/>
    <mergeCell ref="B1:AZ1"/>
    <mergeCell ref="BQ1:DB1"/>
    <mergeCell ref="B2:AZ2"/>
    <mergeCell ref="BQ2:DB2"/>
    <mergeCell ref="B5:BY5"/>
    <mergeCell ref="BZ5:DB5"/>
    <mergeCell ref="BJ8:CF8"/>
    <mergeCell ref="CG8:DB8"/>
    <mergeCell ref="BQ3:DB3"/>
  </mergeCells>
  <dataValidations count="2">
    <dataValidation type="list" allowBlank="1" showInputMessage="1" showErrorMessage="1" sqref="CB39:DB39" xr:uid="{5FFEAF47-FE1C-4F57-9535-A7694FF3A819}">
      <formula1>ОМТС_1</formula1>
    </dataValidation>
    <dataValidation type="list" allowBlank="1" showInputMessage="1" showErrorMessage="1" sqref="CB34:DB34" xr:uid="{F7DF826A-9EAE-42E8-B0B8-2306C2AF9F9A}">
      <formula1>АСУТП_1</formula1>
    </dataValidation>
  </dataValidations>
  <pageMargins left="0.78740157480314965" right="0.39370078740157483" top="0.39370078740157483" bottom="0.39370078740157483" header="0.39370078740157483" footer="0.39370078740157483"/>
  <pageSetup paperSize="9"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BQ107"/>
  <sheetViews>
    <sheetView tabSelected="1" zoomScaleNormal="100" workbookViewId="0"/>
  </sheetViews>
  <sheetFormatPr defaultRowHeight="15" x14ac:dyDescent="0.25"/>
  <cols>
    <col min="1" max="1" width="3.42578125" style="4" customWidth="1"/>
    <col min="2" max="2" width="29.42578125" style="40" customWidth="1"/>
    <col min="3" max="3" width="38.7109375" style="40" customWidth="1"/>
    <col min="4" max="4" width="3.7109375" style="4" customWidth="1"/>
    <col min="5" max="5" width="10.5703125" style="4" customWidth="1"/>
    <col min="6" max="6" width="12" style="4" customWidth="1"/>
    <col min="7" max="7" width="11.7109375" style="4" customWidth="1"/>
    <col min="8" max="8" width="12" style="39" customWidth="1"/>
    <col min="9" max="9" width="10.5703125" style="39" customWidth="1"/>
    <col min="10" max="10" width="11.7109375" style="39" customWidth="1"/>
    <col min="11" max="11" width="12" style="39" customWidth="1"/>
    <col min="12" max="12" width="7.42578125" style="39" customWidth="1"/>
    <col min="13" max="13" width="7" style="39" customWidth="1"/>
    <col min="14" max="14" width="14.5703125" style="39" customWidth="1"/>
    <col min="15" max="15" width="3.140625" style="39" customWidth="1"/>
    <col min="16" max="16" width="32.140625" style="39" customWidth="1"/>
    <col min="17" max="17" width="3.42578125" style="39" bestFit="1" customWidth="1"/>
    <col min="18" max="18" width="50.7109375" style="47" customWidth="1"/>
    <col min="19" max="19" width="92.42578125" style="39" bestFit="1" customWidth="1"/>
    <col min="20" max="20" width="53.42578125" style="39" customWidth="1"/>
    <col min="21" max="69" width="9.140625" style="47"/>
    <col min="70" max="16384" width="9.140625" style="39"/>
  </cols>
  <sheetData>
    <row r="1" spans="1:41" ht="15.75" customHeight="1" thickBot="1" x14ac:dyDescent="0.3">
      <c r="A1" s="48"/>
      <c r="B1" s="49"/>
      <c r="C1" s="49"/>
      <c r="D1" s="48"/>
      <c r="E1" s="48"/>
      <c r="F1" s="48"/>
      <c r="G1" s="48"/>
      <c r="H1" s="50"/>
      <c r="I1" s="50"/>
      <c r="J1" s="50"/>
      <c r="K1" s="50"/>
      <c r="L1" s="50"/>
      <c r="M1" s="50"/>
      <c r="N1" s="51"/>
      <c r="O1" s="51"/>
      <c r="P1" s="51"/>
      <c r="Q1" s="121" t="s">
        <v>579</v>
      </c>
      <c r="R1" s="51"/>
      <c r="S1" s="51"/>
      <c r="T1" s="51"/>
    </row>
    <row r="2" spans="1:41" ht="15.75" customHeight="1" thickBot="1" x14ac:dyDescent="0.3">
      <c r="A2" s="48"/>
      <c r="B2" s="93" t="s">
        <v>84</v>
      </c>
      <c r="C2" s="527" t="s">
        <v>457</v>
      </c>
      <c r="D2" s="527"/>
      <c r="E2" s="527"/>
      <c r="F2" s="527"/>
      <c r="G2" s="527"/>
      <c r="H2" s="527"/>
      <c r="I2" s="527"/>
      <c r="J2" s="527"/>
      <c r="K2" s="528"/>
      <c r="L2" s="56"/>
      <c r="M2" s="520" t="s">
        <v>578</v>
      </c>
      <c r="N2" s="521"/>
      <c r="O2" s="521"/>
      <c r="P2" s="522"/>
      <c r="Q2" s="122" t="s">
        <v>580</v>
      </c>
      <c r="R2" s="66"/>
      <c r="S2" s="60"/>
      <c r="T2" s="60"/>
      <c r="U2" s="88"/>
      <c r="V2" s="88"/>
      <c r="W2" s="88"/>
      <c r="X2" s="88"/>
      <c r="Y2" s="88"/>
      <c r="Z2" s="88"/>
      <c r="AA2" s="88"/>
      <c r="AB2" s="88"/>
    </row>
    <row r="3" spans="1:41" ht="15.75" customHeight="1" thickBot="1" x14ac:dyDescent="0.3">
      <c r="A3" s="48"/>
      <c r="B3" s="94" t="s">
        <v>375</v>
      </c>
      <c r="C3" s="103"/>
      <c r="D3" s="52"/>
      <c r="E3" s="117" t="s">
        <v>577</v>
      </c>
      <c r="F3" s="584" t="s">
        <v>573</v>
      </c>
      <c r="G3" s="585"/>
      <c r="H3" s="585"/>
      <c r="I3" s="585"/>
      <c r="J3" s="585"/>
      <c r="K3" s="586"/>
      <c r="L3" s="57"/>
      <c r="M3" s="523" t="s">
        <v>476</v>
      </c>
      <c r="N3" s="524"/>
      <c r="O3" s="524" t="s">
        <v>537</v>
      </c>
      <c r="P3" s="575"/>
      <c r="Q3" s="123"/>
      <c r="R3" s="67"/>
      <c r="S3" s="91" t="s">
        <v>538</v>
      </c>
      <c r="T3" s="531" t="str">
        <f>SUBSTITUTE(_xlfn.TEXTJOIN(", ",TRUE,S4:S14),"_"," ")</f>
        <v/>
      </c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</row>
    <row r="4" spans="1:41" ht="15.75" customHeight="1" thickBot="1" x14ac:dyDescent="0.3">
      <c r="A4" s="48"/>
      <c r="B4" s="567" t="s">
        <v>544</v>
      </c>
      <c r="C4" s="568"/>
      <c r="D4" s="53"/>
      <c r="E4" s="571" t="s">
        <v>390</v>
      </c>
      <c r="F4" s="545" t="s">
        <v>540</v>
      </c>
      <c r="G4" s="573" t="s">
        <v>552</v>
      </c>
      <c r="H4" s="545" t="s">
        <v>542</v>
      </c>
      <c r="I4" s="588" t="s">
        <v>543</v>
      </c>
      <c r="J4" s="590" t="s">
        <v>539</v>
      </c>
      <c r="K4" s="590" t="s">
        <v>321</v>
      </c>
      <c r="L4" s="50"/>
      <c r="M4" s="525"/>
      <c r="N4" s="526"/>
      <c r="O4" s="526"/>
      <c r="P4" s="530"/>
      <c r="Q4" s="122" t="s">
        <v>581</v>
      </c>
      <c r="R4" s="68"/>
      <c r="S4" s="92" t="str">
        <f t="shared" ref="S4:S14" si="0">IF(M4=0,"",M4&amp;" - "&amp;O4)</f>
        <v/>
      </c>
      <c r="T4" s="531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</row>
    <row r="5" spans="1:41" ht="15.75" customHeight="1" x14ac:dyDescent="0.25">
      <c r="A5" s="48"/>
      <c r="B5" s="112" t="s">
        <v>546</v>
      </c>
      <c r="C5" s="114">
        <f>C8</f>
        <v>0</v>
      </c>
      <c r="D5" s="53"/>
      <c r="E5" s="572"/>
      <c r="F5" s="546"/>
      <c r="G5" s="574"/>
      <c r="H5" s="546"/>
      <c r="I5" s="589"/>
      <c r="J5" s="591"/>
      <c r="K5" s="591"/>
      <c r="L5" s="50"/>
      <c r="M5" s="525"/>
      <c r="N5" s="526"/>
      <c r="O5" s="526"/>
      <c r="P5" s="530"/>
      <c r="Q5" s="122" t="s">
        <v>582</v>
      </c>
      <c r="R5" s="68"/>
      <c r="S5" s="92" t="str">
        <f t="shared" si="0"/>
        <v/>
      </c>
      <c r="T5" s="531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</row>
    <row r="6" spans="1:41" ht="15.75" customHeight="1" thickBot="1" x14ac:dyDescent="0.3">
      <c r="A6" s="48"/>
      <c r="B6" s="113" t="s">
        <v>547</v>
      </c>
      <c r="C6" s="115">
        <f>C9</f>
        <v>0</v>
      </c>
      <c r="D6" s="54"/>
      <c r="E6" s="572"/>
      <c r="F6" s="546"/>
      <c r="G6" s="64" t="s">
        <v>541</v>
      </c>
      <c r="H6" s="65" t="s">
        <v>616</v>
      </c>
      <c r="I6" s="589"/>
      <c r="J6" s="591"/>
      <c r="K6" s="591"/>
      <c r="L6" s="51"/>
      <c r="M6" s="525"/>
      <c r="N6" s="526"/>
      <c r="O6" s="526"/>
      <c r="P6" s="530"/>
      <c r="Q6" s="122" t="s">
        <v>583</v>
      </c>
      <c r="R6" s="68"/>
      <c r="S6" s="92" t="str">
        <f t="shared" si="0"/>
        <v/>
      </c>
      <c r="T6" s="531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</row>
    <row r="7" spans="1:41" ht="15.75" customHeight="1" thickBot="1" x14ac:dyDescent="0.3">
      <c r="A7" s="48"/>
      <c r="B7" s="569" t="s">
        <v>545</v>
      </c>
      <c r="C7" s="570"/>
      <c r="D7" s="54"/>
      <c r="E7" s="95"/>
      <c r="F7" s="63" t="s">
        <v>9</v>
      </c>
      <c r="G7" s="136">
        <v>0</v>
      </c>
      <c r="H7" s="84">
        <v>9.7999999999999997E-3</v>
      </c>
      <c r="I7" s="97"/>
      <c r="J7" s="80">
        <f>ROUND(E11*H7/100,6)</f>
        <v>0</v>
      </c>
      <c r="K7" s="81">
        <f>J7-I7</f>
        <v>0</v>
      </c>
      <c r="L7" s="51"/>
      <c r="M7" s="525"/>
      <c r="N7" s="526"/>
      <c r="O7" s="526"/>
      <c r="P7" s="530"/>
      <c r="Q7" s="122" t="s">
        <v>582</v>
      </c>
      <c r="R7" s="68"/>
      <c r="S7" s="92" t="str">
        <f t="shared" si="0"/>
        <v/>
      </c>
      <c r="T7" s="531"/>
      <c r="U7" s="88"/>
      <c r="V7" s="88"/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88"/>
      <c r="AJ7" s="88"/>
      <c r="AK7" s="88"/>
      <c r="AL7" s="88"/>
      <c r="AM7" s="88"/>
      <c r="AN7" s="88"/>
      <c r="AO7" s="88"/>
    </row>
    <row r="8" spans="1:41" ht="15.75" customHeight="1" x14ac:dyDescent="0.25">
      <c r="A8" s="48"/>
      <c r="B8" s="106" t="s">
        <v>546</v>
      </c>
      <c r="C8" s="109"/>
      <c r="D8" s="54"/>
      <c r="E8" s="592" t="s">
        <v>7</v>
      </c>
      <c r="F8" s="63" t="s">
        <v>10</v>
      </c>
      <c r="G8" s="136">
        <v>0</v>
      </c>
      <c r="H8" s="84">
        <v>7.3800000000000004E-2</v>
      </c>
      <c r="I8" s="86"/>
      <c r="J8" s="80">
        <f>ROUND(E11*H8/100,6)</f>
        <v>0</v>
      </c>
      <c r="K8" s="81">
        <f t="shared" ref="K8:K11" si="1">J8-I8</f>
        <v>0</v>
      </c>
      <c r="L8" s="51"/>
      <c r="M8" s="525"/>
      <c r="N8" s="526"/>
      <c r="O8" s="526"/>
      <c r="P8" s="530"/>
      <c r="Q8" s="122" t="s">
        <v>584</v>
      </c>
      <c r="R8" s="68"/>
      <c r="S8" s="92" t="str">
        <f t="shared" si="0"/>
        <v/>
      </c>
      <c r="T8" s="531"/>
      <c r="U8" s="88"/>
      <c r="V8" s="88"/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88"/>
      <c r="AJ8" s="88"/>
      <c r="AK8" s="88"/>
      <c r="AL8" s="88"/>
      <c r="AM8" s="88"/>
      <c r="AN8" s="88"/>
      <c r="AO8" s="88"/>
    </row>
    <row r="9" spans="1:41" ht="15.75" customHeight="1" x14ac:dyDescent="0.25">
      <c r="A9" s="48"/>
      <c r="B9" s="107" t="s">
        <v>547</v>
      </c>
      <c r="C9" s="110"/>
      <c r="D9" s="54"/>
      <c r="E9" s="593"/>
      <c r="F9" s="63" t="s">
        <v>12</v>
      </c>
      <c r="G9" s="136">
        <v>0</v>
      </c>
      <c r="H9" s="84">
        <v>0</v>
      </c>
      <c r="I9" s="86"/>
      <c r="J9" s="80">
        <f>ROUND(E11*H9/100,6)</f>
        <v>0</v>
      </c>
      <c r="K9" s="81">
        <f t="shared" si="1"/>
        <v>0</v>
      </c>
      <c r="L9" s="51"/>
      <c r="M9" s="525"/>
      <c r="N9" s="526"/>
      <c r="O9" s="526"/>
      <c r="P9" s="530"/>
      <c r="Q9" s="122"/>
      <c r="R9" s="68"/>
      <c r="S9" s="92" t="str">
        <f t="shared" si="0"/>
        <v/>
      </c>
      <c r="T9" s="531"/>
      <c r="U9" s="88"/>
      <c r="V9" s="88"/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88"/>
      <c r="AJ9" s="88"/>
      <c r="AK9" s="88"/>
      <c r="AL9" s="88"/>
      <c r="AM9" s="88"/>
      <c r="AN9" s="88"/>
      <c r="AO9" s="88"/>
    </row>
    <row r="10" spans="1:41" ht="15.75" customHeight="1" thickBot="1" x14ac:dyDescent="0.3">
      <c r="A10" s="48"/>
      <c r="B10" s="107" t="s">
        <v>548</v>
      </c>
      <c r="C10" s="110"/>
      <c r="D10" s="54"/>
      <c r="E10" s="593"/>
      <c r="F10" s="63" t="s">
        <v>27</v>
      </c>
      <c r="G10" s="136">
        <v>0</v>
      </c>
      <c r="H10" s="84">
        <v>0</v>
      </c>
      <c r="I10" s="86"/>
      <c r="J10" s="80">
        <f>ROUND(E11*H10/100,6)</f>
        <v>0</v>
      </c>
      <c r="K10" s="81">
        <f t="shared" si="1"/>
        <v>0</v>
      </c>
      <c r="L10" s="51"/>
      <c r="M10" s="525"/>
      <c r="N10" s="526"/>
      <c r="O10" s="526"/>
      <c r="P10" s="530"/>
      <c r="Q10" s="122" t="s">
        <v>583</v>
      </c>
      <c r="R10" s="68"/>
      <c r="S10" s="92" t="str">
        <f t="shared" si="0"/>
        <v/>
      </c>
      <c r="T10" s="531"/>
      <c r="U10" s="88"/>
      <c r="V10" s="88"/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88"/>
      <c r="AJ10" s="88"/>
      <c r="AK10" s="88"/>
      <c r="AL10" s="88"/>
      <c r="AM10" s="88"/>
      <c r="AN10" s="88"/>
      <c r="AO10" s="88"/>
    </row>
    <row r="11" spans="1:41" ht="15.75" customHeight="1" thickBot="1" x14ac:dyDescent="0.3">
      <c r="A11" s="48"/>
      <c r="B11" s="108" t="s">
        <v>549</v>
      </c>
      <c r="C11" s="111"/>
      <c r="D11" s="54"/>
      <c r="E11" s="96"/>
      <c r="F11" s="75" t="s">
        <v>345</v>
      </c>
      <c r="G11" s="137">
        <v>0</v>
      </c>
      <c r="H11" s="85">
        <v>2.5000000000000001E-3</v>
      </c>
      <c r="I11" s="87"/>
      <c r="J11" s="82">
        <f>ROUND(E11*H11/100,6)</f>
        <v>0</v>
      </c>
      <c r="K11" s="83">
        <f t="shared" si="1"/>
        <v>0</v>
      </c>
      <c r="L11" s="51"/>
      <c r="M11" s="525"/>
      <c r="N11" s="526"/>
      <c r="O11" s="526"/>
      <c r="P11" s="530"/>
      <c r="Q11" s="122" t="s">
        <v>585</v>
      </c>
      <c r="R11" s="68"/>
      <c r="S11" s="92" t="str">
        <f t="shared" si="0"/>
        <v/>
      </c>
      <c r="T11" s="531"/>
      <c r="U11" s="88"/>
      <c r="V11" s="88"/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88"/>
      <c r="AJ11" s="88"/>
      <c r="AK11" s="88"/>
      <c r="AL11" s="88"/>
      <c r="AM11" s="88"/>
      <c r="AN11" s="88"/>
      <c r="AO11" s="88"/>
    </row>
    <row r="12" spans="1:41" ht="15.75" customHeight="1" thickBot="1" x14ac:dyDescent="0.3">
      <c r="A12" s="48"/>
      <c r="B12" s="534" t="s">
        <v>550</v>
      </c>
      <c r="C12" s="536"/>
      <c r="D12" s="55"/>
      <c r="E12" s="55"/>
      <c r="F12" s="55"/>
      <c r="G12" s="55"/>
      <c r="H12" s="51"/>
      <c r="I12" s="51"/>
      <c r="J12" s="51"/>
      <c r="K12" s="51"/>
      <c r="L12" s="51"/>
      <c r="M12" s="525"/>
      <c r="N12" s="526"/>
      <c r="O12" s="526"/>
      <c r="P12" s="530"/>
      <c r="Q12" s="122"/>
      <c r="R12" s="68"/>
      <c r="S12" s="92" t="str">
        <f t="shared" si="0"/>
        <v/>
      </c>
      <c r="T12" s="531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</row>
    <row r="13" spans="1:41" ht="15.75" customHeight="1" thickBot="1" x14ac:dyDescent="0.3">
      <c r="A13" s="48"/>
      <c r="B13" s="98" t="s">
        <v>554</v>
      </c>
      <c r="C13" s="100"/>
      <c r="D13" s="55"/>
      <c r="E13" s="554" t="s">
        <v>364</v>
      </c>
      <c r="F13" s="555"/>
      <c r="G13" s="118">
        <v>0</v>
      </c>
      <c r="H13" s="51"/>
      <c r="I13" s="238" t="s">
        <v>731</v>
      </c>
      <c r="J13" s="595" t="s">
        <v>625</v>
      </c>
      <c r="K13" s="596"/>
      <c r="L13" s="51"/>
      <c r="M13" s="525"/>
      <c r="N13" s="526"/>
      <c r="O13" s="526"/>
      <c r="P13" s="530"/>
      <c r="Q13" s="122" t="s">
        <v>579</v>
      </c>
      <c r="R13" s="68"/>
      <c r="S13" s="92" t="str">
        <f t="shared" si="0"/>
        <v/>
      </c>
      <c r="T13" s="531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88"/>
      <c r="AJ13" s="88"/>
      <c r="AK13" s="88"/>
      <c r="AL13" s="88"/>
      <c r="AM13" s="88"/>
      <c r="AN13" s="88"/>
      <c r="AO13" s="88"/>
    </row>
    <row r="14" spans="1:41" ht="15.75" customHeight="1" thickBot="1" x14ac:dyDescent="0.3">
      <c r="A14" s="48"/>
      <c r="B14" s="99" t="s">
        <v>105</v>
      </c>
      <c r="C14" s="101"/>
      <c r="D14" s="55"/>
      <c r="E14" s="594" t="s">
        <v>642</v>
      </c>
      <c r="F14" s="594"/>
      <c r="G14" s="155">
        <v>0</v>
      </c>
      <c r="H14" s="51"/>
      <c r="I14" s="239" t="s">
        <v>732</v>
      </c>
      <c r="J14" s="595" t="s">
        <v>659</v>
      </c>
      <c r="K14" s="596"/>
      <c r="L14" s="51"/>
      <c r="M14" s="576"/>
      <c r="N14" s="577"/>
      <c r="O14" s="577"/>
      <c r="P14" s="587"/>
      <c r="Q14" s="122" t="s">
        <v>580</v>
      </c>
      <c r="R14" s="68"/>
      <c r="S14" s="92" t="str">
        <f t="shared" si="0"/>
        <v/>
      </c>
      <c r="T14" s="531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88"/>
      <c r="AJ14" s="88"/>
      <c r="AK14" s="88"/>
      <c r="AL14" s="88"/>
      <c r="AM14" s="88"/>
      <c r="AN14" s="88"/>
      <c r="AO14" s="88"/>
    </row>
    <row r="15" spans="1:41" ht="15.75" customHeight="1" thickBot="1" x14ac:dyDescent="0.3">
      <c r="A15" s="48"/>
      <c r="B15" s="99" t="s">
        <v>567</v>
      </c>
      <c r="C15" s="102"/>
      <c r="D15" s="55"/>
      <c r="E15" s="534" t="s">
        <v>551</v>
      </c>
      <c r="F15" s="535"/>
      <c r="G15" s="535"/>
      <c r="H15" s="535"/>
      <c r="I15" s="535"/>
      <c r="J15" s="535"/>
      <c r="K15" s="536"/>
      <c r="L15" s="58"/>
      <c r="M15" s="51"/>
      <c r="N15" s="51"/>
      <c r="O15" s="51"/>
      <c r="P15" s="51"/>
      <c r="Q15" s="122" t="s">
        <v>586</v>
      </c>
      <c r="R15" s="68"/>
      <c r="S15" s="51"/>
      <c r="T15" s="60"/>
      <c r="U15" s="88"/>
      <c r="V15" s="88"/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88"/>
      <c r="AJ15" s="88"/>
      <c r="AK15" s="88"/>
      <c r="AL15" s="88"/>
      <c r="AM15" s="88"/>
      <c r="AN15" s="88"/>
      <c r="AO15" s="88"/>
    </row>
    <row r="16" spans="1:41" ht="15.75" customHeight="1" thickBot="1" x14ac:dyDescent="0.3">
      <c r="A16" s="48"/>
      <c r="B16" s="549" t="s">
        <v>553</v>
      </c>
      <c r="C16" s="551" t="str">
        <f>SUBSTITUTE(_xlfn.TEXTJOIN(", ",TRUE,S4:S14),"_"," ")</f>
        <v/>
      </c>
      <c r="D16" s="55"/>
      <c r="E16" s="105" t="s">
        <v>75</v>
      </c>
      <c r="F16" s="556" t="e">
        <f>VLOOKUP(E18,Списки!A:B,2,0)</f>
        <v>#N/A</v>
      </c>
      <c r="G16" s="557"/>
      <c r="H16" s="557"/>
      <c r="I16" s="557"/>
      <c r="J16" s="557"/>
      <c r="K16" s="558"/>
      <c r="L16" s="59"/>
      <c r="M16" s="59"/>
      <c r="N16" s="59"/>
      <c r="O16" s="51"/>
      <c r="P16" s="126" t="s">
        <v>574</v>
      </c>
      <c r="Q16" s="122" t="s">
        <v>587</v>
      </c>
      <c r="R16" s="68"/>
      <c r="S16" s="51"/>
      <c r="T16" s="60"/>
      <c r="U16" s="88"/>
      <c r="V16" s="88"/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88"/>
      <c r="AJ16" s="88"/>
      <c r="AK16" s="88"/>
      <c r="AL16" s="88"/>
      <c r="AM16" s="88"/>
      <c r="AN16" s="88"/>
      <c r="AO16" s="88"/>
    </row>
    <row r="17" spans="1:69" ht="15.75" customHeight="1" x14ac:dyDescent="0.25">
      <c r="A17" s="48"/>
      <c r="B17" s="549"/>
      <c r="C17" s="552"/>
      <c r="D17" s="55"/>
      <c r="E17" s="559" t="s">
        <v>563</v>
      </c>
      <c r="F17" s="560"/>
      <c r="G17" s="563" t="s">
        <v>385</v>
      </c>
      <c r="H17" s="564"/>
      <c r="I17" s="537" t="s">
        <v>564</v>
      </c>
      <c r="J17" s="538"/>
      <c r="K17" s="539"/>
      <c r="L17" s="50"/>
      <c r="M17" s="50"/>
      <c r="N17" s="50"/>
      <c r="O17" s="51"/>
      <c r="P17" s="127" t="s">
        <v>555</v>
      </c>
      <c r="Q17" s="122" t="s">
        <v>588</v>
      </c>
      <c r="R17" s="68"/>
      <c r="S17" s="51"/>
      <c r="T17" s="60"/>
      <c r="U17" s="88"/>
      <c r="V17" s="88"/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88"/>
      <c r="AJ17" s="88"/>
      <c r="AK17" s="88"/>
      <c r="AL17" s="88"/>
      <c r="AM17" s="88"/>
      <c r="AN17" s="88"/>
      <c r="AO17" s="88"/>
    </row>
    <row r="18" spans="1:69" ht="15.75" customHeight="1" thickBot="1" x14ac:dyDescent="0.3">
      <c r="A18" s="48"/>
      <c r="B18" s="550"/>
      <c r="C18" s="553"/>
      <c r="D18" s="55"/>
      <c r="E18" s="561"/>
      <c r="F18" s="562"/>
      <c r="G18" s="565" t="e">
        <f>VLOOKUP(I18,Списки!D2:E37,2,0)</f>
        <v>#N/A</v>
      </c>
      <c r="H18" s="566"/>
      <c r="I18" s="540"/>
      <c r="J18" s="541"/>
      <c r="K18" s="542"/>
      <c r="L18" s="51"/>
      <c r="M18" s="51"/>
      <c r="N18" s="51"/>
      <c r="O18" s="51"/>
      <c r="P18" s="107" t="s">
        <v>556</v>
      </c>
      <c r="Q18" s="122" t="s">
        <v>582</v>
      </c>
      <c r="R18" s="68"/>
      <c r="S18" s="51"/>
      <c r="T18" s="60"/>
      <c r="U18" s="88"/>
      <c r="V18" s="88"/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88"/>
      <c r="AJ18" s="88"/>
      <c r="AK18" s="88"/>
      <c r="AL18" s="88"/>
      <c r="AM18" s="88"/>
      <c r="AN18" s="88"/>
      <c r="AO18" s="88"/>
    </row>
    <row r="19" spans="1:69" ht="15.75" customHeight="1" x14ac:dyDescent="0.25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51"/>
      <c r="M19" s="51"/>
      <c r="N19" s="51"/>
      <c r="O19" s="51"/>
      <c r="P19" s="128" t="s">
        <v>557</v>
      </c>
      <c r="Q19" s="122" t="s">
        <v>589</v>
      </c>
      <c r="R19" s="51"/>
      <c r="S19" s="51"/>
      <c r="T19" s="60"/>
      <c r="U19" s="88"/>
      <c r="V19" s="88"/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88"/>
      <c r="AJ19" s="88"/>
      <c r="AK19" s="88"/>
      <c r="AL19" s="88"/>
      <c r="AM19" s="88"/>
      <c r="AN19" s="88"/>
      <c r="AO19" s="88"/>
      <c r="AP19" s="88"/>
      <c r="AQ19" s="88"/>
      <c r="AR19" s="88"/>
      <c r="AS19" s="88"/>
      <c r="AT19" s="88"/>
    </row>
    <row r="20" spans="1:69" ht="15.75" x14ac:dyDescent="0.25">
      <c r="A20" s="581" t="s">
        <v>463</v>
      </c>
      <c r="B20" s="582"/>
      <c r="C20" s="582"/>
      <c r="D20" s="582"/>
      <c r="E20" s="582"/>
      <c r="F20" s="582"/>
      <c r="G20" s="582"/>
      <c r="H20" s="582"/>
      <c r="I20" s="582"/>
      <c r="J20" s="582"/>
      <c r="K20" s="582"/>
      <c r="L20" s="582"/>
      <c r="M20" s="582"/>
      <c r="N20" s="583"/>
      <c r="O20" s="51"/>
      <c r="P20" s="129" t="s">
        <v>464</v>
      </c>
      <c r="Q20" s="122" t="s">
        <v>590</v>
      </c>
      <c r="R20" s="62"/>
      <c r="S20" s="51"/>
      <c r="T20" s="51"/>
    </row>
    <row r="21" spans="1:69" ht="15.75" customHeight="1" thickBot="1" x14ac:dyDescent="0.3">
      <c r="A21" s="533" t="s">
        <v>81</v>
      </c>
      <c r="B21" s="547" t="s">
        <v>566</v>
      </c>
      <c r="C21" s="547" t="s">
        <v>565</v>
      </c>
      <c r="D21" s="533" t="s">
        <v>559</v>
      </c>
      <c r="E21" s="548" t="s">
        <v>73</v>
      </c>
      <c r="F21" s="533" t="s">
        <v>561</v>
      </c>
      <c r="G21" s="533" t="s">
        <v>560</v>
      </c>
      <c r="H21" s="544" t="s">
        <v>51</v>
      </c>
      <c r="I21" s="544"/>
      <c r="J21" s="544"/>
      <c r="K21" s="544"/>
      <c r="L21" s="543" t="s">
        <v>50</v>
      </c>
      <c r="M21" s="532" t="s">
        <v>39</v>
      </c>
      <c r="N21" s="533" t="s">
        <v>87</v>
      </c>
      <c r="O21" s="51"/>
      <c r="P21" s="130" t="s">
        <v>562</v>
      </c>
      <c r="Q21" s="122" t="s">
        <v>591</v>
      </c>
      <c r="R21" s="62"/>
      <c r="S21" s="51"/>
      <c r="T21" s="51"/>
    </row>
    <row r="22" spans="1:69" s="4" customFormat="1" ht="15.75" thickBot="1" x14ac:dyDescent="0.3">
      <c r="A22" s="533"/>
      <c r="B22" s="547"/>
      <c r="C22" s="547"/>
      <c r="D22" s="533"/>
      <c r="E22" s="548"/>
      <c r="F22" s="533"/>
      <c r="G22" s="533"/>
      <c r="H22" s="544"/>
      <c r="I22" s="544"/>
      <c r="J22" s="544"/>
      <c r="K22" s="544"/>
      <c r="L22" s="543"/>
      <c r="M22" s="532"/>
      <c r="N22" s="533"/>
      <c r="O22" s="55"/>
      <c r="P22" s="79"/>
      <c r="Q22" s="122"/>
      <c r="R22" s="69"/>
      <c r="S22" s="55"/>
      <c r="T22" s="55"/>
      <c r="U22" s="89"/>
      <c r="V22" s="89"/>
      <c r="W22" s="89"/>
      <c r="X22" s="89"/>
      <c r="Y22" s="89"/>
      <c r="Z22" s="89"/>
      <c r="AA22" s="89"/>
      <c r="AB22" s="89"/>
      <c r="AC22" s="89"/>
      <c r="AD22" s="89"/>
      <c r="AE22" s="89"/>
      <c r="AF22" s="89"/>
      <c r="AG22" s="89"/>
      <c r="AH22" s="89"/>
      <c r="AI22" s="89"/>
      <c r="AJ22" s="89"/>
      <c r="AK22" s="89"/>
      <c r="AL22" s="89"/>
      <c r="AM22" s="89"/>
      <c r="AN22" s="89"/>
      <c r="AO22" s="89"/>
      <c r="AP22" s="89"/>
      <c r="AQ22" s="89"/>
      <c r="AR22" s="89"/>
      <c r="AS22" s="89"/>
      <c r="AT22" s="89"/>
      <c r="AU22" s="89"/>
      <c r="AV22" s="89"/>
      <c r="AW22" s="89"/>
      <c r="AX22" s="89"/>
      <c r="AY22" s="89"/>
      <c r="AZ22" s="89"/>
      <c r="BA22" s="89"/>
      <c r="BB22" s="89"/>
      <c r="BC22" s="89"/>
      <c r="BD22" s="89"/>
      <c r="BE22" s="89"/>
      <c r="BF22" s="89"/>
      <c r="BG22" s="89"/>
      <c r="BH22" s="89"/>
      <c r="BI22" s="89"/>
      <c r="BJ22" s="89"/>
      <c r="BK22" s="89"/>
      <c r="BL22" s="89"/>
      <c r="BM22" s="89"/>
      <c r="BN22" s="89"/>
      <c r="BO22" s="89"/>
      <c r="BP22" s="89"/>
      <c r="BQ22" s="89"/>
    </row>
    <row r="23" spans="1:69" ht="15.75" customHeight="1" x14ac:dyDescent="0.25">
      <c r="A23" s="37">
        <v>1</v>
      </c>
      <c r="B23" s="76"/>
      <c r="C23" s="77"/>
      <c r="D23" s="119" t="str">
        <f>IF(C23=0,"","1")</f>
        <v/>
      </c>
      <c r="E23" s="120" t="str">
        <f>IF(C23=0,"","шт")</f>
        <v/>
      </c>
      <c r="F23" s="38" t="e">
        <f>IF(G23=0,"",ROUND(G23/60,2))</f>
        <v>#N/A</v>
      </c>
      <c r="G23" s="38" t="e">
        <f>VLOOKUP(C23,Списки!N:O,2,0)</f>
        <v>#N/A</v>
      </c>
      <c r="H23" s="529"/>
      <c r="I23" s="529"/>
      <c r="J23" s="529"/>
      <c r="K23" s="529"/>
      <c r="L23" s="104" t="str">
        <f t="shared" ref="L23:L72" si="2">IF(H23=0,"","текущий ремонт")</f>
        <v/>
      </c>
      <c r="M23" s="78"/>
      <c r="N23" s="135"/>
      <c r="O23" s="51"/>
      <c r="P23" s="131" t="s">
        <v>598</v>
      </c>
      <c r="Q23" s="122" t="s">
        <v>589</v>
      </c>
      <c r="R23" s="70"/>
      <c r="S23" s="51"/>
      <c r="T23" s="51"/>
    </row>
    <row r="24" spans="1:69" ht="15.75" customHeight="1" x14ac:dyDescent="0.25">
      <c r="A24" s="37">
        <v>2</v>
      </c>
      <c r="B24" s="76"/>
      <c r="C24" s="77"/>
      <c r="D24" s="119" t="str">
        <f t="shared" ref="D24:D72" si="3">IF(C24=0,"","1")</f>
        <v/>
      </c>
      <c r="E24" s="120" t="str">
        <f t="shared" ref="E24:E72" si="4">IF(C24=0,"","шт")</f>
        <v/>
      </c>
      <c r="F24" s="38" t="e">
        <f t="shared" ref="F24:F72" si="5">IF(G24=0,"",ROUND(G24/60,2))</f>
        <v>#N/A</v>
      </c>
      <c r="G24" s="38" t="e">
        <f>VLOOKUP(C24,Списки!N:O,2,0)</f>
        <v>#N/A</v>
      </c>
      <c r="H24" s="529"/>
      <c r="I24" s="529"/>
      <c r="J24" s="529"/>
      <c r="K24" s="529"/>
      <c r="L24" s="104" t="str">
        <f t="shared" si="2"/>
        <v/>
      </c>
      <c r="M24" s="78"/>
      <c r="N24" s="135"/>
      <c r="O24" s="51"/>
      <c r="P24" s="134" t="s">
        <v>599</v>
      </c>
      <c r="Q24" s="122" t="s">
        <v>580</v>
      </c>
      <c r="R24" s="62"/>
      <c r="S24" s="51"/>
      <c r="T24" s="51"/>
    </row>
    <row r="25" spans="1:69" ht="15.75" customHeight="1" x14ac:dyDescent="0.25">
      <c r="A25" s="37">
        <v>3</v>
      </c>
      <c r="B25" s="76"/>
      <c r="C25" s="77"/>
      <c r="D25" s="119" t="str">
        <f t="shared" si="3"/>
        <v/>
      </c>
      <c r="E25" s="120" t="str">
        <f t="shared" si="4"/>
        <v/>
      </c>
      <c r="F25" s="38" t="e">
        <f t="shared" si="5"/>
        <v>#N/A</v>
      </c>
      <c r="G25" s="38" t="e">
        <f>VLOOKUP(C25,Списки!N:O,2,0)</f>
        <v>#N/A</v>
      </c>
      <c r="H25" s="529"/>
      <c r="I25" s="529"/>
      <c r="J25" s="529"/>
      <c r="K25" s="529"/>
      <c r="L25" s="104" t="str">
        <f t="shared" si="2"/>
        <v/>
      </c>
      <c r="M25" s="78"/>
      <c r="N25" s="135"/>
      <c r="O25" s="51"/>
      <c r="P25" s="580" t="s">
        <v>576</v>
      </c>
      <c r="Q25" s="122" t="s">
        <v>592</v>
      </c>
      <c r="R25" s="62"/>
      <c r="S25" s="51"/>
      <c r="T25" s="51"/>
    </row>
    <row r="26" spans="1:69" ht="15.75" customHeight="1" x14ac:dyDescent="0.25">
      <c r="A26" s="37">
        <v>4</v>
      </c>
      <c r="B26" s="76"/>
      <c r="C26" s="77"/>
      <c r="D26" s="119" t="str">
        <f t="shared" si="3"/>
        <v/>
      </c>
      <c r="E26" s="120" t="str">
        <f t="shared" si="4"/>
        <v/>
      </c>
      <c r="F26" s="38" t="e">
        <f t="shared" si="5"/>
        <v>#N/A</v>
      </c>
      <c r="G26" s="38" t="e">
        <f>VLOOKUP(C26,Списки!N:O,2,0)</f>
        <v>#N/A</v>
      </c>
      <c r="H26" s="529"/>
      <c r="I26" s="529"/>
      <c r="J26" s="529"/>
      <c r="K26" s="529"/>
      <c r="L26" s="104" t="str">
        <f t="shared" si="2"/>
        <v/>
      </c>
      <c r="M26" s="78"/>
      <c r="N26" s="135"/>
      <c r="O26" s="51"/>
      <c r="P26" s="580"/>
      <c r="Q26" s="122"/>
      <c r="R26" s="71"/>
      <c r="S26" s="51"/>
      <c r="T26" s="51"/>
    </row>
    <row r="27" spans="1:69" ht="15.75" customHeight="1" x14ac:dyDescent="0.25">
      <c r="A27" s="37">
        <v>5</v>
      </c>
      <c r="B27" s="76"/>
      <c r="C27" s="77"/>
      <c r="D27" s="119" t="str">
        <f t="shared" si="3"/>
        <v/>
      </c>
      <c r="E27" s="120" t="str">
        <f t="shared" si="4"/>
        <v/>
      </c>
      <c r="F27" s="38" t="e">
        <f t="shared" si="5"/>
        <v>#N/A</v>
      </c>
      <c r="G27" s="38" t="e">
        <f>VLOOKUP(C27,Списки!N:O,2,0)</f>
        <v>#N/A</v>
      </c>
      <c r="H27" s="529"/>
      <c r="I27" s="529"/>
      <c r="J27" s="529"/>
      <c r="K27" s="529"/>
      <c r="L27" s="104" t="str">
        <f t="shared" si="2"/>
        <v/>
      </c>
      <c r="M27" s="78"/>
      <c r="N27" s="135"/>
      <c r="O27" s="51"/>
      <c r="P27" s="132" t="s">
        <v>600</v>
      </c>
      <c r="Q27" s="122" t="s">
        <v>593</v>
      </c>
      <c r="R27" s="72"/>
      <c r="S27" s="51"/>
      <c r="T27" s="51"/>
    </row>
    <row r="28" spans="1:69" ht="15.75" customHeight="1" x14ac:dyDescent="0.25">
      <c r="A28" s="37">
        <v>6</v>
      </c>
      <c r="B28" s="76"/>
      <c r="C28" s="77"/>
      <c r="D28" s="119" t="str">
        <f t="shared" si="3"/>
        <v/>
      </c>
      <c r="E28" s="120" t="str">
        <f t="shared" si="4"/>
        <v/>
      </c>
      <c r="F28" s="38" t="e">
        <f t="shared" si="5"/>
        <v>#N/A</v>
      </c>
      <c r="G28" s="38" t="e">
        <f>VLOOKUP(C28,Списки!N:O,2,0)</f>
        <v>#N/A</v>
      </c>
      <c r="H28" s="529"/>
      <c r="I28" s="529"/>
      <c r="J28" s="529"/>
      <c r="K28" s="529"/>
      <c r="L28" s="104" t="str">
        <f t="shared" si="2"/>
        <v/>
      </c>
      <c r="M28" s="78"/>
      <c r="N28" s="135"/>
      <c r="O28" s="51"/>
      <c r="P28" s="133" t="s">
        <v>558</v>
      </c>
      <c r="Q28" s="122" t="s">
        <v>580</v>
      </c>
      <c r="R28" s="73"/>
      <c r="S28" s="51"/>
      <c r="T28" s="51"/>
    </row>
    <row r="29" spans="1:69" ht="15.75" customHeight="1" x14ac:dyDescent="0.25">
      <c r="A29" s="37">
        <v>7</v>
      </c>
      <c r="B29" s="76"/>
      <c r="C29" s="77"/>
      <c r="D29" s="119" t="str">
        <f t="shared" si="3"/>
        <v/>
      </c>
      <c r="E29" s="120" t="str">
        <f t="shared" si="4"/>
        <v/>
      </c>
      <c r="F29" s="38" t="e">
        <f t="shared" si="5"/>
        <v>#N/A</v>
      </c>
      <c r="G29" s="38" t="e">
        <f>VLOOKUP(C29,Списки!N:O,2,0)</f>
        <v>#N/A</v>
      </c>
      <c r="H29" s="529"/>
      <c r="I29" s="529"/>
      <c r="J29" s="529"/>
      <c r="K29" s="529"/>
      <c r="L29" s="104" t="str">
        <f t="shared" si="2"/>
        <v/>
      </c>
      <c r="M29" s="78"/>
      <c r="N29" s="135"/>
      <c r="O29" s="51"/>
      <c r="P29" s="578" t="s">
        <v>536</v>
      </c>
      <c r="Q29" s="122" t="s">
        <v>594</v>
      </c>
      <c r="R29" s="73"/>
      <c r="S29" s="51"/>
      <c r="T29" s="51"/>
    </row>
    <row r="30" spans="1:69" ht="15.75" customHeight="1" thickBot="1" x14ac:dyDescent="0.3">
      <c r="A30" s="37">
        <v>8</v>
      </c>
      <c r="B30" s="76"/>
      <c r="C30" s="77"/>
      <c r="D30" s="119" t="str">
        <f t="shared" si="3"/>
        <v/>
      </c>
      <c r="E30" s="120" t="str">
        <f t="shared" si="4"/>
        <v/>
      </c>
      <c r="F30" s="38" t="e">
        <f t="shared" si="5"/>
        <v>#N/A</v>
      </c>
      <c r="G30" s="38" t="e">
        <f>VLOOKUP(C30,Списки!N:O,2,0)</f>
        <v>#N/A</v>
      </c>
      <c r="H30" s="529"/>
      <c r="I30" s="529"/>
      <c r="J30" s="529"/>
      <c r="K30" s="529"/>
      <c r="L30" s="104" t="str">
        <f t="shared" si="2"/>
        <v/>
      </c>
      <c r="M30" s="78"/>
      <c r="N30" s="135"/>
      <c r="O30" s="51"/>
      <c r="P30" s="579"/>
      <c r="Q30" s="122" t="s">
        <v>594</v>
      </c>
      <c r="R30" s="73"/>
      <c r="S30" s="51"/>
      <c r="T30" s="51"/>
    </row>
    <row r="31" spans="1:69" ht="15.75" customHeight="1" x14ac:dyDescent="0.25">
      <c r="A31" s="37">
        <v>9</v>
      </c>
      <c r="B31" s="76"/>
      <c r="C31" s="77"/>
      <c r="D31" s="119" t="str">
        <f t="shared" si="3"/>
        <v/>
      </c>
      <c r="E31" s="120" t="str">
        <f t="shared" si="4"/>
        <v/>
      </c>
      <c r="F31" s="38" t="e">
        <f t="shared" si="5"/>
        <v>#N/A</v>
      </c>
      <c r="G31" s="38" t="e">
        <f>VLOOKUP(C31,Списки!N:O,2,0)</f>
        <v>#N/A</v>
      </c>
      <c r="H31" s="529"/>
      <c r="I31" s="529"/>
      <c r="J31" s="529"/>
      <c r="K31" s="529"/>
      <c r="L31" s="104" t="str">
        <f t="shared" si="2"/>
        <v/>
      </c>
      <c r="M31" s="78"/>
      <c r="N31" s="135"/>
      <c r="O31" s="51"/>
      <c r="P31" s="51"/>
      <c r="Q31" s="122" t="s">
        <v>595</v>
      </c>
      <c r="R31" s="73"/>
      <c r="S31" s="51"/>
      <c r="T31" s="51"/>
    </row>
    <row r="32" spans="1:69" ht="15.75" customHeight="1" x14ac:dyDescent="0.25">
      <c r="A32" s="37">
        <v>10</v>
      </c>
      <c r="B32" s="76"/>
      <c r="C32" s="77"/>
      <c r="D32" s="119" t="str">
        <f t="shared" si="3"/>
        <v/>
      </c>
      <c r="E32" s="120" t="str">
        <f t="shared" si="4"/>
        <v/>
      </c>
      <c r="F32" s="38" t="e">
        <f t="shared" si="5"/>
        <v>#N/A</v>
      </c>
      <c r="G32" s="38" t="e">
        <f>VLOOKUP(C32,Списки!N:O,2,0)</f>
        <v>#N/A</v>
      </c>
      <c r="H32" s="529"/>
      <c r="I32" s="529"/>
      <c r="J32" s="529"/>
      <c r="K32" s="529"/>
      <c r="L32" s="104" t="str">
        <f t="shared" si="2"/>
        <v/>
      </c>
      <c r="M32" s="78"/>
      <c r="N32" s="135"/>
      <c r="O32" s="51"/>
      <c r="P32" s="51"/>
      <c r="Q32" s="122" t="s">
        <v>596</v>
      </c>
      <c r="R32" s="72"/>
      <c r="S32" s="51"/>
      <c r="T32" s="51"/>
    </row>
    <row r="33" spans="1:20" ht="15.75" customHeight="1" x14ac:dyDescent="0.25">
      <c r="A33" s="37">
        <v>11</v>
      </c>
      <c r="B33" s="76"/>
      <c r="C33" s="77"/>
      <c r="D33" s="119" t="str">
        <f t="shared" si="3"/>
        <v/>
      </c>
      <c r="E33" s="120" t="str">
        <f t="shared" si="4"/>
        <v/>
      </c>
      <c r="F33" s="38" t="e">
        <f t="shared" si="5"/>
        <v>#N/A</v>
      </c>
      <c r="G33" s="38" t="e">
        <f>VLOOKUP(C33,Списки!N:O,2,0)</f>
        <v>#N/A</v>
      </c>
      <c r="H33" s="529"/>
      <c r="I33" s="529"/>
      <c r="J33" s="529"/>
      <c r="K33" s="529"/>
      <c r="L33" s="104" t="str">
        <f t="shared" si="2"/>
        <v/>
      </c>
      <c r="M33" s="78"/>
      <c r="N33" s="135"/>
      <c r="O33" s="51"/>
      <c r="P33" s="116"/>
      <c r="Q33" s="122" t="s">
        <v>589</v>
      </c>
      <c r="R33" s="74"/>
      <c r="S33" s="51"/>
      <c r="T33" s="51"/>
    </row>
    <row r="34" spans="1:20" x14ac:dyDescent="0.25">
      <c r="A34" s="37">
        <v>12</v>
      </c>
      <c r="B34" s="76"/>
      <c r="C34" s="77"/>
      <c r="D34" s="119" t="str">
        <f t="shared" si="3"/>
        <v/>
      </c>
      <c r="E34" s="120" t="str">
        <f t="shared" si="4"/>
        <v/>
      </c>
      <c r="F34" s="38" t="e">
        <f t="shared" si="5"/>
        <v>#N/A</v>
      </c>
      <c r="G34" s="38" t="e">
        <f>VLOOKUP(C34,Списки!N:O,2,0)</f>
        <v>#N/A</v>
      </c>
      <c r="H34" s="529"/>
      <c r="I34" s="529"/>
      <c r="J34" s="529"/>
      <c r="K34" s="529"/>
      <c r="L34" s="104" t="str">
        <f t="shared" si="2"/>
        <v/>
      </c>
      <c r="M34" s="78"/>
      <c r="N34" s="135"/>
      <c r="O34" s="51"/>
      <c r="P34" s="51"/>
      <c r="Q34" s="122" t="s">
        <v>597</v>
      </c>
      <c r="R34" s="116"/>
      <c r="S34" s="51"/>
      <c r="T34" s="51"/>
    </row>
    <row r="35" spans="1:20" x14ac:dyDescent="0.25">
      <c r="A35" s="37">
        <v>13</v>
      </c>
      <c r="B35" s="76"/>
      <c r="C35" s="77"/>
      <c r="D35" s="119" t="str">
        <f t="shared" si="3"/>
        <v/>
      </c>
      <c r="E35" s="120" t="str">
        <f t="shared" si="4"/>
        <v/>
      </c>
      <c r="F35" s="38" t="e">
        <f t="shared" si="5"/>
        <v>#N/A</v>
      </c>
      <c r="G35" s="38" t="e">
        <f>VLOOKUP(C35,Списки!N:O,2,0)</f>
        <v>#N/A</v>
      </c>
      <c r="H35" s="529"/>
      <c r="I35" s="529"/>
      <c r="J35" s="529"/>
      <c r="K35" s="529"/>
      <c r="L35" s="104" t="str">
        <f t="shared" si="2"/>
        <v/>
      </c>
      <c r="M35" s="78"/>
      <c r="N35" s="135"/>
      <c r="O35" s="51"/>
      <c r="P35" s="51"/>
      <c r="Q35" s="122" t="s">
        <v>591</v>
      </c>
      <c r="R35" s="116"/>
      <c r="S35" s="51"/>
      <c r="T35" s="51"/>
    </row>
    <row r="36" spans="1:20" x14ac:dyDescent="0.25">
      <c r="A36" s="37">
        <v>14</v>
      </c>
      <c r="B36" s="76"/>
      <c r="C36" s="77"/>
      <c r="D36" s="119" t="str">
        <f t="shared" si="3"/>
        <v/>
      </c>
      <c r="E36" s="120" t="str">
        <f t="shared" si="4"/>
        <v/>
      </c>
      <c r="F36" s="38" t="e">
        <f t="shared" si="5"/>
        <v>#N/A</v>
      </c>
      <c r="G36" s="38" t="e">
        <f>VLOOKUP(C36,Списки!N:O,2,0)</f>
        <v>#N/A</v>
      </c>
      <c r="H36" s="529"/>
      <c r="I36" s="529"/>
      <c r="J36" s="529"/>
      <c r="K36" s="529"/>
      <c r="L36" s="104" t="str">
        <f t="shared" si="2"/>
        <v/>
      </c>
      <c r="M36" s="78"/>
      <c r="N36" s="135"/>
      <c r="O36" s="51"/>
      <c r="P36" s="51"/>
      <c r="Q36" s="124"/>
      <c r="R36" s="51"/>
      <c r="S36" s="51"/>
      <c r="T36" s="51"/>
    </row>
    <row r="37" spans="1:20" x14ac:dyDescent="0.25">
      <c r="A37" s="37">
        <v>15</v>
      </c>
      <c r="B37" s="76"/>
      <c r="C37" s="77"/>
      <c r="D37" s="119" t="str">
        <f t="shared" si="3"/>
        <v/>
      </c>
      <c r="E37" s="120" t="str">
        <f t="shared" si="4"/>
        <v/>
      </c>
      <c r="F37" s="38" t="e">
        <f t="shared" si="5"/>
        <v>#N/A</v>
      </c>
      <c r="G37" s="38" t="e">
        <f>VLOOKUP(C37,Списки!N:O,2,0)</f>
        <v>#N/A</v>
      </c>
      <c r="H37" s="529"/>
      <c r="I37" s="529"/>
      <c r="J37" s="529"/>
      <c r="K37" s="529"/>
      <c r="L37" s="104" t="str">
        <f t="shared" si="2"/>
        <v/>
      </c>
      <c r="M37" s="78"/>
      <c r="N37" s="135"/>
      <c r="O37" s="51"/>
      <c r="P37" s="51"/>
      <c r="Q37" s="124"/>
      <c r="R37" s="51"/>
      <c r="S37" s="51"/>
      <c r="T37" s="51"/>
    </row>
    <row r="38" spans="1:20" x14ac:dyDescent="0.25">
      <c r="A38" s="37">
        <v>16</v>
      </c>
      <c r="B38" s="76"/>
      <c r="C38" s="77"/>
      <c r="D38" s="119" t="str">
        <f t="shared" si="3"/>
        <v/>
      </c>
      <c r="E38" s="120" t="str">
        <f t="shared" si="4"/>
        <v/>
      </c>
      <c r="F38" s="38" t="e">
        <f t="shared" si="5"/>
        <v>#N/A</v>
      </c>
      <c r="G38" s="38" t="e">
        <f>VLOOKUP(C38,Списки!N:O,2,0)</f>
        <v>#N/A</v>
      </c>
      <c r="H38" s="529"/>
      <c r="I38" s="529"/>
      <c r="J38" s="529"/>
      <c r="K38" s="529"/>
      <c r="L38" s="104" t="str">
        <f t="shared" si="2"/>
        <v/>
      </c>
      <c r="M38" s="78"/>
      <c r="N38" s="135"/>
      <c r="O38" s="51"/>
      <c r="P38" s="51"/>
      <c r="Q38" s="124"/>
      <c r="R38" s="51"/>
      <c r="S38" s="51"/>
      <c r="T38" s="51"/>
    </row>
    <row r="39" spans="1:20" x14ac:dyDescent="0.25">
      <c r="A39" s="37">
        <v>17</v>
      </c>
      <c r="B39" s="76"/>
      <c r="C39" s="77"/>
      <c r="D39" s="119" t="str">
        <f t="shared" si="3"/>
        <v/>
      </c>
      <c r="E39" s="120" t="str">
        <f t="shared" si="4"/>
        <v/>
      </c>
      <c r="F39" s="38" t="e">
        <f t="shared" si="5"/>
        <v>#N/A</v>
      </c>
      <c r="G39" s="38" t="e">
        <f>VLOOKUP(C39,Списки!N:O,2,0)</f>
        <v>#N/A</v>
      </c>
      <c r="H39" s="529"/>
      <c r="I39" s="529"/>
      <c r="J39" s="529"/>
      <c r="K39" s="529"/>
      <c r="L39" s="104" t="str">
        <f t="shared" si="2"/>
        <v/>
      </c>
      <c r="M39" s="78"/>
      <c r="N39" s="135"/>
      <c r="O39" s="51"/>
      <c r="P39" s="51"/>
      <c r="Q39" s="124"/>
      <c r="R39" s="51"/>
      <c r="S39" s="51"/>
      <c r="T39" s="51"/>
    </row>
    <row r="40" spans="1:20" x14ac:dyDescent="0.25">
      <c r="A40" s="37">
        <v>18</v>
      </c>
      <c r="B40" s="76"/>
      <c r="C40" s="77"/>
      <c r="D40" s="119" t="str">
        <f t="shared" si="3"/>
        <v/>
      </c>
      <c r="E40" s="120" t="str">
        <f t="shared" si="4"/>
        <v/>
      </c>
      <c r="F40" s="38" t="e">
        <f t="shared" si="5"/>
        <v>#N/A</v>
      </c>
      <c r="G40" s="38" t="e">
        <f>VLOOKUP(C40,Списки!N:O,2,0)</f>
        <v>#N/A</v>
      </c>
      <c r="H40" s="529"/>
      <c r="I40" s="529"/>
      <c r="J40" s="529"/>
      <c r="K40" s="529"/>
      <c r="L40" s="104" t="str">
        <f t="shared" si="2"/>
        <v/>
      </c>
      <c r="M40" s="78"/>
      <c r="N40" s="135"/>
      <c r="O40" s="51"/>
      <c r="P40" s="51"/>
      <c r="Q40" s="124"/>
      <c r="R40" s="51"/>
      <c r="S40" s="51"/>
      <c r="T40" s="51"/>
    </row>
    <row r="41" spans="1:20" x14ac:dyDescent="0.25">
      <c r="A41" s="37">
        <v>19</v>
      </c>
      <c r="B41" s="76"/>
      <c r="C41" s="77"/>
      <c r="D41" s="119" t="str">
        <f t="shared" si="3"/>
        <v/>
      </c>
      <c r="E41" s="120" t="str">
        <f t="shared" si="4"/>
        <v/>
      </c>
      <c r="F41" s="38" t="e">
        <f t="shared" si="5"/>
        <v>#N/A</v>
      </c>
      <c r="G41" s="38" t="e">
        <f>VLOOKUP(C41,Списки!N:O,2,0)</f>
        <v>#N/A</v>
      </c>
      <c r="H41" s="529"/>
      <c r="I41" s="529"/>
      <c r="J41" s="529"/>
      <c r="K41" s="529"/>
      <c r="L41" s="104" t="str">
        <f t="shared" si="2"/>
        <v/>
      </c>
      <c r="M41" s="78"/>
      <c r="N41" s="135"/>
      <c r="O41" s="51"/>
      <c r="P41" s="51"/>
      <c r="Q41" s="124"/>
      <c r="R41" s="51"/>
      <c r="S41" s="51"/>
      <c r="T41" s="51"/>
    </row>
    <row r="42" spans="1:20" x14ac:dyDescent="0.25">
      <c r="A42" s="37">
        <v>20</v>
      </c>
      <c r="B42" s="76"/>
      <c r="C42" s="77"/>
      <c r="D42" s="119" t="str">
        <f t="shared" si="3"/>
        <v/>
      </c>
      <c r="E42" s="120" t="str">
        <f t="shared" si="4"/>
        <v/>
      </c>
      <c r="F42" s="38" t="e">
        <f t="shared" si="5"/>
        <v>#N/A</v>
      </c>
      <c r="G42" s="38" t="e">
        <f>VLOOKUP(C42,Списки!N:O,2,0)</f>
        <v>#N/A</v>
      </c>
      <c r="H42" s="529"/>
      <c r="I42" s="529"/>
      <c r="J42" s="529"/>
      <c r="K42" s="529"/>
      <c r="L42" s="104" t="str">
        <f t="shared" si="2"/>
        <v/>
      </c>
      <c r="M42" s="78"/>
      <c r="N42" s="135"/>
      <c r="O42" s="51"/>
      <c r="P42" s="51"/>
      <c r="Q42" s="124"/>
      <c r="R42" s="51"/>
      <c r="S42" s="51"/>
      <c r="T42" s="51"/>
    </row>
    <row r="43" spans="1:20" x14ac:dyDescent="0.25">
      <c r="A43" s="37">
        <v>21</v>
      </c>
      <c r="B43" s="76"/>
      <c r="C43" s="77"/>
      <c r="D43" s="119" t="str">
        <f t="shared" si="3"/>
        <v/>
      </c>
      <c r="E43" s="120" t="str">
        <f t="shared" si="4"/>
        <v/>
      </c>
      <c r="F43" s="38" t="e">
        <f t="shared" si="5"/>
        <v>#N/A</v>
      </c>
      <c r="G43" s="38" t="e">
        <f>VLOOKUP(C43,Списки!N:O,2,0)</f>
        <v>#N/A</v>
      </c>
      <c r="H43" s="529"/>
      <c r="I43" s="529"/>
      <c r="J43" s="529"/>
      <c r="K43" s="529"/>
      <c r="L43" s="104" t="str">
        <f t="shared" si="2"/>
        <v/>
      </c>
      <c r="M43" s="78"/>
      <c r="N43" s="135"/>
      <c r="O43" s="51"/>
      <c r="P43" s="51"/>
      <c r="Q43" s="124"/>
      <c r="R43" s="51"/>
      <c r="S43" s="51"/>
      <c r="T43" s="51"/>
    </row>
    <row r="44" spans="1:20" x14ac:dyDescent="0.25">
      <c r="A44" s="37">
        <v>22</v>
      </c>
      <c r="B44" s="76"/>
      <c r="C44" s="77"/>
      <c r="D44" s="119" t="str">
        <f t="shared" si="3"/>
        <v/>
      </c>
      <c r="E44" s="120" t="str">
        <f t="shared" si="4"/>
        <v/>
      </c>
      <c r="F44" s="38" t="e">
        <f t="shared" si="5"/>
        <v>#N/A</v>
      </c>
      <c r="G44" s="38" t="e">
        <f>VLOOKUP(C44,Списки!N:O,2,0)</f>
        <v>#N/A</v>
      </c>
      <c r="H44" s="529"/>
      <c r="I44" s="529"/>
      <c r="J44" s="529"/>
      <c r="K44" s="529"/>
      <c r="L44" s="104" t="str">
        <f t="shared" si="2"/>
        <v/>
      </c>
      <c r="M44" s="78"/>
      <c r="N44" s="135"/>
      <c r="O44" s="51"/>
      <c r="P44" s="51"/>
      <c r="Q44" s="124"/>
      <c r="R44" s="51"/>
      <c r="S44" s="51"/>
      <c r="T44" s="51"/>
    </row>
    <row r="45" spans="1:20" x14ac:dyDescent="0.25">
      <c r="A45" s="37">
        <v>23</v>
      </c>
      <c r="B45" s="76"/>
      <c r="C45" s="77"/>
      <c r="D45" s="119" t="str">
        <f t="shared" si="3"/>
        <v/>
      </c>
      <c r="E45" s="120" t="str">
        <f t="shared" si="4"/>
        <v/>
      </c>
      <c r="F45" s="38" t="e">
        <f t="shared" si="5"/>
        <v>#N/A</v>
      </c>
      <c r="G45" s="38" t="e">
        <f>VLOOKUP(C45,Списки!N:O,2,0)</f>
        <v>#N/A</v>
      </c>
      <c r="H45" s="529"/>
      <c r="I45" s="529"/>
      <c r="J45" s="529"/>
      <c r="K45" s="529"/>
      <c r="L45" s="104" t="str">
        <f t="shared" si="2"/>
        <v/>
      </c>
      <c r="M45" s="78"/>
      <c r="N45" s="135"/>
      <c r="O45" s="51"/>
      <c r="P45" s="51"/>
      <c r="Q45" s="124"/>
      <c r="R45" s="51"/>
      <c r="S45" s="51"/>
      <c r="T45" s="51"/>
    </row>
    <row r="46" spans="1:20" x14ac:dyDescent="0.25">
      <c r="A46" s="37">
        <v>24</v>
      </c>
      <c r="B46" s="76"/>
      <c r="C46" s="77"/>
      <c r="D46" s="119" t="str">
        <f t="shared" si="3"/>
        <v/>
      </c>
      <c r="E46" s="120" t="str">
        <f t="shared" si="4"/>
        <v/>
      </c>
      <c r="F46" s="38" t="e">
        <f t="shared" si="5"/>
        <v>#N/A</v>
      </c>
      <c r="G46" s="38" t="e">
        <f>VLOOKUP(C46,Списки!N:O,2,0)</f>
        <v>#N/A</v>
      </c>
      <c r="H46" s="529"/>
      <c r="I46" s="529"/>
      <c r="J46" s="529"/>
      <c r="K46" s="529"/>
      <c r="L46" s="104" t="str">
        <f t="shared" si="2"/>
        <v/>
      </c>
      <c r="M46" s="78"/>
      <c r="N46" s="135"/>
      <c r="O46" s="51"/>
      <c r="P46" s="51"/>
      <c r="Q46" s="124"/>
      <c r="R46" s="51"/>
      <c r="S46" s="51"/>
      <c r="T46" s="51"/>
    </row>
    <row r="47" spans="1:20" x14ac:dyDescent="0.25">
      <c r="A47" s="37">
        <v>25</v>
      </c>
      <c r="B47" s="76"/>
      <c r="C47" s="77"/>
      <c r="D47" s="119" t="str">
        <f t="shared" si="3"/>
        <v/>
      </c>
      <c r="E47" s="120" t="str">
        <f t="shared" si="4"/>
        <v/>
      </c>
      <c r="F47" s="38" t="e">
        <f t="shared" si="5"/>
        <v>#N/A</v>
      </c>
      <c r="G47" s="38" t="e">
        <f>VLOOKUP(C47,Списки!N:O,2,0)</f>
        <v>#N/A</v>
      </c>
      <c r="H47" s="529"/>
      <c r="I47" s="529"/>
      <c r="J47" s="529"/>
      <c r="K47" s="529"/>
      <c r="L47" s="104" t="str">
        <f t="shared" si="2"/>
        <v/>
      </c>
      <c r="M47" s="78"/>
      <c r="N47" s="135"/>
      <c r="O47" s="51"/>
      <c r="P47" s="51"/>
      <c r="Q47" s="124"/>
      <c r="R47" s="51"/>
      <c r="S47" s="51"/>
      <c r="T47" s="51"/>
    </row>
    <row r="48" spans="1:20" x14ac:dyDescent="0.25">
      <c r="A48" s="37">
        <v>26</v>
      </c>
      <c r="B48" s="76"/>
      <c r="C48" s="77"/>
      <c r="D48" s="119" t="str">
        <f t="shared" si="3"/>
        <v/>
      </c>
      <c r="E48" s="120" t="str">
        <f t="shared" si="4"/>
        <v/>
      </c>
      <c r="F48" s="38" t="e">
        <f t="shared" si="5"/>
        <v>#N/A</v>
      </c>
      <c r="G48" s="38" t="e">
        <f>VLOOKUP(C48,Списки!N:O,2,0)</f>
        <v>#N/A</v>
      </c>
      <c r="H48" s="529"/>
      <c r="I48" s="529"/>
      <c r="J48" s="529"/>
      <c r="K48" s="529"/>
      <c r="L48" s="104" t="str">
        <f t="shared" si="2"/>
        <v/>
      </c>
      <c r="M48" s="78"/>
      <c r="N48" s="135"/>
      <c r="O48" s="51"/>
      <c r="P48" s="51"/>
      <c r="Q48" s="124"/>
      <c r="R48" s="51"/>
      <c r="S48" s="51"/>
      <c r="T48" s="51"/>
    </row>
    <row r="49" spans="1:20" x14ac:dyDescent="0.25">
      <c r="A49" s="37">
        <v>27</v>
      </c>
      <c r="B49" s="76"/>
      <c r="C49" s="77"/>
      <c r="D49" s="119" t="str">
        <f t="shared" si="3"/>
        <v/>
      </c>
      <c r="E49" s="120" t="str">
        <f t="shared" si="4"/>
        <v/>
      </c>
      <c r="F49" s="38" t="e">
        <f t="shared" si="5"/>
        <v>#N/A</v>
      </c>
      <c r="G49" s="38" t="e">
        <f>VLOOKUP(C49,Списки!N:O,2,0)</f>
        <v>#N/A</v>
      </c>
      <c r="H49" s="529"/>
      <c r="I49" s="529"/>
      <c r="J49" s="529"/>
      <c r="K49" s="529"/>
      <c r="L49" s="104" t="str">
        <f t="shared" si="2"/>
        <v/>
      </c>
      <c r="M49" s="78"/>
      <c r="N49" s="135"/>
      <c r="O49" s="51"/>
      <c r="P49" s="51"/>
      <c r="Q49" s="124"/>
      <c r="R49" s="51"/>
      <c r="S49" s="51"/>
      <c r="T49" s="51"/>
    </row>
    <row r="50" spans="1:20" x14ac:dyDescent="0.25">
      <c r="A50" s="37">
        <v>28</v>
      </c>
      <c r="B50" s="76"/>
      <c r="C50" s="77"/>
      <c r="D50" s="119" t="str">
        <f t="shared" si="3"/>
        <v/>
      </c>
      <c r="E50" s="120" t="str">
        <f t="shared" si="4"/>
        <v/>
      </c>
      <c r="F50" s="38" t="e">
        <f t="shared" si="5"/>
        <v>#N/A</v>
      </c>
      <c r="G50" s="38" t="e">
        <f>VLOOKUP(C50,Списки!N:O,2,0)</f>
        <v>#N/A</v>
      </c>
      <c r="H50" s="529"/>
      <c r="I50" s="529"/>
      <c r="J50" s="529"/>
      <c r="K50" s="529"/>
      <c r="L50" s="104" t="str">
        <f t="shared" si="2"/>
        <v/>
      </c>
      <c r="M50" s="78"/>
      <c r="N50" s="135"/>
      <c r="O50" s="51"/>
      <c r="P50" s="51"/>
      <c r="Q50" s="124"/>
      <c r="R50" s="51"/>
      <c r="S50" s="51"/>
      <c r="T50" s="51"/>
    </row>
    <row r="51" spans="1:20" x14ac:dyDescent="0.25">
      <c r="A51" s="37">
        <v>29</v>
      </c>
      <c r="B51" s="76"/>
      <c r="C51" s="77"/>
      <c r="D51" s="119" t="str">
        <f t="shared" si="3"/>
        <v/>
      </c>
      <c r="E51" s="120" t="str">
        <f t="shared" si="4"/>
        <v/>
      </c>
      <c r="F51" s="38" t="e">
        <f t="shared" si="5"/>
        <v>#N/A</v>
      </c>
      <c r="G51" s="38" t="e">
        <f>VLOOKUP(C51,Списки!N:O,2,0)</f>
        <v>#N/A</v>
      </c>
      <c r="H51" s="529"/>
      <c r="I51" s="529"/>
      <c r="J51" s="529"/>
      <c r="K51" s="529"/>
      <c r="L51" s="104" t="str">
        <f t="shared" si="2"/>
        <v/>
      </c>
      <c r="M51" s="78"/>
      <c r="N51" s="135"/>
      <c r="O51" s="51"/>
      <c r="P51" s="51"/>
      <c r="Q51" s="124"/>
      <c r="R51" s="51"/>
      <c r="S51" s="51"/>
      <c r="T51" s="51"/>
    </row>
    <row r="52" spans="1:20" x14ac:dyDescent="0.25">
      <c r="A52" s="37">
        <v>30</v>
      </c>
      <c r="B52" s="76"/>
      <c r="C52" s="77"/>
      <c r="D52" s="119" t="str">
        <f t="shared" si="3"/>
        <v/>
      </c>
      <c r="E52" s="120" t="str">
        <f t="shared" si="4"/>
        <v/>
      </c>
      <c r="F52" s="38" t="e">
        <f t="shared" si="5"/>
        <v>#N/A</v>
      </c>
      <c r="G52" s="38" t="e">
        <f>VLOOKUP(C52,Списки!N:O,2,0)</f>
        <v>#N/A</v>
      </c>
      <c r="H52" s="529"/>
      <c r="I52" s="529"/>
      <c r="J52" s="529"/>
      <c r="K52" s="529"/>
      <c r="L52" s="104" t="str">
        <f t="shared" si="2"/>
        <v/>
      </c>
      <c r="M52" s="78"/>
      <c r="N52" s="135"/>
      <c r="O52" s="51"/>
      <c r="P52" s="51"/>
      <c r="Q52" s="124"/>
      <c r="R52" s="51"/>
      <c r="S52" s="51"/>
      <c r="T52" s="51"/>
    </row>
    <row r="53" spans="1:20" x14ac:dyDescent="0.25">
      <c r="A53" s="37">
        <v>31</v>
      </c>
      <c r="B53" s="76"/>
      <c r="C53" s="77"/>
      <c r="D53" s="119" t="str">
        <f t="shared" si="3"/>
        <v/>
      </c>
      <c r="E53" s="120" t="str">
        <f t="shared" si="4"/>
        <v/>
      </c>
      <c r="F53" s="38" t="e">
        <f t="shared" si="5"/>
        <v>#N/A</v>
      </c>
      <c r="G53" s="38" t="e">
        <f>VLOOKUP(C53,Списки!N:O,2,0)</f>
        <v>#N/A</v>
      </c>
      <c r="H53" s="529"/>
      <c r="I53" s="529"/>
      <c r="J53" s="529"/>
      <c r="K53" s="529"/>
      <c r="L53" s="104" t="str">
        <f t="shared" si="2"/>
        <v/>
      </c>
      <c r="M53" s="78"/>
      <c r="N53" s="135"/>
      <c r="O53" s="51"/>
      <c r="P53" s="51"/>
      <c r="Q53" s="124"/>
      <c r="R53" s="51"/>
      <c r="S53" s="51"/>
      <c r="T53" s="51"/>
    </row>
    <row r="54" spans="1:20" x14ac:dyDescent="0.25">
      <c r="A54" s="37">
        <v>32</v>
      </c>
      <c r="B54" s="76"/>
      <c r="C54" s="77"/>
      <c r="D54" s="119" t="str">
        <f t="shared" si="3"/>
        <v/>
      </c>
      <c r="E54" s="120" t="str">
        <f t="shared" si="4"/>
        <v/>
      </c>
      <c r="F54" s="38" t="e">
        <f t="shared" si="5"/>
        <v>#N/A</v>
      </c>
      <c r="G54" s="38" t="e">
        <f>VLOOKUP(C54,Списки!N:O,2,0)</f>
        <v>#N/A</v>
      </c>
      <c r="H54" s="529"/>
      <c r="I54" s="529"/>
      <c r="J54" s="529"/>
      <c r="K54" s="529"/>
      <c r="L54" s="104" t="str">
        <f t="shared" si="2"/>
        <v/>
      </c>
      <c r="M54" s="78"/>
      <c r="N54" s="135"/>
      <c r="O54" s="51"/>
      <c r="P54" s="51"/>
      <c r="Q54" s="124"/>
      <c r="R54" s="51"/>
      <c r="S54" s="51"/>
      <c r="T54" s="51"/>
    </row>
    <row r="55" spans="1:20" x14ac:dyDescent="0.25">
      <c r="A55" s="37">
        <v>33</v>
      </c>
      <c r="B55" s="76"/>
      <c r="C55" s="77"/>
      <c r="D55" s="119" t="str">
        <f t="shared" si="3"/>
        <v/>
      </c>
      <c r="E55" s="120" t="str">
        <f t="shared" si="4"/>
        <v/>
      </c>
      <c r="F55" s="38" t="e">
        <f t="shared" si="5"/>
        <v>#N/A</v>
      </c>
      <c r="G55" s="38" t="e">
        <f>VLOOKUP(C55,Списки!N:O,2,0)</f>
        <v>#N/A</v>
      </c>
      <c r="H55" s="529"/>
      <c r="I55" s="529"/>
      <c r="J55" s="529"/>
      <c r="K55" s="529"/>
      <c r="L55" s="104" t="str">
        <f t="shared" si="2"/>
        <v/>
      </c>
      <c r="M55" s="78"/>
      <c r="N55" s="135"/>
      <c r="O55" s="51"/>
      <c r="P55" s="51"/>
      <c r="Q55" s="124"/>
      <c r="R55" s="51"/>
      <c r="S55" s="51"/>
      <c r="T55" s="51"/>
    </row>
    <row r="56" spans="1:20" x14ac:dyDescent="0.25">
      <c r="A56" s="37">
        <v>34</v>
      </c>
      <c r="B56" s="76"/>
      <c r="C56" s="77"/>
      <c r="D56" s="119" t="str">
        <f t="shared" si="3"/>
        <v/>
      </c>
      <c r="E56" s="120" t="str">
        <f t="shared" si="4"/>
        <v/>
      </c>
      <c r="F56" s="38" t="e">
        <f t="shared" si="5"/>
        <v>#N/A</v>
      </c>
      <c r="G56" s="38" t="e">
        <f>VLOOKUP(C56,Списки!N:O,2,0)</f>
        <v>#N/A</v>
      </c>
      <c r="H56" s="529"/>
      <c r="I56" s="529"/>
      <c r="J56" s="529"/>
      <c r="K56" s="529"/>
      <c r="L56" s="104" t="str">
        <f t="shared" si="2"/>
        <v/>
      </c>
      <c r="M56" s="78"/>
      <c r="N56" s="135"/>
      <c r="O56" s="51"/>
      <c r="P56" s="51"/>
      <c r="Q56" s="124"/>
      <c r="R56" s="51"/>
      <c r="S56" s="51"/>
      <c r="T56" s="51"/>
    </row>
    <row r="57" spans="1:20" x14ac:dyDescent="0.25">
      <c r="A57" s="37">
        <v>35</v>
      </c>
      <c r="B57" s="76"/>
      <c r="C57" s="77"/>
      <c r="D57" s="119" t="str">
        <f t="shared" si="3"/>
        <v/>
      </c>
      <c r="E57" s="120" t="str">
        <f t="shared" si="4"/>
        <v/>
      </c>
      <c r="F57" s="38" t="e">
        <f t="shared" si="5"/>
        <v>#N/A</v>
      </c>
      <c r="G57" s="38" t="e">
        <f>VLOOKUP(C57,Списки!N:O,2,0)</f>
        <v>#N/A</v>
      </c>
      <c r="H57" s="529"/>
      <c r="I57" s="529"/>
      <c r="J57" s="529"/>
      <c r="K57" s="529"/>
      <c r="L57" s="104" t="str">
        <f t="shared" si="2"/>
        <v/>
      </c>
      <c r="M57" s="78"/>
      <c r="N57" s="135"/>
      <c r="O57" s="51"/>
      <c r="P57" s="51"/>
      <c r="Q57" s="124"/>
      <c r="R57" s="51"/>
      <c r="S57" s="51"/>
      <c r="T57" s="51"/>
    </row>
    <row r="58" spans="1:20" x14ac:dyDescent="0.25">
      <c r="A58" s="37">
        <v>36</v>
      </c>
      <c r="B58" s="76"/>
      <c r="C58" s="77"/>
      <c r="D58" s="119" t="str">
        <f t="shared" si="3"/>
        <v/>
      </c>
      <c r="E58" s="120" t="str">
        <f t="shared" si="4"/>
        <v/>
      </c>
      <c r="F58" s="38" t="e">
        <f t="shared" si="5"/>
        <v>#N/A</v>
      </c>
      <c r="G58" s="38" t="e">
        <f>VLOOKUP(C58,Списки!N:O,2,0)</f>
        <v>#N/A</v>
      </c>
      <c r="H58" s="529"/>
      <c r="I58" s="529"/>
      <c r="J58" s="529"/>
      <c r="K58" s="529"/>
      <c r="L58" s="104" t="str">
        <f t="shared" si="2"/>
        <v/>
      </c>
      <c r="M58" s="78"/>
      <c r="N58" s="135"/>
      <c r="O58" s="51"/>
      <c r="P58" s="51"/>
      <c r="Q58" s="124"/>
      <c r="R58" s="51"/>
      <c r="S58" s="51"/>
      <c r="T58" s="51"/>
    </row>
    <row r="59" spans="1:20" x14ac:dyDescent="0.25">
      <c r="A59" s="37">
        <v>37</v>
      </c>
      <c r="B59" s="76"/>
      <c r="C59" s="77"/>
      <c r="D59" s="119" t="str">
        <f t="shared" si="3"/>
        <v/>
      </c>
      <c r="E59" s="120" t="str">
        <f t="shared" si="4"/>
        <v/>
      </c>
      <c r="F59" s="38" t="e">
        <f t="shared" si="5"/>
        <v>#N/A</v>
      </c>
      <c r="G59" s="38" t="e">
        <f>VLOOKUP(C59,Списки!N:O,2,0)</f>
        <v>#N/A</v>
      </c>
      <c r="H59" s="529"/>
      <c r="I59" s="529"/>
      <c r="J59" s="529"/>
      <c r="K59" s="529"/>
      <c r="L59" s="104" t="str">
        <f t="shared" si="2"/>
        <v/>
      </c>
      <c r="M59" s="78"/>
      <c r="N59" s="135"/>
      <c r="O59" s="51"/>
      <c r="P59" s="51"/>
      <c r="Q59" s="124"/>
      <c r="R59" s="51"/>
      <c r="S59" s="51"/>
      <c r="T59" s="51"/>
    </row>
    <row r="60" spans="1:20" x14ac:dyDescent="0.25">
      <c r="A60" s="37">
        <v>38</v>
      </c>
      <c r="B60" s="76"/>
      <c r="C60" s="77"/>
      <c r="D60" s="119" t="str">
        <f t="shared" si="3"/>
        <v/>
      </c>
      <c r="E60" s="120" t="str">
        <f t="shared" si="4"/>
        <v/>
      </c>
      <c r="F60" s="38" t="e">
        <f t="shared" si="5"/>
        <v>#N/A</v>
      </c>
      <c r="G60" s="38" t="e">
        <f>VLOOKUP(C60,Списки!N:O,2,0)</f>
        <v>#N/A</v>
      </c>
      <c r="H60" s="529"/>
      <c r="I60" s="529"/>
      <c r="J60" s="529"/>
      <c r="K60" s="529"/>
      <c r="L60" s="104" t="str">
        <f t="shared" si="2"/>
        <v/>
      </c>
      <c r="M60" s="78"/>
      <c r="N60" s="135"/>
      <c r="O60" s="51"/>
      <c r="P60" s="51"/>
      <c r="Q60" s="124"/>
      <c r="R60" s="51"/>
      <c r="S60" s="51"/>
      <c r="T60" s="51"/>
    </row>
    <row r="61" spans="1:20" x14ac:dyDescent="0.25">
      <c r="A61" s="37">
        <v>39</v>
      </c>
      <c r="B61" s="76"/>
      <c r="C61" s="77"/>
      <c r="D61" s="119" t="str">
        <f t="shared" si="3"/>
        <v/>
      </c>
      <c r="E61" s="120" t="str">
        <f t="shared" si="4"/>
        <v/>
      </c>
      <c r="F61" s="38" t="e">
        <f t="shared" si="5"/>
        <v>#N/A</v>
      </c>
      <c r="G61" s="38" t="e">
        <f>VLOOKUP(C61,Списки!N:O,2,0)</f>
        <v>#N/A</v>
      </c>
      <c r="H61" s="529"/>
      <c r="I61" s="529"/>
      <c r="J61" s="529"/>
      <c r="K61" s="529"/>
      <c r="L61" s="104" t="str">
        <f t="shared" si="2"/>
        <v/>
      </c>
      <c r="M61" s="78"/>
      <c r="N61" s="135"/>
      <c r="O61" s="51"/>
      <c r="P61" s="51"/>
      <c r="Q61" s="124"/>
      <c r="R61" s="51"/>
      <c r="S61" s="51"/>
      <c r="T61" s="51"/>
    </row>
    <row r="62" spans="1:20" x14ac:dyDescent="0.25">
      <c r="A62" s="37">
        <v>40</v>
      </c>
      <c r="B62" s="76"/>
      <c r="C62" s="77"/>
      <c r="D62" s="119" t="str">
        <f t="shared" si="3"/>
        <v/>
      </c>
      <c r="E62" s="120" t="str">
        <f t="shared" si="4"/>
        <v/>
      </c>
      <c r="F62" s="38" t="e">
        <f t="shared" si="5"/>
        <v>#N/A</v>
      </c>
      <c r="G62" s="38" t="e">
        <f>VLOOKUP(C62,Списки!N:O,2,0)</f>
        <v>#N/A</v>
      </c>
      <c r="H62" s="529"/>
      <c r="I62" s="529"/>
      <c r="J62" s="529"/>
      <c r="K62" s="529"/>
      <c r="L62" s="104" t="str">
        <f t="shared" si="2"/>
        <v/>
      </c>
      <c r="M62" s="78"/>
      <c r="N62" s="135"/>
      <c r="O62" s="51"/>
      <c r="P62" s="51"/>
      <c r="Q62" s="124"/>
      <c r="R62" s="51"/>
      <c r="S62" s="51"/>
      <c r="T62" s="51"/>
    </row>
    <row r="63" spans="1:20" x14ac:dyDescent="0.25">
      <c r="A63" s="37">
        <v>41</v>
      </c>
      <c r="B63" s="76"/>
      <c r="C63" s="77"/>
      <c r="D63" s="119" t="str">
        <f t="shared" si="3"/>
        <v/>
      </c>
      <c r="E63" s="120" t="str">
        <f t="shared" si="4"/>
        <v/>
      </c>
      <c r="F63" s="38" t="e">
        <f t="shared" si="5"/>
        <v>#N/A</v>
      </c>
      <c r="G63" s="38" t="e">
        <f>VLOOKUP(C63,Списки!N:O,2,0)</f>
        <v>#N/A</v>
      </c>
      <c r="H63" s="529"/>
      <c r="I63" s="529"/>
      <c r="J63" s="529"/>
      <c r="K63" s="529"/>
      <c r="L63" s="104" t="str">
        <f t="shared" si="2"/>
        <v/>
      </c>
      <c r="M63" s="78"/>
      <c r="N63" s="135"/>
      <c r="O63" s="51"/>
      <c r="P63" s="51"/>
      <c r="Q63" s="124"/>
      <c r="R63" s="51"/>
      <c r="S63" s="51"/>
      <c r="T63" s="51"/>
    </row>
    <row r="64" spans="1:20" x14ac:dyDescent="0.25">
      <c r="A64" s="37">
        <v>42</v>
      </c>
      <c r="B64" s="76"/>
      <c r="C64" s="77"/>
      <c r="D64" s="119" t="str">
        <f t="shared" si="3"/>
        <v/>
      </c>
      <c r="E64" s="120" t="str">
        <f t="shared" si="4"/>
        <v/>
      </c>
      <c r="F64" s="38" t="e">
        <f t="shared" si="5"/>
        <v>#N/A</v>
      </c>
      <c r="G64" s="38" t="e">
        <f>VLOOKUP(C64,Списки!N:O,2,0)</f>
        <v>#N/A</v>
      </c>
      <c r="H64" s="529"/>
      <c r="I64" s="529"/>
      <c r="J64" s="529"/>
      <c r="K64" s="529"/>
      <c r="L64" s="104" t="str">
        <f t="shared" si="2"/>
        <v/>
      </c>
      <c r="M64" s="78"/>
      <c r="N64" s="135"/>
      <c r="O64" s="51"/>
      <c r="P64" s="51"/>
      <c r="Q64" s="124"/>
      <c r="R64" s="51"/>
      <c r="S64" s="51"/>
      <c r="T64" s="51"/>
    </row>
    <row r="65" spans="1:20" x14ac:dyDescent="0.25">
      <c r="A65" s="37">
        <v>43</v>
      </c>
      <c r="B65" s="76"/>
      <c r="C65" s="77"/>
      <c r="D65" s="119" t="str">
        <f t="shared" si="3"/>
        <v/>
      </c>
      <c r="E65" s="120" t="str">
        <f t="shared" si="4"/>
        <v/>
      </c>
      <c r="F65" s="38" t="e">
        <f t="shared" si="5"/>
        <v>#N/A</v>
      </c>
      <c r="G65" s="38" t="e">
        <f>VLOOKUP(C65,Списки!N:O,2,0)</f>
        <v>#N/A</v>
      </c>
      <c r="H65" s="529"/>
      <c r="I65" s="529"/>
      <c r="J65" s="529"/>
      <c r="K65" s="529"/>
      <c r="L65" s="104" t="str">
        <f t="shared" si="2"/>
        <v/>
      </c>
      <c r="M65" s="78"/>
      <c r="N65" s="135"/>
      <c r="O65" s="51"/>
      <c r="P65" s="51"/>
      <c r="Q65" s="124"/>
      <c r="R65" s="51"/>
      <c r="S65" s="51"/>
      <c r="T65" s="51"/>
    </row>
    <row r="66" spans="1:20" x14ac:dyDescent="0.25">
      <c r="A66" s="37">
        <v>44</v>
      </c>
      <c r="B66" s="76"/>
      <c r="C66" s="77"/>
      <c r="D66" s="119" t="str">
        <f t="shared" si="3"/>
        <v/>
      </c>
      <c r="E66" s="120" t="str">
        <f t="shared" si="4"/>
        <v/>
      </c>
      <c r="F66" s="38" t="e">
        <f t="shared" si="5"/>
        <v>#N/A</v>
      </c>
      <c r="G66" s="38" t="e">
        <f>VLOOKUP(C66,Списки!N:O,2,0)</f>
        <v>#N/A</v>
      </c>
      <c r="H66" s="529"/>
      <c r="I66" s="529"/>
      <c r="J66" s="529"/>
      <c r="K66" s="529"/>
      <c r="L66" s="104" t="str">
        <f t="shared" si="2"/>
        <v/>
      </c>
      <c r="M66" s="78"/>
      <c r="N66" s="135"/>
      <c r="O66" s="51"/>
      <c r="P66" s="51"/>
      <c r="Q66" s="124"/>
      <c r="R66" s="51"/>
      <c r="S66" s="51"/>
      <c r="T66" s="51"/>
    </row>
    <row r="67" spans="1:20" x14ac:dyDescent="0.25">
      <c r="A67" s="37">
        <v>45</v>
      </c>
      <c r="B67" s="76"/>
      <c r="C67" s="77"/>
      <c r="D67" s="119" t="str">
        <f t="shared" si="3"/>
        <v/>
      </c>
      <c r="E67" s="120" t="str">
        <f t="shared" si="4"/>
        <v/>
      </c>
      <c r="F67" s="38" t="e">
        <f t="shared" si="5"/>
        <v>#N/A</v>
      </c>
      <c r="G67" s="38" t="e">
        <f>VLOOKUP(C67,Списки!N:O,2,0)</f>
        <v>#N/A</v>
      </c>
      <c r="H67" s="529"/>
      <c r="I67" s="529"/>
      <c r="J67" s="529"/>
      <c r="K67" s="529"/>
      <c r="L67" s="104" t="str">
        <f t="shared" si="2"/>
        <v/>
      </c>
      <c r="M67" s="78"/>
      <c r="N67" s="135"/>
      <c r="O67" s="51"/>
      <c r="P67" s="51"/>
      <c r="Q67" s="124"/>
      <c r="R67" s="51"/>
      <c r="S67" s="51"/>
      <c r="T67" s="51"/>
    </row>
    <row r="68" spans="1:20" x14ac:dyDescent="0.25">
      <c r="A68" s="37">
        <v>46</v>
      </c>
      <c r="B68" s="76"/>
      <c r="C68" s="77"/>
      <c r="D68" s="119" t="str">
        <f t="shared" si="3"/>
        <v/>
      </c>
      <c r="E68" s="120" t="str">
        <f t="shared" si="4"/>
        <v/>
      </c>
      <c r="F68" s="38" t="e">
        <f t="shared" si="5"/>
        <v>#N/A</v>
      </c>
      <c r="G68" s="38" t="e">
        <f>VLOOKUP(C68,Списки!N:O,2,0)</f>
        <v>#N/A</v>
      </c>
      <c r="H68" s="529"/>
      <c r="I68" s="529"/>
      <c r="J68" s="529"/>
      <c r="K68" s="529"/>
      <c r="L68" s="104" t="str">
        <f t="shared" si="2"/>
        <v/>
      </c>
      <c r="M68" s="78"/>
      <c r="N68" s="135"/>
      <c r="O68" s="51"/>
      <c r="P68" s="51"/>
      <c r="Q68" s="124"/>
      <c r="R68" s="51"/>
      <c r="S68" s="51"/>
      <c r="T68" s="51"/>
    </row>
    <row r="69" spans="1:20" x14ac:dyDescent="0.25">
      <c r="A69" s="37">
        <v>47</v>
      </c>
      <c r="B69" s="76"/>
      <c r="C69" s="77"/>
      <c r="D69" s="119" t="str">
        <f t="shared" si="3"/>
        <v/>
      </c>
      <c r="E69" s="120" t="str">
        <f t="shared" si="4"/>
        <v/>
      </c>
      <c r="F69" s="38" t="e">
        <f t="shared" si="5"/>
        <v>#N/A</v>
      </c>
      <c r="G69" s="38" t="e">
        <f>VLOOKUP(C69,Списки!N:O,2,0)</f>
        <v>#N/A</v>
      </c>
      <c r="H69" s="529"/>
      <c r="I69" s="529"/>
      <c r="J69" s="529"/>
      <c r="K69" s="529"/>
      <c r="L69" s="104" t="str">
        <f t="shared" si="2"/>
        <v/>
      </c>
      <c r="M69" s="78"/>
      <c r="N69" s="135"/>
      <c r="O69" s="51"/>
      <c r="P69" s="51"/>
      <c r="Q69" s="124"/>
      <c r="R69" s="51"/>
      <c r="S69" s="51"/>
      <c r="T69" s="51"/>
    </row>
    <row r="70" spans="1:20" x14ac:dyDescent="0.25">
      <c r="A70" s="37">
        <v>48</v>
      </c>
      <c r="B70" s="76"/>
      <c r="C70" s="77"/>
      <c r="D70" s="119" t="str">
        <f t="shared" si="3"/>
        <v/>
      </c>
      <c r="E70" s="120" t="str">
        <f t="shared" si="4"/>
        <v/>
      </c>
      <c r="F70" s="38" t="e">
        <f t="shared" si="5"/>
        <v>#N/A</v>
      </c>
      <c r="G70" s="38" t="e">
        <f>VLOOKUP(C70,Списки!N:O,2,0)</f>
        <v>#N/A</v>
      </c>
      <c r="H70" s="529"/>
      <c r="I70" s="529"/>
      <c r="J70" s="529"/>
      <c r="K70" s="529"/>
      <c r="L70" s="104" t="str">
        <f t="shared" si="2"/>
        <v/>
      </c>
      <c r="M70" s="78"/>
      <c r="N70" s="135"/>
      <c r="O70" s="51"/>
      <c r="P70" s="51"/>
      <c r="Q70" s="124"/>
      <c r="R70" s="51"/>
      <c r="S70" s="51"/>
      <c r="T70" s="51"/>
    </row>
    <row r="71" spans="1:20" x14ac:dyDescent="0.25">
      <c r="A71" s="37">
        <v>49</v>
      </c>
      <c r="B71" s="76"/>
      <c r="C71" s="77"/>
      <c r="D71" s="119" t="str">
        <f t="shared" si="3"/>
        <v/>
      </c>
      <c r="E71" s="120" t="str">
        <f t="shared" si="4"/>
        <v/>
      </c>
      <c r="F71" s="38" t="e">
        <f t="shared" si="5"/>
        <v>#N/A</v>
      </c>
      <c r="G71" s="38" t="e">
        <f>VLOOKUP(C71,Списки!N:O,2,0)</f>
        <v>#N/A</v>
      </c>
      <c r="H71" s="529"/>
      <c r="I71" s="529"/>
      <c r="J71" s="529"/>
      <c r="K71" s="529"/>
      <c r="L71" s="104" t="str">
        <f t="shared" si="2"/>
        <v/>
      </c>
      <c r="M71" s="78"/>
      <c r="N71" s="135"/>
      <c r="O71" s="51"/>
      <c r="P71" s="51"/>
      <c r="Q71" s="124"/>
      <c r="R71" s="51"/>
      <c r="S71" s="51"/>
      <c r="T71" s="51"/>
    </row>
    <row r="72" spans="1:20" ht="15.75" thickBot="1" x14ac:dyDescent="0.3">
      <c r="A72" s="37">
        <v>50</v>
      </c>
      <c r="B72" s="76"/>
      <c r="C72" s="77"/>
      <c r="D72" s="119" t="str">
        <f t="shared" si="3"/>
        <v/>
      </c>
      <c r="E72" s="120" t="str">
        <f t="shared" si="4"/>
        <v/>
      </c>
      <c r="F72" s="38" t="e">
        <f t="shared" si="5"/>
        <v>#N/A</v>
      </c>
      <c r="G72" s="38" t="e">
        <f>VLOOKUP(C72,Списки!N:O,2,0)</f>
        <v>#N/A</v>
      </c>
      <c r="H72" s="529"/>
      <c r="I72" s="529"/>
      <c r="J72" s="529"/>
      <c r="K72" s="529"/>
      <c r="L72" s="104" t="str">
        <f t="shared" si="2"/>
        <v/>
      </c>
      <c r="M72" s="78"/>
      <c r="N72" s="135"/>
      <c r="O72" s="51"/>
      <c r="P72" s="51"/>
      <c r="Q72" s="125"/>
      <c r="R72" s="51"/>
      <c r="S72" s="51"/>
      <c r="T72" s="51"/>
    </row>
    <row r="73" spans="1:20" x14ac:dyDescent="0.25">
      <c r="A73" s="55"/>
      <c r="B73" s="61"/>
      <c r="C73" s="61"/>
      <c r="D73" s="55"/>
      <c r="E73" s="55"/>
      <c r="F73" s="55"/>
      <c r="G73" s="55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</row>
    <row r="74" spans="1:20" x14ac:dyDescent="0.25">
      <c r="A74" s="55"/>
      <c r="B74" s="61"/>
      <c r="C74" s="61"/>
      <c r="D74" s="55"/>
      <c r="E74" s="55"/>
      <c r="F74" s="55"/>
      <c r="G74" s="55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</row>
    <row r="75" spans="1:20" x14ac:dyDescent="0.25">
      <c r="A75" s="55"/>
      <c r="B75" s="61"/>
      <c r="C75" s="61"/>
      <c r="D75" s="55"/>
      <c r="E75" s="55"/>
      <c r="F75" s="55"/>
      <c r="G75" s="55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</row>
    <row r="76" spans="1:20" x14ac:dyDescent="0.25">
      <c r="A76" s="55"/>
      <c r="B76" s="61"/>
      <c r="C76" s="61"/>
      <c r="D76" s="55"/>
      <c r="E76" s="55"/>
      <c r="F76" s="55"/>
      <c r="G76" s="55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</row>
    <row r="77" spans="1:20" x14ac:dyDescent="0.25">
      <c r="A77" s="55"/>
      <c r="B77" s="61"/>
      <c r="C77" s="61"/>
      <c r="D77" s="55"/>
      <c r="E77" s="55"/>
      <c r="F77" s="55"/>
      <c r="G77" s="55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</row>
    <row r="78" spans="1:20" x14ac:dyDescent="0.25">
      <c r="A78" s="55"/>
      <c r="B78" s="61"/>
      <c r="C78" s="61"/>
      <c r="D78" s="55"/>
      <c r="E78" s="55"/>
      <c r="F78" s="55"/>
      <c r="G78" s="55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</row>
    <row r="79" spans="1:20" x14ac:dyDescent="0.25">
      <c r="A79" s="55"/>
      <c r="B79" s="61"/>
      <c r="C79" s="61"/>
      <c r="D79" s="55"/>
      <c r="E79" s="55"/>
      <c r="F79" s="55"/>
      <c r="G79" s="55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</row>
    <row r="80" spans="1:20" x14ac:dyDescent="0.25">
      <c r="A80" s="55"/>
      <c r="B80" s="61"/>
      <c r="C80" s="61"/>
      <c r="D80" s="55"/>
      <c r="E80" s="55"/>
      <c r="F80" s="55"/>
      <c r="G80" s="55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</row>
    <row r="81" spans="1:20" x14ac:dyDescent="0.25">
      <c r="A81" s="55"/>
      <c r="B81" s="61"/>
      <c r="C81" s="61"/>
      <c r="D81" s="55"/>
      <c r="E81" s="55"/>
      <c r="F81" s="55"/>
      <c r="G81" s="55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</row>
    <row r="82" spans="1:20" x14ac:dyDescent="0.25">
      <c r="A82" s="55"/>
      <c r="B82" s="61"/>
      <c r="C82" s="61"/>
      <c r="D82" s="55"/>
      <c r="E82" s="55"/>
      <c r="F82" s="55"/>
      <c r="G82" s="55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</row>
    <row r="83" spans="1:20" x14ac:dyDescent="0.25">
      <c r="A83" s="55"/>
      <c r="B83" s="61"/>
      <c r="C83" s="61"/>
      <c r="D83" s="55"/>
      <c r="E83" s="55"/>
      <c r="F83" s="55"/>
      <c r="G83" s="55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</row>
    <row r="84" spans="1:20" x14ac:dyDescent="0.25">
      <c r="A84" s="55"/>
      <c r="B84" s="61"/>
      <c r="C84" s="61"/>
      <c r="D84" s="55"/>
      <c r="E84" s="55"/>
      <c r="F84" s="55"/>
      <c r="G84" s="55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</row>
    <row r="85" spans="1:20" x14ac:dyDescent="0.25">
      <c r="A85" s="55"/>
      <c r="B85" s="61"/>
      <c r="C85" s="61"/>
      <c r="D85" s="55"/>
      <c r="E85" s="55"/>
      <c r="F85" s="55"/>
      <c r="G85" s="55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</row>
    <row r="86" spans="1:20" x14ac:dyDescent="0.25">
      <c r="A86" s="55"/>
      <c r="B86" s="61"/>
      <c r="C86" s="61"/>
      <c r="D86" s="55"/>
      <c r="E86" s="55"/>
      <c r="F86" s="55"/>
      <c r="G86" s="55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</row>
    <row r="87" spans="1:20" x14ac:dyDescent="0.25">
      <c r="A87" s="55"/>
      <c r="B87" s="61"/>
      <c r="C87" s="61"/>
      <c r="D87" s="55"/>
      <c r="E87" s="55"/>
      <c r="F87" s="55"/>
      <c r="G87" s="55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</row>
    <row r="88" spans="1:20" x14ac:dyDescent="0.25">
      <c r="A88" s="55"/>
      <c r="B88" s="61"/>
      <c r="C88" s="61"/>
      <c r="D88" s="55"/>
      <c r="E88" s="55"/>
      <c r="F88" s="55"/>
      <c r="G88" s="55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</row>
    <row r="89" spans="1:20" x14ac:dyDescent="0.25">
      <c r="A89" s="55"/>
      <c r="B89" s="61"/>
      <c r="C89" s="61"/>
      <c r="D89" s="55"/>
      <c r="E89" s="55"/>
      <c r="F89" s="55"/>
      <c r="G89" s="55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</row>
    <row r="90" spans="1:20" x14ac:dyDescent="0.25">
      <c r="A90" s="55"/>
      <c r="B90" s="61"/>
      <c r="C90" s="61"/>
      <c r="D90" s="55"/>
      <c r="E90" s="55"/>
      <c r="F90" s="55"/>
      <c r="G90" s="55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</row>
    <row r="91" spans="1:20" x14ac:dyDescent="0.25">
      <c r="A91" s="55"/>
      <c r="B91" s="61"/>
      <c r="C91" s="61"/>
      <c r="D91" s="55"/>
      <c r="E91" s="55"/>
      <c r="F91" s="55"/>
      <c r="G91" s="55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</row>
    <row r="92" spans="1:20" x14ac:dyDescent="0.25">
      <c r="A92" s="55"/>
      <c r="B92" s="61"/>
      <c r="C92" s="61"/>
      <c r="D92" s="55"/>
      <c r="E92" s="55"/>
      <c r="F92" s="55"/>
      <c r="G92" s="55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</row>
    <row r="93" spans="1:20" x14ac:dyDescent="0.25">
      <c r="A93" s="55"/>
      <c r="B93" s="61"/>
      <c r="C93" s="61"/>
      <c r="D93" s="55"/>
      <c r="E93" s="55"/>
      <c r="F93" s="55"/>
      <c r="G93" s="55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</row>
    <row r="94" spans="1:20" x14ac:dyDescent="0.25">
      <c r="A94" s="55"/>
      <c r="B94" s="61"/>
      <c r="C94" s="61"/>
      <c r="D94" s="55"/>
      <c r="E94" s="55"/>
      <c r="F94" s="55"/>
      <c r="G94" s="55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</row>
    <row r="95" spans="1:20" x14ac:dyDescent="0.25">
      <c r="A95" s="55"/>
      <c r="B95" s="61"/>
      <c r="C95" s="61"/>
      <c r="D95" s="55"/>
      <c r="E95" s="55"/>
      <c r="F95" s="55"/>
      <c r="G95" s="55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</row>
    <row r="96" spans="1:20" x14ac:dyDescent="0.25">
      <c r="A96" s="55"/>
      <c r="B96" s="61"/>
      <c r="C96" s="61"/>
      <c r="D96" s="55"/>
      <c r="E96" s="55"/>
      <c r="F96" s="55"/>
      <c r="G96" s="55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</row>
    <row r="97" spans="1:20" x14ac:dyDescent="0.25">
      <c r="A97" s="55"/>
      <c r="B97" s="61"/>
      <c r="C97" s="61"/>
      <c r="D97" s="55"/>
      <c r="E97" s="55"/>
      <c r="F97" s="55"/>
      <c r="G97" s="55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</row>
    <row r="98" spans="1:20" x14ac:dyDescent="0.25">
      <c r="A98" s="55"/>
      <c r="B98" s="61"/>
      <c r="C98" s="61"/>
      <c r="D98" s="55"/>
      <c r="E98" s="55"/>
      <c r="F98" s="55"/>
      <c r="G98" s="55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</row>
    <row r="99" spans="1:20" x14ac:dyDescent="0.25">
      <c r="A99" s="55"/>
      <c r="B99" s="61"/>
      <c r="C99" s="61"/>
      <c r="D99" s="55"/>
      <c r="E99" s="55"/>
      <c r="F99" s="55"/>
      <c r="G99" s="55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</row>
    <row r="100" spans="1:20" x14ac:dyDescent="0.25">
      <c r="A100" s="55"/>
      <c r="B100" s="61"/>
      <c r="C100" s="61"/>
      <c r="D100" s="55"/>
      <c r="E100" s="55"/>
      <c r="F100" s="55"/>
      <c r="G100" s="55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</row>
    <row r="101" spans="1:20" x14ac:dyDescent="0.25">
      <c r="A101" s="55"/>
      <c r="B101" s="61"/>
      <c r="C101" s="61"/>
      <c r="D101" s="55"/>
      <c r="E101" s="55"/>
      <c r="F101" s="55"/>
      <c r="G101" s="55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</row>
    <row r="102" spans="1:20" x14ac:dyDescent="0.25">
      <c r="A102" s="55"/>
      <c r="B102" s="61"/>
      <c r="C102" s="61"/>
      <c r="D102" s="55"/>
      <c r="E102" s="55"/>
      <c r="F102" s="55"/>
      <c r="G102" s="55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</row>
    <row r="103" spans="1:20" x14ac:dyDescent="0.25">
      <c r="A103" s="55"/>
      <c r="B103" s="61"/>
      <c r="C103" s="61"/>
      <c r="D103" s="55"/>
      <c r="E103" s="55"/>
      <c r="F103" s="55"/>
      <c r="G103" s="55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</row>
    <row r="104" spans="1:20" x14ac:dyDescent="0.25">
      <c r="A104" s="55"/>
      <c r="B104" s="61"/>
      <c r="C104" s="61"/>
      <c r="D104" s="55"/>
      <c r="E104" s="55"/>
      <c r="F104" s="55"/>
      <c r="G104" s="55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</row>
    <row r="105" spans="1:20" x14ac:dyDescent="0.25">
      <c r="A105" s="55"/>
      <c r="B105" s="61"/>
      <c r="C105" s="61"/>
      <c r="D105" s="55"/>
      <c r="E105" s="55"/>
      <c r="F105" s="55"/>
      <c r="G105" s="55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</row>
    <row r="106" spans="1:20" x14ac:dyDescent="0.25">
      <c r="A106" s="55"/>
      <c r="B106" s="61"/>
      <c r="C106" s="61"/>
      <c r="D106" s="55"/>
      <c r="E106" s="55"/>
      <c r="F106" s="55"/>
      <c r="G106" s="55"/>
      <c r="H106" s="51"/>
      <c r="I106" s="51"/>
      <c r="J106" s="51"/>
      <c r="K106" s="51"/>
      <c r="L106" s="51"/>
      <c r="M106" s="51"/>
      <c r="N106" s="51"/>
      <c r="O106" s="51"/>
      <c r="Q106" s="51"/>
      <c r="R106" s="51"/>
      <c r="S106" s="51"/>
      <c r="T106" s="51"/>
    </row>
    <row r="107" spans="1:20" x14ac:dyDescent="0.25">
      <c r="A107" s="55"/>
      <c r="B107" s="61"/>
      <c r="C107" s="61"/>
      <c r="D107" s="55"/>
      <c r="E107" s="55"/>
      <c r="F107" s="55"/>
      <c r="G107" s="55"/>
      <c r="H107" s="51"/>
      <c r="I107" s="51"/>
      <c r="J107" s="51"/>
      <c r="K107" s="51"/>
      <c r="L107" s="51"/>
      <c r="M107" s="51"/>
      <c r="N107" s="51"/>
      <c r="O107" s="51"/>
      <c r="Q107" s="51"/>
      <c r="R107" s="51"/>
      <c r="S107" s="51"/>
      <c r="T107" s="51"/>
    </row>
  </sheetData>
  <mergeCells count="117">
    <mergeCell ref="A21:A22"/>
    <mergeCell ref="O3:P3"/>
    <mergeCell ref="O9:P9"/>
    <mergeCell ref="M12:N12"/>
    <mergeCell ref="M13:N13"/>
    <mergeCell ref="M14:N14"/>
    <mergeCell ref="P29:P30"/>
    <mergeCell ref="P25:P26"/>
    <mergeCell ref="A20:N20"/>
    <mergeCell ref="F3:K3"/>
    <mergeCell ref="O12:P12"/>
    <mergeCell ref="O14:P14"/>
    <mergeCell ref="I4:I6"/>
    <mergeCell ref="J4:J6"/>
    <mergeCell ref="K4:K6"/>
    <mergeCell ref="E8:E10"/>
    <mergeCell ref="E14:F14"/>
    <mergeCell ref="J13:K13"/>
    <mergeCell ref="J14:K14"/>
    <mergeCell ref="H31:K31"/>
    <mergeCell ref="L21:L22"/>
    <mergeCell ref="H21:K22"/>
    <mergeCell ref="F4:F6"/>
    <mergeCell ref="C21:C22"/>
    <mergeCell ref="D21:D22"/>
    <mergeCell ref="E21:E22"/>
    <mergeCell ref="B21:B22"/>
    <mergeCell ref="B16:B18"/>
    <mergeCell ref="G21:G22"/>
    <mergeCell ref="F21:F22"/>
    <mergeCell ref="C16:C18"/>
    <mergeCell ref="E13:F13"/>
    <mergeCell ref="F16:K16"/>
    <mergeCell ref="E17:F17"/>
    <mergeCell ref="E18:F18"/>
    <mergeCell ref="G17:H17"/>
    <mergeCell ref="G18:H18"/>
    <mergeCell ref="B4:C4"/>
    <mergeCell ref="B7:C7"/>
    <mergeCell ref="B12:C12"/>
    <mergeCell ref="E4:E6"/>
    <mergeCell ref="G4:G5"/>
    <mergeCell ref="H4:H5"/>
    <mergeCell ref="H36:K36"/>
    <mergeCell ref="H37:K37"/>
    <mergeCell ref="H38:K38"/>
    <mergeCell ref="H28:K28"/>
    <mergeCell ref="H29:K29"/>
    <mergeCell ref="H23:K23"/>
    <mergeCell ref="T3:T14"/>
    <mergeCell ref="H33:K33"/>
    <mergeCell ref="H34:K34"/>
    <mergeCell ref="H35:K35"/>
    <mergeCell ref="M21:M22"/>
    <mergeCell ref="N21:N22"/>
    <mergeCell ref="H24:K24"/>
    <mergeCell ref="H25:K25"/>
    <mergeCell ref="H26:K26"/>
    <mergeCell ref="H27:K27"/>
    <mergeCell ref="H30:K30"/>
    <mergeCell ref="H32:K32"/>
    <mergeCell ref="E15:K15"/>
    <mergeCell ref="M10:N10"/>
    <mergeCell ref="M11:N11"/>
    <mergeCell ref="I17:K17"/>
    <mergeCell ref="I18:K18"/>
    <mergeCell ref="O13:P13"/>
    <mergeCell ref="H66:K66"/>
    <mergeCell ref="H67:K67"/>
    <mergeCell ref="H68:K68"/>
    <mergeCell ref="H52:K52"/>
    <mergeCell ref="H53:K53"/>
    <mergeCell ref="H54:K54"/>
    <mergeCell ref="H55:K55"/>
    <mergeCell ref="H56:K56"/>
    <mergeCell ref="H39:K39"/>
    <mergeCell ref="H40:K40"/>
    <mergeCell ref="H41:K41"/>
    <mergeCell ref="H42:K42"/>
    <mergeCell ref="H43:K43"/>
    <mergeCell ref="H44:K44"/>
    <mergeCell ref="H45:K45"/>
    <mergeCell ref="H46:K46"/>
    <mergeCell ref="H47:K47"/>
    <mergeCell ref="H69:K69"/>
    <mergeCell ref="H70:K70"/>
    <mergeCell ref="H71:K71"/>
    <mergeCell ref="H72:K72"/>
    <mergeCell ref="O4:P4"/>
    <mergeCell ref="O5:P5"/>
    <mergeCell ref="O6:P6"/>
    <mergeCell ref="O7:P7"/>
    <mergeCell ref="O8:P8"/>
    <mergeCell ref="H57:K57"/>
    <mergeCell ref="H58:K58"/>
    <mergeCell ref="H59:K59"/>
    <mergeCell ref="H60:K60"/>
    <mergeCell ref="H61:K61"/>
    <mergeCell ref="H62:K62"/>
    <mergeCell ref="H63:K63"/>
    <mergeCell ref="H64:K64"/>
    <mergeCell ref="H65:K65"/>
    <mergeCell ref="H48:K48"/>
    <mergeCell ref="H49:K49"/>
    <mergeCell ref="H50:K50"/>
    <mergeCell ref="H51:K51"/>
    <mergeCell ref="O10:P10"/>
    <mergeCell ref="O11:P11"/>
    <mergeCell ref="M2:P2"/>
    <mergeCell ref="M3:N3"/>
    <mergeCell ref="M4:N4"/>
    <mergeCell ref="M5:N5"/>
    <mergeCell ref="M6:N6"/>
    <mergeCell ref="M7:N7"/>
    <mergeCell ref="M8:N8"/>
    <mergeCell ref="M9:N9"/>
    <mergeCell ref="C2:K2"/>
  </mergeCells>
  <phoneticPr fontId="0" type="noConversion"/>
  <dataValidations count="16">
    <dataValidation type="list" sqref="E18" xr:uid="{00000000-0002-0000-0800-000001000000}">
      <formula1>МОЛ</formula1>
    </dataValidation>
    <dataValidation type="list" sqref="B23:B72" xr:uid="{CC8DB7D4-C5C2-4D0A-9EEE-54CE003710E2}">
      <formula1>УСТРОЙСТВО</formula1>
    </dataValidation>
    <dataValidation type="list" sqref="C23:C72" xr:uid="{83FE1F70-E19F-403D-B406-4B269F11A8D0}">
      <formula1>INDIRECT(B23)</formula1>
    </dataValidation>
    <dataValidation type="list" allowBlank="1" showInputMessage="1" showErrorMessage="1" sqref="M4:M14" xr:uid="{80EF408B-C2F4-48EF-9F66-145DC32B88B3}">
      <formula1>Узел</formula1>
    </dataValidation>
    <dataValidation type="list" showInputMessage="1" showErrorMessage="1" sqref="O4" xr:uid="{BC10FE7D-7AAA-48A8-B640-C9AE97FFE4C3}">
      <formula1>INDIRECT($M$4)</formula1>
    </dataValidation>
    <dataValidation type="list" showInputMessage="1" showErrorMessage="1" sqref="O5" xr:uid="{428E8298-9189-4C3D-B106-90C900715385}">
      <formula1>INDIRECT($M$5)</formula1>
    </dataValidation>
    <dataValidation type="list" showInputMessage="1" showErrorMessage="1" sqref="O6" xr:uid="{DD72A93F-603F-4906-905C-00AE1D9F49DA}">
      <formula1>INDIRECT($M$6)</formula1>
    </dataValidation>
    <dataValidation type="list" showInputMessage="1" showErrorMessage="1" sqref="O7" xr:uid="{0B665F23-1205-432A-BDD9-5192B5404E4C}">
      <formula1>INDIRECT($M$7)</formula1>
    </dataValidation>
    <dataValidation type="list" showInputMessage="1" showErrorMessage="1" sqref="O8" xr:uid="{DE71988E-476B-4CEF-9A2D-7D930626B42B}">
      <formula1>INDIRECT($M$8)</formula1>
    </dataValidation>
    <dataValidation type="list" showInputMessage="1" showErrorMessage="1" sqref="O9" xr:uid="{933FE82C-42C3-479C-9B16-49C523A76E8F}">
      <formula1>INDIRECT($M$9)</formula1>
    </dataValidation>
    <dataValidation type="list" showInputMessage="1" showErrorMessage="1" sqref="O10" xr:uid="{83C7438C-CCBF-48BD-BAAC-6FCD283F7CA3}">
      <formula1>INDIRECT($M$10)</formula1>
    </dataValidation>
    <dataValidation type="list" showInputMessage="1" showErrorMessage="1" sqref="O11" xr:uid="{AD2A05B3-0B65-4959-88ED-1B8ABC85F885}">
      <formula1>INDIRECT($M$11)</formula1>
    </dataValidation>
    <dataValidation type="list" showInputMessage="1" showErrorMessage="1" sqref="O12" xr:uid="{7F30C239-AA8D-4EBA-901B-B805C682550E}">
      <formula1>INDIRECT($M$12)</formula1>
    </dataValidation>
    <dataValidation type="list" showInputMessage="1" showErrorMessage="1" sqref="O13" xr:uid="{C3E79778-32FC-4335-B88A-05FAAC3F26C3}">
      <formula1>INDIRECT($M$13)</formula1>
    </dataValidation>
    <dataValidation type="list" showInputMessage="1" showErrorMessage="1" sqref="O14" xr:uid="{F1A25E0A-21B5-4B8F-A97B-778A72B9F8F6}">
      <formula1>INDIRECT($M$14)</formula1>
    </dataValidation>
    <dataValidation type="list" allowBlank="1" showInputMessage="1" showErrorMessage="1" sqref="I18" xr:uid="{00000000-0002-0000-0800-000000000000}">
      <formula1>INDIRECT($E$18)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AI208"/>
  <sheetViews>
    <sheetView workbookViewId="0">
      <selection activeCell="K35" sqref="K35"/>
    </sheetView>
  </sheetViews>
  <sheetFormatPr defaultRowHeight="12.75" x14ac:dyDescent="0.2"/>
  <cols>
    <col min="1" max="1" width="10.85546875" style="5" bestFit="1" customWidth="1"/>
    <col min="2" max="2" width="32.140625" style="5" customWidth="1"/>
    <col min="3" max="3" width="1.7109375" style="5" customWidth="1"/>
    <col min="4" max="4" width="21" style="5" bestFit="1" customWidth="1"/>
    <col min="5" max="5" width="25.85546875" style="5" customWidth="1"/>
    <col min="6" max="6" width="1.5703125" style="5" customWidth="1"/>
    <col min="7" max="7" width="17.42578125" style="5" bestFit="1" customWidth="1"/>
    <col min="8" max="8" width="15.42578125" style="5" bestFit="1" customWidth="1"/>
    <col min="9" max="9" width="26.5703125" style="5" customWidth="1"/>
    <col min="10" max="10" width="1.42578125" style="5" customWidth="1"/>
    <col min="11" max="11" width="28" style="5" bestFit="1" customWidth="1"/>
    <col min="12" max="12" width="1.28515625" style="5" customWidth="1"/>
    <col min="13" max="13" width="8.7109375" style="32" bestFit="1" customWidth="1"/>
    <col min="14" max="14" width="61.85546875" style="5" customWidth="1"/>
    <col min="15" max="15" width="9.7109375" style="5" customWidth="1"/>
    <col min="16" max="16" width="1.7109375" style="5" customWidth="1"/>
    <col min="17" max="17" width="26.42578125" style="5" customWidth="1"/>
    <col min="18" max="18" width="73.140625" style="5" customWidth="1"/>
    <col min="19" max="19" width="45.42578125" style="5" customWidth="1"/>
    <col min="20" max="20" width="43.42578125" style="5" customWidth="1"/>
    <col min="21" max="21" width="42.140625" style="5" customWidth="1"/>
    <col min="22" max="22" width="48.85546875" style="5" customWidth="1"/>
    <col min="23" max="23" width="1.5703125" style="5" customWidth="1"/>
    <col min="24" max="24" width="22" style="5" bestFit="1" customWidth="1"/>
    <col min="25" max="25" width="29.7109375" style="5" bestFit="1" customWidth="1"/>
    <col min="26" max="26" width="15.42578125" style="5" bestFit="1" customWidth="1"/>
    <col min="27" max="16384" width="9.140625" style="5"/>
  </cols>
  <sheetData>
    <row r="1" spans="1:35" ht="15" x14ac:dyDescent="0.2">
      <c r="A1" s="16" t="s">
        <v>34</v>
      </c>
      <c r="B1" s="19" t="s">
        <v>454</v>
      </c>
      <c r="C1" s="142"/>
      <c r="D1" s="22" t="s">
        <v>360</v>
      </c>
      <c r="E1" s="16" t="s">
        <v>455</v>
      </c>
      <c r="F1" s="17"/>
      <c r="G1" s="14" t="s">
        <v>61</v>
      </c>
      <c r="H1" s="17"/>
      <c r="I1" s="17"/>
      <c r="J1" s="17"/>
      <c r="K1" s="30" t="s">
        <v>456</v>
      </c>
      <c r="L1" s="17"/>
      <c r="M1" s="35"/>
      <c r="N1" s="36"/>
      <c r="O1" s="36"/>
      <c r="P1" s="36"/>
      <c r="Q1" s="39"/>
      <c r="R1" s="39"/>
      <c r="S1" s="39"/>
      <c r="T1" s="39"/>
      <c r="U1" s="39"/>
      <c r="V1" s="40"/>
      <c r="W1" s="17"/>
      <c r="X1" s="14" t="s">
        <v>61</v>
      </c>
    </row>
    <row r="2" spans="1:35" ht="12.75" customHeight="1" x14ac:dyDescent="0.2">
      <c r="A2" s="18"/>
      <c r="B2" s="20"/>
      <c r="C2" s="143"/>
      <c r="D2" s="23"/>
      <c r="E2" s="18"/>
      <c r="F2" s="17"/>
      <c r="G2" s="7"/>
      <c r="H2" s="7" t="s">
        <v>323</v>
      </c>
      <c r="I2" s="7" t="s">
        <v>322</v>
      </c>
      <c r="J2" s="17"/>
      <c r="K2" s="30"/>
      <c r="L2" s="17"/>
      <c r="M2" s="597" t="s">
        <v>112</v>
      </c>
      <c r="N2" s="598"/>
      <c r="O2" s="599"/>
      <c r="P2" s="36"/>
      <c r="Q2" s="41" t="s">
        <v>476</v>
      </c>
      <c r="R2" s="41" t="s">
        <v>477</v>
      </c>
      <c r="S2" s="41" t="s">
        <v>478</v>
      </c>
      <c r="T2" s="41" t="s">
        <v>479</v>
      </c>
      <c r="U2" s="41" t="s">
        <v>480</v>
      </c>
      <c r="V2" s="41" t="s">
        <v>481</v>
      </c>
      <c r="W2" s="17"/>
      <c r="X2" s="7"/>
      <c r="Y2" s="12" t="s">
        <v>322</v>
      </c>
      <c r="Z2" s="12" t="s">
        <v>323</v>
      </c>
      <c r="AA2" s="17"/>
      <c r="AB2" s="17"/>
      <c r="AC2" s="17"/>
      <c r="AD2" s="17"/>
      <c r="AE2" s="17"/>
      <c r="AF2" s="17"/>
      <c r="AG2" s="17"/>
      <c r="AH2" s="17"/>
      <c r="AI2" s="17"/>
    </row>
    <row r="3" spans="1:35" ht="15" x14ac:dyDescent="0.2">
      <c r="A3" s="6" t="s">
        <v>109</v>
      </c>
      <c r="B3" s="21" t="s">
        <v>603</v>
      </c>
      <c r="C3" s="138"/>
      <c r="D3" s="8" t="s">
        <v>328</v>
      </c>
      <c r="E3" s="6" t="s">
        <v>636</v>
      </c>
      <c r="F3" s="17"/>
      <c r="G3" s="9" t="s">
        <v>426</v>
      </c>
      <c r="H3" s="9" t="s">
        <v>329</v>
      </c>
      <c r="I3" s="9" t="s">
        <v>604</v>
      </c>
      <c r="J3" s="17"/>
      <c r="K3" s="2" t="s">
        <v>370</v>
      </c>
      <c r="L3" s="17"/>
      <c r="M3" s="600"/>
      <c r="N3" s="601"/>
      <c r="O3" s="602"/>
      <c r="P3" s="36"/>
      <c r="Q3" s="42"/>
      <c r="R3" s="42"/>
      <c r="S3" s="42"/>
      <c r="T3" s="42"/>
      <c r="U3" s="42"/>
      <c r="V3" s="42"/>
      <c r="W3" s="17"/>
      <c r="X3" s="9" t="s">
        <v>426</v>
      </c>
      <c r="Y3" s="13" t="s">
        <v>427</v>
      </c>
      <c r="Z3" s="13" t="s">
        <v>325</v>
      </c>
      <c r="AA3" s="17"/>
      <c r="AB3" s="17"/>
      <c r="AC3" s="17"/>
      <c r="AD3" s="17"/>
      <c r="AE3" s="17"/>
      <c r="AF3" s="17"/>
      <c r="AG3" s="17"/>
      <c r="AH3" s="17"/>
      <c r="AI3" s="17"/>
    </row>
    <row r="4" spans="1:35" ht="15" x14ac:dyDescent="0.2">
      <c r="A4" s="6" t="s">
        <v>609</v>
      </c>
      <c r="B4" s="21" t="s">
        <v>609</v>
      </c>
      <c r="C4" s="138"/>
      <c r="D4" s="23"/>
      <c r="E4" s="18"/>
      <c r="F4" s="17"/>
      <c r="G4" s="14" t="s">
        <v>444</v>
      </c>
      <c r="H4" s="17"/>
      <c r="I4" s="17"/>
      <c r="J4" s="17"/>
      <c r="K4" s="2" t="s">
        <v>396</v>
      </c>
      <c r="L4" s="17"/>
      <c r="M4" s="603"/>
      <c r="N4" s="604"/>
      <c r="O4" s="605"/>
      <c r="P4" s="36"/>
      <c r="Q4" s="43" t="s">
        <v>477</v>
      </c>
      <c r="R4" s="43" t="s">
        <v>482</v>
      </c>
      <c r="S4" s="44" t="s">
        <v>483</v>
      </c>
      <c r="T4" s="43" t="s">
        <v>484</v>
      </c>
      <c r="U4" s="43" t="s">
        <v>485</v>
      </c>
      <c r="V4" s="43" t="s">
        <v>486</v>
      </c>
      <c r="W4" s="17"/>
      <c r="X4" s="14" t="s">
        <v>444</v>
      </c>
      <c r="AA4" s="17"/>
      <c r="AB4" s="17"/>
      <c r="AC4" s="17"/>
      <c r="AD4" s="17"/>
      <c r="AE4" s="17"/>
      <c r="AF4" s="17"/>
      <c r="AG4" s="17"/>
      <c r="AH4" s="17"/>
      <c r="AI4" s="17"/>
    </row>
    <row r="5" spans="1:35" ht="15" x14ac:dyDescent="0.2">
      <c r="A5" s="6" t="s">
        <v>362</v>
      </c>
      <c r="B5" s="21" t="s">
        <v>349</v>
      </c>
      <c r="C5" s="138"/>
      <c r="D5" s="8" t="s">
        <v>361</v>
      </c>
      <c r="E5" s="6" t="s">
        <v>610</v>
      </c>
      <c r="F5" s="17"/>
      <c r="G5" s="7"/>
      <c r="H5" s="7" t="s">
        <v>329</v>
      </c>
      <c r="I5" s="7" t="s">
        <v>604</v>
      </c>
      <c r="J5" s="17"/>
      <c r="K5" s="2" t="s">
        <v>572</v>
      </c>
      <c r="L5" s="17"/>
      <c r="M5" s="606" t="s">
        <v>113</v>
      </c>
      <c r="N5" s="607" t="s">
        <v>114</v>
      </c>
      <c r="O5" s="606" t="s">
        <v>365</v>
      </c>
      <c r="P5" s="36"/>
      <c r="Q5" s="43" t="s">
        <v>478</v>
      </c>
      <c r="R5" s="43" t="s">
        <v>487</v>
      </c>
      <c r="S5" s="44" t="s">
        <v>488</v>
      </c>
      <c r="T5" s="45"/>
      <c r="U5" s="43"/>
      <c r="V5" s="43" t="s">
        <v>489</v>
      </c>
      <c r="W5" s="17"/>
      <c r="X5" s="7"/>
      <c r="Y5" s="12" t="s">
        <v>324</v>
      </c>
      <c r="Z5" s="12" t="s">
        <v>325</v>
      </c>
      <c r="AA5" s="17"/>
      <c r="AB5" s="17"/>
      <c r="AC5" s="17"/>
      <c r="AD5" s="17"/>
      <c r="AE5" s="17"/>
      <c r="AF5" s="17"/>
      <c r="AG5" s="17"/>
      <c r="AH5" s="17"/>
      <c r="AI5" s="17"/>
    </row>
    <row r="6" spans="1:35" ht="15" x14ac:dyDescent="0.2">
      <c r="A6" s="6" t="s">
        <v>634</v>
      </c>
      <c r="B6" s="21" t="s">
        <v>350</v>
      </c>
      <c r="C6" s="138"/>
      <c r="D6" s="23"/>
      <c r="E6" s="18"/>
      <c r="F6" s="17"/>
      <c r="G6" s="9" t="s">
        <v>426</v>
      </c>
      <c r="H6" s="9" t="s">
        <v>332</v>
      </c>
      <c r="I6" s="9" t="s">
        <v>630</v>
      </c>
      <c r="J6" s="17"/>
      <c r="K6" s="2" t="s">
        <v>465</v>
      </c>
      <c r="L6" s="17"/>
      <c r="M6" s="606"/>
      <c r="N6" s="607"/>
      <c r="O6" s="606"/>
      <c r="P6" s="36"/>
      <c r="Q6" s="43" t="s">
        <v>479</v>
      </c>
      <c r="R6" s="43" t="s">
        <v>490</v>
      </c>
      <c r="S6" s="43" t="s">
        <v>491</v>
      </c>
      <c r="T6" s="45"/>
      <c r="U6" s="43"/>
      <c r="V6" s="43" t="s">
        <v>492</v>
      </c>
      <c r="W6" s="17"/>
      <c r="X6" s="9" t="s">
        <v>426</v>
      </c>
      <c r="Y6" s="13" t="s">
        <v>330</v>
      </c>
      <c r="Z6" s="13" t="s">
        <v>332</v>
      </c>
      <c r="AA6" s="17"/>
      <c r="AB6" s="17"/>
      <c r="AC6" s="17"/>
      <c r="AD6" s="17"/>
      <c r="AE6" s="17"/>
      <c r="AF6" s="17"/>
      <c r="AG6" s="17"/>
      <c r="AH6" s="17"/>
      <c r="AI6" s="17"/>
    </row>
    <row r="7" spans="1:35" ht="15" x14ac:dyDescent="0.2">
      <c r="A7" s="6" t="s">
        <v>366</v>
      </c>
      <c r="B7" s="21" t="s">
        <v>351</v>
      </c>
      <c r="C7" s="138"/>
      <c r="D7" s="8" t="s">
        <v>363</v>
      </c>
      <c r="E7" s="6" t="s">
        <v>633</v>
      </c>
      <c r="F7" s="17"/>
      <c r="G7" s="14" t="s">
        <v>658</v>
      </c>
      <c r="H7" s="17"/>
      <c r="I7" s="17"/>
      <c r="J7" s="17"/>
      <c r="K7" s="2" t="s">
        <v>466</v>
      </c>
      <c r="L7" s="17"/>
      <c r="M7" s="24" t="s">
        <v>369</v>
      </c>
      <c r="N7" s="25" t="s">
        <v>370</v>
      </c>
      <c r="O7" s="26"/>
      <c r="P7" s="36"/>
      <c r="Q7" s="43" t="s">
        <v>480</v>
      </c>
      <c r="R7" s="43" t="s">
        <v>493</v>
      </c>
      <c r="S7" s="44" t="s">
        <v>494</v>
      </c>
      <c r="T7" s="45"/>
      <c r="U7" s="43"/>
      <c r="V7" s="43" t="s">
        <v>495</v>
      </c>
      <c r="W7" s="17"/>
      <c r="X7" s="14" t="s">
        <v>433</v>
      </c>
      <c r="AA7" s="17"/>
      <c r="AB7" s="17"/>
      <c r="AC7" s="17"/>
      <c r="AD7" s="17"/>
      <c r="AE7" s="17"/>
      <c r="AF7" s="17"/>
      <c r="AG7" s="17"/>
      <c r="AH7" s="17"/>
      <c r="AI7" s="17"/>
    </row>
    <row r="8" spans="1:35" ht="15" x14ac:dyDescent="0.2">
      <c r="A8" s="6" t="s">
        <v>367</v>
      </c>
      <c r="B8" s="21" t="s">
        <v>352</v>
      </c>
      <c r="C8" s="138"/>
      <c r="D8" s="23"/>
      <c r="E8" s="18"/>
      <c r="F8" s="17"/>
      <c r="G8" s="7"/>
      <c r="H8" s="6" t="s">
        <v>344</v>
      </c>
      <c r="I8" s="6" t="s">
        <v>611</v>
      </c>
      <c r="J8" s="17"/>
      <c r="K8" s="2" t="s">
        <v>467</v>
      </c>
      <c r="L8" s="17"/>
      <c r="M8" s="149"/>
      <c r="N8" s="150"/>
      <c r="O8" s="151"/>
      <c r="P8" s="36"/>
      <c r="Q8" s="43" t="s">
        <v>481</v>
      </c>
      <c r="R8" s="43" t="s">
        <v>496</v>
      </c>
      <c r="S8" s="43" t="s">
        <v>497</v>
      </c>
      <c r="T8" s="45"/>
      <c r="U8" s="43"/>
      <c r="V8" s="43" t="s">
        <v>498</v>
      </c>
      <c r="W8" s="17"/>
      <c r="X8" s="10" t="s">
        <v>31</v>
      </c>
      <c r="Y8" s="12" t="s">
        <v>324</v>
      </c>
      <c r="Z8" s="12" t="s">
        <v>325</v>
      </c>
      <c r="AA8" s="17"/>
      <c r="AB8" s="17"/>
      <c r="AC8" s="17"/>
      <c r="AD8" s="17"/>
      <c r="AE8" s="17"/>
      <c r="AF8" s="17"/>
      <c r="AG8" s="17"/>
      <c r="AH8" s="17"/>
      <c r="AI8" s="17"/>
    </row>
    <row r="9" spans="1:35" ht="15" x14ac:dyDescent="0.2">
      <c r="A9" s="6" t="s">
        <v>371</v>
      </c>
      <c r="B9" s="21" t="s">
        <v>353</v>
      </c>
      <c r="C9" s="138"/>
      <c r="D9" s="8" t="s">
        <v>368</v>
      </c>
      <c r="E9" s="6" t="s">
        <v>635</v>
      </c>
      <c r="F9" s="17"/>
      <c r="G9" s="7"/>
      <c r="H9" s="6" t="s">
        <v>337</v>
      </c>
      <c r="I9" s="147" t="s">
        <v>629</v>
      </c>
      <c r="J9" s="17"/>
      <c r="K9" s="2" t="s">
        <v>468</v>
      </c>
      <c r="L9" s="17"/>
      <c r="M9" s="27" t="s">
        <v>137</v>
      </c>
      <c r="N9" s="28" t="s">
        <v>115</v>
      </c>
      <c r="O9" s="29">
        <v>1.3</v>
      </c>
      <c r="P9" s="36"/>
      <c r="Q9" s="43" t="s">
        <v>499</v>
      </c>
      <c r="R9" s="43" t="s">
        <v>500</v>
      </c>
      <c r="S9" s="44" t="s">
        <v>501</v>
      </c>
      <c r="T9" s="43"/>
      <c r="U9" s="43"/>
      <c r="V9" s="43"/>
      <c r="W9" s="17"/>
      <c r="X9" s="9" t="s">
        <v>426</v>
      </c>
      <c r="Y9" s="13" t="s">
        <v>330</v>
      </c>
      <c r="Z9" s="13" t="s">
        <v>332</v>
      </c>
      <c r="AA9" s="17"/>
      <c r="AB9" s="17"/>
      <c r="AC9" s="17"/>
      <c r="AD9" s="17"/>
      <c r="AE9" s="17"/>
      <c r="AF9" s="17"/>
      <c r="AG9" s="17"/>
      <c r="AH9" s="17"/>
      <c r="AI9" s="17"/>
    </row>
    <row r="10" spans="1:35" ht="15" x14ac:dyDescent="0.2">
      <c r="A10" s="6" t="s">
        <v>372</v>
      </c>
      <c r="B10" s="21" t="s">
        <v>354</v>
      </c>
      <c r="C10" s="138"/>
      <c r="D10" s="23"/>
      <c r="E10" s="18"/>
      <c r="F10" s="17"/>
      <c r="G10" s="9" t="s">
        <v>426</v>
      </c>
      <c r="H10" s="15" t="s">
        <v>441</v>
      </c>
      <c r="I10" s="15" t="s">
        <v>440</v>
      </c>
      <c r="J10" s="17"/>
      <c r="K10" s="2" t="s">
        <v>469</v>
      </c>
      <c r="L10" s="17"/>
      <c r="M10" s="27" t="s">
        <v>138</v>
      </c>
      <c r="N10" s="28" t="s">
        <v>116</v>
      </c>
      <c r="O10" s="29">
        <v>2</v>
      </c>
      <c r="P10" s="36"/>
      <c r="Q10" s="43" t="s">
        <v>502</v>
      </c>
      <c r="R10" s="43"/>
      <c r="S10" s="43" t="s">
        <v>503</v>
      </c>
      <c r="T10" s="43"/>
      <c r="U10" s="43"/>
      <c r="V10" s="43"/>
      <c r="W10" s="17"/>
      <c r="X10" s="10" t="s">
        <v>5</v>
      </c>
      <c r="Y10" s="12" t="s">
        <v>326</v>
      </c>
      <c r="Z10" s="12" t="s">
        <v>329</v>
      </c>
      <c r="AA10" s="17"/>
      <c r="AB10" s="17"/>
      <c r="AC10" s="17"/>
      <c r="AD10" s="17"/>
      <c r="AE10" s="17"/>
      <c r="AF10" s="17"/>
      <c r="AG10" s="17"/>
      <c r="AH10" s="17"/>
      <c r="AI10" s="17"/>
    </row>
    <row r="11" spans="1:35" ht="15" x14ac:dyDescent="0.2">
      <c r="A11" s="6" t="s">
        <v>373</v>
      </c>
      <c r="B11" s="21" t="s">
        <v>355</v>
      </c>
      <c r="C11" s="138"/>
      <c r="D11" s="8" t="s">
        <v>602</v>
      </c>
      <c r="E11" s="6" t="s">
        <v>334</v>
      </c>
      <c r="F11" s="17"/>
      <c r="G11" s="9" t="s">
        <v>426</v>
      </c>
      <c r="H11" s="15" t="s">
        <v>442</v>
      </c>
      <c r="I11" s="15" t="s">
        <v>622</v>
      </c>
      <c r="J11" s="17"/>
      <c r="K11" s="2" t="s">
        <v>470</v>
      </c>
      <c r="L11" s="17"/>
      <c r="M11" s="27" t="s">
        <v>139</v>
      </c>
      <c r="N11" s="28" t="s">
        <v>117</v>
      </c>
      <c r="O11" s="29">
        <v>4.3</v>
      </c>
      <c r="P11" s="36"/>
      <c r="Q11" s="43" t="s">
        <v>504</v>
      </c>
      <c r="R11" s="43"/>
      <c r="S11" s="44" t="s">
        <v>505</v>
      </c>
      <c r="T11" s="45"/>
      <c r="U11" s="46"/>
      <c r="V11" s="43"/>
      <c r="W11" s="17"/>
      <c r="X11" s="9" t="s">
        <v>426</v>
      </c>
      <c r="Y11" s="13" t="s">
        <v>428</v>
      </c>
      <c r="Z11" s="13" t="s">
        <v>429</v>
      </c>
      <c r="AA11" s="17"/>
      <c r="AB11" s="17"/>
      <c r="AC11" s="17"/>
      <c r="AD11" s="17"/>
      <c r="AE11" s="17"/>
      <c r="AF11" s="17"/>
      <c r="AG11" s="17"/>
      <c r="AH11" s="17"/>
      <c r="AI11" s="17"/>
    </row>
    <row r="12" spans="1:35" ht="15" x14ac:dyDescent="0.2">
      <c r="A12" s="6" t="s">
        <v>356</v>
      </c>
      <c r="B12" s="21" t="s">
        <v>356</v>
      </c>
      <c r="C12" s="138"/>
      <c r="D12" s="8" t="s">
        <v>623</v>
      </c>
      <c r="E12" s="6" t="s">
        <v>374</v>
      </c>
      <c r="F12" s="17"/>
      <c r="G12" s="14" t="s">
        <v>446</v>
      </c>
      <c r="H12" s="17"/>
      <c r="I12" s="17"/>
      <c r="J12" s="17"/>
      <c r="K12" s="2" t="s">
        <v>471</v>
      </c>
      <c r="L12" s="17"/>
      <c r="M12" s="27" t="s">
        <v>140</v>
      </c>
      <c r="N12" s="28" t="s">
        <v>118</v>
      </c>
      <c r="O12" s="29">
        <v>27</v>
      </c>
      <c r="P12" s="36"/>
      <c r="Q12" s="46" t="s">
        <v>506</v>
      </c>
      <c r="R12" s="46"/>
      <c r="S12" s="46"/>
      <c r="T12" s="46"/>
      <c r="U12" s="46"/>
      <c r="V12" s="43"/>
      <c r="W12" s="17"/>
      <c r="X12" s="7"/>
      <c r="Y12" s="11" t="s">
        <v>34</v>
      </c>
      <c r="Z12" s="7"/>
      <c r="AA12" s="17"/>
      <c r="AB12" s="17"/>
      <c r="AC12" s="17"/>
      <c r="AD12" s="17"/>
      <c r="AE12" s="17"/>
      <c r="AF12" s="17"/>
      <c r="AG12" s="17"/>
      <c r="AH12" s="17"/>
      <c r="AI12" s="17"/>
    </row>
    <row r="13" spans="1:35" ht="15" x14ac:dyDescent="0.2">
      <c r="A13" s="6" t="s">
        <v>376</v>
      </c>
      <c r="B13" s="21" t="s">
        <v>357</v>
      </c>
      <c r="C13" s="138"/>
      <c r="D13" s="23"/>
      <c r="E13" s="18"/>
      <c r="F13" s="17"/>
      <c r="G13" s="7"/>
      <c r="H13" s="6" t="s">
        <v>602</v>
      </c>
      <c r="I13" s="6" t="s">
        <v>334</v>
      </c>
      <c r="J13" s="17"/>
      <c r="K13" s="3" t="s">
        <v>472</v>
      </c>
      <c r="L13" s="17"/>
      <c r="M13" s="27" t="s">
        <v>141</v>
      </c>
      <c r="N13" s="28" t="s">
        <v>119</v>
      </c>
      <c r="O13" s="29">
        <v>44</v>
      </c>
      <c r="P13" s="36"/>
      <c r="Q13" s="46" t="s">
        <v>507</v>
      </c>
      <c r="R13" s="46"/>
      <c r="S13" s="46"/>
      <c r="T13" s="46"/>
      <c r="U13" s="46"/>
      <c r="V13" s="43"/>
      <c r="W13" s="17"/>
      <c r="X13" s="7"/>
      <c r="Y13" s="12" t="s">
        <v>327</v>
      </c>
      <c r="Z13" s="12" t="s">
        <v>328</v>
      </c>
      <c r="AA13" s="17"/>
      <c r="AB13" s="17"/>
      <c r="AC13" s="17"/>
      <c r="AD13" s="17"/>
      <c r="AE13" s="17"/>
      <c r="AF13" s="17"/>
      <c r="AG13" s="17"/>
      <c r="AH13" s="17"/>
      <c r="AI13" s="17"/>
    </row>
    <row r="14" spans="1:35" ht="15" x14ac:dyDescent="0.2">
      <c r="A14" s="6" t="s">
        <v>377</v>
      </c>
      <c r="B14" s="21" t="s">
        <v>358</v>
      </c>
      <c r="C14" s="138"/>
      <c r="D14" s="7" t="s">
        <v>733</v>
      </c>
      <c r="E14" s="6" t="s">
        <v>338</v>
      </c>
      <c r="F14" s="17"/>
      <c r="G14" s="9" t="s">
        <v>426</v>
      </c>
      <c r="H14" s="15" t="s">
        <v>615</v>
      </c>
      <c r="I14" s="15" t="s">
        <v>384</v>
      </c>
      <c r="J14" s="17"/>
      <c r="K14" s="3" t="s">
        <v>473</v>
      </c>
      <c r="L14" s="17"/>
      <c r="M14" s="27" t="s">
        <v>142</v>
      </c>
      <c r="N14" s="28" t="s">
        <v>120</v>
      </c>
      <c r="O14" s="29">
        <v>67</v>
      </c>
      <c r="P14" s="36"/>
      <c r="Q14" s="43" t="s">
        <v>399</v>
      </c>
      <c r="R14" s="40"/>
      <c r="S14" s="40"/>
      <c r="T14" s="40"/>
      <c r="U14" s="40"/>
      <c r="V14" s="40"/>
      <c r="W14" s="17"/>
      <c r="X14" s="7"/>
      <c r="Y14" s="12" t="s">
        <v>601</v>
      </c>
      <c r="Z14" s="12" t="s">
        <v>452</v>
      </c>
      <c r="AA14" s="17"/>
      <c r="AB14" s="17"/>
      <c r="AC14" s="17"/>
      <c r="AD14" s="17"/>
      <c r="AE14" s="17"/>
      <c r="AF14" s="17"/>
      <c r="AG14" s="17"/>
      <c r="AH14" s="17"/>
      <c r="AI14" s="17"/>
    </row>
    <row r="15" spans="1:35" ht="15" x14ac:dyDescent="0.2">
      <c r="A15" s="6" t="s">
        <v>379</v>
      </c>
      <c r="B15" s="21" t="s">
        <v>359</v>
      </c>
      <c r="C15" s="138"/>
      <c r="D15" s="23"/>
      <c r="E15" s="18"/>
      <c r="F15" s="17"/>
      <c r="G15" s="9" t="s">
        <v>426</v>
      </c>
      <c r="H15" s="15" t="s">
        <v>383</v>
      </c>
      <c r="I15" s="15" t="s">
        <v>618</v>
      </c>
      <c r="J15" s="17"/>
      <c r="K15" s="3" t="s">
        <v>474</v>
      </c>
      <c r="L15" s="17"/>
      <c r="M15" s="27" t="s">
        <v>143</v>
      </c>
      <c r="N15" s="28" t="s">
        <v>121</v>
      </c>
      <c r="O15" s="29">
        <v>119</v>
      </c>
      <c r="P15" s="36"/>
      <c r="Q15" s="41" t="s">
        <v>499</v>
      </c>
      <c r="R15" s="41" t="s">
        <v>502</v>
      </c>
      <c r="S15" s="41" t="s">
        <v>504</v>
      </c>
      <c r="T15" s="41" t="s">
        <v>506</v>
      </c>
      <c r="U15" s="41" t="s">
        <v>507</v>
      </c>
      <c r="V15" s="90" t="s">
        <v>575</v>
      </c>
      <c r="W15" s="17"/>
      <c r="X15" s="14" t="s">
        <v>434</v>
      </c>
      <c r="Y15" s="14"/>
      <c r="AA15" s="17"/>
      <c r="AB15" s="17"/>
      <c r="AC15" s="17"/>
      <c r="AD15" s="17"/>
      <c r="AE15" s="17"/>
      <c r="AF15" s="17"/>
      <c r="AG15" s="17"/>
      <c r="AH15" s="17"/>
      <c r="AI15" s="17"/>
    </row>
    <row r="16" spans="1:35" ht="15" x14ac:dyDescent="0.2">
      <c r="A16" s="17"/>
      <c r="B16" s="17"/>
      <c r="C16" s="17"/>
      <c r="D16" s="8" t="s">
        <v>378</v>
      </c>
      <c r="E16" s="147" t="s">
        <v>617</v>
      </c>
      <c r="F16" s="17"/>
      <c r="G16" s="9" t="s">
        <v>426</v>
      </c>
      <c r="H16" s="15" t="s">
        <v>612</v>
      </c>
      <c r="I16" s="15" t="s">
        <v>618</v>
      </c>
      <c r="J16" s="17"/>
      <c r="K16" s="17"/>
      <c r="L16" s="17"/>
      <c r="M16" s="27" t="s">
        <v>144</v>
      </c>
      <c r="N16" s="28" t="s">
        <v>122</v>
      </c>
      <c r="O16" s="29">
        <v>27</v>
      </c>
      <c r="P16" s="36"/>
      <c r="Q16" s="42"/>
      <c r="R16" s="42"/>
      <c r="S16" s="42"/>
      <c r="T16" s="42"/>
      <c r="U16" s="42"/>
      <c r="V16" s="43"/>
      <c r="W16" s="17"/>
      <c r="X16" s="10" t="s">
        <v>31</v>
      </c>
      <c r="Y16" s="12" t="s">
        <v>330</v>
      </c>
      <c r="Z16" s="12" t="s">
        <v>332</v>
      </c>
      <c r="AA16" s="17"/>
      <c r="AB16" s="17"/>
      <c r="AC16" s="17"/>
      <c r="AD16" s="17"/>
      <c r="AE16" s="17"/>
      <c r="AF16" s="17"/>
      <c r="AG16" s="17"/>
      <c r="AH16" s="17"/>
      <c r="AI16" s="17"/>
    </row>
    <row r="17" spans="1:35" ht="15" x14ac:dyDescent="0.2">
      <c r="A17" s="139"/>
      <c r="B17" s="139"/>
      <c r="C17" s="140"/>
      <c r="D17" s="146" t="s">
        <v>392</v>
      </c>
      <c r="E17" s="147" t="s">
        <v>326</v>
      </c>
      <c r="F17" s="17"/>
      <c r="G17" s="14" t="s">
        <v>447</v>
      </c>
      <c r="H17" s="17"/>
      <c r="I17" s="17"/>
      <c r="J17" s="17"/>
      <c r="K17" s="17"/>
      <c r="L17" s="17"/>
      <c r="M17" s="27" t="s">
        <v>145</v>
      </c>
      <c r="N17" s="28" t="s">
        <v>123</v>
      </c>
      <c r="O17" s="29">
        <v>45</v>
      </c>
      <c r="P17" s="36"/>
      <c r="Q17" s="43" t="s">
        <v>735</v>
      </c>
      <c r="R17" s="43" t="s">
        <v>508</v>
      </c>
      <c r="S17" s="43" t="s">
        <v>509</v>
      </c>
      <c r="T17" s="43" t="s">
        <v>510</v>
      </c>
      <c r="U17" s="43" t="s">
        <v>511</v>
      </c>
      <c r="V17" s="43" t="s">
        <v>568</v>
      </c>
      <c r="W17" s="17"/>
      <c r="X17" s="9" t="s">
        <v>426</v>
      </c>
      <c r="Y17" s="13" t="s">
        <v>324</v>
      </c>
      <c r="Z17" s="13" t="s">
        <v>325</v>
      </c>
      <c r="AA17" s="17"/>
      <c r="AB17" s="17"/>
      <c r="AC17" s="17"/>
      <c r="AD17" s="17"/>
      <c r="AE17" s="17"/>
      <c r="AF17" s="17"/>
      <c r="AG17" s="17"/>
      <c r="AH17" s="17"/>
      <c r="AI17" s="17"/>
    </row>
    <row r="18" spans="1:35" ht="15" x14ac:dyDescent="0.2">
      <c r="A18" s="17"/>
      <c r="B18" s="139"/>
      <c r="C18" s="140"/>
      <c r="D18" s="23"/>
      <c r="E18" s="148"/>
      <c r="F18" s="17"/>
      <c r="G18" s="7"/>
      <c r="H18" s="7" t="s">
        <v>733</v>
      </c>
      <c r="I18" s="7" t="s">
        <v>338</v>
      </c>
      <c r="J18" s="17"/>
      <c r="K18" s="17"/>
      <c r="L18" s="17"/>
      <c r="M18" s="27" t="s">
        <v>146</v>
      </c>
      <c r="N18" s="28" t="s">
        <v>124</v>
      </c>
      <c r="O18" s="29">
        <v>31</v>
      </c>
      <c r="P18" s="36"/>
      <c r="Q18" s="43" t="s">
        <v>512</v>
      </c>
      <c r="R18" s="43" t="s">
        <v>513</v>
      </c>
      <c r="S18" s="43" t="s">
        <v>514</v>
      </c>
      <c r="T18" s="43" t="s">
        <v>515</v>
      </c>
      <c r="U18" s="43" t="s">
        <v>516</v>
      </c>
      <c r="V18" s="43" t="s">
        <v>569</v>
      </c>
      <c r="W18" s="17"/>
      <c r="X18" s="10" t="s">
        <v>5</v>
      </c>
      <c r="Y18" s="12" t="s">
        <v>327</v>
      </c>
      <c r="Z18" s="12" t="s">
        <v>328</v>
      </c>
      <c r="AA18" s="17"/>
      <c r="AB18" s="17"/>
      <c r="AC18" s="17"/>
      <c r="AD18" s="17"/>
      <c r="AE18" s="17"/>
      <c r="AF18" s="17"/>
      <c r="AG18" s="17"/>
      <c r="AH18" s="17"/>
      <c r="AI18" s="17"/>
    </row>
    <row r="19" spans="1:35" ht="15" x14ac:dyDescent="0.2">
      <c r="A19" s="139"/>
      <c r="B19" s="139"/>
      <c r="C19" s="140"/>
      <c r="D19" s="8" t="s">
        <v>380</v>
      </c>
      <c r="E19" s="147" t="s">
        <v>381</v>
      </c>
      <c r="F19" s="17"/>
      <c r="G19" s="9" t="s">
        <v>426</v>
      </c>
      <c r="H19" s="8" t="s">
        <v>341</v>
      </c>
      <c r="I19" s="9" t="s">
        <v>734</v>
      </c>
      <c r="J19" s="17"/>
      <c r="K19" s="17"/>
      <c r="L19" s="17"/>
      <c r="M19" s="27" t="s">
        <v>147</v>
      </c>
      <c r="N19" s="28" t="s">
        <v>125</v>
      </c>
      <c r="O19" s="29">
        <v>42</v>
      </c>
      <c r="P19" s="36"/>
      <c r="Q19" s="43" t="s">
        <v>517</v>
      </c>
      <c r="R19" s="43" t="s">
        <v>518</v>
      </c>
      <c r="S19" s="43" t="s">
        <v>519</v>
      </c>
      <c r="T19" s="43" t="s">
        <v>520</v>
      </c>
      <c r="U19" s="43" t="s">
        <v>521</v>
      </c>
      <c r="V19" s="43" t="s">
        <v>570</v>
      </c>
      <c r="W19" s="17"/>
      <c r="X19" s="7"/>
      <c r="Y19" s="12" t="s">
        <v>331</v>
      </c>
      <c r="Z19" s="12" t="s">
        <v>333</v>
      </c>
      <c r="AA19" s="17"/>
      <c r="AB19" s="17"/>
      <c r="AC19" s="17"/>
      <c r="AD19" s="17"/>
      <c r="AE19" s="17"/>
      <c r="AF19" s="17"/>
      <c r="AG19" s="17"/>
      <c r="AH19" s="17"/>
      <c r="AI19" s="17"/>
    </row>
    <row r="20" spans="1:35" ht="15" x14ac:dyDescent="0.2">
      <c r="A20" s="139"/>
      <c r="B20" s="139"/>
      <c r="C20" s="140"/>
      <c r="D20" s="8"/>
      <c r="E20" s="147"/>
      <c r="F20" s="17"/>
      <c r="G20" s="14" t="s">
        <v>448</v>
      </c>
      <c r="H20" s="141"/>
      <c r="I20" s="141"/>
      <c r="J20" s="17"/>
      <c r="K20" s="17"/>
      <c r="L20" s="17"/>
      <c r="M20" s="27" t="s">
        <v>148</v>
      </c>
      <c r="N20" s="28" t="s">
        <v>126</v>
      </c>
      <c r="O20" s="29">
        <v>32</v>
      </c>
      <c r="P20" s="36"/>
      <c r="Q20" s="43"/>
      <c r="R20" s="43" t="s">
        <v>522</v>
      </c>
      <c r="S20" s="43"/>
      <c r="T20" s="43" t="s">
        <v>523</v>
      </c>
      <c r="U20" s="43" t="s">
        <v>524</v>
      </c>
      <c r="V20" s="43" t="s">
        <v>571</v>
      </c>
      <c r="W20" s="17"/>
      <c r="X20" s="9" t="s">
        <v>426</v>
      </c>
      <c r="Y20" s="13" t="s">
        <v>430</v>
      </c>
      <c r="Z20" s="13" t="s">
        <v>431</v>
      </c>
      <c r="AA20" s="17"/>
      <c r="AB20" s="17"/>
      <c r="AC20" s="17"/>
      <c r="AD20" s="17"/>
      <c r="AE20" s="17"/>
      <c r="AF20" s="17"/>
      <c r="AG20" s="17"/>
      <c r="AH20" s="17"/>
      <c r="AI20" s="17"/>
    </row>
    <row r="21" spans="1:35" ht="15" x14ac:dyDescent="0.2">
      <c r="A21" s="139"/>
      <c r="B21" s="139"/>
      <c r="C21" s="140"/>
      <c r="D21" s="23"/>
      <c r="E21" s="148"/>
      <c r="F21" s="17"/>
      <c r="G21" s="7"/>
      <c r="H21" s="7" t="s">
        <v>343</v>
      </c>
      <c r="I21" s="7" t="s">
        <v>342</v>
      </c>
      <c r="J21" s="17"/>
      <c r="K21" s="17"/>
      <c r="L21" s="17"/>
      <c r="M21" s="27" t="s">
        <v>149</v>
      </c>
      <c r="N21" s="28" t="s">
        <v>127</v>
      </c>
      <c r="O21" s="29">
        <v>28</v>
      </c>
      <c r="P21" s="36"/>
      <c r="Q21" s="43"/>
      <c r="R21" s="43" t="s">
        <v>525</v>
      </c>
      <c r="S21" s="43"/>
      <c r="T21" s="43" t="s">
        <v>526</v>
      </c>
      <c r="U21" s="43" t="s">
        <v>527</v>
      </c>
      <c r="V21" s="44"/>
      <c r="W21" s="17"/>
      <c r="X21" s="7"/>
      <c r="Y21" s="11" t="s">
        <v>34</v>
      </c>
      <c r="Z21" s="7"/>
      <c r="AA21" s="17"/>
      <c r="AB21" s="17"/>
      <c r="AC21" s="17"/>
      <c r="AD21" s="17"/>
      <c r="AE21" s="17"/>
      <c r="AF21" s="17"/>
      <c r="AG21" s="17"/>
      <c r="AH21" s="17"/>
      <c r="AI21" s="17"/>
    </row>
    <row r="22" spans="1:35" ht="15" x14ac:dyDescent="0.2">
      <c r="A22" s="17"/>
      <c r="B22" s="139"/>
      <c r="C22" s="140"/>
      <c r="D22" s="8" t="s">
        <v>382</v>
      </c>
      <c r="E22" s="147" t="s">
        <v>637</v>
      </c>
      <c r="F22" s="17"/>
      <c r="G22" s="9" t="s">
        <v>426</v>
      </c>
      <c r="H22" s="9" t="s">
        <v>475</v>
      </c>
      <c r="I22" s="9" t="s">
        <v>342</v>
      </c>
      <c r="J22" s="17"/>
      <c r="K22" s="17"/>
      <c r="L22" s="17"/>
      <c r="M22" s="27" t="s">
        <v>150</v>
      </c>
      <c r="N22" s="28" t="s">
        <v>128</v>
      </c>
      <c r="O22" s="29">
        <v>39</v>
      </c>
      <c r="P22" s="36"/>
      <c r="Q22" s="43"/>
      <c r="R22" s="43" t="s">
        <v>528</v>
      </c>
      <c r="S22" s="43"/>
      <c r="T22" s="43" t="s">
        <v>529</v>
      </c>
      <c r="U22" s="43" t="s">
        <v>530</v>
      </c>
      <c r="V22" s="43"/>
      <c r="W22" s="17"/>
      <c r="X22" s="7"/>
      <c r="Y22" s="12" t="s">
        <v>601</v>
      </c>
      <c r="Z22" s="12" t="s">
        <v>452</v>
      </c>
      <c r="AA22" s="17"/>
      <c r="AB22" s="17"/>
      <c r="AC22" s="17"/>
      <c r="AD22" s="17"/>
      <c r="AE22" s="17"/>
      <c r="AF22" s="17"/>
      <c r="AG22" s="17"/>
      <c r="AH22" s="17"/>
      <c r="AI22" s="17"/>
    </row>
    <row r="23" spans="1:35" ht="15" x14ac:dyDescent="0.2">
      <c r="A23" s="139"/>
      <c r="B23" s="139"/>
      <c r="C23" s="140"/>
      <c r="D23" s="23"/>
      <c r="E23" s="148"/>
      <c r="F23" s="17"/>
      <c r="G23" s="14" t="s">
        <v>443</v>
      </c>
      <c r="H23" s="17"/>
      <c r="I23" s="17"/>
      <c r="J23" s="17"/>
      <c r="K23" s="17"/>
      <c r="L23" s="17"/>
      <c r="M23" s="27" t="s">
        <v>151</v>
      </c>
      <c r="N23" s="28" t="s">
        <v>129</v>
      </c>
      <c r="O23" s="29">
        <v>36</v>
      </c>
      <c r="P23" s="36"/>
      <c r="Q23" s="43"/>
      <c r="R23" s="43"/>
      <c r="S23" s="43"/>
      <c r="T23" s="43" t="s">
        <v>531</v>
      </c>
      <c r="U23" s="43" t="s">
        <v>532</v>
      </c>
      <c r="V23" s="43"/>
      <c r="W23" s="17"/>
      <c r="X23" s="14" t="s">
        <v>435</v>
      </c>
      <c r="AA23" s="17"/>
      <c r="AB23" s="17"/>
      <c r="AC23" s="17"/>
      <c r="AD23" s="17"/>
      <c r="AE23" s="17"/>
      <c r="AF23" s="17"/>
      <c r="AG23" s="17"/>
      <c r="AH23" s="17"/>
      <c r="AI23" s="17"/>
    </row>
    <row r="24" spans="1:35" ht="15" x14ac:dyDescent="0.2">
      <c r="A24" s="17"/>
      <c r="B24" s="139"/>
      <c r="C24" s="140"/>
      <c r="D24" s="8" t="s">
        <v>383</v>
      </c>
      <c r="E24" s="147" t="s">
        <v>618</v>
      </c>
      <c r="F24" s="17"/>
      <c r="G24" s="10" t="s">
        <v>5</v>
      </c>
      <c r="H24" s="7" t="s">
        <v>392</v>
      </c>
      <c r="I24" s="7" t="s">
        <v>326</v>
      </c>
      <c r="J24" s="17"/>
      <c r="K24" s="17"/>
      <c r="L24" s="17"/>
      <c r="M24" s="27" t="s">
        <v>152</v>
      </c>
      <c r="N24" s="28" t="s">
        <v>130</v>
      </c>
      <c r="O24" s="29">
        <v>24</v>
      </c>
      <c r="P24" s="36"/>
      <c r="Q24" s="43"/>
      <c r="R24" s="43"/>
      <c r="S24" s="43"/>
      <c r="T24" s="44"/>
      <c r="U24" s="43" t="s">
        <v>533</v>
      </c>
      <c r="V24" s="43"/>
      <c r="W24" s="17"/>
      <c r="X24" s="10" t="s">
        <v>31</v>
      </c>
      <c r="Y24" s="12" t="s">
        <v>330</v>
      </c>
      <c r="Z24" s="12" t="s">
        <v>332</v>
      </c>
      <c r="AA24" s="17"/>
      <c r="AB24" s="17"/>
      <c r="AC24" s="17"/>
      <c r="AD24" s="17"/>
      <c r="AE24" s="17"/>
      <c r="AF24" s="17"/>
      <c r="AG24" s="17"/>
      <c r="AH24" s="17"/>
      <c r="AI24" s="17"/>
    </row>
    <row r="25" spans="1:35" ht="15" x14ac:dyDescent="0.2">
      <c r="A25" s="139"/>
      <c r="B25" s="139"/>
      <c r="C25" s="140"/>
      <c r="D25" s="8" t="s">
        <v>386</v>
      </c>
      <c r="E25" s="147" t="s">
        <v>387</v>
      </c>
      <c r="F25" s="17"/>
      <c r="G25" s="9" t="s">
        <v>426</v>
      </c>
      <c r="H25" s="9" t="s">
        <v>429</v>
      </c>
      <c r="I25" s="9" t="s">
        <v>605</v>
      </c>
      <c r="J25" s="17"/>
      <c r="K25" s="17"/>
      <c r="L25" s="17"/>
      <c r="M25" s="27" t="s">
        <v>153</v>
      </c>
      <c r="N25" s="28" t="s">
        <v>131</v>
      </c>
      <c r="O25" s="29">
        <v>20</v>
      </c>
      <c r="P25" s="36"/>
      <c r="Q25" s="43"/>
      <c r="R25" s="43"/>
      <c r="S25" s="43"/>
      <c r="T25" s="43"/>
      <c r="U25" s="43" t="s">
        <v>534</v>
      </c>
      <c r="V25" s="43"/>
      <c r="W25" s="17"/>
      <c r="X25" s="9" t="s">
        <v>426</v>
      </c>
      <c r="Y25" s="13" t="s">
        <v>324</v>
      </c>
      <c r="Z25" s="13" t="s">
        <v>325</v>
      </c>
      <c r="AA25" s="17"/>
      <c r="AB25" s="17"/>
      <c r="AC25" s="17"/>
      <c r="AD25" s="17"/>
      <c r="AE25" s="17"/>
      <c r="AF25" s="17"/>
      <c r="AG25" s="17"/>
      <c r="AH25" s="17"/>
      <c r="AI25" s="17"/>
    </row>
    <row r="26" spans="1:35" ht="15" x14ac:dyDescent="0.25">
      <c r="A26" s="17"/>
      <c r="B26" s="139"/>
      <c r="C26" s="140"/>
      <c r="D26" s="8" t="s">
        <v>389</v>
      </c>
      <c r="E26" s="1" t="s">
        <v>619</v>
      </c>
      <c r="F26" s="17"/>
      <c r="G26" s="14" t="s">
        <v>445</v>
      </c>
      <c r="H26" s="17"/>
      <c r="I26" s="17"/>
      <c r="J26" s="17"/>
      <c r="K26" s="17"/>
      <c r="L26" s="17"/>
      <c r="M26" s="31" t="s">
        <v>154</v>
      </c>
      <c r="N26" s="28" t="s">
        <v>132</v>
      </c>
      <c r="O26" s="29">
        <v>22</v>
      </c>
      <c r="P26" s="36"/>
      <c r="Q26" s="43"/>
      <c r="R26" s="43"/>
      <c r="S26" s="43"/>
      <c r="T26" s="43"/>
      <c r="U26" s="43" t="s">
        <v>535</v>
      </c>
      <c r="V26" s="43"/>
      <c r="W26" s="17"/>
      <c r="X26" s="10" t="s">
        <v>317</v>
      </c>
      <c r="Y26" s="12" t="s">
        <v>331</v>
      </c>
      <c r="Z26" s="12" t="s">
        <v>333</v>
      </c>
      <c r="AA26" s="17"/>
      <c r="AB26" s="17"/>
      <c r="AC26" s="17"/>
      <c r="AD26" s="17"/>
      <c r="AE26" s="17"/>
      <c r="AF26" s="17"/>
      <c r="AG26" s="17"/>
      <c r="AH26" s="17"/>
      <c r="AI26" s="17"/>
    </row>
    <row r="27" spans="1:35" x14ac:dyDescent="0.2">
      <c r="A27" s="139"/>
      <c r="B27" s="139"/>
      <c r="C27" s="140"/>
      <c r="D27" s="8" t="s">
        <v>391</v>
      </c>
      <c r="E27" s="147" t="s">
        <v>620</v>
      </c>
      <c r="F27" s="17"/>
      <c r="G27" s="7"/>
      <c r="H27" s="7" t="s">
        <v>333</v>
      </c>
      <c r="I27" s="7" t="s">
        <v>331</v>
      </c>
      <c r="J27" s="17"/>
      <c r="K27" s="17"/>
      <c r="L27" s="17"/>
      <c r="M27" s="27" t="s">
        <v>155</v>
      </c>
      <c r="N27" s="28" t="s">
        <v>133</v>
      </c>
      <c r="O27" s="29">
        <v>33</v>
      </c>
      <c r="P27" s="36"/>
      <c r="Q27" s="152"/>
      <c r="R27" s="152"/>
      <c r="S27" s="152"/>
      <c r="T27" s="152"/>
      <c r="U27" s="152"/>
      <c r="V27" s="152"/>
      <c r="W27" s="17"/>
      <c r="X27" s="9" t="s">
        <v>426</v>
      </c>
      <c r="Y27" s="13" t="s">
        <v>430</v>
      </c>
      <c r="Z27" s="13" t="s">
        <v>431</v>
      </c>
      <c r="AA27" s="17"/>
      <c r="AB27" s="17"/>
      <c r="AC27" s="17"/>
      <c r="AD27" s="17"/>
      <c r="AE27" s="17"/>
      <c r="AF27" s="17"/>
      <c r="AG27" s="17"/>
      <c r="AH27" s="17"/>
      <c r="AI27" s="17"/>
    </row>
    <row r="28" spans="1:35" x14ac:dyDescent="0.2">
      <c r="A28" s="139"/>
      <c r="B28" s="139"/>
      <c r="C28" s="144"/>
      <c r="D28" s="23"/>
      <c r="E28" s="148"/>
      <c r="F28" s="17"/>
      <c r="G28" s="9" t="s">
        <v>426</v>
      </c>
      <c r="H28" s="9" t="s">
        <v>703</v>
      </c>
      <c r="I28" s="9" t="s">
        <v>606</v>
      </c>
      <c r="J28" s="17"/>
      <c r="K28" s="17"/>
      <c r="L28" s="17"/>
      <c r="M28" s="27" t="s">
        <v>156</v>
      </c>
      <c r="N28" s="28" t="s">
        <v>134</v>
      </c>
      <c r="O28" s="29">
        <v>19</v>
      </c>
      <c r="P28" s="36"/>
      <c r="Q28" s="152"/>
      <c r="R28" s="152"/>
      <c r="S28" s="152"/>
      <c r="T28" s="152"/>
      <c r="U28" s="152"/>
      <c r="V28" s="152"/>
      <c r="W28" s="17"/>
      <c r="X28" s="7"/>
      <c r="Y28" s="12" t="s">
        <v>334</v>
      </c>
      <c r="Z28" s="12" t="s">
        <v>602</v>
      </c>
      <c r="AA28" s="17"/>
      <c r="AB28" s="17"/>
      <c r="AC28" s="17"/>
      <c r="AD28" s="17"/>
      <c r="AE28" s="17"/>
      <c r="AF28" s="17"/>
      <c r="AG28" s="17"/>
      <c r="AH28" s="17"/>
      <c r="AI28" s="17"/>
    </row>
    <row r="29" spans="1:35" x14ac:dyDescent="0.2">
      <c r="A29" s="139"/>
      <c r="B29" s="139"/>
      <c r="C29" s="144"/>
      <c r="D29" s="8" t="s">
        <v>613</v>
      </c>
      <c r="E29" s="147" t="s">
        <v>393</v>
      </c>
      <c r="F29" s="17"/>
      <c r="G29" s="14" t="s">
        <v>449</v>
      </c>
      <c r="H29" s="17"/>
      <c r="I29" s="17"/>
      <c r="J29" s="17"/>
      <c r="K29" s="17"/>
      <c r="L29" s="17"/>
      <c r="M29" s="27" t="s">
        <v>156</v>
      </c>
      <c r="N29" s="28" t="s">
        <v>135</v>
      </c>
      <c r="O29" s="29">
        <v>20</v>
      </c>
      <c r="P29" s="36"/>
      <c r="Q29" s="152"/>
      <c r="R29" s="152"/>
      <c r="S29" s="152"/>
      <c r="T29" s="152"/>
      <c r="U29" s="152"/>
      <c r="V29" s="152"/>
      <c r="W29" s="17"/>
      <c r="X29" s="9" t="s">
        <v>426</v>
      </c>
      <c r="Y29" s="7"/>
      <c r="Z29" s="7"/>
      <c r="AA29" s="17"/>
      <c r="AB29" s="17"/>
      <c r="AC29" s="17"/>
      <c r="AD29" s="17"/>
      <c r="AE29" s="17"/>
      <c r="AF29" s="17"/>
      <c r="AG29" s="17"/>
      <c r="AH29" s="17"/>
      <c r="AI29" s="17"/>
    </row>
    <row r="30" spans="1:35" x14ac:dyDescent="0.2">
      <c r="A30" s="17"/>
      <c r="B30" s="139"/>
      <c r="C30" s="144"/>
      <c r="D30" s="23"/>
      <c r="E30" s="148"/>
      <c r="F30" s="17"/>
      <c r="G30" s="7"/>
      <c r="H30" s="7" t="s">
        <v>328</v>
      </c>
      <c r="I30" s="7" t="s">
        <v>636</v>
      </c>
      <c r="J30" s="17"/>
      <c r="K30" s="17"/>
      <c r="L30" s="17"/>
      <c r="M30" s="27" t="s">
        <v>157</v>
      </c>
      <c r="N30" s="28" t="s">
        <v>136</v>
      </c>
      <c r="O30" s="29">
        <v>16</v>
      </c>
      <c r="P30" s="36"/>
      <c r="Q30" s="152"/>
      <c r="R30" s="152"/>
      <c r="S30" s="152"/>
      <c r="T30" s="152"/>
      <c r="U30" s="152"/>
      <c r="V30" s="152"/>
      <c r="W30" s="17"/>
      <c r="X30" s="10" t="s">
        <v>5</v>
      </c>
      <c r="Y30" s="12" t="s">
        <v>336</v>
      </c>
      <c r="Z30" s="12" t="s">
        <v>344</v>
      </c>
      <c r="AA30" s="17"/>
      <c r="AB30" s="17"/>
      <c r="AC30" s="17"/>
      <c r="AD30" s="17"/>
      <c r="AE30" s="17"/>
      <c r="AF30" s="17"/>
      <c r="AG30" s="17"/>
      <c r="AH30" s="17"/>
      <c r="AI30" s="17"/>
    </row>
    <row r="31" spans="1:35" x14ac:dyDescent="0.2">
      <c r="A31" s="139"/>
      <c r="B31" s="139"/>
      <c r="C31" s="139"/>
      <c r="D31" s="8" t="s">
        <v>388</v>
      </c>
      <c r="E31" s="147" t="s">
        <v>621</v>
      </c>
      <c r="F31" s="17"/>
      <c r="G31" s="9" t="s">
        <v>426</v>
      </c>
      <c r="H31" s="9" t="s">
        <v>451</v>
      </c>
      <c r="I31" s="9" t="s">
        <v>450</v>
      </c>
      <c r="J31" s="17"/>
      <c r="K31" s="17"/>
      <c r="L31" s="17"/>
      <c r="M31" s="24" t="s">
        <v>406</v>
      </c>
      <c r="N31" s="25" t="s">
        <v>396</v>
      </c>
      <c r="O31" s="26"/>
      <c r="P31" s="36"/>
      <c r="Q31" s="153"/>
      <c r="R31" s="153"/>
      <c r="S31" s="153"/>
      <c r="T31" s="153"/>
      <c r="U31" s="153"/>
      <c r="V31" s="153"/>
      <c r="W31" s="17"/>
      <c r="X31" s="7"/>
      <c r="Y31" s="12" t="s">
        <v>335</v>
      </c>
      <c r="Z31" s="12" t="s">
        <v>337</v>
      </c>
      <c r="AA31" s="17"/>
      <c r="AB31" s="17"/>
      <c r="AC31" s="17"/>
      <c r="AD31" s="17"/>
      <c r="AE31" s="17"/>
      <c r="AF31" s="17"/>
      <c r="AG31" s="17"/>
      <c r="AH31" s="17"/>
      <c r="AI31" s="17"/>
    </row>
    <row r="32" spans="1:35" x14ac:dyDescent="0.2">
      <c r="A32" s="17"/>
      <c r="B32" s="139"/>
      <c r="C32" s="17"/>
      <c r="D32" s="8" t="s">
        <v>333</v>
      </c>
      <c r="E32" s="6" t="s">
        <v>331</v>
      </c>
      <c r="F32" s="17"/>
      <c r="G32" s="9" t="s">
        <v>426</v>
      </c>
      <c r="H32" s="9" t="s">
        <v>452</v>
      </c>
      <c r="I32" s="9" t="s">
        <v>607</v>
      </c>
      <c r="J32" s="17"/>
      <c r="K32" s="17"/>
      <c r="L32" s="17"/>
      <c r="M32" s="149"/>
      <c r="N32" s="150"/>
      <c r="O32" s="151"/>
      <c r="P32" s="36"/>
      <c r="Q32" s="153"/>
      <c r="R32" s="153"/>
      <c r="S32" s="153"/>
      <c r="T32" s="153"/>
      <c r="U32" s="153"/>
      <c r="V32" s="153"/>
      <c r="W32" s="17"/>
      <c r="X32" s="9" t="s">
        <v>426</v>
      </c>
      <c r="Y32" s="7"/>
      <c r="Z32" s="7"/>
      <c r="AA32" s="17"/>
      <c r="AB32" s="17"/>
      <c r="AC32" s="17"/>
      <c r="AD32" s="17"/>
      <c r="AE32" s="17"/>
      <c r="AF32" s="17"/>
      <c r="AG32" s="17"/>
      <c r="AH32" s="17"/>
      <c r="AI32" s="17"/>
    </row>
    <row r="33" spans="1:35" x14ac:dyDescent="0.2">
      <c r="A33" s="17"/>
      <c r="B33" s="17"/>
      <c r="C33" s="17"/>
      <c r="D33" s="23"/>
      <c r="E33" s="18"/>
      <c r="F33" s="17"/>
      <c r="G33" s="9" t="s">
        <v>426</v>
      </c>
      <c r="H33" s="9" t="s">
        <v>431</v>
      </c>
      <c r="I33" s="9" t="s">
        <v>704</v>
      </c>
      <c r="J33" s="17"/>
      <c r="K33" s="17"/>
      <c r="L33" s="17"/>
      <c r="M33" s="27" t="s">
        <v>158</v>
      </c>
      <c r="N33" s="28" t="s">
        <v>159</v>
      </c>
      <c r="O33" s="29">
        <v>3.6</v>
      </c>
      <c r="P33" s="36"/>
      <c r="Q33" s="152"/>
      <c r="R33" s="152"/>
      <c r="S33" s="152"/>
      <c r="T33" s="152"/>
      <c r="U33" s="152"/>
      <c r="V33" s="152"/>
      <c r="W33" s="17"/>
      <c r="X33" s="7"/>
      <c r="Y33" s="12" t="s">
        <v>327</v>
      </c>
      <c r="Z33" s="12" t="s">
        <v>328</v>
      </c>
      <c r="AA33" s="17"/>
      <c r="AB33" s="17"/>
      <c r="AC33" s="17"/>
      <c r="AD33" s="17"/>
      <c r="AE33" s="17"/>
      <c r="AF33" s="17"/>
      <c r="AG33" s="17"/>
      <c r="AH33" s="17"/>
      <c r="AI33" s="17"/>
    </row>
    <row r="34" spans="1:35" x14ac:dyDescent="0.2">
      <c r="A34" s="17"/>
      <c r="B34" s="17"/>
      <c r="C34" s="17"/>
      <c r="D34" s="8" t="s">
        <v>394</v>
      </c>
      <c r="E34" s="6" t="s">
        <v>395</v>
      </c>
      <c r="F34" s="17"/>
      <c r="G34" s="7"/>
      <c r="H34" s="7" t="s">
        <v>614</v>
      </c>
      <c r="I34" s="7" t="s">
        <v>608</v>
      </c>
      <c r="J34" s="17"/>
      <c r="K34" s="17"/>
      <c r="L34" s="17"/>
      <c r="M34" s="27" t="s">
        <v>160</v>
      </c>
      <c r="N34" s="28" t="s">
        <v>161</v>
      </c>
      <c r="O34" s="29">
        <v>16</v>
      </c>
      <c r="P34" s="36"/>
      <c r="Q34" s="152"/>
      <c r="R34" s="152"/>
      <c r="S34" s="152"/>
      <c r="T34" s="152"/>
      <c r="U34" s="152"/>
      <c r="V34" s="152"/>
      <c r="W34" s="17"/>
      <c r="X34" s="9" t="s">
        <v>426</v>
      </c>
      <c r="Y34" s="13" t="s">
        <v>601</v>
      </c>
      <c r="Z34" s="13" t="s">
        <v>452</v>
      </c>
      <c r="AA34" s="17"/>
      <c r="AB34" s="17"/>
      <c r="AC34" s="17"/>
      <c r="AD34" s="17"/>
      <c r="AE34" s="17"/>
      <c r="AF34" s="17"/>
      <c r="AG34" s="17"/>
      <c r="AH34" s="17"/>
      <c r="AI34" s="17"/>
    </row>
    <row r="35" spans="1:35" x14ac:dyDescent="0.2">
      <c r="A35" s="17"/>
      <c r="B35" s="17"/>
      <c r="C35" s="17"/>
      <c r="D35" s="8" t="s">
        <v>397</v>
      </c>
      <c r="E35" s="6" t="s">
        <v>398</v>
      </c>
      <c r="F35" s="17"/>
      <c r="G35" s="9" t="s">
        <v>426</v>
      </c>
      <c r="H35" s="9" t="s">
        <v>453</v>
      </c>
      <c r="I35" s="9" t="s">
        <v>608</v>
      </c>
      <c r="J35" s="17"/>
      <c r="K35" s="17"/>
      <c r="L35" s="17"/>
      <c r="M35" s="27" t="s">
        <v>162</v>
      </c>
      <c r="N35" s="28" t="s">
        <v>120</v>
      </c>
      <c r="O35" s="29">
        <v>69</v>
      </c>
      <c r="P35" s="36"/>
      <c r="Q35" s="152"/>
      <c r="R35" s="152"/>
      <c r="S35" s="152"/>
      <c r="T35" s="152"/>
      <c r="U35" s="152"/>
      <c r="V35" s="152"/>
      <c r="W35" s="17"/>
      <c r="X35" s="14" t="s">
        <v>436</v>
      </c>
      <c r="AA35" s="17"/>
      <c r="AB35" s="17"/>
      <c r="AC35" s="17"/>
      <c r="AD35" s="17"/>
      <c r="AE35" s="17"/>
      <c r="AF35" s="17"/>
      <c r="AG35" s="17"/>
      <c r="AH35" s="17"/>
      <c r="AI35" s="17"/>
    </row>
    <row r="36" spans="1:35" x14ac:dyDescent="0.2">
      <c r="A36" s="17"/>
      <c r="B36" s="17"/>
      <c r="C36" s="17"/>
      <c r="D36" s="8" t="s">
        <v>400</v>
      </c>
      <c r="E36" s="6" t="s">
        <v>401</v>
      </c>
      <c r="F36" s="17"/>
      <c r="G36" s="17"/>
      <c r="H36" s="17"/>
      <c r="I36" s="17"/>
      <c r="J36" s="17"/>
      <c r="K36" s="17"/>
      <c r="L36" s="17"/>
      <c r="M36" s="27" t="s">
        <v>163</v>
      </c>
      <c r="N36" s="28" t="s">
        <v>121</v>
      </c>
      <c r="O36" s="29">
        <v>146</v>
      </c>
      <c r="P36" s="36"/>
      <c r="Q36" s="152"/>
      <c r="R36" s="152"/>
      <c r="S36" s="152"/>
      <c r="T36" s="152"/>
      <c r="U36" s="152"/>
      <c r="V36" s="152"/>
      <c r="W36" s="17"/>
      <c r="X36" s="10" t="s">
        <v>31</v>
      </c>
      <c r="Y36" s="12" t="s">
        <v>324</v>
      </c>
      <c r="Z36" s="12" t="s">
        <v>325</v>
      </c>
      <c r="AA36" s="17"/>
      <c r="AB36" s="17"/>
      <c r="AC36" s="17"/>
      <c r="AD36" s="17"/>
      <c r="AE36" s="17"/>
      <c r="AF36" s="17"/>
      <c r="AG36" s="17"/>
      <c r="AH36" s="17"/>
      <c r="AI36" s="17"/>
    </row>
    <row r="37" spans="1:35" x14ac:dyDescent="0.2">
      <c r="A37" s="17"/>
      <c r="B37" s="17"/>
      <c r="C37" s="17"/>
      <c r="D37" s="8" t="s">
        <v>403</v>
      </c>
      <c r="E37" s="6" t="s">
        <v>404</v>
      </c>
      <c r="F37" s="17"/>
      <c r="G37" s="17"/>
      <c r="H37" s="17"/>
      <c r="I37" s="17"/>
      <c r="J37" s="17"/>
      <c r="K37" s="17"/>
      <c r="L37" s="17"/>
      <c r="M37" s="27" t="s">
        <v>164</v>
      </c>
      <c r="N37" s="28" t="s">
        <v>165</v>
      </c>
      <c r="O37" s="29">
        <v>25</v>
      </c>
      <c r="P37" s="36"/>
      <c r="Q37" s="152"/>
      <c r="R37" s="152"/>
      <c r="S37" s="152"/>
      <c r="T37" s="152"/>
      <c r="U37" s="152"/>
      <c r="V37" s="152"/>
      <c r="W37" s="17"/>
      <c r="X37" s="9" t="s">
        <v>426</v>
      </c>
      <c r="Y37" s="13" t="s">
        <v>330</v>
      </c>
      <c r="Z37" s="13" t="s">
        <v>332</v>
      </c>
      <c r="AA37" s="17"/>
      <c r="AB37" s="17"/>
      <c r="AC37" s="17"/>
      <c r="AD37" s="17"/>
      <c r="AE37" s="17"/>
      <c r="AF37" s="17"/>
      <c r="AG37" s="17"/>
      <c r="AH37" s="17"/>
      <c r="AI37" s="17"/>
    </row>
    <row r="38" spans="1:3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27" t="s">
        <v>166</v>
      </c>
      <c r="N38" s="28" t="s">
        <v>167</v>
      </c>
      <c r="O38" s="29">
        <v>11</v>
      </c>
      <c r="P38" s="36"/>
      <c r="Q38" s="152"/>
      <c r="R38" s="152"/>
      <c r="S38" s="152"/>
      <c r="T38" s="152"/>
      <c r="U38" s="152"/>
      <c r="V38" s="152"/>
      <c r="W38" s="17"/>
      <c r="X38" s="10" t="s">
        <v>5</v>
      </c>
      <c r="Y38" s="12" t="s">
        <v>326</v>
      </c>
      <c r="Z38" s="12" t="s">
        <v>329</v>
      </c>
      <c r="AA38" s="17"/>
      <c r="AB38" s="17"/>
      <c r="AC38" s="17"/>
      <c r="AD38" s="17"/>
      <c r="AE38" s="17"/>
      <c r="AF38" s="17"/>
      <c r="AG38" s="17"/>
      <c r="AH38" s="17"/>
      <c r="AI38" s="17"/>
    </row>
    <row r="39" spans="1:3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27" t="s">
        <v>168</v>
      </c>
      <c r="N39" s="28" t="s">
        <v>122</v>
      </c>
      <c r="O39" s="29">
        <v>33</v>
      </c>
      <c r="P39" s="36"/>
      <c r="Q39" s="152"/>
      <c r="R39" s="152"/>
      <c r="S39" s="152"/>
      <c r="T39" s="152"/>
      <c r="U39" s="152"/>
      <c r="V39" s="152"/>
      <c r="W39" s="17"/>
      <c r="X39" s="9" t="s">
        <v>426</v>
      </c>
      <c r="Y39" s="13" t="s">
        <v>428</v>
      </c>
      <c r="Z39" s="13" t="s">
        <v>429</v>
      </c>
      <c r="AA39" s="17"/>
      <c r="AB39" s="17"/>
      <c r="AC39" s="17"/>
      <c r="AD39" s="17"/>
      <c r="AE39" s="17"/>
      <c r="AF39" s="17"/>
      <c r="AG39" s="17"/>
      <c r="AH39" s="17"/>
      <c r="AI39" s="17"/>
    </row>
    <row r="40" spans="1:35" x14ac:dyDescent="0.2">
      <c r="A40" s="14" t="s">
        <v>458</v>
      </c>
      <c r="B40" s="14"/>
      <c r="C40" s="14"/>
      <c r="D40" s="14"/>
      <c r="E40" s="14"/>
      <c r="F40" s="17"/>
      <c r="G40" s="14"/>
      <c r="H40" s="17"/>
      <c r="I40" s="17"/>
      <c r="J40" s="17"/>
      <c r="K40" s="17"/>
      <c r="L40" s="17"/>
      <c r="M40" s="27" t="s">
        <v>169</v>
      </c>
      <c r="N40" s="28" t="s">
        <v>170</v>
      </c>
      <c r="O40" s="29">
        <v>55</v>
      </c>
      <c r="P40" s="36"/>
      <c r="Q40" s="152"/>
      <c r="R40" s="152"/>
      <c r="S40" s="152"/>
      <c r="T40" s="152"/>
      <c r="U40" s="152"/>
      <c r="V40" s="152"/>
      <c r="W40" s="17"/>
      <c r="X40" s="7"/>
      <c r="Y40" s="12" t="s">
        <v>331</v>
      </c>
      <c r="Z40" s="12" t="s">
        <v>333</v>
      </c>
      <c r="AA40" s="17"/>
      <c r="AB40" s="17"/>
      <c r="AC40" s="17"/>
      <c r="AD40" s="17"/>
      <c r="AE40" s="17"/>
      <c r="AF40" s="17"/>
      <c r="AG40" s="17"/>
      <c r="AH40" s="17"/>
      <c r="AI40" s="17"/>
    </row>
    <row r="41" spans="1:35" x14ac:dyDescent="0.2">
      <c r="A41" s="5" t="s">
        <v>460</v>
      </c>
      <c r="F41" s="17"/>
      <c r="G41" s="145" t="s">
        <v>461</v>
      </c>
      <c r="H41" s="17"/>
      <c r="I41" s="17"/>
      <c r="J41" s="17"/>
      <c r="K41" s="17"/>
      <c r="L41" s="17"/>
      <c r="M41" s="27" t="s">
        <v>171</v>
      </c>
      <c r="N41" s="28" t="s">
        <v>124</v>
      </c>
      <c r="O41" s="29">
        <v>37</v>
      </c>
      <c r="P41" s="36"/>
      <c r="Q41" s="152"/>
      <c r="R41" s="152"/>
      <c r="S41" s="152"/>
      <c r="T41" s="152"/>
      <c r="U41" s="152"/>
      <c r="V41" s="152"/>
      <c r="W41" s="17"/>
      <c r="X41" s="9" t="s">
        <v>426</v>
      </c>
      <c r="Y41" s="13" t="s">
        <v>430</v>
      </c>
      <c r="Z41" s="13" t="s">
        <v>431</v>
      </c>
      <c r="AA41" s="17"/>
      <c r="AB41" s="17"/>
      <c r="AC41" s="17"/>
      <c r="AD41" s="17"/>
      <c r="AE41" s="17"/>
      <c r="AF41" s="17"/>
      <c r="AG41" s="17"/>
      <c r="AH41" s="17"/>
      <c r="AI41" s="17"/>
    </row>
    <row r="42" spans="1:35" x14ac:dyDescent="0.2">
      <c r="A42" s="5" t="s">
        <v>459</v>
      </c>
      <c r="F42" s="17"/>
      <c r="G42" s="145" t="s">
        <v>462</v>
      </c>
      <c r="H42" s="17"/>
      <c r="I42" s="17"/>
      <c r="J42" s="17"/>
      <c r="K42" s="17"/>
      <c r="L42" s="17"/>
      <c r="M42" s="27" t="s">
        <v>172</v>
      </c>
      <c r="N42" s="28" t="s">
        <v>173</v>
      </c>
      <c r="O42" s="29">
        <v>16</v>
      </c>
      <c r="P42" s="36"/>
      <c r="Q42" s="152"/>
      <c r="R42" s="152"/>
      <c r="S42" s="152"/>
      <c r="T42" s="152"/>
      <c r="U42" s="152"/>
      <c r="V42" s="152"/>
      <c r="W42" s="17"/>
      <c r="X42" s="7"/>
      <c r="Y42" s="12" t="s">
        <v>327</v>
      </c>
      <c r="Z42" s="12" t="s">
        <v>328</v>
      </c>
      <c r="AA42" s="17"/>
      <c r="AB42" s="17"/>
      <c r="AC42" s="17"/>
      <c r="AD42" s="17"/>
      <c r="AE42" s="17"/>
      <c r="AF42" s="17"/>
      <c r="AG42" s="17"/>
      <c r="AH42" s="17"/>
      <c r="AI42" s="17"/>
    </row>
    <row r="43" spans="1:3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27" t="s">
        <v>174</v>
      </c>
      <c r="N43" s="28" t="s">
        <v>175</v>
      </c>
      <c r="O43" s="29">
        <v>68</v>
      </c>
      <c r="P43" s="36"/>
      <c r="Q43" s="152"/>
      <c r="R43" s="152"/>
      <c r="S43" s="152"/>
      <c r="T43" s="152"/>
      <c r="U43" s="152"/>
      <c r="V43" s="152"/>
      <c r="W43" s="17"/>
      <c r="X43" s="9" t="s">
        <v>426</v>
      </c>
      <c r="Y43" s="13" t="s">
        <v>601</v>
      </c>
      <c r="Z43" s="13" t="s">
        <v>452</v>
      </c>
      <c r="AA43" s="17"/>
      <c r="AB43" s="17"/>
      <c r="AC43" s="17"/>
      <c r="AD43" s="17"/>
      <c r="AE43" s="17"/>
      <c r="AF43" s="17"/>
      <c r="AG43" s="17"/>
      <c r="AH43" s="17"/>
      <c r="AI43" s="17"/>
    </row>
    <row r="44" spans="1:3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27" t="s">
        <v>176</v>
      </c>
      <c r="N44" s="28" t="s">
        <v>125</v>
      </c>
      <c r="O44" s="29">
        <v>74</v>
      </c>
      <c r="P44" s="36"/>
      <c r="Q44" s="152"/>
      <c r="R44" s="152"/>
      <c r="S44" s="152"/>
      <c r="T44" s="152"/>
      <c r="U44" s="152"/>
      <c r="V44" s="152"/>
      <c r="W44" s="17"/>
      <c r="X44" s="7"/>
      <c r="Y44" s="12" t="s">
        <v>335</v>
      </c>
      <c r="Z44" s="12" t="s">
        <v>337</v>
      </c>
      <c r="AA44" s="17"/>
      <c r="AB44" s="17"/>
      <c r="AC44" s="17"/>
      <c r="AD44" s="17"/>
      <c r="AE44" s="17"/>
      <c r="AF44" s="17"/>
      <c r="AG44" s="17"/>
      <c r="AH44" s="17"/>
      <c r="AI44" s="17"/>
    </row>
    <row r="45" spans="1:3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27" t="s">
        <v>177</v>
      </c>
      <c r="N45" s="28" t="s">
        <v>126</v>
      </c>
      <c r="O45" s="29">
        <v>62</v>
      </c>
      <c r="P45" s="36"/>
      <c r="Q45" s="152"/>
      <c r="R45" s="152"/>
      <c r="S45" s="152"/>
      <c r="T45" s="152"/>
      <c r="U45" s="152"/>
      <c r="V45" s="152"/>
      <c r="W45" s="17"/>
      <c r="X45" s="9" t="s">
        <v>426</v>
      </c>
      <c r="Y45" s="13" t="s">
        <v>336</v>
      </c>
      <c r="Z45" s="13" t="s">
        <v>344</v>
      </c>
      <c r="AA45" s="17"/>
      <c r="AB45" s="17"/>
      <c r="AC45" s="17"/>
      <c r="AD45" s="17"/>
      <c r="AE45" s="17"/>
      <c r="AF45" s="17"/>
      <c r="AG45" s="17"/>
      <c r="AH45" s="17"/>
      <c r="AI45" s="17"/>
    </row>
    <row r="46" spans="1:3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27" t="s">
        <v>178</v>
      </c>
      <c r="N46" s="28" t="s">
        <v>128</v>
      </c>
      <c r="O46" s="29">
        <v>55</v>
      </c>
      <c r="P46" s="36"/>
      <c r="Q46" s="152"/>
      <c r="R46" s="152"/>
      <c r="S46" s="152"/>
      <c r="T46" s="152"/>
      <c r="U46" s="152"/>
      <c r="V46" s="152"/>
      <c r="W46" s="17"/>
      <c r="X46" s="7"/>
      <c r="Y46" s="11" t="s">
        <v>34</v>
      </c>
      <c r="Z46" s="7"/>
      <c r="AA46" s="17"/>
      <c r="AB46" s="17"/>
      <c r="AC46" s="17"/>
      <c r="AD46" s="17"/>
      <c r="AE46" s="17"/>
      <c r="AF46" s="17"/>
      <c r="AG46" s="17"/>
      <c r="AH46" s="17"/>
      <c r="AI46" s="17"/>
    </row>
    <row r="47" spans="1:3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27" t="s">
        <v>179</v>
      </c>
      <c r="N47" s="28" t="s">
        <v>180</v>
      </c>
      <c r="O47" s="29">
        <v>24</v>
      </c>
      <c r="P47" s="36"/>
      <c r="Q47" s="152"/>
      <c r="R47" s="152"/>
      <c r="S47" s="152"/>
      <c r="T47" s="152"/>
      <c r="U47" s="152"/>
      <c r="V47" s="152"/>
      <c r="W47" s="17"/>
      <c r="X47" s="14" t="s">
        <v>98</v>
      </c>
      <c r="AA47" s="17"/>
      <c r="AB47" s="17"/>
      <c r="AC47" s="17"/>
      <c r="AD47" s="17"/>
      <c r="AE47" s="17"/>
      <c r="AF47" s="17"/>
      <c r="AG47" s="17"/>
      <c r="AH47" s="17"/>
      <c r="AI47" s="17"/>
    </row>
    <row r="48" spans="1:3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27" t="s">
        <v>181</v>
      </c>
      <c r="N48" s="28" t="s">
        <v>130</v>
      </c>
      <c r="O48" s="29">
        <v>58</v>
      </c>
      <c r="P48" s="36"/>
      <c r="Q48" s="152"/>
      <c r="R48" s="152"/>
      <c r="S48" s="152"/>
      <c r="T48" s="152"/>
      <c r="U48" s="152"/>
      <c r="V48" s="152"/>
      <c r="W48" s="17"/>
      <c r="X48" s="7"/>
      <c r="Y48" s="12" t="s">
        <v>327</v>
      </c>
      <c r="Z48" s="12" t="s">
        <v>328</v>
      </c>
      <c r="AA48" s="17"/>
      <c r="AB48" s="17"/>
      <c r="AC48" s="17"/>
      <c r="AD48" s="17"/>
      <c r="AE48" s="17"/>
      <c r="AF48" s="17"/>
      <c r="AG48" s="17"/>
      <c r="AH48" s="17"/>
      <c r="AI48" s="17"/>
    </row>
    <row r="49" spans="1:3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27" t="s">
        <v>182</v>
      </c>
      <c r="N49" s="28" t="s">
        <v>131</v>
      </c>
      <c r="O49" s="29">
        <v>24</v>
      </c>
      <c r="P49" s="36"/>
      <c r="Q49" s="152"/>
      <c r="R49" s="152"/>
      <c r="S49" s="152"/>
      <c r="T49" s="152"/>
      <c r="U49" s="152"/>
      <c r="V49" s="152"/>
      <c r="W49" s="17"/>
      <c r="X49" s="9" t="s">
        <v>426</v>
      </c>
      <c r="Y49" s="13" t="s">
        <v>601</v>
      </c>
      <c r="Z49" s="13" t="s">
        <v>452</v>
      </c>
      <c r="AA49" s="17"/>
      <c r="AB49" s="17"/>
      <c r="AC49" s="17"/>
      <c r="AD49" s="17"/>
      <c r="AE49" s="17"/>
      <c r="AF49" s="17"/>
      <c r="AG49" s="17"/>
      <c r="AH49" s="17"/>
      <c r="AI49" s="17"/>
    </row>
    <row r="50" spans="1:3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27" t="s">
        <v>183</v>
      </c>
      <c r="N50" s="28" t="s">
        <v>132</v>
      </c>
      <c r="O50" s="29">
        <v>36</v>
      </c>
      <c r="P50" s="36"/>
      <c r="Q50" s="152"/>
      <c r="R50" s="152"/>
      <c r="S50" s="152"/>
      <c r="T50" s="152"/>
      <c r="U50" s="152"/>
      <c r="V50" s="152"/>
      <c r="W50" s="17"/>
      <c r="X50" s="7"/>
      <c r="Y50" s="12" t="s">
        <v>338</v>
      </c>
      <c r="Z50" s="12" t="s">
        <v>341</v>
      </c>
      <c r="AA50" s="17"/>
      <c r="AB50" s="17"/>
      <c r="AC50" s="17"/>
      <c r="AD50" s="17"/>
      <c r="AE50" s="17"/>
      <c r="AF50" s="17"/>
      <c r="AG50" s="17"/>
      <c r="AH50" s="17"/>
      <c r="AI50" s="17"/>
    </row>
    <row r="51" spans="1:3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27" t="s">
        <v>184</v>
      </c>
      <c r="N51" s="28" t="s">
        <v>133</v>
      </c>
      <c r="O51" s="29">
        <v>48</v>
      </c>
      <c r="P51" s="36"/>
      <c r="Q51" s="152"/>
      <c r="R51" s="152"/>
      <c r="S51" s="152"/>
      <c r="T51" s="152"/>
      <c r="U51" s="152"/>
      <c r="V51" s="152"/>
      <c r="W51" s="17"/>
      <c r="X51" s="9" t="s">
        <v>426</v>
      </c>
      <c r="Y51" s="13" t="s">
        <v>342</v>
      </c>
      <c r="Z51" s="13" t="s">
        <v>432</v>
      </c>
      <c r="AA51" s="17"/>
      <c r="AB51" s="17"/>
      <c r="AC51" s="17"/>
      <c r="AD51" s="17"/>
      <c r="AE51" s="17"/>
      <c r="AF51" s="17"/>
      <c r="AG51" s="17"/>
      <c r="AH51" s="17"/>
      <c r="AI51" s="17"/>
    </row>
    <row r="52" spans="1:3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24" t="s">
        <v>412</v>
      </c>
      <c r="N52" s="25" t="s">
        <v>399</v>
      </c>
      <c r="O52" s="26"/>
      <c r="P52" s="36"/>
      <c r="Q52" s="153"/>
      <c r="R52" s="153"/>
      <c r="S52" s="153"/>
      <c r="T52" s="153"/>
      <c r="U52" s="153"/>
      <c r="V52" s="153"/>
      <c r="W52" s="17"/>
      <c r="X52" s="7"/>
      <c r="Y52" s="12" t="s">
        <v>326</v>
      </c>
      <c r="Z52" s="12" t="s">
        <v>329</v>
      </c>
      <c r="AA52" s="17"/>
      <c r="AB52" s="17"/>
      <c r="AC52" s="17"/>
      <c r="AD52" s="17"/>
      <c r="AE52" s="17"/>
      <c r="AF52" s="17"/>
      <c r="AG52" s="17"/>
      <c r="AH52" s="17"/>
      <c r="AI52" s="17"/>
    </row>
    <row r="53" spans="1:3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49"/>
      <c r="N53" s="150"/>
      <c r="O53" s="151"/>
      <c r="P53" s="36"/>
      <c r="Q53" s="153"/>
      <c r="R53" s="153"/>
      <c r="S53" s="153"/>
      <c r="T53" s="153"/>
      <c r="U53" s="153"/>
      <c r="V53" s="153"/>
      <c r="W53" s="17"/>
      <c r="X53" s="9" t="s">
        <v>426</v>
      </c>
      <c r="Y53" s="13" t="s">
        <v>428</v>
      </c>
      <c r="Z53" s="13" t="s">
        <v>429</v>
      </c>
      <c r="AA53" s="17"/>
      <c r="AB53" s="17"/>
      <c r="AC53" s="17"/>
      <c r="AD53" s="17"/>
      <c r="AE53" s="17"/>
      <c r="AF53" s="17"/>
      <c r="AG53" s="17"/>
      <c r="AH53" s="17"/>
      <c r="AI53" s="17"/>
    </row>
    <row r="54" spans="1:3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27" t="s">
        <v>185</v>
      </c>
      <c r="N54" s="28" t="s">
        <v>124</v>
      </c>
      <c r="O54" s="29">
        <v>14</v>
      </c>
      <c r="P54" s="36"/>
      <c r="Q54" s="152"/>
      <c r="R54" s="152"/>
      <c r="S54" s="152"/>
      <c r="T54" s="152"/>
      <c r="U54" s="152"/>
      <c r="V54" s="152"/>
      <c r="W54" s="17"/>
      <c r="X54" s="7"/>
      <c r="Y54" s="12" t="s">
        <v>339</v>
      </c>
      <c r="Z54" s="12" t="s">
        <v>340</v>
      </c>
      <c r="AA54" s="17"/>
      <c r="AB54" s="17"/>
      <c r="AC54" s="17"/>
      <c r="AD54" s="17"/>
      <c r="AE54" s="17"/>
      <c r="AF54" s="17"/>
      <c r="AG54" s="17"/>
      <c r="AH54" s="17"/>
      <c r="AI54" s="17"/>
    </row>
    <row r="55" spans="1:3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7" t="s">
        <v>186</v>
      </c>
      <c r="N55" s="28" t="s">
        <v>180</v>
      </c>
      <c r="O55" s="29">
        <v>15</v>
      </c>
      <c r="P55" s="36"/>
      <c r="Q55" s="152"/>
      <c r="R55" s="152"/>
      <c r="S55" s="152"/>
      <c r="T55" s="152"/>
      <c r="U55" s="152"/>
      <c r="V55" s="152"/>
      <c r="W55" s="17"/>
      <c r="X55" s="14" t="s">
        <v>437</v>
      </c>
      <c r="AA55" s="17"/>
      <c r="AB55" s="17"/>
      <c r="AC55" s="17"/>
      <c r="AD55" s="17"/>
      <c r="AE55" s="17"/>
      <c r="AF55" s="17"/>
      <c r="AG55" s="17"/>
      <c r="AH55" s="17"/>
      <c r="AI55" s="17"/>
    </row>
    <row r="56" spans="1:3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27" t="s">
        <v>187</v>
      </c>
      <c r="N56" s="28" t="s">
        <v>132</v>
      </c>
      <c r="O56" s="29">
        <v>23</v>
      </c>
      <c r="P56" s="36"/>
      <c r="Q56" s="152"/>
      <c r="R56" s="152"/>
      <c r="S56" s="152"/>
      <c r="T56" s="152"/>
      <c r="U56" s="152"/>
      <c r="V56" s="152"/>
      <c r="W56" s="17"/>
      <c r="X56" s="7"/>
      <c r="Y56" s="12" t="s">
        <v>326</v>
      </c>
      <c r="Z56" s="12" t="s">
        <v>329</v>
      </c>
      <c r="AA56" s="17"/>
      <c r="AB56" s="17"/>
      <c r="AC56" s="17"/>
      <c r="AD56" s="17"/>
      <c r="AE56" s="17"/>
      <c r="AF56" s="17"/>
      <c r="AG56" s="17"/>
      <c r="AH56" s="17"/>
      <c r="AI56" s="17"/>
    </row>
    <row r="57" spans="1:3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24" t="s">
        <v>413</v>
      </c>
      <c r="N57" s="25" t="s">
        <v>402</v>
      </c>
      <c r="O57" s="26"/>
      <c r="P57" s="36"/>
      <c r="Q57" s="153"/>
      <c r="R57" s="153"/>
      <c r="S57" s="153"/>
      <c r="T57" s="153"/>
      <c r="U57" s="153"/>
      <c r="V57" s="153"/>
      <c r="W57" s="17"/>
      <c r="X57" s="9" t="s">
        <v>426</v>
      </c>
      <c r="Y57" s="13" t="s">
        <v>428</v>
      </c>
      <c r="Z57" s="13" t="s">
        <v>429</v>
      </c>
      <c r="AA57" s="17"/>
      <c r="AB57" s="17"/>
      <c r="AC57" s="17"/>
      <c r="AD57" s="17"/>
      <c r="AE57" s="17"/>
      <c r="AF57" s="17"/>
      <c r="AG57" s="17"/>
      <c r="AH57" s="17"/>
      <c r="AI57" s="17"/>
    </row>
    <row r="58" spans="1:3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49"/>
      <c r="N58" s="150"/>
      <c r="O58" s="151"/>
      <c r="P58" s="36"/>
      <c r="Q58" s="153"/>
      <c r="R58" s="153"/>
      <c r="S58" s="153"/>
      <c r="T58" s="153"/>
      <c r="U58" s="153"/>
      <c r="V58" s="153"/>
      <c r="W58" s="17"/>
      <c r="X58" s="7"/>
      <c r="Y58" s="12" t="s">
        <v>342</v>
      </c>
      <c r="Z58" s="12" t="s">
        <v>343</v>
      </c>
      <c r="AA58" s="17"/>
      <c r="AB58" s="17"/>
      <c r="AC58" s="17"/>
      <c r="AD58" s="17"/>
      <c r="AE58" s="17"/>
      <c r="AF58" s="17"/>
      <c r="AG58" s="17"/>
      <c r="AH58" s="17"/>
      <c r="AI58" s="17"/>
    </row>
    <row r="59" spans="1:3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7" t="s">
        <v>188</v>
      </c>
      <c r="N59" s="28" t="s">
        <v>189</v>
      </c>
      <c r="O59" s="29">
        <v>7.2</v>
      </c>
      <c r="P59" s="36"/>
      <c r="Q59" s="152"/>
      <c r="R59" s="152"/>
      <c r="S59" s="152"/>
      <c r="T59" s="152"/>
      <c r="U59" s="152"/>
      <c r="V59" s="152"/>
      <c r="W59" s="17"/>
      <c r="X59" s="9" t="s">
        <v>426</v>
      </c>
      <c r="Y59" s="13" t="s">
        <v>342</v>
      </c>
      <c r="Z59" s="13" t="s">
        <v>475</v>
      </c>
      <c r="AA59" s="17"/>
      <c r="AB59" s="17"/>
      <c r="AC59" s="17"/>
      <c r="AD59" s="17"/>
      <c r="AE59" s="17"/>
      <c r="AF59" s="17"/>
      <c r="AG59" s="17"/>
      <c r="AH59" s="17"/>
      <c r="AI59" s="17"/>
    </row>
    <row r="60" spans="1:3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27" t="s">
        <v>190</v>
      </c>
      <c r="N60" s="28" t="s">
        <v>191</v>
      </c>
      <c r="O60" s="29">
        <v>2.8</v>
      </c>
      <c r="P60" s="36"/>
      <c r="Q60" s="152"/>
      <c r="R60" s="152"/>
      <c r="S60" s="152"/>
      <c r="T60" s="152"/>
      <c r="U60" s="152"/>
      <c r="V60" s="152"/>
      <c r="W60" s="17"/>
      <c r="X60" s="7"/>
      <c r="Y60" s="11" t="s">
        <v>34</v>
      </c>
      <c r="Z60" s="7"/>
      <c r="AA60" s="17"/>
      <c r="AB60" s="17"/>
      <c r="AC60" s="17"/>
      <c r="AD60" s="17"/>
      <c r="AE60" s="17"/>
      <c r="AF60" s="17"/>
      <c r="AG60" s="17"/>
      <c r="AH60" s="17"/>
      <c r="AI60" s="17"/>
    </row>
    <row r="61" spans="1:3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7" t="s">
        <v>192</v>
      </c>
      <c r="N61" s="28" t="s">
        <v>196</v>
      </c>
      <c r="O61" s="29">
        <v>16</v>
      </c>
      <c r="P61" s="36"/>
      <c r="Q61" s="152"/>
      <c r="R61" s="152"/>
      <c r="S61" s="152"/>
      <c r="T61" s="152"/>
      <c r="U61" s="152"/>
      <c r="V61" s="152"/>
      <c r="W61" s="17"/>
      <c r="X61" s="7"/>
      <c r="Y61" s="12" t="s">
        <v>327</v>
      </c>
      <c r="Z61" s="12" t="s">
        <v>328</v>
      </c>
      <c r="AA61" s="17"/>
      <c r="AB61" s="17"/>
      <c r="AC61" s="17"/>
      <c r="AD61" s="17"/>
      <c r="AE61" s="17"/>
      <c r="AF61" s="17"/>
      <c r="AG61" s="17"/>
      <c r="AH61" s="17"/>
      <c r="AI61" s="17"/>
    </row>
    <row r="62" spans="1:3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7" t="s">
        <v>194</v>
      </c>
      <c r="N62" s="28" t="s">
        <v>193</v>
      </c>
      <c r="O62" s="29">
        <v>54</v>
      </c>
      <c r="P62" s="36"/>
      <c r="Q62" s="152"/>
      <c r="R62" s="152"/>
      <c r="S62" s="152"/>
      <c r="T62" s="152"/>
      <c r="U62" s="152"/>
      <c r="V62" s="152"/>
      <c r="W62" s="17"/>
      <c r="X62" s="9" t="s">
        <v>426</v>
      </c>
      <c r="Y62" s="13" t="s">
        <v>601</v>
      </c>
      <c r="Z62" s="13" t="s">
        <v>452</v>
      </c>
      <c r="AA62" s="17"/>
      <c r="AB62" s="17"/>
      <c r="AC62" s="17"/>
      <c r="AD62" s="17"/>
      <c r="AE62" s="17"/>
      <c r="AF62" s="17"/>
      <c r="AG62" s="17"/>
      <c r="AH62" s="17"/>
      <c r="AI62" s="17"/>
    </row>
    <row r="63" spans="1:3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27" t="s">
        <v>195</v>
      </c>
      <c r="N63" s="28" t="s">
        <v>124</v>
      </c>
      <c r="O63" s="29">
        <v>30</v>
      </c>
      <c r="P63" s="36"/>
      <c r="Q63" s="152"/>
      <c r="R63" s="152"/>
      <c r="S63" s="152"/>
      <c r="T63" s="152"/>
      <c r="U63" s="152"/>
      <c r="V63" s="152"/>
      <c r="W63" s="17"/>
      <c r="X63" s="14" t="s">
        <v>438</v>
      </c>
      <c r="AA63" s="17"/>
      <c r="AB63" s="17"/>
      <c r="AC63" s="17"/>
      <c r="AD63" s="17"/>
      <c r="AE63" s="17"/>
      <c r="AF63" s="17"/>
      <c r="AG63" s="17"/>
      <c r="AH63" s="17"/>
      <c r="AI63" s="17"/>
    </row>
    <row r="64" spans="1:3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7" t="s">
        <v>197</v>
      </c>
      <c r="N64" s="28" t="s">
        <v>198</v>
      </c>
      <c r="O64" s="29">
        <v>26</v>
      </c>
      <c r="P64" s="36"/>
      <c r="Q64" s="152"/>
      <c r="R64" s="152"/>
      <c r="S64" s="152"/>
      <c r="T64" s="152"/>
      <c r="U64" s="152"/>
      <c r="V64" s="152"/>
      <c r="W64" s="17"/>
      <c r="X64" s="7"/>
      <c r="Y64" s="12" t="s">
        <v>334</v>
      </c>
      <c r="Z64" s="12" t="s">
        <v>602</v>
      </c>
      <c r="AA64" s="17"/>
      <c r="AB64" s="17"/>
      <c r="AC64" s="17"/>
      <c r="AD64" s="17"/>
      <c r="AE64" s="17"/>
      <c r="AF64" s="17"/>
      <c r="AG64" s="17"/>
      <c r="AH64" s="17"/>
      <c r="AI64" s="17"/>
    </row>
    <row r="65" spans="1:3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27" t="s">
        <v>199</v>
      </c>
      <c r="N65" s="28" t="s">
        <v>200</v>
      </c>
      <c r="O65" s="29">
        <v>27</v>
      </c>
      <c r="P65" s="36"/>
      <c r="Q65" s="152"/>
      <c r="R65" s="152"/>
      <c r="S65" s="152"/>
      <c r="T65" s="152"/>
      <c r="U65" s="152"/>
      <c r="V65" s="152"/>
      <c r="W65" s="17"/>
      <c r="X65" s="9" t="s">
        <v>426</v>
      </c>
      <c r="Y65" s="7"/>
      <c r="Z65" s="7"/>
      <c r="AA65" s="17"/>
      <c r="AB65" s="17"/>
      <c r="AC65" s="17"/>
      <c r="AD65" s="17"/>
      <c r="AE65" s="17"/>
      <c r="AF65" s="17"/>
      <c r="AG65" s="17"/>
      <c r="AH65" s="17"/>
      <c r="AI65" s="17"/>
    </row>
    <row r="66" spans="1:3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7" t="s">
        <v>201</v>
      </c>
      <c r="N66" s="28" t="s">
        <v>202</v>
      </c>
      <c r="O66" s="29">
        <v>11</v>
      </c>
      <c r="P66" s="36"/>
      <c r="Q66" s="152"/>
      <c r="R66" s="152"/>
      <c r="S66" s="152"/>
      <c r="T66" s="152"/>
      <c r="U66" s="152"/>
      <c r="V66" s="152"/>
      <c r="W66" s="17"/>
      <c r="X66" s="7"/>
      <c r="Y66" s="12" t="s">
        <v>335</v>
      </c>
      <c r="Z66" s="12" t="s">
        <v>337</v>
      </c>
      <c r="AA66" s="17"/>
      <c r="AB66" s="17"/>
      <c r="AC66" s="17"/>
      <c r="AD66" s="17"/>
      <c r="AE66" s="17"/>
      <c r="AF66" s="17"/>
      <c r="AG66" s="17"/>
      <c r="AH66" s="17"/>
      <c r="AI66" s="17"/>
    </row>
    <row r="67" spans="1:3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4" t="s">
        <v>414</v>
      </c>
      <c r="N67" s="25" t="s">
        <v>405</v>
      </c>
      <c r="O67" s="26"/>
      <c r="P67" s="36"/>
      <c r="Q67" s="153"/>
      <c r="R67" s="153"/>
      <c r="S67" s="153"/>
      <c r="T67" s="153"/>
      <c r="U67" s="153"/>
      <c r="V67" s="153"/>
      <c r="W67" s="17"/>
      <c r="X67" s="9" t="s">
        <v>426</v>
      </c>
      <c r="Y67" s="13" t="s">
        <v>336</v>
      </c>
      <c r="Z67" s="13" t="s">
        <v>344</v>
      </c>
      <c r="AA67" s="17"/>
      <c r="AB67" s="17"/>
      <c r="AC67" s="17"/>
      <c r="AD67" s="17"/>
      <c r="AE67" s="17"/>
      <c r="AF67" s="17"/>
      <c r="AG67" s="17"/>
      <c r="AH67" s="17"/>
      <c r="AI67" s="17"/>
    </row>
    <row r="68" spans="1:3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49"/>
      <c r="N68" s="150"/>
      <c r="O68" s="151"/>
      <c r="P68" s="36"/>
      <c r="Q68" s="153"/>
      <c r="R68" s="153"/>
      <c r="S68" s="153"/>
      <c r="T68" s="153"/>
      <c r="U68" s="153"/>
      <c r="V68" s="153"/>
      <c r="W68" s="17"/>
      <c r="X68" s="7"/>
      <c r="Y68" s="12" t="s">
        <v>327</v>
      </c>
      <c r="Z68" s="12" t="s">
        <v>328</v>
      </c>
      <c r="AA68" s="17"/>
      <c r="AB68" s="17"/>
      <c r="AC68" s="17"/>
      <c r="AD68" s="17"/>
      <c r="AE68" s="17"/>
      <c r="AF68" s="17"/>
      <c r="AG68" s="17"/>
      <c r="AH68" s="17"/>
      <c r="AI68" s="17"/>
    </row>
    <row r="69" spans="1:3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7" t="s">
        <v>203</v>
      </c>
      <c r="N69" s="28" t="s">
        <v>189</v>
      </c>
      <c r="O69" s="29">
        <v>8</v>
      </c>
      <c r="P69" s="36"/>
      <c r="Q69" s="152"/>
      <c r="R69" s="152"/>
      <c r="S69" s="152"/>
      <c r="T69" s="152"/>
      <c r="U69" s="152"/>
      <c r="V69" s="152"/>
      <c r="W69" s="17"/>
      <c r="X69" s="9" t="s">
        <v>426</v>
      </c>
      <c r="Y69" s="13" t="s">
        <v>601</v>
      </c>
      <c r="Z69" s="13" t="s">
        <v>452</v>
      </c>
      <c r="AA69" s="17"/>
      <c r="AB69" s="17"/>
      <c r="AC69" s="17"/>
      <c r="AD69" s="17"/>
      <c r="AE69" s="17"/>
      <c r="AF69" s="17"/>
      <c r="AG69" s="17"/>
      <c r="AH69" s="17"/>
      <c r="AI69" s="17"/>
    </row>
    <row r="70" spans="1:3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27" t="s">
        <v>204</v>
      </c>
      <c r="N70" s="28" t="s">
        <v>191</v>
      </c>
      <c r="O70" s="29">
        <v>2.8</v>
      </c>
      <c r="P70" s="36"/>
      <c r="Q70" s="152"/>
      <c r="R70" s="152"/>
      <c r="S70" s="152"/>
      <c r="T70" s="152"/>
      <c r="U70" s="152"/>
      <c r="V70" s="152"/>
      <c r="W70" s="17"/>
      <c r="X70" s="14" t="s">
        <v>439</v>
      </c>
      <c r="AA70" s="17"/>
      <c r="AB70" s="17"/>
      <c r="AC70" s="17"/>
      <c r="AD70" s="17"/>
      <c r="AE70" s="17"/>
      <c r="AF70" s="17"/>
      <c r="AG70" s="17"/>
      <c r="AH70" s="17"/>
      <c r="AI70" s="17"/>
    </row>
    <row r="71" spans="1:3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27" t="s">
        <v>205</v>
      </c>
      <c r="N71" s="28" t="s">
        <v>196</v>
      </c>
      <c r="O71" s="29">
        <v>18</v>
      </c>
      <c r="P71" s="36"/>
      <c r="Q71" s="152"/>
      <c r="R71" s="152"/>
      <c r="S71" s="152"/>
      <c r="T71" s="152"/>
      <c r="U71" s="152"/>
      <c r="V71" s="152"/>
      <c r="W71" s="17"/>
      <c r="X71" s="10" t="s">
        <v>31</v>
      </c>
      <c r="Y71" s="12" t="s">
        <v>330</v>
      </c>
      <c r="Z71" s="12" t="s">
        <v>332</v>
      </c>
      <c r="AA71" s="17"/>
      <c r="AB71" s="17"/>
      <c r="AC71" s="17"/>
      <c r="AD71" s="17"/>
      <c r="AE71" s="17"/>
      <c r="AF71" s="17"/>
      <c r="AG71" s="17"/>
      <c r="AH71" s="17"/>
      <c r="AI71" s="17"/>
    </row>
    <row r="72" spans="1:3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27" t="s">
        <v>206</v>
      </c>
      <c r="N72" s="28" t="s">
        <v>193</v>
      </c>
      <c r="O72" s="29">
        <v>52</v>
      </c>
      <c r="P72" s="36"/>
      <c r="Q72" s="152"/>
      <c r="R72" s="152"/>
      <c r="S72" s="152"/>
      <c r="T72" s="152"/>
      <c r="U72" s="152"/>
      <c r="V72" s="152"/>
      <c r="W72" s="17"/>
      <c r="X72" s="9" t="s">
        <v>426</v>
      </c>
      <c r="Y72" s="13" t="s">
        <v>324</v>
      </c>
      <c r="Z72" s="13" t="s">
        <v>325</v>
      </c>
      <c r="AA72" s="17"/>
      <c r="AB72" s="17"/>
      <c r="AC72" s="17"/>
      <c r="AD72" s="17"/>
      <c r="AE72" s="17"/>
      <c r="AF72" s="17"/>
      <c r="AG72" s="17"/>
      <c r="AH72" s="17"/>
      <c r="AI72" s="17"/>
    </row>
    <row r="73" spans="1:3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27" t="s">
        <v>207</v>
      </c>
      <c r="N73" s="28" t="s">
        <v>124</v>
      </c>
      <c r="O73" s="29">
        <v>25</v>
      </c>
      <c r="P73" s="36"/>
      <c r="Q73" s="152"/>
      <c r="R73" s="152"/>
      <c r="S73" s="152"/>
      <c r="T73" s="152"/>
      <c r="U73" s="152"/>
      <c r="V73" s="152"/>
      <c r="W73" s="17"/>
      <c r="X73" s="10" t="s">
        <v>317</v>
      </c>
      <c r="Y73" s="12" t="s">
        <v>331</v>
      </c>
      <c r="Z73" s="12" t="s">
        <v>333</v>
      </c>
      <c r="AA73" s="17"/>
      <c r="AB73" s="17"/>
      <c r="AC73" s="17"/>
      <c r="AD73" s="17"/>
      <c r="AE73" s="17"/>
      <c r="AF73" s="17"/>
      <c r="AG73" s="17"/>
      <c r="AH73" s="17"/>
      <c r="AI73" s="17"/>
    </row>
    <row r="74" spans="1:3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27" t="s">
        <v>208</v>
      </c>
      <c r="N74" s="28" t="s">
        <v>198</v>
      </c>
      <c r="O74" s="29">
        <v>21</v>
      </c>
      <c r="P74" s="36"/>
      <c r="Q74" s="152"/>
      <c r="R74" s="152"/>
      <c r="S74" s="152"/>
      <c r="T74" s="152"/>
      <c r="U74" s="152"/>
      <c r="V74" s="152"/>
      <c r="W74" s="17"/>
      <c r="X74" s="9" t="s">
        <v>426</v>
      </c>
      <c r="Y74" s="13" t="s">
        <v>430</v>
      </c>
      <c r="Z74" s="13" t="s">
        <v>431</v>
      </c>
      <c r="AA74" s="17"/>
      <c r="AB74" s="17"/>
      <c r="AC74" s="17"/>
      <c r="AD74" s="17"/>
      <c r="AE74" s="17"/>
      <c r="AF74" s="17"/>
      <c r="AG74" s="17"/>
      <c r="AH74" s="17"/>
      <c r="AI74" s="17"/>
    </row>
    <row r="75" spans="1:3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27" t="s">
        <v>209</v>
      </c>
      <c r="N75" s="28" t="s">
        <v>200</v>
      </c>
      <c r="O75" s="29">
        <v>28</v>
      </c>
      <c r="P75" s="36"/>
      <c r="Q75" s="152"/>
      <c r="R75" s="152"/>
      <c r="S75" s="152"/>
      <c r="T75" s="152"/>
      <c r="U75" s="152"/>
      <c r="V75" s="152"/>
      <c r="W75" s="17"/>
      <c r="X75" s="10" t="s">
        <v>5</v>
      </c>
      <c r="Y75" s="12" t="s">
        <v>336</v>
      </c>
      <c r="Z75" s="12" t="s">
        <v>344</v>
      </c>
      <c r="AA75" s="17"/>
      <c r="AB75" s="17"/>
      <c r="AC75" s="17"/>
      <c r="AD75" s="17"/>
      <c r="AE75" s="17"/>
      <c r="AF75" s="17"/>
      <c r="AG75" s="17"/>
      <c r="AH75" s="17"/>
      <c r="AI75" s="17"/>
    </row>
    <row r="76" spans="1:3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27" t="s">
        <v>210</v>
      </c>
      <c r="N76" s="28" t="s">
        <v>202</v>
      </c>
      <c r="O76" s="29">
        <v>15</v>
      </c>
      <c r="P76" s="36"/>
      <c r="Q76" s="152"/>
      <c r="R76" s="152"/>
      <c r="S76" s="152"/>
      <c r="T76" s="152"/>
      <c r="U76" s="152"/>
      <c r="V76" s="152"/>
      <c r="W76" s="17"/>
      <c r="X76" s="7"/>
      <c r="Y76" s="12" t="s">
        <v>335</v>
      </c>
      <c r="Z76" s="12" t="s">
        <v>337</v>
      </c>
      <c r="AA76" s="17"/>
      <c r="AB76" s="17"/>
      <c r="AC76" s="17"/>
      <c r="AD76" s="17"/>
      <c r="AE76" s="17"/>
      <c r="AF76" s="17"/>
      <c r="AG76" s="17"/>
      <c r="AH76" s="17"/>
      <c r="AI76" s="17"/>
    </row>
    <row r="77" spans="1:3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24" t="s">
        <v>415</v>
      </c>
      <c r="N77" s="25" t="s">
        <v>407</v>
      </c>
      <c r="O77" s="26"/>
      <c r="P77" s="36"/>
      <c r="Q77" s="153"/>
      <c r="R77" s="153"/>
      <c r="S77" s="153"/>
      <c r="T77" s="153"/>
      <c r="U77" s="153"/>
      <c r="V77" s="153"/>
      <c r="W77" s="17"/>
      <c r="X77" s="9" t="s">
        <v>426</v>
      </c>
      <c r="Y77" s="7"/>
      <c r="Z77" s="7"/>
      <c r="AA77" s="17"/>
      <c r="AB77" s="17"/>
      <c r="AC77" s="17"/>
      <c r="AD77" s="17"/>
      <c r="AE77" s="17"/>
      <c r="AF77" s="17"/>
      <c r="AG77" s="17"/>
      <c r="AH77" s="17"/>
      <c r="AI77" s="17"/>
    </row>
    <row r="78" spans="1:3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49"/>
      <c r="N78" s="150"/>
      <c r="O78" s="151"/>
      <c r="P78" s="36"/>
      <c r="Q78" s="153"/>
      <c r="R78" s="153"/>
      <c r="S78" s="153"/>
      <c r="T78" s="153"/>
      <c r="U78" s="153"/>
      <c r="V78" s="153"/>
      <c r="W78" s="17"/>
      <c r="X78" s="7"/>
      <c r="Y78" s="11" t="s">
        <v>34</v>
      </c>
      <c r="Z78" s="7"/>
      <c r="AA78" s="17"/>
      <c r="AB78" s="17"/>
      <c r="AC78" s="17"/>
      <c r="AD78" s="17"/>
      <c r="AE78" s="17"/>
      <c r="AF78" s="17"/>
      <c r="AG78" s="17"/>
      <c r="AH78" s="17"/>
      <c r="AI78" s="17"/>
    </row>
    <row r="79" spans="1:3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27" t="s">
        <v>211</v>
      </c>
      <c r="N79" s="28" t="s">
        <v>189</v>
      </c>
      <c r="O79" s="29">
        <v>8.5</v>
      </c>
      <c r="P79" s="36"/>
      <c r="Q79" s="152"/>
      <c r="R79" s="152"/>
      <c r="S79" s="152"/>
      <c r="T79" s="152"/>
      <c r="U79" s="152"/>
      <c r="V79" s="152"/>
      <c r="W79" s="17"/>
      <c r="X79" s="7"/>
      <c r="Y79" s="12" t="s">
        <v>327</v>
      </c>
      <c r="Z79" s="12" t="s">
        <v>328</v>
      </c>
      <c r="AA79" s="17"/>
      <c r="AB79" s="17"/>
      <c r="AC79" s="17"/>
      <c r="AD79" s="17"/>
      <c r="AE79" s="17"/>
      <c r="AF79" s="17"/>
      <c r="AG79" s="17"/>
      <c r="AH79" s="17"/>
      <c r="AI79" s="17"/>
    </row>
    <row r="80" spans="1:3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27" t="s">
        <v>212</v>
      </c>
      <c r="N80" s="28" t="s">
        <v>191</v>
      </c>
      <c r="O80" s="29">
        <v>3</v>
      </c>
      <c r="P80" s="36"/>
      <c r="Q80" s="152"/>
      <c r="R80" s="152"/>
      <c r="S80" s="152"/>
      <c r="T80" s="152"/>
      <c r="U80" s="152"/>
      <c r="V80" s="152"/>
      <c r="W80" s="17"/>
      <c r="X80" s="9" t="s">
        <v>426</v>
      </c>
      <c r="Y80" s="13" t="s">
        <v>601</v>
      </c>
      <c r="Z80" s="13" t="s">
        <v>452</v>
      </c>
      <c r="AA80" s="17"/>
      <c r="AB80" s="17"/>
      <c r="AC80" s="17"/>
      <c r="AD80" s="17"/>
      <c r="AE80" s="17"/>
      <c r="AF80" s="17"/>
      <c r="AG80" s="17"/>
      <c r="AH80" s="17"/>
      <c r="AI80" s="17"/>
    </row>
    <row r="81" spans="1:3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27" t="s">
        <v>213</v>
      </c>
      <c r="N81" s="28" t="s">
        <v>196</v>
      </c>
      <c r="O81" s="29">
        <v>17</v>
      </c>
      <c r="P81" s="36"/>
      <c r="Q81" s="152"/>
      <c r="R81" s="152"/>
      <c r="S81" s="152"/>
      <c r="T81" s="152"/>
      <c r="U81" s="152"/>
      <c r="V81" s="152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</row>
    <row r="82" spans="1:3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27" t="s">
        <v>214</v>
      </c>
      <c r="N82" s="28" t="s">
        <v>193</v>
      </c>
      <c r="O82" s="29">
        <v>66</v>
      </c>
      <c r="P82" s="36"/>
      <c r="Q82" s="152"/>
      <c r="R82" s="152"/>
      <c r="S82" s="152"/>
      <c r="T82" s="152"/>
      <c r="U82" s="152"/>
      <c r="V82" s="152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</row>
    <row r="83" spans="1:3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27" t="s">
        <v>215</v>
      </c>
      <c r="N83" s="28" t="s">
        <v>124</v>
      </c>
      <c r="O83" s="29">
        <v>30</v>
      </c>
      <c r="P83" s="36"/>
      <c r="Q83" s="152"/>
      <c r="R83" s="152"/>
      <c r="S83" s="152"/>
      <c r="T83" s="152"/>
      <c r="U83" s="152"/>
      <c r="V83" s="152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</row>
    <row r="84" spans="1:3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27" t="s">
        <v>216</v>
      </c>
      <c r="N84" s="28" t="s">
        <v>198</v>
      </c>
      <c r="O84" s="29">
        <v>27</v>
      </c>
      <c r="P84" s="36"/>
      <c r="Q84" s="152"/>
      <c r="R84" s="152"/>
      <c r="S84" s="152"/>
      <c r="T84" s="152"/>
      <c r="U84" s="152"/>
      <c r="V84" s="152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</row>
    <row r="85" spans="1:3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27" t="s">
        <v>217</v>
      </c>
      <c r="N85" s="28" t="s">
        <v>200</v>
      </c>
      <c r="O85" s="29">
        <v>30</v>
      </c>
      <c r="P85" s="36"/>
      <c r="Q85" s="152"/>
      <c r="R85" s="152"/>
      <c r="S85" s="152"/>
      <c r="T85" s="152"/>
      <c r="U85" s="152"/>
      <c r="V85" s="152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</row>
    <row r="86" spans="1:3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27" t="s">
        <v>218</v>
      </c>
      <c r="N86" s="28" t="s">
        <v>202</v>
      </c>
      <c r="O86" s="29">
        <v>18</v>
      </c>
      <c r="P86" s="36"/>
      <c r="Q86" s="152"/>
      <c r="R86" s="152"/>
      <c r="S86" s="152"/>
      <c r="T86" s="152"/>
      <c r="U86" s="152"/>
      <c r="V86" s="152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</row>
    <row r="87" spans="1:3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24" t="s">
        <v>416</v>
      </c>
      <c r="N87" s="25" t="s">
        <v>408</v>
      </c>
      <c r="O87" s="26"/>
      <c r="P87" s="36"/>
      <c r="Q87" s="153"/>
      <c r="R87" s="153"/>
      <c r="S87" s="153"/>
      <c r="T87" s="153"/>
      <c r="U87" s="153"/>
      <c r="V87" s="153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</row>
    <row r="88" spans="1:3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49"/>
      <c r="N88" s="150"/>
      <c r="O88" s="151"/>
      <c r="P88" s="36"/>
      <c r="Q88" s="153"/>
      <c r="R88" s="153"/>
      <c r="S88" s="153"/>
      <c r="T88" s="153"/>
      <c r="U88" s="153"/>
      <c r="V88" s="153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</row>
    <row r="89" spans="1:3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27" t="s">
        <v>219</v>
      </c>
      <c r="N89" s="28" t="s">
        <v>220</v>
      </c>
      <c r="O89" s="29">
        <v>7.4</v>
      </c>
      <c r="P89" s="36"/>
      <c r="Q89" s="152"/>
      <c r="R89" s="152"/>
      <c r="S89" s="152"/>
      <c r="T89" s="152"/>
      <c r="U89" s="152"/>
      <c r="V89" s="152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</row>
    <row r="90" spans="1:3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27" t="s">
        <v>221</v>
      </c>
      <c r="N90" s="28" t="s">
        <v>222</v>
      </c>
      <c r="O90" s="29">
        <v>2.8</v>
      </c>
      <c r="P90" s="36"/>
      <c r="Q90" s="152"/>
      <c r="R90" s="152"/>
      <c r="S90" s="152"/>
      <c r="T90" s="152"/>
      <c r="U90" s="152"/>
      <c r="V90" s="152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</row>
    <row r="91" spans="1:3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27" t="s">
        <v>223</v>
      </c>
      <c r="N91" s="28" t="s">
        <v>224</v>
      </c>
      <c r="O91" s="29">
        <v>20</v>
      </c>
      <c r="P91" s="36"/>
      <c r="Q91" s="152"/>
      <c r="R91" s="152"/>
      <c r="S91" s="152"/>
      <c r="T91" s="152"/>
      <c r="U91" s="152"/>
      <c r="V91" s="152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</row>
    <row r="92" spans="1:3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27" t="s">
        <v>225</v>
      </c>
      <c r="N92" s="28" t="s">
        <v>226</v>
      </c>
      <c r="O92" s="29">
        <v>70</v>
      </c>
      <c r="P92" s="36"/>
      <c r="Q92" s="152"/>
      <c r="R92" s="152"/>
      <c r="S92" s="152"/>
      <c r="T92" s="152"/>
      <c r="U92" s="152"/>
      <c r="V92" s="152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</row>
    <row r="93" spans="1:3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27" t="s">
        <v>227</v>
      </c>
      <c r="N93" s="28" t="s">
        <v>124</v>
      </c>
      <c r="O93" s="29">
        <v>24</v>
      </c>
      <c r="P93" s="36"/>
      <c r="Q93" s="152"/>
      <c r="R93" s="152"/>
      <c r="S93" s="152"/>
      <c r="T93" s="152"/>
      <c r="U93" s="152"/>
      <c r="V93" s="152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</row>
    <row r="94" spans="1:3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27" t="s">
        <v>228</v>
      </c>
      <c r="N94" s="28" t="s">
        <v>229</v>
      </c>
      <c r="O94" s="29">
        <v>42</v>
      </c>
      <c r="P94" s="36"/>
      <c r="Q94" s="152"/>
      <c r="R94" s="152"/>
      <c r="S94" s="152"/>
      <c r="T94" s="152"/>
      <c r="U94" s="152"/>
      <c r="V94" s="152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</row>
    <row r="95" spans="1:3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27" t="s">
        <v>230</v>
      </c>
      <c r="N95" s="28" t="s">
        <v>231</v>
      </c>
      <c r="O95" s="29">
        <v>41</v>
      </c>
      <c r="P95" s="36"/>
      <c r="Q95" s="152"/>
      <c r="R95" s="152"/>
      <c r="S95" s="152"/>
      <c r="T95" s="152"/>
      <c r="U95" s="152"/>
      <c r="V95" s="152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</row>
    <row r="96" spans="1:3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27" t="s">
        <v>232</v>
      </c>
      <c r="N96" s="28" t="s">
        <v>233</v>
      </c>
      <c r="O96" s="29">
        <v>27</v>
      </c>
      <c r="P96" s="36"/>
      <c r="Q96" s="152"/>
      <c r="R96" s="152"/>
      <c r="S96" s="152"/>
      <c r="T96" s="152"/>
      <c r="U96" s="152"/>
      <c r="V96" s="152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</row>
    <row r="97" spans="1:3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24" t="s">
        <v>417</v>
      </c>
      <c r="N97" s="25" t="s">
        <v>409</v>
      </c>
      <c r="O97" s="26"/>
      <c r="P97" s="36"/>
      <c r="Q97" s="153"/>
      <c r="R97" s="153"/>
      <c r="S97" s="153"/>
      <c r="T97" s="153"/>
      <c r="U97" s="153"/>
      <c r="V97" s="153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</row>
    <row r="98" spans="1:3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49"/>
      <c r="N98" s="150"/>
      <c r="O98" s="151"/>
      <c r="P98" s="36"/>
      <c r="Q98" s="153"/>
      <c r="R98" s="153"/>
      <c r="S98" s="153"/>
      <c r="T98" s="153"/>
      <c r="U98" s="153"/>
      <c r="V98" s="153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</row>
    <row r="99" spans="1:3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27" t="s">
        <v>234</v>
      </c>
      <c r="N99" s="28" t="s">
        <v>220</v>
      </c>
      <c r="O99" s="29">
        <v>7.4</v>
      </c>
      <c r="P99" s="36"/>
      <c r="Q99" s="152"/>
      <c r="R99" s="152"/>
      <c r="S99" s="152"/>
      <c r="T99" s="152"/>
      <c r="U99" s="152"/>
      <c r="V99" s="152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</row>
    <row r="100" spans="1:3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27" t="s">
        <v>235</v>
      </c>
      <c r="N100" s="28" t="s">
        <v>222</v>
      </c>
      <c r="O100" s="29">
        <v>2.7</v>
      </c>
      <c r="P100" s="36"/>
      <c r="Q100" s="152"/>
      <c r="R100" s="152"/>
      <c r="S100" s="152"/>
      <c r="T100" s="152"/>
      <c r="U100" s="152"/>
      <c r="V100" s="152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</row>
    <row r="101" spans="1:3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27" t="s">
        <v>236</v>
      </c>
      <c r="N101" s="28" t="s">
        <v>224</v>
      </c>
      <c r="O101" s="29">
        <v>20</v>
      </c>
      <c r="P101" s="36"/>
      <c r="Q101" s="152"/>
      <c r="R101" s="152"/>
      <c r="S101" s="152"/>
      <c r="T101" s="152"/>
      <c r="U101" s="152"/>
      <c r="V101" s="152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</row>
    <row r="102" spans="1:3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27" t="s">
        <v>237</v>
      </c>
      <c r="N102" s="28" t="s">
        <v>226</v>
      </c>
      <c r="O102" s="29">
        <v>83</v>
      </c>
      <c r="P102" s="36"/>
      <c r="Q102" s="152"/>
      <c r="R102" s="152"/>
      <c r="S102" s="152"/>
      <c r="T102" s="152"/>
      <c r="U102" s="152"/>
      <c r="V102" s="152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</row>
    <row r="103" spans="1:3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27" t="s">
        <v>238</v>
      </c>
      <c r="N103" s="28" t="s">
        <v>124</v>
      </c>
      <c r="O103" s="29">
        <v>24</v>
      </c>
      <c r="P103" s="36"/>
      <c r="Q103" s="152"/>
      <c r="R103" s="152"/>
      <c r="S103" s="152"/>
      <c r="T103" s="152"/>
      <c r="U103" s="152"/>
      <c r="V103" s="152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</row>
    <row r="104" spans="1:3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27" t="s">
        <v>239</v>
      </c>
      <c r="N104" s="28" t="s">
        <v>229</v>
      </c>
      <c r="O104" s="29">
        <v>40</v>
      </c>
      <c r="P104" s="36"/>
      <c r="Q104" s="152"/>
      <c r="R104" s="152"/>
      <c r="S104" s="152"/>
      <c r="T104" s="152"/>
      <c r="U104" s="152"/>
      <c r="V104" s="152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</row>
    <row r="105" spans="1:3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27" t="s">
        <v>240</v>
      </c>
      <c r="N105" s="28" t="s">
        <v>231</v>
      </c>
      <c r="O105" s="29">
        <v>37</v>
      </c>
      <c r="P105" s="36"/>
      <c r="Q105" s="152"/>
      <c r="R105" s="152"/>
      <c r="S105" s="152"/>
      <c r="T105" s="152"/>
      <c r="U105" s="152"/>
      <c r="V105" s="152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</row>
    <row r="106" spans="1:3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27" t="s">
        <v>241</v>
      </c>
      <c r="N106" s="28" t="s">
        <v>233</v>
      </c>
      <c r="O106" s="29">
        <v>23</v>
      </c>
      <c r="P106" s="36"/>
      <c r="Q106" s="152"/>
      <c r="R106" s="152"/>
      <c r="S106" s="152"/>
      <c r="T106" s="152"/>
      <c r="U106" s="152"/>
      <c r="V106" s="152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</row>
    <row r="107" spans="1:3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24" t="s">
        <v>418</v>
      </c>
      <c r="N107" s="25" t="s">
        <v>410</v>
      </c>
      <c r="O107" s="26"/>
      <c r="P107" s="36"/>
      <c r="Q107" s="153"/>
      <c r="R107" s="153"/>
      <c r="S107" s="153"/>
      <c r="T107" s="153"/>
      <c r="U107" s="153"/>
      <c r="V107" s="153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</row>
    <row r="108" spans="1:3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49"/>
      <c r="N108" s="150"/>
      <c r="O108" s="151"/>
      <c r="P108" s="36"/>
      <c r="Q108" s="153"/>
      <c r="R108" s="153"/>
      <c r="S108" s="153"/>
      <c r="T108" s="153"/>
      <c r="U108" s="153"/>
      <c r="V108" s="153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</row>
    <row r="109" spans="1:3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27" t="s">
        <v>242</v>
      </c>
      <c r="N109" s="28" t="s">
        <v>243</v>
      </c>
      <c r="O109" s="29">
        <v>6.4</v>
      </c>
      <c r="P109" s="36"/>
      <c r="Q109" s="152"/>
      <c r="R109" s="152"/>
      <c r="S109" s="152"/>
      <c r="T109" s="152"/>
      <c r="U109" s="152"/>
      <c r="V109" s="152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</row>
    <row r="110" spans="1:3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27" t="s">
        <v>244</v>
      </c>
      <c r="N110" s="28" t="s">
        <v>245</v>
      </c>
      <c r="O110" s="29">
        <v>2.6</v>
      </c>
      <c r="P110" s="36"/>
      <c r="Q110" s="152"/>
      <c r="R110" s="152"/>
      <c r="S110" s="152"/>
      <c r="T110" s="152"/>
      <c r="U110" s="152"/>
      <c r="V110" s="152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</row>
    <row r="111" spans="1:3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27" t="s">
        <v>246</v>
      </c>
      <c r="N111" s="28" t="s">
        <v>247</v>
      </c>
      <c r="O111" s="29">
        <v>16</v>
      </c>
      <c r="P111" s="36"/>
      <c r="Q111" s="152"/>
      <c r="R111" s="152"/>
      <c r="S111" s="152"/>
      <c r="T111" s="152"/>
      <c r="U111" s="152"/>
      <c r="V111" s="152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</row>
    <row r="112" spans="1:3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27" t="s">
        <v>248</v>
      </c>
      <c r="N112" s="28" t="s">
        <v>249</v>
      </c>
      <c r="O112" s="29">
        <v>43</v>
      </c>
      <c r="P112" s="36"/>
      <c r="Q112" s="152"/>
      <c r="R112" s="152"/>
      <c r="S112" s="152"/>
      <c r="T112" s="152"/>
      <c r="U112" s="152"/>
      <c r="V112" s="152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</row>
    <row r="113" spans="1:3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27" t="s">
        <v>250</v>
      </c>
      <c r="N113" s="28" t="s">
        <v>124</v>
      </c>
      <c r="O113" s="29">
        <v>18</v>
      </c>
      <c r="P113" s="36"/>
      <c r="Q113" s="152"/>
      <c r="R113" s="152"/>
      <c r="S113" s="152"/>
      <c r="T113" s="152"/>
      <c r="U113" s="152"/>
      <c r="V113" s="152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</row>
    <row r="114" spans="1:3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27" t="s">
        <v>251</v>
      </c>
      <c r="N114" s="28" t="s">
        <v>252</v>
      </c>
      <c r="O114" s="29">
        <v>22</v>
      </c>
      <c r="P114" s="36"/>
      <c r="Q114" s="152"/>
      <c r="R114" s="152"/>
      <c r="S114" s="152"/>
      <c r="T114" s="152"/>
      <c r="U114" s="152"/>
      <c r="V114" s="152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</row>
    <row r="115" spans="1:3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27" t="s">
        <v>253</v>
      </c>
      <c r="N115" s="28" t="s">
        <v>254</v>
      </c>
      <c r="O115" s="29">
        <v>20</v>
      </c>
      <c r="P115" s="36"/>
      <c r="Q115" s="152"/>
      <c r="R115" s="152"/>
      <c r="S115" s="152"/>
      <c r="T115" s="152"/>
      <c r="U115" s="152"/>
      <c r="V115" s="152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</row>
    <row r="116" spans="1:3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27" t="s">
        <v>255</v>
      </c>
      <c r="N116" s="28" t="s">
        <v>256</v>
      </c>
      <c r="O116" s="29">
        <v>17</v>
      </c>
      <c r="P116" s="36"/>
      <c r="Q116" s="152"/>
      <c r="R116" s="152"/>
      <c r="S116" s="152"/>
      <c r="T116" s="152"/>
      <c r="U116" s="152"/>
      <c r="V116" s="152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</row>
    <row r="117" spans="1:3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24" t="s">
        <v>419</v>
      </c>
      <c r="N117" s="25" t="s">
        <v>411</v>
      </c>
      <c r="O117" s="26"/>
      <c r="P117" s="36"/>
      <c r="Q117" s="153"/>
      <c r="R117" s="153"/>
      <c r="S117" s="153"/>
      <c r="T117" s="153"/>
      <c r="U117" s="153"/>
      <c r="V117" s="153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</row>
    <row r="118" spans="1:3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49"/>
      <c r="N118" s="150"/>
      <c r="O118" s="151"/>
      <c r="P118" s="36"/>
      <c r="Q118" s="153"/>
      <c r="R118" s="153"/>
      <c r="S118" s="153"/>
      <c r="T118" s="153"/>
      <c r="U118" s="153"/>
      <c r="V118" s="153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</row>
    <row r="119" spans="1:3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27" t="s">
        <v>257</v>
      </c>
      <c r="N119" s="28" t="s">
        <v>258</v>
      </c>
      <c r="O119" s="29">
        <v>5.8</v>
      </c>
      <c r="P119" s="36"/>
      <c r="Q119" s="152"/>
      <c r="R119" s="152"/>
      <c r="S119" s="152"/>
      <c r="T119" s="152"/>
      <c r="U119" s="152"/>
      <c r="V119" s="152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</row>
    <row r="120" spans="1:3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27" t="s">
        <v>262</v>
      </c>
      <c r="N120" s="28" t="s">
        <v>259</v>
      </c>
      <c r="O120" s="29">
        <v>2.6</v>
      </c>
      <c r="P120" s="36"/>
      <c r="Q120" s="152"/>
      <c r="R120" s="152"/>
      <c r="S120" s="152"/>
      <c r="T120" s="152"/>
      <c r="U120" s="152"/>
      <c r="V120" s="152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</row>
    <row r="121" spans="1:3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27" t="s">
        <v>263</v>
      </c>
      <c r="N121" s="28" t="s">
        <v>247</v>
      </c>
      <c r="O121" s="29">
        <v>19</v>
      </c>
      <c r="P121" s="36"/>
      <c r="Q121" s="152"/>
      <c r="R121" s="152"/>
      <c r="S121" s="152"/>
      <c r="T121" s="152"/>
      <c r="U121" s="152"/>
      <c r="V121" s="152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</row>
    <row r="122" spans="1:3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27" t="s">
        <v>264</v>
      </c>
      <c r="N122" s="28" t="s">
        <v>249</v>
      </c>
      <c r="O122" s="29">
        <v>62</v>
      </c>
      <c r="P122" s="36"/>
      <c r="Q122" s="152"/>
      <c r="R122" s="152"/>
      <c r="S122" s="152"/>
      <c r="T122" s="152"/>
      <c r="U122" s="152"/>
      <c r="V122" s="152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</row>
    <row r="123" spans="1:3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27" t="s">
        <v>265</v>
      </c>
      <c r="N123" s="28" t="s">
        <v>268</v>
      </c>
      <c r="O123" s="29">
        <v>28</v>
      </c>
      <c r="P123" s="36"/>
      <c r="Q123" s="152"/>
      <c r="R123" s="152"/>
      <c r="S123" s="152"/>
      <c r="T123" s="152"/>
      <c r="U123" s="152"/>
      <c r="V123" s="152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</row>
    <row r="124" spans="1:3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27" t="s">
        <v>269</v>
      </c>
      <c r="N124" s="28" t="s">
        <v>124</v>
      </c>
      <c r="O124" s="29">
        <v>27</v>
      </c>
      <c r="P124" s="36"/>
      <c r="Q124" s="152"/>
      <c r="R124" s="152"/>
      <c r="S124" s="152"/>
      <c r="T124" s="152"/>
      <c r="U124" s="152"/>
      <c r="V124" s="152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</row>
    <row r="125" spans="1:3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27" t="s">
        <v>266</v>
      </c>
      <c r="N125" s="28" t="s">
        <v>260</v>
      </c>
      <c r="O125" s="29">
        <v>46</v>
      </c>
      <c r="P125" s="36"/>
      <c r="Q125" s="152"/>
      <c r="R125" s="152"/>
      <c r="S125" s="152"/>
      <c r="T125" s="152"/>
      <c r="U125" s="152"/>
      <c r="V125" s="152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</row>
    <row r="126" spans="1:3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27" t="s">
        <v>267</v>
      </c>
      <c r="N126" s="28" t="s">
        <v>261</v>
      </c>
      <c r="O126" s="29">
        <v>39</v>
      </c>
      <c r="P126" s="36"/>
      <c r="Q126" s="152"/>
      <c r="R126" s="152"/>
      <c r="S126" s="152"/>
      <c r="T126" s="152"/>
      <c r="U126" s="152"/>
      <c r="V126" s="152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</row>
    <row r="127" spans="1:3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27" t="s">
        <v>270</v>
      </c>
      <c r="N127" s="28" t="s">
        <v>256</v>
      </c>
      <c r="O127" s="29">
        <v>27</v>
      </c>
      <c r="P127" s="36"/>
      <c r="Q127" s="152"/>
      <c r="R127" s="152"/>
      <c r="S127" s="152"/>
      <c r="T127" s="152"/>
      <c r="U127" s="152"/>
      <c r="V127" s="152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</row>
    <row r="128" spans="1:3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24" t="s">
        <v>420</v>
      </c>
      <c r="N128" s="25" t="s">
        <v>421</v>
      </c>
      <c r="O128" s="26"/>
      <c r="P128" s="36"/>
      <c r="Q128" s="153"/>
      <c r="R128" s="153"/>
      <c r="S128" s="153"/>
      <c r="T128" s="153"/>
      <c r="U128" s="153"/>
      <c r="V128" s="153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</row>
    <row r="129" spans="1:3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49"/>
      <c r="N129" s="150"/>
      <c r="O129" s="151"/>
      <c r="P129" s="36"/>
      <c r="Q129" s="153"/>
      <c r="R129" s="153"/>
      <c r="S129" s="153"/>
      <c r="T129" s="153"/>
      <c r="U129" s="153"/>
      <c r="V129" s="153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</row>
    <row r="130" spans="1:3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27" t="s">
        <v>271</v>
      </c>
      <c r="N130" s="28" t="s">
        <v>124</v>
      </c>
      <c r="O130" s="29">
        <v>15</v>
      </c>
      <c r="P130" s="36"/>
      <c r="Q130" s="152"/>
      <c r="R130" s="152"/>
      <c r="S130" s="152"/>
      <c r="T130" s="152"/>
      <c r="U130" s="152"/>
      <c r="V130" s="152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</row>
    <row r="131" spans="1:3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27" t="s">
        <v>272</v>
      </c>
      <c r="N131" s="28" t="s">
        <v>274</v>
      </c>
      <c r="O131" s="29">
        <v>22</v>
      </c>
      <c r="P131" s="36"/>
      <c r="Q131" s="152"/>
      <c r="R131" s="152"/>
      <c r="S131" s="152"/>
      <c r="T131" s="152"/>
      <c r="U131" s="152"/>
      <c r="V131" s="152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</row>
    <row r="132" spans="1:3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27" t="s">
        <v>273</v>
      </c>
      <c r="N132" s="28" t="s">
        <v>275</v>
      </c>
      <c r="O132" s="29">
        <v>17</v>
      </c>
      <c r="P132" s="36"/>
      <c r="Q132" s="152"/>
      <c r="R132" s="152"/>
      <c r="S132" s="152"/>
      <c r="T132" s="152"/>
      <c r="U132" s="152"/>
      <c r="V132" s="152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</row>
    <row r="133" spans="1:3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24" t="s">
        <v>422</v>
      </c>
      <c r="N133" s="25" t="s">
        <v>423</v>
      </c>
      <c r="O133" s="26"/>
      <c r="P133" s="36"/>
      <c r="Q133" s="153"/>
      <c r="R133" s="153"/>
      <c r="S133" s="153"/>
      <c r="T133" s="153"/>
      <c r="U133" s="153"/>
      <c r="V133" s="153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</row>
    <row r="134" spans="1:3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N134" s="33" t="s">
        <v>276</v>
      </c>
      <c r="O134" s="34"/>
      <c r="P134" s="36"/>
      <c r="Q134" s="153"/>
      <c r="R134" s="153"/>
      <c r="S134" s="153"/>
      <c r="T134" s="153"/>
      <c r="U134" s="153"/>
      <c r="V134" s="153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</row>
    <row r="135" spans="1:3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N135" s="154"/>
      <c r="O135" s="151"/>
      <c r="P135" s="36"/>
      <c r="Q135" s="153"/>
      <c r="R135" s="153"/>
      <c r="S135" s="153"/>
      <c r="T135" s="153"/>
      <c r="U135" s="153"/>
      <c r="V135" s="153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</row>
    <row r="136" spans="1:3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27" t="s">
        <v>277</v>
      </c>
      <c r="N136" s="28" t="s">
        <v>293</v>
      </c>
      <c r="O136" s="29">
        <v>17</v>
      </c>
      <c r="P136" s="36"/>
      <c r="Q136" s="152"/>
      <c r="R136" s="152"/>
      <c r="S136" s="152"/>
      <c r="T136" s="152"/>
      <c r="U136" s="152"/>
      <c r="V136" s="152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</row>
    <row r="137" spans="1:3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27" t="s">
        <v>278</v>
      </c>
      <c r="N137" s="28" t="s">
        <v>294</v>
      </c>
      <c r="O137" s="29">
        <v>8</v>
      </c>
      <c r="P137" s="36"/>
      <c r="Q137" s="152"/>
      <c r="R137" s="152"/>
      <c r="S137" s="152"/>
      <c r="T137" s="152"/>
      <c r="U137" s="152"/>
      <c r="V137" s="152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</row>
    <row r="138" spans="1:3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27" t="s">
        <v>279</v>
      </c>
      <c r="N138" s="28" t="s">
        <v>295</v>
      </c>
      <c r="O138" s="29">
        <v>28</v>
      </c>
      <c r="P138" s="36"/>
      <c r="Q138" s="152"/>
      <c r="R138" s="152"/>
      <c r="S138" s="152"/>
      <c r="T138" s="152"/>
      <c r="U138" s="152"/>
      <c r="V138" s="152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</row>
    <row r="139" spans="1:3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27" t="s">
        <v>280</v>
      </c>
      <c r="N139" s="28" t="s">
        <v>296</v>
      </c>
      <c r="O139" s="29">
        <v>64</v>
      </c>
      <c r="P139" s="36"/>
      <c r="Q139" s="152"/>
      <c r="R139" s="152"/>
      <c r="S139" s="152"/>
      <c r="T139" s="152"/>
      <c r="U139" s="152"/>
      <c r="V139" s="152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</row>
    <row r="140" spans="1:3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27" t="s">
        <v>281</v>
      </c>
      <c r="N140" s="28" t="s">
        <v>297</v>
      </c>
      <c r="O140" s="29">
        <v>54</v>
      </c>
      <c r="P140" s="36"/>
      <c r="Q140" s="152"/>
      <c r="R140" s="152"/>
      <c r="S140" s="152"/>
      <c r="T140" s="152"/>
      <c r="U140" s="152"/>
      <c r="V140" s="152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</row>
    <row r="141" spans="1:3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27" t="s">
        <v>282</v>
      </c>
      <c r="N141" s="28" t="s">
        <v>298</v>
      </c>
      <c r="O141" s="29">
        <v>18</v>
      </c>
      <c r="P141" s="36"/>
      <c r="Q141" s="152"/>
      <c r="R141" s="152"/>
      <c r="S141" s="152"/>
      <c r="T141" s="152"/>
      <c r="U141" s="152"/>
      <c r="V141" s="152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</row>
    <row r="142" spans="1:3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27" t="s">
        <v>283</v>
      </c>
      <c r="N142" s="28" t="s">
        <v>125</v>
      </c>
      <c r="O142" s="29">
        <v>46</v>
      </c>
      <c r="P142" s="36"/>
      <c r="Q142" s="152"/>
      <c r="R142" s="152"/>
      <c r="S142" s="152"/>
      <c r="T142" s="152"/>
      <c r="U142" s="152"/>
      <c r="V142" s="152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</row>
    <row r="143" spans="1:3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27" t="s">
        <v>284</v>
      </c>
      <c r="N143" s="28" t="s">
        <v>126</v>
      </c>
      <c r="O143" s="29">
        <v>40</v>
      </c>
      <c r="P143" s="36"/>
      <c r="Q143" s="152"/>
      <c r="R143" s="152"/>
      <c r="S143" s="152"/>
      <c r="T143" s="152"/>
      <c r="U143" s="152"/>
      <c r="V143" s="152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</row>
    <row r="144" spans="1:3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27" t="s">
        <v>285</v>
      </c>
      <c r="N144" s="28" t="s">
        <v>128</v>
      </c>
      <c r="O144" s="29">
        <v>38</v>
      </c>
      <c r="P144" s="36"/>
      <c r="Q144" s="152"/>
      <c r="R144" s="152"/>
      <c r="S144" s="152"/>
      <c r="T144" s="152"/>
      <c r="U144" s="152"/>
      <c r="V144" s="152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</row>
    <row r="145" spans="1:3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27" t="s">
        <v>286</v>
      </c>
      <c r="N145" s="28" t="s">
        <v>129</v>
      </c>
      <c r="O145" s="29">
        <v>36</v>
      </c>
      <c r="P145" s="36"/>
      <c r="Q145" s="152"/>
      <c r="R145" s="152"/>
      <c r="S145" s="152"/>
      <c r="T145" s="152"/>
      <c r="U145" s="152"/>
      <c r="V145" s="152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</row>
    <row r="146" spans="1:3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27" t="s">
        <v>287</v>
      </c>
      <c r="N146" s="28" t="s">
        <v>130</v>
      </c>
      <c r="O146" s="29">
        <v>23</v>
      </c>
      <c r="P146" s="36"/>
      <c r="Q146" s="152"/>
      <c r="R146" s="152"/>
      <c r="S146" s="152"/>
      <c r="T146" s="152"/>
      <c r="U146" s="152"/>
      <c r="V146" s="152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</row>
    <row r="147" spans="1:3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27" t="s">
        <v>288</v>
      </c>
      <c r="N147" s="28" t="s">
        <v>131</v>
      </c>
      <c r="O147" s="29">
        <v>22</v>
      </c>
      <c r="P147" s="36"/>
      <c r="Q147" s="152"/>
      <c r="R147" s="152"/>
      <c r="S147" s="152"/>
      <c r="T147" s="152"/>
      <c r="U147" s="152"/>
      <c r="V147" s="152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</row>
    <row r="148" spans="1:3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27" t="s">
        <v>289</v>
      </c>
      <c r="N148" s="28" t="s">
        <v>132</v>
      </c>
      <c r="O148" s="29">
        <v>32</v>
      </c>
      <c r="P148" s="36"/>
      <c r="Q148" s="152"/>
      <c r="R148" s="152"/>
      <c r="S148" s="152"/>
      <c r="T148" s="152"/>
      <c r="U148" s="152"/>
      <c r="V148" s="152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</row>
    <row r="149" spans="1:3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N149" s="33" t="s">
        <v>309</v>
      </c>
      <c r="O149" s="34"/>
      <c r="P149" s="36"/>
      <c r="Q149" s="153"/>
      <c r="R149" s="153"/>
      <c r="S149" s="153"/>
      <c r="T149" s="153"/>
      <c r="U149" s="153"/>
      <c r="V149" s="153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</row>
    <row r="150" spans="1:3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N150" s="154"/>
      <c r="O150" s="151"/>
      <c r="P150" s="36"/>
      <c r="Q150" s="153"/>
      <c r="R150" s="153"/>
      <c r="S150" s="153"/>
      <c r="T150" s="153"/>
      <c r="U150" s="153"/>
      <c r="V150" s="153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</row>
    <row r="151" spans="1:3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27" t="s">
        <v>290</v>
      </c>
      <c r="N151" s="28" t="s">
        <v>293</v>
      </c>
      <c r="O151" s="29">
        <v>49</v>
      </c>
      <c r="P151" s="36"/>
      <c r="Q151" s="152"/>
      <c r="R151" s="152"/>
      <c r="S151" s="152"/>
      <c r="T151" s="152"/>
      <c r="U151" s="152"/>
      <c r="V151" s="152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</row>
    <row r="152" spans="1:3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27" t="s">
        <v>291</v>
      </c>
      <c r="N152" s="28" t="s">
        <v>294</v>
      </c>
      <c r="O152" s="29">
        <v>10</v>
      </c>
      <c r="P152" s="36"/>
      <c r="Q152" s="152"/>
      <c r="R152" s="152"/>
      <c r="S152" s="152"/>
      <c r="T152" s="152"/>
      <c r="U152" s="152"/>
      <c r="V152" s="152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</row>
    <row r="153" spans="1:3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27" t="s">
        <v>292</v>
      </c>
      <c r="N153" s="28" t="s">
        <v>295</v>
      </c>
      <c r="O153" s="29">
        <v>28</v>
      </c>
      <c r="P153" s="36"/>
      <c r="Q153" s="152"/>
      <c r="R153" s="152"/>
      <c r="S153" s="152"/>
      <c r="T153" s="152"/>
      <c r="U153" s="152"/>
      <c r="V153" s="152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</row>
    <row r="154" spans="1:3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27" t="s">
        <v>299</v>
      </c>
      <c r="N154" s="28" t="s">
        <v>296</v>
      </c>
      <c r="O154" s="29">
        <v>61</v>
      </c>
      <c r="P154" s="36"/>
      <c r="Q154" s="152"/>
      <c r="R154" s="152"/>
      <c r="S154" s="152"/>
      <c r="T154" s="152"/>
      <c r="U154" s="152"/>
      <c r="V154" s="152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</row>
    <row r="155" spans="1:3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27" t="s">
        <v>300</v>
      </c>
      <c r="N155" s="28" t="s">
        <v>297</v>
      </c>
      <c r="O155" s="29">
        <v>54</v>
      </c>
      <c r="P155" s="36"/>
      <c r="Q155" s="152"/>
      <c r="R155" s="152"/>
      <c r="S155" s="152"/>
      <c r="T155" s="152"/>
      <c r="U155" s="152"/>
      <c r="V155" s="152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</row>
    <row r="156" spans="1:3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27" t="s">
        <v>301</v>
      </c>
      <c r="N156" s="28" t="s">
        <v>310</v>
      </c>
      <c r="O156" s="29">
        <v>17</v>
      </c>
      <c r="P156" s="36"/>
      <c r="Q156" s="152"/>
      <c r="R156" s="152"/>
      <c r="S156" s="152"/>
      <c r="T156" s="152"/>
      <c r="U156" s="152"/>
      <c r="V156" s="152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</row>
    <row r="157" spans="1:3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27" t="s">
        <v>302</v>
      </c>
      <c r="N157" s="28" t="s">
        <v>125</v>
      </c>
      <c r="O157" s="29">
        <v>65</v>
      </c>
      <c r="P157" s="36"/>
      <c r="Q157" s="152"/>
      <c r="R157" s="152"/>
      <c r="S157" s="152"/>
      <c r="T157" s="152"/>
      <c r="U157" s="152"/>
      <c r="V157" s="152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</row>
    <row r="158" spans="1:3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27" t="s">
        <v>303</v>
      </c>
      <c r="N158" s="28" t="s">
        <v>126</v>
      </c>
      <c r="O158" s="29">
        <v>48</v>
      </c>
      <c r="P158" s="36"/>
      <c r="Q158" s="152"/>
      <c r="R158" s="152"/>
      <c r="S158" s="152"/>
      <c r="T158" s="152"/>
      <c r="U158" s="152"/>
      <c r="V158" s="152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</row>
    <row r="159" spans="1:3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27" t="s">
        <v>304</v>
      </c>
      <c r="N159" s="28" t="s">
        <v>128</v>
      </c>
      <c r="O159" s="29">
        <v>38</v>
      </c>
      <c r="P159" s="36"/>
      <c r="Q159" s="152"/>
      <c r="R159" s="152"/>
      <c r="S159" s="152"/>
      <c r="T159" s="152"/>
      <c r="U159" s="152"/>
      <c r="V159" s="152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</row>
    <row r="160" spans="1:3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27" t="s">
        <v>305</v>
      </c>
      <c r="N160" s="28" t="s">
        <v>129</v>
      </c>
      <c r="O160" s="29">
        <v>39</v>
      </c>
      <c r="P160" s="36"/>
      <c r="Q160" s="152"/>
      <c r="R160" s="152"/>
      <c r="S160" s="152"/>
      <c r="T160" s="152"/>
      <c r="U160" s="152"/>
      <c r="V160" s="152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</row>
    <row r="161" spans="1:3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27" t="s">
        <v>306</v>
      </c>
      <c r="N161" s="28" t="s">
        <v>130</v>
      </c>
      <c r="O161" s="29">
        <v>31</v>
      </c>
      <c r="P161" s="36"/>
      <c r="Q161" s="152"/>
      <c r="R161" s="152"/>
      <c r="S161" s="152"/>
      <c r="T161" s="152"/>
      <c r="U161" s="152"/>
      <c r="V161" s="152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</row>
    <row r="162" spans="1:3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27" t="s">
        <v>307</v>
      </c>
      <c r="N162" s="28" t="s">
        <v>131</v>
      </c>
      <c r="O162" s="29">
        <v>25</v>
      </c>
      <c r="P162" s="36"/>
      <c r="Q162" s="152"/>
      <c r="R162" s="152"/>
      <c r="S162" s="152"/>
      <c r="T162" s="152"/>
      <c r="U162" s="152"/>
      <c r="V162" s="152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</row>
    <row r="163" spans="1:3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27" t="s">
        <v>308</v>
      </c>
      <c r="N163" s="28" t="s">
        <v>132</v>
      </c>
      <c r="O163" s="29">
        <v>27</v>
      </c>
      <c r="P163" s="36"/>
      <c r="Q163" s="152"/>
      <c r="R163" s="152"/>
      <c r="S163" s="152"/>
      <c r="T163" s="152"/>
      <c r="U163" s="152"/>
      <c r="V163" s="152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</row>
    <row r="164" spans="1:3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N164" s="33" t="s">
        <v>311</v>
      </c>
      <c r="O164" s="34"/>
      <c r="P164" s="36"/>
      <c r="Q164" s="153"/>
      <c r="R164" s="153"/>
      <c r="S164" s="153"/>
      <c r="T164" s="153"/>
      <c r="U164" s="153"/>
      <c r="V164" s="153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</row>
    <row r="165" spans="1:3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N165" s="154"/>
      <c r="O165" s="151"/>
      <c r="P165" s="36"/>
      <c r="Q165" s="153"/>
      <c r="R165" s="153"/>
      <c r="S165" s="153"/>
      <c r="T165" s="153"/>
      <c r="U165" s="153"/>
      <c r="V165" s="153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</row>
    <row r="166" spans="1:3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27" t="s">
        <v>312</v>
      </c>
      <c r="N166" s="28" t="s">
        <v>315</v>
      </c>
      <c r="O166" s="29">
        <v>10</v>
      </c>
      <c r="P166" s="36"/>
      <c r="Q166" s="152"/>
      <c r="R166" s="152"/>
      <c r="S166" s="152"/>
      <c r="T166" s="152"/>
      <c r="U166" s="152"/>
      <c r="V166" s="152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</row>
    <row r="167" spans="1:3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27" t="s">
        <v>313</v>
      </c>
      <c r="N167" s="28" t="s">
        <v>316</v>
      </c>
      <c r="O167" s="29">
        <v>29</v>
      </c>
      <c r="P167" s="36"/>
      <c r="Q167" s="152"/>
      <c r="R167" s="152"/>
      <c r="S167" s="152"/>
      <c r="T167" s="152"/>
      <c r="U167" s="152"/>
      <c r="V167" s="152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</row>
    <row r="168" spans="1:3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27" t="s">
        <v>314</v>
      </c>
      <c r="N168" s="28" t="s">
        <v>311</v>
      </c>
      <c r="O168" s="29">
        <v>59</v>
      </c>
      <c r="P168" s="36"/>
      <c r="Q168" s="152"/>
      <c r="R168" s="152"/>
      <c r="S168" s="152"/>
      <c r="T168" s="152"/>
      <c r="U168" s="152"/>
      <c r="V168" s="152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</row>
    <row r="169" spans="1:3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35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</row>
    <row r="170" spans="1:3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35"/>
      <c r="N170" s="35"/>
      <c r="O170" s="35"/>
      <c r="P170" s="35"/>
      <c r="Q170" s="35"/>
      <c r="R170" s="35"/>
      <c r="S170" s="35"/>
      <c r="T170" s="35"/>
      <c r="U170" s="35"/>
      <c r="V170" s="35"/>
      <c r="W170" s="35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</row>
    <row r="171" spans="1:3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35"/>
      <c r="N171" s="35"/>
      <c r="O171" s="35"/>
      <c r="P171" s="35"/>
      <c r="Q171" s="35"/>
      <c r="R171" s="35"/>
      <c r="S171" s="35"/>
      <c r="T171" s="35"/>
      <c r="U171" s="35"/>
      <c r="V171" s="35"/>
      <c r="W171" s="35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</row>
    <row r="172" spans="1:3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35"/>
      <c r="N172" s="35"/>
      <c r="O172" s="35"/>
      <c r="P172" s="35"/>
      <c r="Q172" s="35"/>
      <c r="R172" s="35"/>
      <c r="S172" s="35"/>
      <c r="T172" s="35"/>
      <c r="U172" s="35"/>
      <c r="V172" s="35"/>
      <c r="W172" s="35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</row>
    <row r="173" spans="1:3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35"/>
      <c r="N173" s="35"/>
      <c r="O173" s="35"/>
      <c r="P173" s="35"/>
      <c r="Q173" s="35"/>
      <c r="R173" s="35"/>
      <c r="S173" s="35"/>
      <c r="T173" s="35"/>
      <c r="U173" s="35"/>
      <c r="V173" s="35"/>
      <c r="W173" s="35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</row>
    <row r="174" spans="1:3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</row>
    <row r="175" spans="1:3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35"/>
      <c r="N175" s="35"/>
      <c r="O175" s="35"/>
      <c r="P175" s="35"/>
      <c r="Q175" s="35"/>
      <c r="R175" s="35"/>
      <c r="S175" s="35"/>
      <c r="T175" s="35"/>
      <c r="U175" s="35"/>
      <c r="V175" s="35"/>
      <c r="W175" s="35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</row>
    <row r="176" spans="1:3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35"/>
      <c r="N176" s="35"/>
      <c r="O176" s="35"/>
      <c r="P176" s="35"/>
      <c r="Q176" s="35"/>
      <c r="R176" s="35"/>
      <c r="S176" s="35"/>
      <c r="T176" s="35"/>
      <c r="U176" s="35"/>
      <c r="V176" s="35"/>
      <c r="W176" s="35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</row>
    <row r="177" spans="1:3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35"/>
      <c r="N177" s="35"/>
      <c r="O177" s="35"/>
      <c r="P177" s="35"/>
      <c r="Q177" s="35"/>
      <c r="R177" s="35"/>
      <c r="S177" s="35"/>
      <c r="T177" s="35"/>
      <c r="U177" s="35"/>
      <c r="V177" s="35"/>
      <c r="W177" s="35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</row>
    <row r="178" spans="1:3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35"/>
      <c r="N178" s="35"/>
      <c r="O178" s="35"/>
      <c r="P178" s="35"/>
      <c r="Q178" s="35"/>
      <c r="R178" s="35"/>
      <c r="S178" s="35"/>
      <c r="T178" s="35"/>
      <c r="U178" s="35"/>
      <c r="V178" s="35"/>
      <c r="W178" s="35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</row>
    <row r="179" spans="1:3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35"/>
      <c r="N179" s="35"/>
      <c r="O179" s="35"/>
      <c r="P179" s="35"/>
      <c r="Q179" s="35"/>
      <c r="R179" s="35"/>
      <c r="S179" s="35"/>
      <c r="T179" s="35"/>
      <c r="U179" s="35"/>
      <c r="V179" s="35"/>
      <c r="W179" s="35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</row>
    <row r="180" spans="1:3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35"/>
      <c r="N180" s="35"/>
      <c r="O180" s="35"/>
      <c r="P180" s="35"/>
      <c r="Q180" s="35"/>
      <c r="R180" s="35"/>
      <c r="S180" s="35"/>
      <c r="T180" s="35"/>
      <c r="U180" s="35"/>
      <c r="V180" s="35"/>
      <c r="W180" s="35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</row>
    <row r="181" spans="1:3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35"/>
      <c r="N181" s="35"/>
      <c r="O181" s="35"/>
      <c r="P181" s="35"/>
      <c r="Q181" s="35"/>
      <c r="R181" s="35"/>
      <c r="S181" s="35"/>
      <c r="T181" s="35"/>
      <c r="U181" s="35"/>
      <c r="V181" s="35"/>
      <c r="W181" s="35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</row>
    <row r="182" spans="1:3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35"/>
      <c r="N182" s="35"/>
      <c r="O182" s="35"/>
      <c r="P182" s="35"/>
      <c r="Q182" s="35"/>
      <c r="R182" s="35"/>
      <c r="S182" s="35"/>
      <c r="T182" s="35"/>
      <c r="U182" s="35"/>
      <c r="V182" s="35"/>
      <c r="W182" s="35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</row>
    <row r="183" spans="1:3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35"/>
      <c r="N183" s="35"/>
      <c r="O183" s="35"/>
      <c r="P183" s="35"/>
      <c r="Q183" s="35"/>
      <c r="R183" s="35"/>
      <c r="S183" s="35"/>
      <c r="T183" s="35"/>
      <c r="U183" s="35"/>
      <c r="V183" s="35"/>
      <c r="W183" s="35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</row>
    <row r="184" spans="1:3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35"/>
      <c r="N184" s="35"/>
      <c r="O184" s="35"/>
      <c r="P184" s="35"/>
      <c r="Q184" s="35"/>
      <c r="R184" s="35"/>
      <c r="S184" s="35"/>
      <c r="T184" s="35"/>
      <c r="U184" s="35"/>
      <c r="V184" s="35"/>
      <c r="W184" s="35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</row>
    <row r="185" spans="1:3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35"/>
      <c r="N185" s="35"/>
      <c r="O185" s="35"/>
      <c r="P185" s="35"/>
      <c r="Q185" s="35"/>
      <c r="R185" s="35"/>
      <c r="S185" s="35"/>
      <c r="T185" s="35"/>
      <c r="U185" s="35"/>
      <c r="V185" s="35"/>
      <c r="W185" s="35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</row>
    <row r="186" spans="1:3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35"/>
      <c r="N186" s="35"/>
      <c r="O186" s="35"/>
      <c r="P186" s="35"/>
      <c r="Q186" s="35"/>
      <c r="R186" s="35"/>
      <c r="S186" s="35"/>
      <c r="T186" s="35"/>
      <c r="U186" s="35"/>
      <c r="V186" s="35"/>
      <c r="W186" s="35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</row>
    <row r="187" spans="1:3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35"/>
      <c r="N187" s="35"/>
      <c r="O187" s="35"/>
      <c r="P187" s="35"/>
      <c r="Q187" s="35"/>
      <c r="R187" s="35"/>
      <c r="S187" s="35"/>
      <c r="T187" s="35"/>
      <c r="U187" s="35"/>
      <c r="V187" s="35"/>
      <c r="W187" s="35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</row>
    <row r="188" spans="1:3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35"/>
      <c r="N188" s="35"/>
      <c r="O188" s="35"/>
      <c r="P188" s="35"/>
      <c r="Q188" s="35"/>
      <c r="R188" s="35"/>
      <c r="S188" s="35"/>
      <c r="T188" s="35"/>
      <c r="U188" s="35"/>
      <c r="V188" s="35"/>
      <c r="W188" s="35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</row>
    <row r="189" spans="1:3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35"/>
      <c r="N189" s="35"/>
      <c r="O189" s="35"/>
      <c r="P189" s="35"/>
      <c r="Q189" s="35"/>
      <c r="R189" s="35"/>
      <c r="S189" s="35"/>
      <c r="T189" s="35"/>
      <c r="U189" s="35"/>
      <c r="V189" s="35"/>
      <c r="W189" s="35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</row>
    <row r="190" spans="1:3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35"/>
      <c r="N190" s="35"/>
      <c r="O190" s="35"/>
      <c r="P190" s="35"/>
      <c r="Q190" s="35"/>
      <c r="R190" s="35"/>
      <c r="S190" s="35"/>
      <c r="T190" s="35"/>
      <c r="U190" s="35"/>
      <c r="V190" s="35"/>
      <c r="W190" s="35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</row>
    <row r="191" spans="1:3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35"/>
      <c r="N191" s="35"/>
      <c r="O191" s="35"/>
      <c r="P191" s="35"/>
      <c r="Q191" s="35"/>
      <c r="R191" s="35"/>
      <c r="S191" s="35"/>
      <c r="T191" s="35"/>
      <c r="U191" s="35"/>
      <c r="V191" s="35"/>
      <c r="W191" s="35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</row>
    <row r="192" spans="1:3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35"/>
      <c r="N192" s="35"/>
      <c r="O192" s="35"/>
      <c r="P192" s="35"/>
      <c r="Q192" s="35"/>
      <c r="R192" s="35"/>
      <c r="S192" s="35"/>
      <c r="T192" s="35"/>
      <c r="U192" s="35"/>
      <c r="V192" s="35"/>
      <c r="W192" s="35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</row>
    <row r="193" spans="1:3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35"/>
      <c r="N193" s="35"/>
      <c r="O193" s="35"/>
      <c r="P193" s="35"/>
      <c r="Q193" s="35"/>
      <c r="R193" s="35"/>
      <c r="S193" s="35"/>
      <c r="T193" s="35"/>
      <c r="U193" s="35"/>
      <c r="V193" s="35"/>
      <c r="W193" s="35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</row>
    <row r="194" spans="1:3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35"/>
      <c r="N194" s="35"/>
      <c r="O194" s="35"/>
      <c r="P194" s="35"/>
      <c r="Q194" s="35"/>
      <c r="R194" s="35"/>
      <c r="S194" s="35"/>
      <c r="T194" s="35"/>
      <c r="U194" s="35"/>
      <c r="V194" s="35"/>
      <c r="W194" s="35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</row>
    <row r="195" spans="1:3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35"/>
      <c r="N195" s="35"/>
      <c r="O195" s="35"/>
      <c r="P195" s="35"/>
      <c r="Q195" s="35"/>
      <c r="R195" s="35"/>
      <c r="S195" s="35"/>
      <c r="T195" s="35"/>
      <c r="U195" s="35"/>
      <c r="V195" s="35"/>
      <c r="W195" s="35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</row>
    <row r="196" spans="1:3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35"/>
      <c r="N196" s="35"/>
      <c r="O196" s="35"/>
      <c r="P196" s="35"/>
      <c r="Q196" s="35"/>
      <c r="R196" s="35"/>
      <c r="S196" s="35"/>
      <c r="T196" s="35"/>
      <c r="U196" s="35"/>
      <c r="V196" s="35"/>
      <c r="W196" s="35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</row>
    <row r="197" spans="1:3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35"/>
      <c r="N197" s="35"/>
      <c r="O197" s="35"/>
      <c r="P197" s="35"/>
      <c r="Q197" s="35"/>
      <c r="R197" s="35"/>
      <c r="S197" s="35"/>
      <c r="T197" s="35"/>
      <c r="U197" s="35"/>
      <c r="V197" s="35"/>
      <c r="W197" s="35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</row>
    <row r="198" spans="1:3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35"/>
      <c r="N198" s="35"/>
      <c r="O198" s="35"/>
      <c r="P198" s="35"/>
      <c r="Q198" s="35"/>
      <c r="R198" s="35"/>
      <c r="S198" s="35"/>
      <c r="T198" s="35"/>
      <c r="U198" s="35"/>
      <c r="V198" s="35"/>
      <c r="W198" s="35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</row>
    <row r="199" spans="1:3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35"/>
      <c r="N199" s="35"/>
      <c r="O199" s="35"/>
      <c r="P199" s="35"/>
      <c r="Q199" s="35"/>
      <c r="R199" s="35"/>
      <c r="S199" s="35"/>
      <c r="T199" s="35"/>
      <c r="U199" s="35"/>
      <c r="V199" s="35"/>
      <c r="W199" s="35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</row>
    <row r="200" spans="1:3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35"/>
      <c r="N200" s="35"/>
      <c r="O200" s="35"/>
      <c r="P200" s="35"/>
      <c r="Q200" s="35"/>
      <c r="R200" s="35"/>
      <c r="S200" s="35"/>
      <c r="T200" s="35"/>
      <c r="U200" s="35"/>
      <c r="V200" s="35"/>
      <c r="W200" s="35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</row>
    <row r="201" spans="1:3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35"/>
      <c r="N201" s="35"/>
      <c r="O201" s="35"/>
      <c r="P201" s="35"/>
      <c r="Q201" s="35"/>
      <c r="R201" s="35"/>
      <c r="S201" s="35"/>
      <c r="T201" s="35"/>
      <c r="U201" s="35"/>
      <c r="V201" s="35"/>
      <c r="W201" s="35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</row>
    <row r="202" spans="1:3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35"/>
      <c r="N202" s="35"/>
      <c r="O202" s="35"/>
      <c r="P202" s="35"/>
      <c r="Q202" s="35"/>
      <c r="R202" s="35"/>
      <c r="S202" s="35"/>
      <c r="T202" s="35"/>
      <c r="U202" s="35"/>
      <c r="V202" s="35"/>
      <c r="W202" s="35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</row>
    <row r="203" spans="1:3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35"/>
      <c r="N203" s="35"/>
      <c r="O203" s="35"/>
      <c r="P203" s="35"/>
      <c r="Q203" s="35"/>
      <c r="R203" s="35"/>
      <c r="S203" s="35"/>
      <c r="T203" s="35"/>
      <c r="U203" s="35"/>
      <c r="V203" s="35"/>
      <c r="W203" s="35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</row>
    <row r="204" spans="1:3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35"/>
      <c r="N204" s="35"/>
      <c r="O204" s="35"/>
      <c r="P204" s="35"/>
      <c r="Q204" s="35"/>
      <c r="R204" s="35"/>
      <c r="S204" s="35"/>
      <c r="T204" s="35"/>
      <c r="U204" s="35"/>
      <c r="V204" s="35"/>
      <c r="W204" s="35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</row>
    <row r="205" spans="1:3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35"/>
      <c r="N205" s="35"/>
      <c r="O205" s="35"/>
      <c r="P205" s="35"/>
      <c r="Q205" s="35"/>
      <c r="R205" s="35"/>
      <c r="S205" s="35"/>
      <c r="T205" s="35"/>
      <c r="U205" s="35"/>
      <c r="V205" s="35"/>
      <c r="W205" s="35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</row>
    <row r="206" spans="1:3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35"/>
      <c r="N206" s="35"/>
      <c r="O206" s="35"/>
      <c r="P206" s="35"/>
      <c r="Q206" s="35"/>
      <c r="R206" s="35"/>
      <c r="S206" s="35"/>
      <c r="T206" s="35"/>
      <c r="U206" s="35"/>
      <c r="V206" s="35"/>
      <c r="W206" s="35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</row>
    <row r="207" spans="1:3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35"/>
      <c r="N207" s="35"/>
      <c r="O207" s="35"/>
      <c r="P207" s="35"/>
      <c r="Q207" s="35"/>
      <c r="R207" s="35"/>
      <c r="S207" s="35"/>
      <c r="T207" s="35"/>
      <c r="U207" s="35"/>
      <c r="V207" s="35"/>
      <c r="W207" s="35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</row>
    <row r="208" spans="1:3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35"/>
      <c r="N208" s="35"/>
      <c r="O208" s="35"/>
      <c r="P208" s="35"/>
      <c r="Q208" s="35"/>
      <c r="R208" s="35"/>
      <c r="S208" s="35"/>
      <c r="T208" s="35"/>
      <c r="U208" s="35"/>
      <c r="V208" s="35"/>
      <c r="W208" s="35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</row>
  </sheetData>
  <mergeCells count="4">
    <mergeCell ref="M2:O4"/>
    <mergeCell ref="M5:M6"/>
    <mergeCell ref="N5:N6"/>
    <mergeCell ref="O5:O6"/>
  </mergeCells>
  <dataValidations count="1">
    <dataValidation type="list" allowBlank="1" showInputMessage="1" showErrorMessage="1" sqref="H19 D2:D13 D15:D37" xr:uid="{D2B1C442-1112-4151-BC79-433DD68A23BF}">
      <formula1>INDIRECT(#REF!)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49</vt:i4>
      </vt:variant>
    </vt:vector>
  </HeadingPairs>
  <TitlesOfParts>
    <vt:vector size="60" baseType="lpstr">
      <vt:lpstr>1(а). Деф. mat</vt:lpstr>
      <vt:lpstr>1(б). Деф. mat-org</vt:lpstr>
      <vt:lpstr>2. Ведомость</vt:lpstr>
      <vt:lpstr>3. Смета</vt:lpstr>
      <vt:lpstr>4. Списание</vt:lpstr>
      <vt:lpstr>8. Комисс. ДМ</vt:lpstr>
      <vt:lpstr>5. Демонтаж</vt:lpstr>
      <vt:lpstr>7. Справка</vt:lpstr>
      <vt:lpstr>6. Приходный</vt:lpstr>
      <vt:lpstr>Сводная</vt:lpstr>
      <vt:lpstr>Списки</vt:lpstr>
      <vt:lpstr>АСУТП</vt:lpstr>
      <vt:lpstr>АСУТП_1</vt:lpstr>
      <vt:lpstr>блок_питания</vt:lpstr>
      <vt:lpstr>видеокарта</vt:lpstr>
      <vt:lpstr>жесткий_диск</vt:lpstr>
      <vt:lpstr>ИБП</vt:lpstr>
      <vt:lpstr>ИБП_1</vt:lpstr>
      <vt:lpstr>КОПИРОВАЛЬНЫЙ_АППАРАТ</vt:lpstr>
      <vt:lpstr>корпус_системного_блока</vt:lpstr>
      <vt:lpstr>КТЦ</vt:lpstr>
      <vt:lpstr>куллер_охлаждения</vt:lpstr>
      <vt:lpstr>ЛАЗЕРНОЕ_МФУ</vt:lpstr>
      <vt:lpstr>ЛАЗЕРНЫЙ_ПРИНТЕР</vt:lpstr>
      <vt:lpstr>ЛмиС</vt:lpstr>
      <vt:lpstr>материнская_плата</vt:lpstr>
      <vt:lpstr>МАТРИЧНЫЙ_ПРИНТЕР</vt:lpstr>
      <vt:lpstr>модуль_памяти</vt:lpstr>
      <vt:lpstr>МОЛ</vt:lpstr>
      <vt:lpstr>монитор_ЖКИ</vt:lpstr>
      <vt:lpstr>НОУТБУК</vt:lpstr>
      <vt:lpstr>ОМТС</vt:lpstr>
      <vt:lpstr>ОМТС_1</vt:lpstr>
      <vt:lpstr>принтер</vt:lpstr>
      <vt:lpstr>процессор</vt:lpstr>
      <vt:lpstr>ПТО</vt:lpstr>
      <vt:lpstr>ПТО_1</vt:lpstr>
      <vt:lpstr>ПЭВМ</vt:lpstr>
      <vt:lpstr>ПЭО</vt:lpstr>
      <vt:lpstr>ПЭО_1</vt:lpstr>
      <vt:lpstr>ПЭО_2</vt:lpstr>
      <vt:lpstr>РСУ</vt:lpstr>
      <vt:lpstr>СЕРВЕР_RACK</vt:lpstr>
      <vt:lpstr>СЕРВЕР_TOWER</vt:lpstr>
      <vt:lpstr>СЕРВЕРНАЯ_СТОЙКА</vt:lpstr>
      <vt:lpstr>СКАНИРУЮЩЕЕ_УСТРОЙСТВО</vt:lpstr>
      <vt:lpstr>СТРУЙНОЕ_МФУ</vt:lpstr>
      <vt:lpstr>СТРУЙНЫЙ_ПРИНТЕР</vt:lpstr>
      <vt:lpstr>ТТЦ</vt:lpstr>
      <vt:lpstr>УБНФУО</vt:lpstr>
      <vt:lpstr>УБНФУО_1</vt:lpstr>
      <vt:lpstr>Узел</vt:lpstr>
      <vt:lpstr>Управление</vt:lpstr>
      <vt:lpstr>УСТРОЙСТВО</vt:lpstr>
      <vt:lpstr>УТВЕРЖДАЮ</vt:lpstr>
      <vt:lpstr>УТВЕРЖДАЮ_Смета</vt:lpstr>
      <vt:lpstr>ХЦ</vt:lpstr>
      <vt:lpstr>ЦТАИ</vt:lpstr>
      <vt:lpstr>ЦТАИ_1</vt:lpstr>
      <vt:lpstr>ЭЦ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Шленчак А.А.</dc:creator>
  <cp:lastModifiedBy>Шленчак А.А.</cp:lastModifiedBy>
  <cp:lastPrinted>2023-10-20T06:15:08Z</cp:lastPrinted>
  <dcterms:created xsi:type="dcterms:W3CDTF">2015-09-22T11:05:17Z</dcterms:created>
  <dcterms:modified xsi:type="dcterms:W3CDTF">2023-10-20T06:32:12Z</dcterms:modified>
</cp:coreProperties>
</file>