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P:\Offices\ASUP\Акты\ИНСТРУКЦИЯ ПО СПИСАНИЮ\01. ИСХОДНИКИ\"/>
    </mc:Choice>
  </mc:AlternateContent>
  <xr:revisionPtr revIDLastSave="0" documentId="13_ncr:1_{0F8D9C9A-4869-47E9-8531-1AD3A758DF43}" xr6:coauthVersionLast="40" xr6:coauthVersionMax="40" xr10:uidLastSave="{00000000-0000-0000-0000-000000000000}"/>
  <bookViews>
    <workbookView xWindow="25080" yWindow="-120" windowWidth="25440" windowHeight="15390" tabRatio="879" activeTab="3" xr2:uid="{00000000-000D-0000-FFFF-FFFF00000000}"/>
  </bookViews>
  <sheets>
    <sheet name="5. Акт демонтажа" sheetId="1" r:id="rId1"/>
    <sheet name="6. Прих. ордер лома" sheetId="3" r:id="rId2"/>
    <sheet name="7. Акт комисс. опр." sheetId="2" r:id="rId3"/>
    <sheet name="Сводная таблица" sheetId="9" r:id="rId4"/>
    <sheet name="Списки" sheetId="11" state="hidden" r:id="rId5"/>
  </sheets>
  <definedNames>
    <definedName name="АСУТП">Списки!$D$2:$D$3</definedName>
    <definedName name="АСУТП_1">Списки!$H$30:$H$35</definedName>
    <definedName name="блок_питания">Списки!$R$16:$R$22</definedName>
    <definedName name="Бухгалтерия">Списки!$D$4:$D$5</definedName>
    <definedName name="Бухгалтерия_1">Списки!$H$8:$H$11</definedName>
    <definedName name="видеокарта">Списки!$Q$16:$Q$19</definedName>
    <definedName name="жесткий_диск">Списки!$V$3:$V$8</definedName>
    <definedName name="ИБП">Списки!$V$16:$V$20</definedName>
    <definedName name="ИБП_1">Списки!$N$53:$N$56</definedName>
    <definedName name="КОПИРОВАЛЬНЫЙ_АППАРАТ">Списки!$N$118:$N$127</definedName>
    <definedName name="корпус_системного_блока">Списки!$R$3:$R$9</definedName>
    <definedName name="КТЦ">Списки!$D$6:$D$7</definedName>
    <definedName name="куллер_охлаждения">Списки!$S$16:$S$19</definedName>
    <definedName name="ЛАЗЕРНОЕ_МФУ">Списки!$N$88:$N$96</definedName>
    <definedName name="ЛАЗЕРНЫЙ_ПРИНТЕР">Списки!$N$58:$N$66</definedName>
    <definedName name="ЛмиС">Списки!$D$8:$D$9</definedName>
    <definedName name="материнская_плата">Списки!$S$3:$S$11</definedName>
    <definedName name="МАТРИЧНЫЙ_ПРИНТЕР">Списки!$N$78:$N$86</definedName>
    <definedName name="модуль_памяти">Списки!$U$3:$U$4</definedName>
    <definedName name="МОЛ">Списки!$A$2:$A$15</definedName>
    <definedName name="монитор_ЖКИ">Списки!$T$16:$T$23</definedName>
    <definedName name="НОУТБУК">Списки!$N$32:$N$51</definedName>
    <definedName name="_xlnm.Print_Area" localSheetId="2">'7. Акт комисс. опр.'!$A$1:$AN$64</definedName>
    <definedName name="ОМТС">Списки!$D$10:$D$12</definedName>
    <definedName name="ОМТС_1">Списки!$H$13:$H$16</definedName>
    <definedName name="принтер">Списки!$U$16:$U$26</definedName>
    <definedName name="процессор">Списки!$T$3:$T$4</definedName>
    <definedName name="ПТО">Списки!$D$15:$D$17</definedName>
    <definedName name="ПТО_1">Списки!$H$24:$H$25</definedName>
    <definedName name="ПЭВМ">Списки!$N$8:$N$30</definedName>
    <definedName name="ПЭО">Списки!$D$13:$D$14</definedName>
    <definedName name="ПЭО_1">Списки!$H$18:$H$19</definedName>
    <definedName name="ПЭО_2">Списки!$H$20:$H$22</definedName>
    <definedName name="РСУ">Списки!$D$18:$D$20</definedName>
    <definedName name="СЕРВЕР_RACK">Списки!$N$150:$N$163</definedName>
    <definedName name="СЕРВЕР_TOWER">Списки!$N$135:$N$148</definedName>
    <definedName name="СЕРВЕРНАЯ_СТОЙКА">Списки!$N$165:$N$168</definedName>
    <definedName name="СКАНИРУЮЩЕЕ_УСТРОЙСТВО">Списки!$N$108:$N$116</definedName>
    <definedName name="СТРУЙНОЕ_МФУ">Списки!$N$98:$N$106</definedName>
    <definedName name="СТРУЙНЫЙ_ПРИНТЕР">Списки!$N$68:$N$76</definedName>
    <definedName name="ТТЦ">Списки!$D$21:$D$22</definedName>
    <definedName name="Узел">Списки!$Q$3:$Q$14</definedName>
    <definedName name="Управление">Списки!$D$23:$D$27</definedName>
    <definedName name="УСТРОЙСТВО">Списки!$K$2:$K$15</definedName>
    <definedName name="УТВЕРЖДАЮ">Списки!$H$2:$H$3</definedName>
    <definedName name="УТВЕРЖДАЮ_Смета">Списки!$H$5:$H$6</definedName>
    <definedName name="ХЦ">Списки!$D$28:$D$29</definedName>
    <definedName name="ЦТАИ">Списки!$D$30:$D$32</definedName>
    <definedName name="ЦТАИ_1">Списки!$H$27:$H$28</definedName>
    <definedName name="ЭЦ">Списки!$D$33:$D$37</definedName>
  </definedNames>
  <calcPr calcId="191029"/>
</workbook>
</file>

<file path=xl/calcChain.xml><?xml version="1.0" encoding="utf-8"?>
<calcChain xmlns="http://schemas.openxmlformats.org/spreadsheetml/2006/main">
  <c r="S4" i="9" l="1"/>
  <c r="S5" i="9"/>
  <c r="S6" i="9"/>
  <c r="S7" i="9"/>
  <c r="S8" i="9"/>
  <c r="S9" i="9"/>
  <c r="S10" i="9"/>
  <c r="S11" i="9"/>
  <c r="S12" i="9"/>
  <c r="S13" i="9"/>
  <c r="S14" i="9"/>
  <c r="T3" i="9" l="1"/>
  <c r="C16" i="9"/>
  <c r="U39" i="3"/>
  <c r="U36" i="3"/>
  <c r="U33" i="3"/>
  <c r="U30" i="3"/>
  <c r="U27" i="3"/>
  <c r="AB27" i="3"/>
  <c r="O39" i="3"/>
  <c r="O36" i="3"/>
  <c r="O33" i="3"/>
  <c r="O30" i="3"/>
  <c r="O27" i="3"/>
  <c r="AA57" i="1"/>
  <c r="AA56" i="1"/>
  <c r="AA55" i="1"/>
  <c r="AA54" i="1"/>
  <c r="AA53" i="1"/>
  <c r="L53" i="1"/>
  <c r="G53" i="1"/>
  <c r="J11" i="9"/>
  <c r="K11" i="9" s="1"/>
  <c r="AK57" i="1" s="1"/>
  <c r="J10" i="9"/>
  <c r="K10" i="9" s="1"/>
  <c r="AK56" i="1" s="1"/>
  <c r="J9" i="9"/>
  <c r="K9" i="9" s="1"/>
  <c r="AK55" i="1" s="1"/>
  <c r="J8" i="9"/>
  <c r="K8" i="9" s="1"/>
  <c r="AK54" i="1" s="1"/>
  <c r="J7" i="9"/>
  <c r="K7" i="9" s="1"/>
  <c r="AK53" i="1" s="1"/>
  <c r="AE42" i="2" l="1"/>
  <c r="R27" i="3"/>
  <c r="R36" i="3"/>
  <c r="L42" i="2"/>
  <c r="R39" i="3"/>
  <c r="P42" i="2"/>
  <c r="R30" i="3"/>
  <c r="U42" i="2"/>
  <c r="R33" i="3"/>
  <c r="Z42" i="2"/>
  <c r="AF55" i="1"/>
  <c r="AF56" i="1"/>
  <c r="AF53" i="1"/>
  <c r="AF57" i="1"/>
  <c r="AF54" i="1"/>
  <c r="B38" i="1" l="1"/>
  <c r="G18" i="9"/>
  <c r="M27" i="1"/>
  <c r="C68" i="1" s="1"/>
  <c r="M31" i="1"/>
  <c r="C85" i="1" s="1"/>
  <c r="M29" i="1"/>
  <c r="C70" i="1" s="1"/>
  <c r="J54" i="3"/>
  <c r="M24" i="2"/>
  <c r="C59" i="2" s="1"/>
  <c r="M22" i="2"/>
  <c r="C57" i="2" s="1"/>
  <c r="M20" i="2"/>
  <c r="M25" i="1"/>
  <c r="C66" i="1" s="1"/>
  <c r="M26" i="2"/>
  <c r="C61" i="2" s="1"/>
  <c r="J48" i="3"/>
  <c r="M33" i="1"/>
  <c r="C74" i="1" s="1"/>
  <c r="M18" i="2"/>
  <c r="C51" i="2" s="1"/>
  <c r="M22" i="1"/>
  <c r="C64" i="1" s="1"/>
  <c r="J18" i="3"/>
  <c r="J17" i="3"/>
  <c r="Y7" i="2"/>
  <c r="Y7" i="1"/>
  <c r="E44" i="2"/>
  <c r="A42" i="2"/>
  <c r="I33" i="2"/>
  <c r="D33" i="2"/>
  <c r="AD28" i="2"/>
  <c r="AC63" i="2" s="1"/>
  <c r="AF27" i="3"/>
  <c r="W18" i="3"/>
  <c r="AD51" i="3" s="1"/>
  <c r="AG17" i="3"/>
  <c r="AG18" i="3"/>
  <c r="AK18" i="3"/>
  <c r="AK17" i="3"/>
  <c r="W10" i="3"/>
  <c r="E11" i="3"/>
  <c r="F16" i="9"/>
  <c r="AC16" i="1"/>
  <c r="F83" i="1" s="1"/>
  <c r="G41" i="1"/>
  <c r="AI40" i="1"/>
  <c r="G36" i="1"/>
  <c r="AG16" i="1"/>
  <c r="AK11" i="2"/>
  <c r="AK11" i="1"/>
  <c r="AD85" i="1"/>
  <c r="AD79" i="1"/>
  <c r="U45" i="2"/>
  <c r="AC61" i="2"/>
  <c r="AC59" i="2"/>
  <c r="AC57" i="2"/>
  <c r="AC54" i="2"/>
  <c r="C54" i="2"/>
  <c r="AC51" i="2"/>
  <c r="AD88" i="1"/>
  <c r="AD74" i="1"/>
  <c r="AD72" i="1"/>
  <c r="AD70" i="1"/>
  <c r="AD68" i="1"/>
  <c r="AD66" i="1"/>
  <c r="AD64" i="1"/>
  <c r="Z45" i="2"/>
  <c r="C88" i="1" l="1"/>
  <c r="C72" i="1"/>
  <c r="C79" i="1"/>
  <c r="W17" i="3"/>
  <c r="J51" i="3" s="1"/>
  <c r="M28" i="2"/>
  <c r="C63" i="2" s="1"/>
  <c r="Y30" i="3"/>
  <c r="Y27" i="3" l="1"/>
  <c r="Y39" i="3"/>
  <c r="P45" i="2"/>
  <c r="L45" i="2" l="1"/>
  <c r="AE4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</author>
    <author>Шленчак А.А.</author>
  </authors>
  <commentList>
    <comment ref="G7" authorId="0" shapeId="0" xr:uid="{594842BA-FA5B-493A-A5D3-76C138CB08F2}">
      <text>
        <r>
          <rPr>
            <b/>
            <sz val="9"/>
            <color indexed="81"/>
            <rFont val="Tahoma"/>
            <family val="2"/>
            <charset val="204"/>
          </rPr>
          <t>Цена ДМ в ломе на месяц 
согласно 1С со скидкой!
РАЗ В Месяц!!!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7" authorId="1" shapeId="0" xr:uid="{E8DA8C2F-D72B-4A26-ACE1-74E2F415D43A}">
      <text>
        <r>
          <rPr>
            <b/>
            <sz val="9"/>
            <color indexed="81"/>
            <rFont val="Tahoma"/>
            <family val="2"/>
            <charset val="204"/>
          </rPr>
          <t>Содержание ДМ в импортных платах на год
согласно бумаги из УП УНИДРАГМЕТ БГУ
РАЗ В ГОД!!!</t>
        </r>
      </text>
    </comment>
  </commentList>
</comments>
</file>

<file path=xl/sharedStrings.xml><?xml version="1.0" encoding="utf-8"?>
<sst xmlns="http://schemas.openxmlformats.org/spreadsheetml/2006/main" count="1030" uniqueCount="621">
  <si>
    <t>(должность)</t>
  </si>
  <si>
    <t>Филиал «Витебская ТЭЦ»</t>
  </si>
  <si>
    <t>(наименование организации)</t>
  </si>
  <si>
    <t>АКТ</t>
  </si>
  <si>
    <t xml:space="preserve">демонтажа имущества и изъятия деталей (узлов), </t>
  </si>
  <si>
    <t xml:space="preserve">содержащих драгоценные металлы, из ликвидируемого </t>
  </si>
  <si>
    <t>(ремонтируемого, реконструированного,</t>
  </si>
  <si>
    <t>модернизированого) имущества</t>
  </si>
  <si>
    <t>Номер</t>
  </si>
  <si>
    <t>Дата составления</t>
  </si>
  <si>
    <t>комиссия в составе:</t>
  </si>
  <si>
    <t>Члены комиссии:</t>
  </si>
  <si>
    <t>произвела демонтаж  и изъятие следующих  деталей (узлов), содержащих драгоценные</t>
  </si>
  <si>
    <t>(наименование изделия)*</t>
  </si>
  <si>
    <t>(наименование деталей (узлов)*</t>
  </si>
  <si>
    <t>способ определения содержания драгоценных металлов: 1- определено по статистическим</t>
  </si>
  <si>
    <t>данным о содержании драгметаллов в ломе импортных изделий, % от веса деталей в</t>
  </si>
  <si>
    <t>зачеркнуть)</t>
  </si>
  <si>
    <t>Наименова-ние деталей (узлов), содержащих драгметаллы</t>
  </si>
  <si>
    <t>Коли-чество деталей (узлов), шт.</t>
  </si>
  <si>
    <t>Вес деталей (узлов) в лигатуре, г.</t>
  </si>
  <si>
    <t>Наиме-нование драго-ценного металла</t>
  </si>
  <si>
    <t>Масса драгоценного металла, г.</t>
  </si>
  <si>
    <t>по данным учета</t>
  </si>
  <si>
    <t>изъято при ликви-дации</t>
  </si>
  <si>
    <t>Золото</t>
  </si>
  <si>
    <t>Серебро</t>
  </si>
  <si>
    <t>-</t>
  </si>
  <si>
    <t>Платина</t>
  </si>
  <si>
    <t>Отклоне-ния,  грамм</t>
  </si>
  <si>
    <t>Комплект плат</t>
  </si>
  <si>
    <t>Заключение комиссии:</t>
  </si>
  <si>
    <t>Данные детали подлежат сдачи в Государственный фонд.</t>
  </si>
  <si>
    <t>Комиссия в составе:</t>
  </si>
  <si>
    <t>(подпись)</t>
  </si>
  <si>
    <t>Содержание драгоценных металлов по данным бухгалтерского учета проверено</t>
  </si>
  <si>
    <t>в кладовую</t>
  </si>
  <si>
    <t xml:space="preserve">и отражены в учете: </t>
  </si>
  <si>
    <t>Составил:</t>
  </si>
  <si>
    <r>
      <t xml:space="preserve">металлы из </t>
    </r>
    <r>
      <rPr>
        <u/>
        <sz val="12"/>
        <color indexed="10"/>
        <rFont val="Times New Roman"/>
        <family val="1"/>
        <charset val="204"/>
      </rPr>
      <t/>
    </r>
  </si>
  <si>
    <t>, инвентарный (номенклатурный) №</t>
  </si>
  <si>
    <t>,</t>
  </si>
  <si>
    <t xml:space="preserve"> учитываемого в составе основных средств счет, субсчет,   01  *</t>
  </si>
  <si>
    <t>приказом РУП «Витебскэнерго»</t>
  </si>
  <si>
    <t>постановке на учет оборудования, приборов и других изделий.</t>
  </si>
  <si>
    <t>комиссионного определения содержания драгоценных металлов при</t>
  </si>
  <si>
    <t xml:space="preserve">произвела оценку содержания драгоценных металлов в  имуществе, в паспортах и формулярах на которые </t>
  </si>
  <si>
    <t>сведения о содержании драгоценных металлов отсутствуют. При этом были использованы сведения</t>
  </si>
  <si>
    <t>АКТ №</t>
  </si>
  <si>
    <t>от</t>
  </si>
  <si>
    <t>демонтажа имущества и изъятия деталей (узлов), содержащих</t>
  </si>
  <si>
    <t xml:space="preserve">драгоценные металлы, из ликвидируемого (ремонтируемого, реконструированного, модернизированого) </t>
  </si>
  <si>
    <t>комиссионно» инвентаризационной описи № ИНВ-8а и указываются без изменения до списания</t>
  </si>
  <si>
    <t>(ликвидации) имущества независимо от степени угара (износа) драгоценных металлов при эксплуатации</t>
  </si>
  <si>
    <t>Наименование приобретаемого имущества</t>
  </si>
  <si>
    <t>код</t>
  </si>
  <si>
    <t>Драгметаллы в единице, грамм</t>
  </si>
  <si>
    <t>золото</t>
  </si>
  <si>
    <t>серебро</t>
  </si>
  <si>
    <t>платина</t>
  </si>
  <si>
    <t>МПГ</t>
  </si>
  <si>
    <t>источник сведений</t>
  </si>
  <si>
    <t>ИТОГО</t>
  </si>
  <si>
    <t>Более точные сведения  о содержании драгоценных металлов в изделиях будут определены после списания</t>
  </si>
  <si>
    <t>имущества и сдачи лома на переработку</t>
  </si>
  <si>
    <t>Председатель комиссии</t>
  </si>
  <si>
    <t>Зам. пред. комиссии</t>
  </si>
  <si>
    <t>Члены комиссии</t>
  </si>
  <si>
    <t>ПРИХОДНЫЙ ОРДЕР ЛОМА ДРАГОЦЕННЫХ</t>
  </si>
  <si>
    <t>МЕТАЛЛОВ №</t>
  </si>
  <si>
    <t>Вид операции</t>
  </si>
  <si>
    <t>Место хранения</t>
  </si>
  <si>
    <t>МОЛ</t>
  </si>
  <si>
    <t>К/ счет</t>
  </si>
  <si>
    <t>МОЛ от кого поступил лом</t>
  </si>
  <si>
    <t>Номер и дата акта изъятия (демон-тажа)</t>
  </si>
  <si>
    <t>Номер и дата акта списания</t>
  </si>
  <si>
    <t>№</t>
  </si>
  <si>
    <t>Место хранения (полка и т.д)</t>
  </si>
  <si>
    <t>Золото  в ломе, содержащем драгоценные металлы</t>
  </si>
  <si>
    <t>Серебро  в ломе, содержащем драгоценные металлы</t>
  </si>
  <si>
    <t>Платина  в ломе, содержащем драгоценные металлы</t>
  </si>
  <si>
    <t>МПГ  в ломе, содержащем драгоценные металлы</t>
  </si>
  <si>
    <t>Наименование драгметалла</t>
  </si>
  <si>
    <t>Код (номенк-латурный номер)</t>
  </si>
  <si>
    <t>Код вида лома</t>
  </si>
  <si>
    <t>Содержание, грамм</t>
  </si>
  <si>
    <t>по паспо-рту</t>
  </si>
  <si>
    <t>Цена</t>
  </si>
  <si>
    <t>Сумма</t>
  </si>
  <si>
    <t>Итого:</t>
  </si>
  <si>
    <t>x</t>
  </si>
  <si>
    <t>Принял:</t>
  </si>
  <si>
    <t>Составил документ:</t>
  </si>
  <si>
    <t>*) заполняются при необходимости</t>
  </si>
  <si>
    <t xml:space="preserve">Утверждено </t>
  </si>
  <si>
    <t>УТВЕРЖДАЮ</t>
  </si>
  <si>
    <t>"</t>
  </si>
  <si>
    <t>председателя комиссии</t>
  </si>
  <si>
    <t>членов комиссии:</t>
  </si>
  <si>
    <t>Заказчик:</t>
  </si>
  <si>
    <t>№ ед. расценки</t>
  </si>
  <si>
    <t>Смета</t>
  </si>
  <si>
    <t>Инв. №</t>
  </si>
  <si>
    <t>(фамилия, инициалы)</t>
  </si>
  <si>
    <t>АСУТП</t>
  </si>
  <si>
    <t>Сдал документ:</t>
  </si>
  <si>
    <t>Принял документ:</t>
  </si>
  <si>
    <t>Постановление Министерства труда и социальной защиты Республики Беларусь от 23.03.2011 № 19 "Об утверждении Норм времени на работы по обслуживанию персональных электронно-вычислительных машин, организационной техники и офисного оборудования"</t>
  </si>
  <si>
    <t>№ нормы</t>
  </si>
  <si>
    <t>Наименование вида работ</t>
  </si>
  <si>
    <t>Выключение ПЭВМ</t>
  </si>
  <si>
    <t>Включение ПЭВМ</t>
  </si>
  <si>
    <t>Внешний осмотр ПЭВМ и компонентов</t>
  </si>
  <si>
    <t>Очистка внешних поверхностей ПЭВМ и компонентов</t>
  </si>
  <si>
    <t>Очистка внутренних поверхностей системного блока ПЭВМ  и компонентов</t>
  </si>
  <si>
    <t>Проверка накопителя на жестких магнитных дисках</t>
  </si>
  <si>
    <t>Контроль работы системного и прикладного программного обеспечения</t>
  </si>
  <si>
    <t>Создание резервной копии файлов</t>
  </si>
  <si>
    <t>Тестовая проверка работоспособности и конфигурации ПЭВМ</t>
  </si>
  <si>
    <t>Диагностика</t>
  </si>
  <si>
    <t>Замена материнской платы</t>
  </si>
  <si>
    <t>Замена процессора</t>
  </si>
  <si>
    <t>Замена видеокарты</t>
  </si>
  <si>
    <t>Замена накопителя на жестких магнитных дисках</t>
  </si>
  <si>
    <t>Замена блока питания</t>
  </si>
  <si>
    <t>Замена оптического привода</t>
  </si>
  <si>
    <t>Замена оперативной памяти</t>
  </si>
  <si>
    <t>Замена интерфейсной платы</t>
  </si>
  <si>
    <t>Установка (переустановка) операционной системы</t>
  </si>
  <si>
    <t>Диагностика монитора</t>
  </si>
  <si>
    <t>Замена отдельного элемента или блока монитора</t>
  </si>
  <si>
    <t>Тестовая проверка работоспособности монитора</t>
  </si>
  <si>
    <t>3.1.1.</t>
  </si>
  <si>
    <t>3.1.2.</t>
  </si>
  <si>
    <t>3.1.3.</t>
  </si>
  <si>
    <t>3.1.4.</t>
  </si>
  <si>
    <t>3.1.5.</t>
  </si>
  <si>
    <t>3.1.6.</t>
  </si>
  <si>
    <t>3.1.7.</t>
  </si>
  <si>
    <t>3.1.8.</t>
  </si>
  <si>
    <t>3.1.9.</t>
  </si>
  <si>
    <t>3.1.10.</t>
  </si>
  <si>
    <t>3.1.11.</t>
  </si>
  <si>
    <t>3.1.12.</t>
  </si>
  <si>
    <t>3.1.13.</t>
  </si>
  <si>
    <t>3.1.14.</t>
  </si>
  <si>
    <t>3.1.15.</t>
  </si>
  <si>
    <t>3.1.16.</t>
  </si>
  <si>
    <t>3.1.17.</t>
  </si>
  <si>
    <t>3.1.18.</t>
  </si>
  <si>
    <t>3.1.20.</t>
  </si>
  <si>
    <t>3.1.21.</t>
  </si>
  <si>
    <t>3.1.23.</t>
  </si>
  <si>
    <t>3.2.1.</t>
  </si>
  <si>
    <t>Внешний осмотр ноутбука</t>
  </si>
  <si>
    <t>3.2.2.</t>
  </si>
  <si>
    <t>Очистка внешних поверхностей ноутбука</t>
  </si>
  <si>
    <t>3.2.3.</t>
  </si>
  <si>
    <t>3.2.4.</t>
  </si>
  <si>
    <t>3.2.5.</t>
  </si>
  <si>
    <t>Тестовая проверка работоспособности и конфигурации ноутбука</t>
  </si>
  <si>
    <t>3.2.6.</t>
  </si>
  <si>
    <t>Калибровка батареи, замена батареи в случае несоответствия параметров</t>
  </si>
  <si>
    <t>3.2.7.</t>
  </si>
  <si>
    <t>3.2.8.</t>
  </si>
  <si>
    <t>Очистка внутренних поверхностей ноутбука с разборкой и сборкой</t>
  </si>
  <si>
    <t>3.2.9.</t>
  </si>
  <si>
    <t>3.2.10.</t>
  </si>
  <si>
    <t>Замена клавиатуры ноутбука</t>
  </si>
  <si>
    <t>3.2.11.</t>
  </si>
  <si>
    <t>Замена манипулятора типа "TouchPad"</t>
  </si>
  <si>
    <t>3.2.12.</t>
  </si>
  <si>
    <t>3.2.13.</t>
  </si>
  <si>
    <t>3.2.14.</t>
  </si>
  <si>
    <t>3.2.15.</t>
  </si>
  <si>
    <t>Замена аккумуляторных батарей (АКБ)</t>
  </si>
  <si>
    <t>3.2.16.</t>
  </si>
  <si>
    <t>3.2.17.</t>
  </si>
  <si>
    <t>3.2.18.</t>
  </si>
  <si>
    <t>3.2.19.</t>
  </si>
  <si>
    <t>3.3.1.</t>
  </si>
  <si>
    <t>3.3.2.</t>
  </si>
  <si>
    <t>3.3.3.</t>
  </si>
  <si>
    <t>3.4.1.</t>
  </si>
  <si>
    <t>Внешний осмотр принтера</t>
  </si>
  <si>
    <t>3.4.2.</t>
  </si>
  <si>
    <t>Отсоединение и подсоединение силового и интерфейсного кабелей принтера</t>
  </si>
  <si>
    <t>3.4.3.</t>
  </si>
  <si>
    <t>Очистка внутренних поверхностей принтера</t>
  </si>
  <si>
    <t>3.4.4.</t>
  </si>
  <si>
    <t>3.4.5.</t>
  </si>
  <si>
    <t>Очистка наружных поверхностей и вентиляционных отверстий принтера</t>
  </si>
  <si>
    <t>3.4.7.</t>
  </si>
  <si>
    <t>Разборка и сборка принтера</t>
  </si>
  <si>
    <t>3.4.8.</t>
  </si>
  <si>
    <t>Замена отдельного элемента или блока принтера</t>
  </si>
  <si>
    <t>3.4.9.</t>
  </si>
  <si>
    <t>Проверка работоспособности принтера</t>
  </si>
  <si>
    <t>3.5.1.</t>
  </si>
  <si>
    <t>3.5.2.</t>
  </si>
  <si>
    <t>3.5.3.</t>
  </si>
  <si>
    <t>3.5.4.</t>
  </si>
  <si>
    <t>3.5.5.</t>
  </si>
  <si>
    <t>3.5.7.</t>
  </si>
  <si>
    <t>3.5.8.</t>
  </si>
  <si>
    <t>3.5.9.</t>
  </si>
  <si>
    <t>3.6.1.</t>
  </si>
  <si>
    <t>3.6.2.</t>
  </si>
  <si>
    <t>3.6.3.</t>
  </si>
  <si>
    <t>3.6.4.</t>
  </si>
  <si>
    <t>3.6.5.</t>
  </si>
  <si>
    <t>3.6.7.</t>
  </si>
  <si>
    <t>3.6.8.</t>
  </si>
  <si>
    <t>3.6.9.</t>
  </si>
  <si>
    <t>3.7.1.</t>
  </si>
  <si>
    <t>Внешний осмотр МФУ</t>
  </si>
  <si>
    <t>3.7.2.</t>
  </si>
  <si>
    <t>Отсоединение и подсоединение силового и интерфейсного кабелей МФУ</t>
  </si>
  <si>
    <t>3.7.3.</t>
  </si>
  <si>
    <t>Очистка наружных поверхностей и вентиляционных отверстий МФУ</t>
  </si>
  <si>
    <t>3.7.4.</t>
  </si>
  <si>
    <t>Очистка внутренних поверхностей МФУ</t>
  </si>
  <si>
    <t>3.7.5.</t>
  </si>
  <si>
    <t>3.7.7.</t>
  </si>
  <si>
    <t>Разборка и сборка МФУ</t>
  </si>
  <si>
    <t>3.7.8.</t>
  </si>
  <si>
    <t>Замена отдельного элемента или блока МФУ</t>
  </si>
  <si>
    <t>3.7.9.</t>
  </si>
  <si>
    <t>Проверка работоспособности МФУ</t>
  </si>
  <si>
    <t>3.8.1.</t>
  </si>
  <si>
    <t>3.8.2.</t>
  </si>
  <si>
    <t>3.8.3.</t>
  </si>
  <si>
    <t>3.8.4.</t>
  </si>
  <si>
    <t>3.8.5.</t>
  </si>
  <si>
    <t>3.8.7.</t>
  </si>
  <si>
    <t>3.8.8.</t>
  </si>
  <si>
    <t>3.8.9.</t>
  </si>
  <si>
    <t>3.9.1.</t>
  </si>
  <si>
    <t>Внешний осмотр сканирующего устройства</t>
  </si>
  <si>
    <t>3.9.2.</t>
  </si>
  <si>
    <t>Отсоединение и подсоединение силового и интерфейсного кабелей сканирующего устройства</t>
  </si>
  <si>
    <t>3.9.3.</t>
  </si>
  <si>
    <t>Очистка наружных поверхностей и вентиляционных отверстий устройства</t>
  </si>
  <si>
    <t>3.9.4.</t>
  </si>
  <si>
    <t>Очистка внутренних поверхностей устройства</t>
  </si>
  <si>
    <t>3.9.5.</t>
  </si>
  <si>
    <t>3.9.7.</t>
  </si>
  <si>
    <t>Разборка и сборка сканирующего устройства</t>
  </si>
  <si>
    <t>3.9.8.</t>
  </si>
  <si>
    <t>Замена отдельного элемента или блока сканирующего устройства</t>
  </si>
  <si>
    <t>3.9.9.</t>
  </si>
  <si>
    <t>Проверка работоспособности устройства</t>
  </si>
  <si>
    <t>3.10.1.</t>
  </si>
  <si>
    <t>Внешний осмотр копировального аппарата</t>
  </si>
  <si>
    <t>Отсоединение и подсоединение силового и интерфейсного кабелей копировального аппарата</t>
  </si>
  <si>
    <t>Разборка и сборка копировального аппарата</t>
  </si>
  <si>
    <t>Замена отдельного элемента или блока копировального аппарата</t>
  </si>
  <si>
    <t>3.10.2.</t>
  </si>
  <si>
    <t>3.10.3.</t>
  </si>
  <si>
    <t>3.10.4.</t>
  </si>
  <si>
    <t>3.10.5.</t>
  </si>
  <si>
    <t>3.10.8.</t>
  </si>
  <si>
    <t>3.10.9.</t>
  </si>
  <si>
    <t>Проверка состояния расходных материалов копировального аппарата</t>
  </si>
  <si>
    <t>3.10.6.</t>
  </si>
  <si>
    <t>3.10.10.</t>
  </si>
  <si>
    <t>3.11.1.</t>
  </si>
  <si>
    <t>3.11.2.</t>
  </si>
  <si>
    <t>3.11.3.</t>
  </si>
  <si>
    <t>Замена отдельного элемента или блока факсимильного аппарата</t>
  </si>
  <si>
    <t>Проверка работоспособности факсимильного аппарата</t>
  </si>
  <si>
    <t>Техническое обслуживание сервера TOWER</t>
  </si>
  <si>
    <t>3.12.1.</t>
  </si>
  <si>
    <t>3.12.2.</t>
  </si>
  <si>
    <t>3.12.3.</t>
  </si>
  <si>
    <t>3.12.4.</t>
  </si>
  <si>
    <t>3.12.5.</t>
  </si>
  <si>
    <t>3.12.6.</t>
  </si>
  <si>
    <t>3.12.7.</t>
  </si>
  <si>
    <t>3.12.8.</t>
  </si>
  <si>
    <t>3.12.9.</t>
  </si>
  <si>
    <t>3.12.10.</t>
  </si>
  <si>
    <t>3.12.11.</t>
  </si>
  <si>
    <t>3.12.12.</t>
  </si>
  <si>
    <t>3.12.13.</t>
  </si>
  <si>
    <t>3.12.14.</t>
  </si>
  <si>
    <t>3.12.15.</t>
  </si>
  <si>
    <t>3.12.16.</t>
  </si>
  <si>
    <t>Перезагрузка сервера</t>
  </si>
  <si>
    <t>Внешний осмотр сервера</t>
  </si>
  <si>
    <t>Очистка внешних поверхностей сервера</t>
  </si>
  <si>
    <t>Очистка внутренних поверхностей сервера</t>
  </si>
  <si>
    <t>Тестовая проверка работоспособности и конфигурации сервера</t>
  </si>
  <si>
    <t>Диагностика и проверка работы резервной системы питания сервера</t>
  </si>
  <si>
    <t>3.12.17.</t>
  </si>
  <si>
    <t>3.12.18.</t>
  </si>
  <si>
    <t>3.12.19.</t>
  </si>
  <si>
    <t>3.12.20.</t>
  </si>
  <si>
    <t>3.12.21.</t>
  </si>
  <si>
    <t>3.12.22.</t>
  </si>
  <si>
    <t>3.12.23.</t>
  </si>
  <si>
    <t>3.12.24.</t>
  </si>
  <si>
    <t>3.12.25.</t>
  </si>
  <si>
    <t>3.12.26.</t>
  </si>
  <si>
    <t>Техническое обслуживание сервера в рэковом исполнении (Rack - стоечное исполнение)</t>
  </si>
  <si>
    <t>Диагностика и проверка работы  системы питания сервера</t>
  </si>
  <si>
    <t>Техническое обслуживание серверной стойки</t>
  </si>
  <si>
    <t>3.12.27.</t>
  </si>
  <si>
    <t>3.12.28.</t>
  </si>
  <si>
    <t>3.12.29.</t>
  </si>
  <si>
    <t>Внешний осмотр корпуса серверной стойки</t>
  </si>
  <si>
    <t>Очистка внешних поверхностей корпуса</t>
  </si>
  <si>
    <t>комиссионо</t>
  </si>
  <si>
    <t>Лигатурный вес лома, содержащего драгоценные металлы</t>
  </si>
  <si>
    <t>Номенклатурный номер лома, содержащего драгоценные металлы</t>
  </si>
  <si>
    <t>Устинков А.М.</t>
  </si>
  <si>
    <t>зам. пред. комиссии:</t>
  </si>
  <si>
    <t>Перечисленные в акте лом, содержащий драгметаллы оприходованы по приходному</t>
  </si>
  <si>
    <t>ордеру №</t>
  </si>
  <si>
    <t>Расхождение веса по паспорту и лигатурного</t>
  </si>
  <si>
    <t>Директор</t>
  </si>
  <si>
    <t>Станьковский А.С.</t>
  </si>
  <si>
    <t>Главный инженер</t>
  </si>
  <si>
    <t>Соколовский П.С.</t>
  </si>
  <si>
    <t>Начальник ПТО</t>
  </si>
  <si>
    <t>Начальник уАСУТП</t>
  </si>
  <si>
    <t>Ведущий инженер уАСУТП</t>
  </si>
  <si>
    <t>Осмоловский А.В.</t>
  </si>
  <si>
    <t>Матвиевич А.П.</t>
  </si>
  <si>
    <t>Заместитель директора</t>
  </si>
  <si>
    <t>Начальник ЦТАИ</t>
  </si>
  <si>
    <t>Каплевский А.Я.</t>
  </si>
  <si>
    <t>Федоров С.Л.</t>
  </si>
  <si>
    <t>Начальник ОМТС</t>
  </si>
  <si>
    <t>Бухгалтер по материалам</t>
  </si>
  <si>
    <t>Бухгалтер по основным средствам</t>
  </si>
  <si>
    <t>Дюбов Е.А.</t>
  </si>
  <si>
    <t>Дубяга Е.Л.</t>
  </si>
  <si>
    <t>Начальник ПЭО</t>
  </si>
  <si>
    <t>Разбирающий уАСУТП</t>
  </si>
  <si>
    <t>Устинков М.Ю.</t>
  </si>
  <si>
    <t>Ильюшенко Т.Г.</t>
  </si>
  <si>
    <t>Экономист ПЭО</t>
  </si>
  <si>
    <t>Трофимов Р.А.</t>
  </si>
  <si>
    <t>Маренкова О.И.</t>
  </si>
  <si>
    <t>2021 г.</t>
  </si>
  <si>
    <t>Палладий</t>
  </si>
  <si>
    <t>Палладий  в ломе, содержащем драгоценные металлы</t>
  </si>
  <si>
    <t>палладий</t>
  </si>
  <si>
    <t>Бухгалтерия</t>
  </si>
  <si>
    <t>Котлотурбинный цех</t>
  </si>
  <si>
    <t>Лаборатория металлов и сварки</t>
  </si>
  <si>
    <t>Отдел материально-технического снабжения</t>
  </si>
  <si>
    <t>Планово-экономический отдел</t>
  </si>
  <si>
    <t>Производственно-технический отдел</t>
  </si>
  <si>
    <t>Ремонтно-строительный участок</t>
  </si>
  <si>
    <t>Топливно-транспортный цех</t>
  </si>
  <si>
    <t>Управление</t>
  </si>
  <si>
    <t>Химический цех</t>
  </si>
  <si>
    <t>Цех тепловой автоматики и измерений</t>
  </si>
  <si>
    <t>Электрический цех</t>
  </si>
  <si>
    <t>ФИО</t>
  </si>
  <si>
    <t>Костенко-Гаврилова Т.И.</t>
  </si>
  <si>
    <t>Главный бухгалтер</t>
  </si>
  <si>
    <t>КТЦ</t>
  </si>
  <si>
    <t>ЛмиС</t>
  </si>
  <si>
    <t>Шуляковский С.Г.</t>
  </si>
  <si>
    <t>Начальник КТЦ</t>
  </si>
  <si>
    <t>Норма времени</t>
  </si>
  <si>
    <t>ОМТС</t>
  </si>
  <si>
    <t>ПЭО</t>
  </si>
  <si>
    <t>Яковлева Н.В.</t>
  </si>
  <si>
    <t>Начальник лаборатории металлов</t>
  </si>
  <si>
    <t>3.1.</t>
  </si>
  <si>
    <t>ПЭВМ</t>
  </si>
  <si>
    <t>ПТО</t>
  </si>
  <si>
    <t>РСУ</t>
  </si>
  <si>
    <t>ТТЦ</t>
  </si>
  <si>
    <t>Клюева Е.Г.</t>
  </si>
  <si>
    <t>Заведующая складом ОМТС</t>
  </si>
  <si>
    <t>Текущий год</t>
  </si>
  <si>
    <t>ХЦ</t>
  </si>
  <si>
    <t>ЦТАИ</t>
  </si>
  <si>
    <t xml:space="preserve">	Клименкова О.Л.</t>
  </si>
  <si>
    <t>Начальник лаборатории экологии</t>
  </si>
  <si>
    <t>ЭЦ</t>
  </si>
  <si>
    <t>АСУ ТП</t>
  </si>
  <si>
    <t>Астапов В.Н.</t>
  </si>
  <si>
    <t>Мастер РСУ</t>
  </si>
  <si>
    <t>Шепелев В.А.</t>
  </si>
  <si>
    <t>Начальник РСУ</t>
  </si>
  <si>
    <t>Фомин С.Я.</t>
  </si>
  <si>
    <t>Начальник ТТЦ</t>
  </si>
  <si>
    <t>Костюченко Т.Г.</t>
  </si>
  <si>
    <t>Экономист ОМТС</t>
  </si>
  <si>
    <t>МОЛ, Должность</t>
  </si>
  <si>
    <t>Мазенкова Л.П.</t>
  </si>
  <si>
    <t>Начальник ОПКОиД</t>
  </si>
  <si>
    <t>Тишкевич И.В.</t>
  </si>
  <si>
    <t>Назаров С.В.</t>
  </si>
  <si>
    <t>Ведущий инженер ОТ</t>
  </si>
  <si>
    <t>Количество деталей (узлов), шт.</t>
  </si>
  <si>
    <t>Якимова Ю.М.</t>
  </si>
  <si>
    <t>Специалист по кадрам</t>
  </si>
  <si>
    <t>Добрецов А.В.</t>
  </si>
  <si>
    <t>Начальник ХЦ</t>
  </si>
  <si>
    <t>Старший мастер  ЦТАИ</t>
  </si>
  <si>
    <t>Ермолаев С.А.</t>
  </si>
  <si>
    <t>Начальник ЭЦ</t>
  </si>
  <si>
    <t>НОУТБУК</t>
  </si>
  <si>
    <t>Касецкий А.А.</t>
  </si>
  <si>
    <t>Начальник эл.лаборатории ЭЦ</t>
  </si>
  <si>
    <t>ИБП</t>
  </si>
  <si>
    <t>Ходос С.В.</t>
  </si>
  <si>
    <t>Мастер участка ЭЦ</t>
  </si>
  <si>
    <t>ЛАЗЕРНЫЙ ПРИНТЕР</t>
  </si>
  <si>
    <t>Шевченко А.В.</t>
  </si>
  <si>
    <t>Ст. мастер эл.маст. ЭЦ</t>
  </si>
  <si>
    <t>СТРУЙНЫЙ ПРИНТЕР</t>
  </si>
  <si>
    <t>3.2.</t>
  </si>
  <si>
    <t>Начальник уч. АСУ ТП</t>
  </si>
  <si>
    <t>МАТРИЧНЫЙ ПРИНТЕР</t>
  </si>
  <si>
    <t>ЛАЗЕРНОЕ МФУ</t>
  </si>
  <si>
    <t>СТРУЙНОЕ МФУ</t>
  </si>
  <si>
    <t>СКАНИРУЮЩЕЕ УСТРОЙСТВО</t>
  </si>
  <si>
    <t>КОПИРОВАЛЬНЫЙ АППАРАТ</t>
  </si>
  <si>
    <t>3.3.</t>
  </si>
  <si>
    <t>3.4.</t>
  </si>
  <si>
    <t>3.5.</t>
  </si>
  <si>
    <t>3.6.</t>
  </si>
  <si>
    <t>3.7.</t>
  </si>
  <si>
    <t>3.8.</t>
  </si>
  <si>
    <t>3.9.</t>
  </si>
  <si>
    <t>3.10.</t>
  </si>
  <si>
    <t>3.11.</t>
  </si>
  <si>
    <t>ФАКСИМИЛЬНЫЙ АППАРАТ</t>
  </si>
  <si>
    <t>3.12.</t>
  </si>
  <si>
    <t>СЕРВЕРНОЕ ОБОРУДОВАНИЕ</t>
  </si>
  <si>
    <t>замена</t>
  </si>
  <si>
    <t>И.о. директора</t>
  </si>
  <si>
    <t>Зам.начальника ПТО</t>
  </si>
  <si>
    <t>Шуляковская И.И.</t>
  </si>
  <si>
    <t>Зам. начальника ЦТАИ</t>
  </si>
  <si>
    <t>Буяк Д.В.</t>
  </si>
  <si>
    <t>Станьковская С.В.</t>
  </si>
  <si>
    <t>Деф. акт mat</t>
  </si>
  <si>
    <t>Деф. акт mat-org</t>
  </si>
  <si>
    <t>Акт дем-жа и изъятия</t>
  </si>
  <si>
    <t>Акт на спис. мат.</t>
  </si>
  <si>
    <t>Ведомость потр. мат.</t>
  </si>
  <si>
    <t>Прих. ордер лома</t>
  </si>
  <si>
    <t>Акт комисс. определения</t>
  </si>
  <si>
    <t>Бухгалтер</t>
  </si>
  <si>
    <t>Козлова О.О.</t>
  </si>
  <si>
    <t>Бухгалтер основным средствам</t>
  </si>
  <si>
    <t>Супранкова Ж.Р.</t>
  </si>
  <si>
    <t>Бухгалтерия_1</t>
  </si>
  <si>
    <t>ПТО_1</t>
  </si>
  <si>
    <t>УТВЕРЖДАЮ_Смета</t>
  </si>
  <si>
    <t>ЦТАИ_1</t>
  </si>
  <si>
    <t>Белецкий И.П.</t>
  </si>
  <si>
    <t>Политов О.В.</t>
  </si>
  <si>
    <t>ОМТС_1</t>
  </si>
  <si>
    <t>ПЭО_1</t>
  </si>
  <si>
    <t>ПЭО_2</t>
  </si>
  <si>
    <t>АСУТП_1</t>
  </si>
  <si>
    <t>Ведущий инженер-программист</t>
  </si>
  <si>
    <t>Дулин Ю.И.</t>
  </si>
  <si>
    <t>Ульянов П.А.</t>
  </si>
  <si>
    <t>Шленчак А.А.</t>
  </si>
  <si>
    <t>ЗАКАЗЧИК</t>
  </si>
  <si>
    <t>ДОЛЖНОСТЬ</t>
  </si>
  <si>
    <t>УСТРОЙСТВО</t>
  </si>
  <si>
    <t>Постановление Мин.труда и соц. Защиты РБ № 19 от 23.03.2011 п.3</t>
  </si>
  <si>
    <t>Начальника ОМТС</t>
  </si>
  <si>
    <t>Вид оборудования</t>
  </si>
  <si>
    <t>Прочие основные средства (ремонт вычислительной и оргтехники)</t>
  </si>
  <si>
    <t>Теплотехническое оборудование (ремонт оборудования систем автоматизированного управления (теплотехн)</t>
  </si>
  <si>
    <t>для 075755</t>
  </si>
  <si>
    <t>для остальных</t>
  </si>
  <si>
    <t>Драгметаллы</t>
  </si>
  <si>
    <t>Норма возврата,  %</t>
  </si>
  <si>
    <r>
      <t xml:space="preserve">от  </t>
    </r>
    <r>
      <rPr>
        <u/>
        <sz val="11"/>
        <rFont val="Times New Roman"/>
        <family val="1"/>
        <charset val="204"/>
      </rPr>
      <t>01.07.2011   №   583</t>
    </r>
    <r>
      <rPr>
        <sz val="11"/>
        <rFont val="Times New Roman"/>
        <family val="1"/>
        <charset val="204"/>
      </rPr>
      <t xml:space="preserve"> </t>
    </r>
  </si>
  <si>
    <r>
      <t>На основании приказа директора Витебской ТЭЦ от «</t>
    </r>
    <r>
      <rPr>
        <u/>
        <sz val="12"/>
        <rFont val="Times New Roman"/>
        <family val="1"/>
        <charset val="204"/>
      </rPr>
      <t xml:space="preserve"> 31 </t>
    </r>
    <r>
      <rPr>
        <sz val="12"/>
        <rFont val="Times New Roman"/>
        <family val="1"/>
        <charset val="204"/>
      </rPr>
      <t xml:space="preserve">» </t>
    </r>
    <r>
      <rPr>
        <u/>
        <sz val="12"/>
        <rFont val="Times New Roman"/>
        <family val="1"/>
        <charset val="204"/>
      </rPr>
      <t xml:space="preserve">  12  </t>
    </r>
    <r>
      <rPr>
        <sz val="12"/>
        <rFont val="Times New Roman"/>
        <family val="1"/>
        <charset val="204"/>
      </rPr>
      <t xml:space="preserve">  </t>
    </r>
    <r>
      <rPr>
        <u/>
        <sz val="12"/>
        <rFont val="Times New Roman"/>
        <family val="1"/>
        <charset val="204"/>
      </rPr>
      <t xml:space="preserve">2020 </t>
    </r>
    <r>
      <rPr>
        <sz val="12"/>
        <rFont val="Times New Roman"/>
        <family val="1"/>
        <charset val="204"/>
      </rPr>
      <t xml:space="preserve">г. № </t>
    </r>
    <r>
      <rPr>
        <u/>
        <sz val="12"/>
        <rFont val="Times New Roman"/>
        <family val="1"/>
        <charset val="204"/>
      </rPr>
      <t xml:space="preserve"> 287</t>
    </r>
  </si>
  <si>
    <r>
      <t>заводской №</t>
    </r>
    <r>
      <rPr>
        <sz val="10"/>
        <rFont val="Times New Roman"/>
        <family val="1"/>
        <charset val="204"/>
      </rPr>
      <t xml:space="preserve"> </t>
    </r>
  </si>
  <si>
    <r>
      <t xml:space="preserve">лигатуре; </t>
    </r>
    <r>
      <rPr>
        <strike/>
        <sz val="12"/>
        <rFont val="Times New Roman"/>
        <family val="1"/>
        <charset val="204"/>
      </rPr>
      <t>2 – с учетом норм возврата от первоначального  содержания (ненужное</t>
    </r>
    <r>
      <rPr>
        <sz val="12"/>
        <rFont val="Times New Roman"/>
        <family val="1"/>
        <charset val="204"/>
      </rPr>
      <t xml:space="preserve"> </t>
    </r>
  </si>
  <si>
    <r>
      <t xml:space="preserve">от </t>
    </r>
    <r>
      <rPr>
        <u/>
        <sz val="11"/>
        <rFont val="Times New Roman"/>
        <family val="1"/>
        <charset val="204"/>
      </rPr>
      <t xml:space="preserve"> 01.07.2011   №   583 </t>
    </r>
  </si>
  <si>
    <r>
      <t>имущества</t>
    </r>
    <r>
      <rPr>
        <sz val="10"/>
        <rFont val="Times New Roman"/>
        <family val="1"/>
        <charset val="204"/>
      </rPr>
      <t xml:space="preserve"> и метод </t>
    </r>
    <r>
      <rPr>
        <b/>
        <u/>
        <sz val="10"/>
        <rFont val="Times New Roman"/>
        <family val="1"/>
        <charset val="204"/>
      </rPr>
      <t>комиссионно</t>
    </r>
    <r>
      <rPr>
        <sz val="10"/>
        <rFont val="Times New Roman"/>
        <family val="1"/>
        <charset val="204"/>
      </rPr>
      <t>. Определенные комиссионно сведения заносятся в графу «определено</t>
    </r>
  </si>
  <si>
    <t>ЛАЗЕРНЫЙ_ПРИНТЕР</t>
  </si>
  <si>
    <t>СТРУЙНЫЙ_ПРИНТЕР</t>
  </si>
  <si>
    <t>МАТРИЧНЫЙ_ПРИНТЕР</t>
  </si>
  <si>
    <t>ЛАЗЕРНОЕ_МФУ</t>
  </si>
  <si>
    <t>СТРУЙНОЕ_МФУ</t>
  </si>
  <si>
    <t>СКАНИРУЮЩЕЕ_УСТРОЙСТВО</t>
  </si>
  <si>
    <t>КОПИРОВАЛЬНЫЙ_АППАРАТ</t>
  </si>
  <si>
    <t>СЕРВЕР_TOWER</t>
  </si>
  <si>
    <t>СЕРВЕР_RACK</t>
  </si>
  <si>
    <t>СЕРВЕРНАЯ_СТОЙКА</t>
  </si>
  <si>
    <t>Шашкова Н.О.</t>
  </si>
  <si>
    <t>Узел</t>
  </si>
  <si>
    <t>корпус_системного_блока</t>
  </si>
  <si>
    <t>материнская_плата</t>
  </si>
  <si>
    <t>процессор</t>
  </si>
  <si>
    <t>модуль_памяти</t>
  </si>
  <si>
    <t>жесткий_диск</t>
  </si>
  <si>
    <t>утеря внешнего вида в связи со старением материалов корпуса</t>
  </si>
  <si>
    <t>выход из строя чипа сетевой карты</t>
  </si>
  <si>
    <t>внутренние необратимые повреждения</t>
  </si>
  <si>
    <t>отказ микросхемы</t>
  </si>
  <si>
    <t>наличие битых секторов</t>
  </si>
  <si>
    <t>деформация несущих элементов корпуса</t>
  </si>
  <si>
    <t>выход из строя чипа звуковой карты</t>
  </si>
  <si>
    <t>выход из строя платы контроллера</t>
  </si>
  <si>
    <t>дефекты пластмассы корпуса</t>
  </si>
  <si>
    <t>внутренние повреждения микросхемы BIOS</t>
  </si>
  <si>
    <t>выход из строя блока магнитных головок</t>
  </si>
  <si>
    <t>коробление пластиковых деталей</t>
  </si>
  <si>
    <t>выход из строя мультиконтроллера</t>
  </si>
  <si>
    <t>выход из строя микросхемы управления двигателем</t>
  </si>
  <si>
    <t>неисправность элементов управления</t>
  </si>
  <si>
    <t>неисправность транзисторов и шинконтролеров</t>
  </si>
  <si>
    <t>выход из строя схемы предусилителя-коммутатора</t>
  </si>
  <si>
    <t>видеокарта</t>
  </si>
  <si>
    <t>неисправность шлейфов подключения</t>
  </si>
  <si>
    <t>проблемы с цепью питания</t>
  </si>
  <si>
    <t>блок_питания</t>
  </si>
  <si>
    <t>вздутие конденсаторов электролитических</t>
  </si>
  <si>
    <t>куллер_охлаждения</t>
  </si>
  <si>
    <t>неисправность портов подключения периферии</t>
  </si>
  <si>
    <t>монитор_ЖКИ</t>
  </si>
  <si>
    <t>принтер</t>
  </si>
  <si>
    <t>отслоение видеочипа видеокарты</t>
  </si>
  <si>
    <t>вышли из строя элементы входных цепей БП</t>
  </si>
  <si>
    <t>внутреннее повреждение обмотки</t>
  </si>
  <si>
    <t>неисправность блока обработки видеосигнала</t>
  </si>
  <si>
    <t>отказ платы управления</t>
  </si>
  <si>
    <t>проблемы с видеопамятью</t>
  </si>
  <si>
    <t>неисправны МКТ или схема управления</t>
  </si>
  <si>
    <t>заклинивание подшипника</t>
  </si>
  <si>
    <t>битые пиксели на матрице ЖКИ</t>
  </si>
  <si>
    <t>отказ платы форматера</t>
  </si>
  <si>
    <t>отказ куллера охлаждения</t>
  </si>
  <si>
    <t>пробита микросхема ШИМ-генератора</t>
  </si>
  <si>
    <t>износ втулки</t>
  </si>
  <si>
    <t>неисправна матрица ЖКИ</t>
  </si>
  <si>
    <t>отказ  платы интерфейса</t>
  </si>
  <si>
    <t>пробит импульсный трансформатор или образовались короткозамкнутые витки</t>
  </si>
  <si>
    <t>неисправны лампы подсветки</t>
  </si>
  <si>
    <t>механическое повреждение термобарабана</t>
  </si>
  <si>
    <t>неисправность вторичных цепей одной из обмоток трансформатора</t>
  </si>
  <si>
    <t>отказ модуля инвертора подсветки</t>
  </si>
  <si>
    <t>механический износ печатающего узла</t>
  </si>
  <si>
    <t>неисправность в фильтрующих и стабилизирующих цепях</t>
  </si>
  <si>
    <t>плата управления</t>
  </si>
  <si>
    <t>неисправен двигатель узла привода каретки картриджа</t>
  </si>
  <si>
    <t>неисправен импульсный блок питания</t>
  </si>
  <si>
    <t>неисправна печатающая головка принтера</t>
  </si>
  <si>
    <t>износ узла подачи бумаги</t>
  </si>
  <si>
    <t>обрыв шлейфа каретки</t>
  </si>
  <si>
    <t>неисправность блока питания</t>
  </si>
  <si>
    <t>Фиксированные или расчетные данные</t>
  </si>
  <si>
    <t>Неисправность</t>
  </si>
  <si>
    <t>Объединение данных</t>
  </si>
  <si>
    <t>Расчетное содержание по лигатурной массе</t>
  </si>
  <si>
    <t>Драгоценный металл (ДМ)</t>
  </si>
  <si>
    <t>01.06.21 г.</t>
  </si>
  <si>
    <t>Среднее содержание, %</t>
  </si>
  <si>
    <t>Содержание ДМ по паспорту</t>
  </si>
  <si>
    <t>Данные по АКТам списания</t>
  </si>
  <si>
    <t>№ актов (mm/dd-№ за день)</t>
  </si>
  <si>
    <t>Дата_Ф1 ("29" июня 2021 г.)</t>
  </si>
  <si>
    <t>Дата_Ф2 (29.06.2021 г.)</t>
  </si>
  <si>
    <t>Дата_Ф3 (июне 2021 г.)</t>
  </si>
  <si>
    <t>Данные по основному средству (ОС)</t>
  </si>
  <si>
    <t>Принадлежнось основного средства (ОС)</t>
  </si>
  <si>
    <t xml:space="preserve">Стоимость ДМ в ломе на </t>
  </si>
  <si>
    <t>Вышли из строя деталей ОС</t>
  </si>
  <si>
    <t>Наименование по 1С</t>
  </si>
  <si>
    <t>АКТы списания</t>
  </si>
  <si>
    <t>Основное средство (ОС)</t>
  </si>
  <si>
    <t>Выбор узла и вида неисправнолсти</t>
  </si>
  <si>
    <t>Выбор из списка</t>
  </si>
  <si>
    <t>Актуальные даты по ДМ</t>
  </si>
  <si>
    <r>
      <t>МОЛ, ОС (</t>
    </r>
    <r>
      <rPr>
        <b/>
        <sz val="11"/>
        <color rgb="FFFF0000"/>
        <rFont val="Times New Roman"/>
        <family val="1"/>
        <charset val="204"/>
      </rPr>
      <t>1-й</t>
    </r>
    <r>
      <rPr>
        <b/>
        <sz val="11"/>
        <color rgb="FF7030A0"/>
        <rFont val="Times New Roman"/>
        <family val="1"/>
        <charset val="204"/>
      </rPr>
      <t>)</t>
    </r>
  </si>
  <si>
    <r>
      <t>Фамилия, инициалы (</t>
    </r>
    <r>
      <rPr>
        <b/>
        <sz val="11"/>
        <color rgb="FFFF0000"/>
        <rFont val="Times New Roman"/>
        <family val="1"/>
        <charset val="204"/>
      </rPr>
      <t>2-й</t>
    </r>
    <r>
      <rPr>
        <b/>
        <sz val="11"/>
        <color rgb="FF7030A0"/>
        <rFont val="Times New Roman"/>
        <family val="1"/>
        <charset val="204"/>
      </rPr>
      <t>)</t>
    </r>
  </si>
  <si>
    <t>Серийный №</t>
  </si>
  <si>
    <t>сбои в работе блока управления</t>
  </si>
  <si>
    <t>сбои в работе блока питания</t>
  </si>
  <si>
    <t>выход из строя инвертора</t>
  </si>
  <si>
    <t>неисправность входной цепи питания</t>
  </si>
  <si>
    <t>ИБП_1</t>
  </si>
  <si>
    <t>Таблица рассчета по Драгметаллам (ДМ)</t>
  </si>
  <si>
    <t>Оглавление столбцов/строк</t>
  </si>
  <si>
    <t>И.о. директора - главный инженер</t>
  </si>
  <si>
    <t>ИБП_2</t>
  </si>
  <si>
    <t>при демонтаже ликвидируемого имущества</t>
  </si>
  <si>
    <r>
      <t xml:space="preserve">Вводится "DEVIN" или </t>
    </r>
    <r>
      <rPr>
        <b/>
        <sz val="12"/>
        <color rgb="FFFF0000"/>
        <rFont val="Times New Roman"/>
        <family val="1"/>
        <charset val="204"/>
      </rPr>
      <t>вручную</t>
    </r>
  </si>
  <si>
    <t>ОС</t>
  </si>
  <si>
    <t>З</t>
  </si>
  <si>
    <t>А</t>
  </si>
  <si>
    <t>Л</t>
  </si>
  <si>
    <t>И</t>
  </si>
  <si>
    <t>Н</t>
  </si>
  <si>
    <t>Ю</t>
  </si>
  <si>
    <t>Е</t>
  </si>
  <si>
    <t>Х</t>
  </si>
  <si>
    <t>О</t>
  </si>
  <si>
    <t>Д</t>
  </si>
  <si>
    <t>Т</t>
  </si>
  <si>
    <t>Ь</t>
  </si>
  <si>
    <t>!</t>
  </si>
  <si>
    <t>М</t>
  </si>
  <si>
    <t>Р</t>
  </si>
  <si>
    <t>С</t>
  </si>
  <si>
    <t>Ч</t>
  </si>
  <si>
    <t>Ё</t>
  </si>
  <si>
    <t>Ы</t>
  </si>
  <si>
    <t>Вводится раз в год в исходник</t>
  </si>
  <si>
    <t>Вводится вручную</t>
  </si>
  <si>
    <t>Инженер уАСУТП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</si>
</sst>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72" x14ac:knownFonts="1">
    <font>
      <sz val="11"/>
      <color theme="1"/>
      <name val="Calibri"/>
      <family val="2"/>
      <charset val="204"/>
      <scheme val="minor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u/>
      <sz val="12"/>
      <color indexed="10"/>
      <name val="Times New Roman"/>
      <family val="1"/>
      <charset val="204"/>
    </font>
    <font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 CYR"/>
      <family val="1"/>
      <charset val="204"/>
    </font>
    <font>
      <sz val="8"/>
      <name val="Times New Roman CYR"/>
      <family val="1"/>
      <charset val="204"/>
    </font>
    <font>
      <u/>
      <sz val="10"/>
      <name val="Times New Roman"/>
      <family val="1"/>
      <charset val="204"/>
    </font>
    <font>
      <i/>
      <sz val="8"/>
      <name val="Times New Roman CYR"/>
      <family val="1"/>
      <charset val="204"/>
    </font>
    <font>
      <b/>
      <sz val="11"/>
      <name val="Times New Roman CYR"/>
      <family val="1"/>
      <charset val="204"/>
    </font>
    <font>
      <sz val="9"/>
      <name val="Times New Roman CYR"/>
      <family val="1"/>
      <charset val="204"/>
    </font>
    <font>
      <b/>
      <sz val="9"/>
      <name val="Times New Roman CYR"/>
      <family val="1"/>
      <charset val="204"/>
    </font>
    <font>
      <sz val="8"/>
      <name val="Arial"/>
      <family val="2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8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b/>
      <sz val="12"/>
      <color theme="0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0"/>
      <name val="Segoe UI"/>
      <family val="2"/>
      <charset val="204"/>
    </font>
    <font>
      <sz val="10"/>
      <color theme="1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10"/>
      <color rgb="FF7030A0"/>
      <name val="Calibri"/>
      <family val="2"/>
      <charset val="204"/>
      <scheme val="minor"/>
    </font>
    <font>
      <sz val="10"/>
      <color rgb="FF0070C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12"/>
      <color rgb="FFFFFF0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b/>
      <sz val="11"/>
      <color rgb="FFFFFF00"/>
      <name val="Times New Roman"/>
      <family val="1"/>
      <charset val="204"/>
    </font>
    <font>
      <b/>
      <sz val="12"/>
      <color theme="0"/>
      <name val="Calibri"/>
      <family val="2"/>
      <charset val="204"/>
    </font>
    <font>
      <sz val="13"/>
      <name val="Times New Roman"/>
      <family val="1"/>
      <charset val="204"/>
    </font>
    <font>
      <u/>
      <sz val="11"/>
      <name val="Times New Roman"/>
      <family val="1"/>
      <charset val="204"/>
    </font>
    <font>
      <u/>
      <sz val="12"/>
      <name val="Times New Roman"/>
      <family val="1"/>
      <charset val="204"/>
    </font>
    <font>
      <strike/>
      <sz val="12"/>
      <name val="Times New Roman"/>
      <family val="1"/>
      <charset val="204"/>
    </font>
    <font>
      <sz val="9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</font>
    <font>
      <u/>
      <sz val="11"/>
      <name val="Calibri"/>
      <family val="2"/>
      <charset val="204"/>
    </font>
    <font>
      <i/>
      <sz val="8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8"/>
      <color theme="0"/>
      <name val="Times New Roman"/>
      <family val="1"/>
      <charset val="204"/>
    </font>
    <font>
      <b/>
      <sz val="10"/>
      <name val="Calibri"/>
      <family val="2"/>
      <charset val="204"/>
    </font>
    <font>
      <b/>
      <sz val="11"/>
      <color indexed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b/>
      <sz val="12"/>
      <color theme="0"/>
      <name val="Calibri"/>
      <family val="2"/>
      <charset val="204"/>
      <scheme val="minor"/>
    </font>
    <font>
      <b/>
      <sz val="11"/>
      <color rgb="FF7030A0"/>
      <name val="Times New Roman"/>
      <family val="1"/>
      <charset val="204"/>
    </font>
    <font>
      <b/>
      <sz val="12"/>
      <color rgb="FF7030A0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2"/>
      <name val="Calibri"/>
      <family val="2"/>
      <charset val="204"/>
    </font>
    <font>
      <sz val="12"/>
      <name val="Calibri"/>
      <family val="2"/>
      <charset val="204"/>
      <scheme val="minor"/>
    </font>
    <font>
      <sz val="12"/>
      <color rgb="FFFFFF00"/>
      <name val="Calibri"/>
      <family val="2"/>
      <charset val="204"/>
      <scheme val="minor"/>
    </font>
    <font>
      <sz val="12"/>
      <color theme="0"/>
      <name val="Calibri"/>
      <family val="2"/>
      <charset val="204"/>
    </font>
    <font>
      <sz val="11"/>
      <color theme="0" tint="-0.499984740745262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b/>
      <sz val="9"/>
      <color rgb="FF7030A0"/>
      <name val="Times New Roman"/>
      <family val="1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5">
    <xf numFmtId="0" fontId="0" fillId="0" borderId="0"/>
    <xf numFmtId="0" fontId="6" fillId="0" borderId="0">
      <alignment horizontal="justify"/>
    </xf>
    <xf numFmtId="49" fontId="6" fillId="0" borderId="1">
      <alignment horizontal="left"/>
    </xf>
    <xf numFmtId="49" fontId="6" fillId="0" borderId="1">
      <alignment horizontal="center"/>
    </xf>
    <xf numFmtId="0" fontId="10" fillId="0" borderId="0">
      <alignment horizontal="center" vertical="top" wrapText="1"/>
    </xf>
    <xf numFmtId="0" fontId="12" fillId="0" borderId="1">
      <alignment horizontal="center" vertical="center" wrapText="1"/>
    </xf>
    <xf numFmtId="0" fontId="7" fillId="0" borderId="0">
      <alignment horizontal="right" vertical="top"/>
    </xf>
    <xf numFmtId="0" fontId="6" fillId="0" borderId="0">
      <alignment horizontal="left"/>
    </xf>
    <xf numFmtId="0" fontId="13" fillId="0" borderId="0"/>
    <xf numFmtId="0" fontId="11" fillId="0" borderId="0">
      <alignment horizontal="left"/>
    </xf>
    <xf numFmtId="49" fontId="9" fillId="0" borderId="0">
      <alignment horizontal="center" vertical="top"/>
    </xf>
    <xf numFmtId="0" fontId="6" fillId="0" borderId="2">
      <alignment horizontal="center"/>
    </xf>
    <xf numFmtId="0" fontId="7" fillId="0" borderId="0">
      <alignment horizontal="right" vertical="top" wrapText="1"/>
    </xf>
    <xf numFmtId="0" fontId="6" fillId="0" borderId="1">
      <alignment horizontal="center"/>
    </xf>
    <xf numFmtId="0" fontId="7" fillId="0" borderId="0">
      <alignment horizontal="justify"/>
    </xf>
  </cellStyleXfs>
  <cellXfs count="468">
    <xf numFmtId="0" fontId="0" fillId="0" borderId="0" xfId="0"/>
    <xf numFmtId="0" fontId="5" fillId="2" borderId="2" xfId="0" applyFont="1" applyFill="1" applyBorder="1" applyAlignment="1"/>
    <xf numFmtId="0" fontId="26" fillId="0" borderId="1" xfId="0" applyFont="1" applyBorder="1"/>
    <xf numFmtId="0" fontId="1" fillId="0" borderId="0" xfId="0" applyFont="1" applyAlignment="1">
      <alignment vertical="center"/>
    </xf>
    <xf numFmtId="0" fontId="27" fillId="0" borderId="0" xfId="0" applyFont="1"/>
    <xf numFmtId="0" fontId="0" fillId="0" borderId="0" xfId="0" applyAlignment="1">
      <alignment horizontal="center" vertical="center"/>
    </xf>
    <xf numFmtId="0" fontId="29" fillId="0" borderId="0" xfId="0" applyFont="1"/>
    <xf numFmtId="0" fontId="29" fillId="0" borderId="1" xfId="0" applyFont="1" applyBorder="1" applyAlignment="1">
      <alignment horizontal="left" vertical="center"/>
    </xf>
    <xf numFmtId="0" fontId="29" fillId="0" borderId="1" xfId="0" applyFont="1" applyBorder="1"/>
    <xf numFmtId="0" fontId="29" fillId="0" borderId="12" xfId="0" applyFont="1" applyBorder="1" applyAlignment="1">
      <alignment horizontal="left" vertical="center"/>
    </xf>
    <xf numFmtId="0" fontId="29" fillId="0" borderId="0" xfId="0" applyFont="1" applyBorder="1"/>
    <xf numFmtId="0" fontId="31" fillId="0" borderId="1" xfId="0" applyFont="1" applyBorder="1"/>
    <xf numFmtId="0" fontId="30" fillId="0" borderId="0" xfId="0" applyFont="1" applyBorder="1"/>
    <xf numFmtId="0" fontId="32" fillId="0" borderId="1" xfId="0" applyFont="1" applyBorder="1"/>
    <xf numFmtId="0" fontId="33" fillId="0" borderId="1" xfId="0" applyFont="1" applyBorder="1"/>
    <xf numFmtId="0" fontId="29" fillId="6" borderId="1" xfId="0" applyFont="1" applyFill="1" applyBorder="1"/>
    <xf numFmtId="0" fontId="29" fillId="8" borderId="1" xfId="0" applyFont="1" applyFill="1" applyBorder="1"/>
    <xf numFmtId="0" fontId="31" fillId="8" borderId="1" xfId="0" applyFont="1" applyFill="1" applyBorder="1"/>
    <xf numFmtId="0" fontId="30" fillId="0" borderId="0" xfId="0" applyFont="1"/>
    <xf numFmtId="0" fontId="31" fillId="0" borderId="1" xfId="0" applyFont="1" applyBorder="1" applyAlignment="1">
      <alignment horizontal="left" vertical="center"/>
    </xf>
    <xf numFmtId="0" fontId="30" fillId="0" borderId="1" xfId="0" applyFont="1" applyBorder="1" applyAlignment="1">
      <alignment horizontal="left" vertical="center"/>
    </xf>
    <xf numFmtId="0" fontId="29" fillId="9" borderId="0" xfId="0" applyFont="1" applyFill="1"/>
    <xf numFmtId="0" fontId="31" fillId="9" borderId="0" xfId="0" applyFont="1" applyFill="1" applyBorder="1"/>
    <xf numFmtId="0" fontId="29" fillId="9" borderId="0" xfId="0" applyFont="1" applyFill="1" applyBorder="1"/>
    <xf numFmtId="0" fontId="29" fillId="9" borderId="0" xfId="0" applyFont="1" applyFill="1" applyBorder="1" applyAlignment="1">
      <alignment vertical="center"/>
    </xf>
    <xf numFmtId="0" fontId="29" fillId="0" borderId="1" xfId="0" applyFont="1" applyBorder="1" applyAlignment="1">
      <alignment horizontal="center" vertical="center"/>
    </xf>
    <xf numFmtId="0" fontId="30" fillId="0" borderId="3" xfId="0" applyFont="1" applyBorder="1" applyAlignment="1">
      <alignment horizontal="left" vertical="center"/>
    </xf>
    <xf numFmtId="0" fontId="29" fillId="0" borderId="3" xfId="0" applyFont="1" applyBorder="1" applyAlignment="1">
      <alignment horizontal="center" vertical="center"/>
    </xf>
    <xf numFmtId="0" fontId="29" fillId="0" borderId="3" xfId="0" applyFont="1" applyBorder="1" applyAlignment="1">
      <alignment horizontal="left" vertical="center"/>
    </xf>
    <xf numFmtId="0" fontId="30" fillId="0" borderId="12" xfId="0" applyFont="1" applyBorder="1" applyAlignment="1">
      <alignment horizontal="left" vertical="center"/>
    </xf>
    <xf numFmtId="0" fontId="29" fillId="0" borderId="12" xfId="0" applyFont="1" applyBorder="1" applyAlignment="1">
      <alignment horizontal="center" vertical="center"/>
    </xf>
    <xf numFmtId="0" fontId="30" fillId="9" borderId="0" xfId="0" applyFont="1" applyFill="1" applyBorder="1" applyAlignment="1">
      <alignment horizontal="left" vertical="center"/>
    </xf>
    <xf numFmtId="0" fontId="29" fillId="9" borderId="0" xfId="0" applyFont="1" applyFill="1" applyBorder="1" applyAlignment="1">
      <alignment horizontal="center" vertical="center"/>
    </xf>
    <xf numFmtId="0" fontId="29" fillId="9" borderId="0" xfId="0" applyFont="1" applyFill="1" applyBorder="1" applyAlignment="1">
      <alignment horizontal="left" vertical="center"/>
    </xf>
    <xf numFmtId="0" fontId="1" fillId="9" borderId="0" xfId="0" applyFont="1" applyFill="1" applyBorder="1" applyAlignment="1">
      <alignment vertical="center"/>
    </xf>
    <xf numFmtId="0" fontId="27" fillId="9" borderId="0" xfId="0" applyFont="1" applyFill="1" applyBorder="1"/>
    <xf numFmtId="0" fontId="19" fillId="4" borderId="3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vertical="center"/>
    </xf>
    <xf numFmtId="0" fontId="19" fillId="4" borderId="12" xfId="0" applyFont="1" applyFill="1" applyBorder="1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29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0" fontId="34" fillId="0" borderId="0" xfId="0" applyFont="1" applyAlignment="1">
      <alignment vertical="center"/>
    </xf>
    <xf numFmtId="49" fontId="1" fillId="7" borderId="1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9" fillId="3" borderId="3" xfId="0" applyFont="1" applyFill="1" applyBorder="1" applyAlignment="1">
      <alignment vertical="center"/>
    </xf>
    <xf numFmtId="0" fontId="19" fillId="3" borderId="12" xfId="0" applyFont="1" applyFill="1" applyBorder="1" applyAlignment="1">
      <alignment vertical="center"/>
    </xf>
    <xf numFmtId="0" fontId="1" fillId="9" borderId="0" xfId="0" applyFont="1" applyFill="1" applyAlignment="1">
      <alignment horizontal="center" vertical="center"/>
    </xf>
    <xf numFmtId="0" fontId="1" fillId="9" borderId="0" xfId="0" applyFont="1" applyFill="1"/>
    <xf numFmtId="0" fontId="19" fillId="0" borderId="3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vertical="center"/>
    </xf>
    <xf numFmtId="0" fontId="19" fillId="0" borderId="12" xfId="0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29" fillId="0" borderId="1" xfId="0" applyNumberFormat="1" applyFont="1" applyFill="1" applyBorder="1" applyAlignment="1">
      <alignment vertical="center"/>
    </xf>
    <xf numFmtId="2" fontId="1" fillId="0" borderId="1" xfId="0" applyNumberFormat="1" applyFont="1" applyFill="1" applyBorder="1" applyAlignment="1">
      <alignment vertical="center"/>
    </xf>
    <xf numFmtId="0" fontId="29" fillId="0" borderId="0" xfId="0" applyFont="1" applyFill="1" applyAlignment="1">
      <alignment horizontal="center" vertical="center"/>
    </xf>
    <xf numFmtId="0" fontId="19" fillId="0" borderId="3" xfId="0" applyFont="1" applyFill="1" applyBorder="1" applyAlignment="1">
      <alignment vertical="center"/>
    </xf>
    <xf numFmtId="0" fontId="29" fillId="0" borderId="0" xfId="0" applyFont="1" applyFill="1" applyBorder="1"/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30" fillId="0" borderId="0" xfId="0" applyFont="1" applyFill="1" applyBorder="1" applyAlignment="1"/>
    <xf numFmtId="0" fontId="29" fillId="0" borderId="0" xfId="0" applyFont="1" applyFill="1" applyBorder="1" applyAlignment="1">
      <alignment horizontal="left"/>
    </xf>
    <xf numFmtId="0" fontId="20" fillId="2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14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20" fillId="2" borderId="0" xfId="0" applyFont="1" applyFill="1" applyBorder="1" applyAlignment="1">
      <alignment vertical="center"/>
    </xf>
    <xf numFmtId="0" fontId="15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20" fillId="2" borderId="0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 vertical="top"/>
    </xf>
    <xf numFmtId="0" fontId="15" fillId="2" borderId="0" xfId="0" applyFont="1" applyFill="1" applyBorder="1" applyAlignment="1">
      <alignment horizontal="center" vertical="top"/>
    </xf>
    <xf numFmtId="0" fontId="15" fillId="0" borderId="0" xfId="0" applyFont="1" applyAlignment="1">
      <alignment vertical="top"/>
    </xf>
    <xf numFmtId="0" fontId="20" fillId="2" borderId="0" xfId="0" applyFont="1" applyFill="1" applyAlignment="1">
      <alignment horizontal="left" vertical="center"/>
    </xf>
    <xf numFmtId="0" fontId="15" fillId="2" borderId="0" xfId="0" applyFont="1" applyFill="1" applyAlignment="1">
      <alignment vertical="top"/>
    </xf>
    <xf numFmtId="0" fontId="42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top"/>
    </xf>
    <xf numFmtId="0" fontId="15" fillId="2" borderId="0" xfId="0" applyFont="1" applyFill="1" applyBorder="1" applyAlignment="1">
      <alignment vertical="top"/>
    </xf>
    <xf numFmtId="0" fontId="4" fillId="0" borderId="0" xfId="0" applyFont="1" applyAlignment="1">
      <alignment vertical="center"/>
    </xf>
    <xf numFmtId="0" fontId="15" fillId="0" borderId="0" xfId="0" applyFont="1" applyAlignment="1">
      <alignment horizontal="center" vertical="top"/>
    </xf>
    <xf numFmtId="0" fontId="20" fillId="2" borderId="0" xfId="0" applyFont="1" applyFill="1"/>
    <xf numFmtId="0" fontId="20" fillId="0" borderId="0" xfId="0" applyFont="1"/>
    <xf numFmtId="0" fontId="20" fillId="2" borderId="0" xfId="0" applyFont="1" applyFill="1" applyBorder="1" applyAlignment="1"/>
    <xf numFmtId="0" fontId="15" fillId="2" borderId="0" xfId="0" applyFont="1" applyFill="1"/>
    <xf numFmtId="0" fontId="15" fillId="0" borderId="0" xfId="0" applyFont="1"/>
    <xf numFmtId="0" fontId="14" fillId="2" borderId="0" xfId="0" applyFont="1" applyFill="1"/>
    <xf numFmtId="0" fontId="14" fillId="0" borderId="0" xfId="0" applyFont="1"/>
    <xf numFmtId="0" fontId="20" fillId="2" borderId="0" xfId="0" applyFont="1" applyFill="1" applyAlignment="1"/>
    <xf numFmtId="0" fontId="14" fillId="2" borderId="0" xfId="0" applyFont="1" applyFill="1" applyAlignment="1"/>
    <xf numFmtId="0" fontId="45" fillId="0" borderId="0" xfId="0" applyFont="1" applyAlignment="1"/>
    <xf numFmtId="0" fontId="45" fillId="0" borderId="0" xfId="0" applyFont="1"/>
    <xf numFmtId="0" fontId="45" fillId="2" borderId="0" xfId="0" applyFont="1" applyFill="1" applyAlignment="1"/>
    <xf numFmtId="0" fontId="45" fillId="2" borderId="0" xfId="0" applyFont="1" applyFill="1"/>
    <xf numFmtId="49" fontId="46" fillId="2" borderId="0" xfId="0" applyNumberFormat="1" applyFont="1" applyFill="1" applyBorder="1" applyAlignment="1">
      <alignment vertical="center"/>
    </xf>
    <xf numFmtId="0" fontId="46" fillId="2" borderId="0" xfId="0" applyNumberFormat="1" applyFont="1" applyFill="1" applyBorder="1" applyAlignment="1">
      <alignment vertical="center"/>
    </xf>
    <xf numFmtId="0" fontId="45" fillId="2" borderId="0" xfId="0" applyFont="1" applyFill="1" applyAlignment="1">
      <alignment horizontal="left"/>
    </xf>
    <xf numFmtId="0" fontId="45" fillId="2" borderId="6" xfId="0" applyFont="1" applyFill="1" applyBorder="1" applyAlignment="1">
      <alignment vertical="top"/>
    </xf>
    <xf numFmtId="0" fontId="45" fillId="2" borderId="5" xfId="0" applyFont="1" applyFill="1" applyBorder="1" applyAlignment="1"/>
    <xf numFmtId="0" fontId="40" fillId="2" borderId="0" xfId="0" applyFont="1" applyFill="1"/>
    <xf numFmtId="0" fontId="40" fillId="0" borderId="0" xfId="0" applyFont="1"/>
    <xf numFmtId="0" fontId="40" fillId="2" borderId="0" xfId="0" applyFont="1" applyFill="1" applyBorder="1" applyAlignment="1"/>
    <xf numFmtId="0" fontId="48" fillId="2" borderId="0" xfId="0" applyFont="1" applyFill="1" applyBorder="1" applyAlignment="1">
      <alignment vertical="top"/>
    </xf>
    <xf numFmtId="0" fontId="40" fillId="2" borderId="0" xfId="0" applyFont="1" applyFill="1" applyAlignment="1"/>
    <xf numFmtId="0" fontId="41" fillId="2" borderId="0" xfId="0" applyFont="1" applyFill="1"/>
    <xf numFmtId="0" fontId="45" fillId="2" borderId="0" xfId="0" applyFont="1" applyFill="1" applyBorder="1" applyAlignment="1"/>
    <xf numFmtId="0" fontId="46" fillId="2" borderId="0" xfId="0" applyNumberFormat="1" applyFont="1" applyFill="1" applyAlignment="1">
      <alignment horizontal="left"/>
    </xf>
    <xf numFmtId="0" fontId="16" fillId="2" borderId="0" xfId="0" applyFont="1" applyFill="1" applyAlignment="1"/>
    <xf numFmtId="0" fontId="16" fillId="2" borderId="0" xfId="0" applyFont="1" applyFill="1" applyAlignment="1">
      <alignment horizontal="left"/>
    </xf>
    <xf numFmtId="0" fontId="14" fillId="2" borderId="0" xfId="0" applyFont="1" applyFill="1" applyAlignment="1">
      <alignment wrapText="1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0" fontId="15" fillId="2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20" fillId="2" borderId="0" xfId="0" applyNumberFormat="1" applyFont="1" applyFill="1" applyAlignment="1">
      <alignment horizontal="center" vertical="center"/>
    </xf>
    <xf numFmtId="0" fontId="4" fillId="0" borderId="0" xfId="0" applyFont="1" applyBorder="1" applyAlignment="1"/>
    <xf numFmtId="0" fontId="45" fillId="0" borderId="0" xfId="0" applyFont="1" applyBorder="1"/>
    <xf numFmtId="0" fontId="45" fillId="0" borderId="0" xfId="0" applyFont="1" applyBorder="1" applyAlignment="1"/>
    <xf numFmtId="0" fontId="4" fillId="0" borderId="0" xfId="0" applyFont="1" applyBorder="1" applyAlignment="1">
      <alignment vertical="top"/>
    </xf>
    <xf numFmtId="0" fontId="29" fillId="0" borderId="0" xfId="0" applyFont="1" applyFill="1" applyBorder="1" applyAlignment="1"/>
    <xf numFmtId="0" fontId="50" fillId="0" borderId="1" xfId="0" applyFont="1" applyFill="1" applyBorder="1"/>
    <xf numFmtId="0" fontId="19" fillId="0" borderId="0" xfId="0" applyFont="1" applyFill="1" applyBorder="1" applyAlignment="1">
      <alignment vertical="center"/>
    </xf>
    <xf numFmtId="2" fontId="1" fillId="0" borderId="0" xfId="0" applyNumberFormat="1" applyFont="1" applyFill="1" applyBorder="1" applyAlignment="1">
      <alignment vertical="center"/>
    </xf>
    <xf numFmtId="0" fontId="29" fillId="0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52" fillId="6" borderId="1" xfId="0" applyFont="1" applyFill="1" applyBorder="1" applyAlignment="1">
      <alignment vertical="center"/>
    </xf>
    <xf numFmtId="0" fontId="52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45" fillId="0" borderId="1" xfId="0" applyFont="1" applyBorder="1" applyAlignment="1">
      <alignment horizontal="left" vertical="center"/>
    </xf>
    <xf numFmtId="0" fontId="45" fillId="0" borderId="1" xfId="0" applyFont="1" applyBorder="1" applyAlignment="1">
      <alignment vertical="center"/>
    </xf>
    <xf numFmtId="0" fontId="0" fillId="0" borderId="0" xfId="0" applyFill="1" applyAlignment="1">
      <alignment vertical="center"/>
    </xf>
    <xf numFmtId="0" fontId="0" fillId="9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left" vertical="center"/>
    </xf>
    <xf numFmtId="0" fontId="0" fillId="9" borderId="0" xfId="0" applyFill="1" applyBorder="1" applyAlignment="1">
      <alignment vertical="center"/>
    </xf>
    <xf numFmtId="0" fontId="0" fillId="9" borderId="0" xfId="0" applyFill="1" applyAlignment="1">
      <alignment vertical="center"/>
    </xf>
    <xf numFmtId="0" fontId="38" fillId="9" borderId="0" xfId="0" applyFont="1" applyFill="1" applyBorder="1" applyAlignment="1">
      <alignment vertical="center"/>
    </xf>
    <xf numFmtId="0" fontId="56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4" fillId="9" borderId="0" xfId="0" applyFont="1" applyFill="1" applyBorder="1" applyAlignment="1">
      <alignment vertical="center" wrapText="1"/>
    </xf>
    <xf numFmtId="0" fontId="36" fillId="9" borderId="0" xfId="0" applyFont="1" applyFill="1" applyBorder="1" applyAlignment="1">
      <alignment vertical="center"/>
    </xf>
    <xf numFmtId="0" fontId="18" fillId="9" borderId="0" xfId="0" applyFont="1" applyFill="1" applyBorder="1" applyAlignment="1">
      <alignment vertical="center"/>
    </xf>
    <xf numFmtId="164" fontId="22" fillId="14" borderId="16" xfId="0" applyNumberFormat="1" applyFont="1" applyFill="1" applyBorder="1" applyAlignment="1">
      <alignment horizontal="center" vertical="center"/>
    </xf>
    <xf numFmtId="0" fontId="25" fillId="6" borderId="15" xfId="0" applyFont="1" applyFill="1" applyBorder="1" applyAlignment="1">
      <alignment horizontal="center" vertical="center"/>
    </xf>
    <xf numFmtId="0" fontId="25" fillId="6" borderId="15" xfId="0" applyFont="1" applyFill="1" applyBorder="1" applyAlignment="1">
      <alignment horizontal="center" vertical="center" wrapText="1"/>
    </xf>
    <xf numFmtId="0" fontId="62" fillId="3" borderId="19" xfId="0" applyFont="1" applyFill="1" applyBorder="1" applyAlignment="1">
      <alignment vertical="center" wrapText="1"/>
    </xf>
    <xf numFmtId="164" fontId="23" fillId="14" borderId="17" xfId="0" applyNumberFormat="1" applyFont="1" applyFill="1" applyBorder="1" applyAlignment="1">
      <alignment horizontal="center" vertical="center"/>
    </xf>
    <xf numFmtId="0" fontId="59" fillId="9" borderId="0" xfId="0" applyFont="1" applyFill="1" applyAlignment="1">
      <alignment vertical="center"/>
    </xf>
    <xf numFmtId="164" fontId="65" fillId="0" borderId="16" xfId="0" applyNumberFormat="1" applyFont="1" applyBorder="1" applyAlignment="1">
      <alignment vertical="center"/>
    </xf>
    <xf numFmtId="164" fontId="66" fillId="5" borderId="16" xfId="0" applyNumberFormat="1" applyFont="1" applyFill="1" applyBorder="1" applyAlignment="1">
      <alignment vertical="center"/>
    </xf>
    <xf numFmtId="164" fontId="65" fillId="0" borderId="17" xfId="0" applyNumberFormat="1" applyFont="1" applyBorder="1" applyAlignment="1">
      <alignment vertical="center"/>
    </xf>
    <xf numFmtId="164" fontId="66" fillId="5" borderId="17" xfId="0" applyNumberFormat="1" applyFont="1" applyFill="1" applyBorder="1" applyAlignment="1">
      <alignment vertical="center"/>
    </xf>
    <xf numFmtId="164" fontId="67" fillId="11" borderId="16" xfId="0" applyNumberFormat="1" applyFont="1" applyFill="1" applyBorder="1"/>
    <xf numFmtId="164" fontId="67" fillId="11" borderId="17" xfId="0" applyNumberFormat="1" applyFont="1" applyFill="1" applyBorder="1"/>
    <xf numFmtId="164" fontId="68" fillId="12" borderId="16" xfId="0" applyNumberFormat="1" applyFont="1" applyFill="1" applyBorder="1" applyAlignment="1">
      <alignment vertical="center"/>
    </xf>
    <xf numFmtId="164" fontId="68" fillId="12" borderId="17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64" fillId="6" borderId="1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center" vertical="top"/>
    </xf>
    <xf numFmtId="0" fontId="24" fillId="12" borderId="36" xfId="0" applyFont="1" applyFill="1" applyBorder="1" applyAlignment="1">
      <alignment horizontal="center" vertical="center"/>
    </xf>
    <xf numFmtId="2" fontId="39" fillId="12" borderId="36" xfId="0" applyNumberFormat="1" applyFont="1" applyFill="1" applyBorder="1" applyAlignment="1">
      <alignment horizontal="right" vertical="center"/>
    </xf>
    <xf numFmtId="0" fontId="69" fillId="9" borderId="0" xfId="0" applyFont="1" applyFill="1" applyAlignment="1">
      <alignment vertical="center"/>
    </xf>
    <xf numFmtId="0" fontId="69" fillId="9" borderId="0" xfId="0" applyFont="1" applyFill="1" applyBorder="1" applyAlignment="1">
      <alignment vertical="center"/>
    </xf>
    <xf numFmtId="0" fontId="0" fillId="0" borderId="0" xfId="0" applyFill="1" applyAlignment="1">
      <alignment horizontal="left" vertical="center"/>
    </xf>
    <xf numFmtId="0" fontId="0" fillId="9" borderId="40" xfId="0" applyFill="1" applyBorder="1" applyAlignment="1">
      <alignment vertical="center"/>
    </xf>
    <xf numFmtId="0" fontId="0" fillId="9" borderId="41" xfId="0" applyFill="1" applyBorder="1" applyAlignment="1">
      <alignment vertical="center"/>
    </xf>
    <xf numFmtId="0" fontId="55" fillId="3" borderId="29" xfId="0" applyFont="1" applyFill="1" applyBorder="1" applyAlignment="1">
      <alignment horizontal="left" vertical="center"/>
    </xf>
    <xf numFmtId="0" fontId="69" fillId="0" borderId="0" xfId="0" applyFont="1" applyFill="1" applyBorder="1" applyAlignment="1">
      <alignment vertical="center"/>
    </xf>
    <xf numFmtId="0" fontId="37" fillId="9" borderId="0" xfId="0" applyFont="1" applyFill="1" applyAlignment="1">
      <alignment vertical="center"/>
    </xf>
    <xf numFmtId="0" fontId="62" fillId="3" borderId="38" xfId="0" applyFont="1" applyFill="1" applyBorder="1" applyAlignment="1">
      <alignment horizontal="left" vertical="center"/>
    </xf>
    <xf numFmtId="164" fontId="68" fillId="12" borderId="18" xfId="0" applyNumberFormat="1" applyFont="1" applyFill="1" applyBorder="1" applyAlignment="1">
      <alignment vertical="center"/>
    </xf>
    <xf numFmtId="0" fontId="37" fillId="13" borderId="42" xfId="0" applyFont="1" applyFill="1" applyBorder="1" applyAlignment="1">
      <alignment horizontal="left" vertical="center"/>
    </xf>
    <xf numFmtId="0" fontId="37" fillId="13" borderId="38" xfId="0" applyFont="1" applyFill="1" applyBorder="1" applyAlignment="1">
      <alignment horizontal="left" vertical="center"/>
    </xf>
    <xf numFmtId="0" fontId="37" fillId="13" borderId="39" xfId="0" applyFont="1" applyFill="1" applyBorder="1" applyAlignment="1">
      <alignment horizontal="left" vertical="center"/>
    </xf>
    <xf numFmtId="0" fontId="37" fillId="12" borderId="18" xfId="0" applyFont="1" applyFill="1" applyBorder="1" applyAlignment="1">
      <alignment horizontal="left" vertical="center"/>
    </xf>
    <xf numFmtId="0" fontId="37" fillId="12" borderId="16" xfId="0" applyFont="1" applyFill="1" applyBorder="1" applyAlignment="1">
      <alignment horizontal="left" vertical="center"/>
    </xf>
    <xf numFmtId="0" fontId="37" fillId="12" borderId="17" xfId="0" applyFont="1" applyFill="1" applyBorder="1" applyAlignment="1">
      <alignment horizontal="left" vertical="center"/>
    </xf>
    <xf numFmtId="0" fontId="55" fillId="6" borderId="29" xfId="0" applyFont="1" applyFill="1" applyBorder="1" applyAlignment="1">
      <alignment vertical="center"/>
    </xf>
    <xf numFmtId="0" fontId="62" fillId="3" borderId="43" xfId="0" applyFont="1" applyFill="1" applyBorder="1" applyAlignment="1">
      <alignment horizontal="left" vertical="center"/>
    </xf>
    <xf numFmtId="49" fontId="51" fillId="12" borderId="18" xfId="0" applyNumberFormat="1" applyFont="1" applyFill="1" applyBorder="1" applyAlignment="1">
      <alignment horizontal="left" vertical="center"/>
    </xf>
    <xf numFmtId="49" fontId="51" fillId="12" borderId="16" xfId="0" applyNumberFormat="1" applyFont="1" applyFill="1" applyBorder="1" applyAlignment="1">
      <alignment horizontal="left" vertical="center"/>
    </xf>
    <xf numFmtId="49" fontId="51" fillId="12" borderId="17" xfId="0" applyNumberFormat="1" applyFont="1" applyFill="1" applyBorder="1" applyAlignment="1">
      <alignment horizontal="left" vertical="center"/>
    </xf>
    <xf numFmtId="0" fontId="70" fillId="6" borderId="36" xfId="0" applyFont="1" applyFill="1" applyBorder="1" applyAlignment="1">
      <alignment horizontal="center" vertical="center"/>
    </xf>
    <xf numFmtId="0" fontId="37" fillId="7" borderId="14" xfId="0" applyFont="1" applyFill="1" applyBorder="1" applyAlignment="1">
      <alignment horizontal="center" vertical="center"/>
    </xf>
    <xf numFmtId="0" fontId="37" fillId="7" borderId="15" xfId="0" applyFont="1" applyFill="1" applyBorder="1" applyAlignment="1">
      <alignment horizontal="center" vertical="center"/>
    </xf>
    <xf numFmtId="0" fontId="37" fillId="7" borderId="15" xfId="0" applyFont="1" applyFill="1" applyBorder="1" applyAlignment="1">
      <alignment horizontal="center" vertical="center" wrapText="1"/>
    </xf>
    <xf numFmtId="0" fontId="59" fillId="6" borderId="43" xfId="0" applyFont="1" applyFill="1" applyBorder="1" applyAlignment="1">
      <alignment vertical="center"/>
    </xf>
    <xf numFmtId="0" fontId="62" fillId="6" borderId="38" xfId="0" applyFont="1" applyFill="1" applyBorder="1" applyAlignment="1">
      <alignment vertical="center"/>
    </xf>
    <xf numFmtId="0" fontId="59" fillId="14" borderId="38" xfId="0" applyFont="1" applyFill="1" applyBorder="1" applyAlignment="1">
      <alignment vertical="center"/>
    </xf>
    <xf numFmtId="0" fontId="60" fillId="6" borderId="39" xfId="0" applyFont="1" applyFill="1" applyBorder="1" applyAlignment="1">
      <alignment vertical="center"/>
    </xf>
    <xf numFmtId="0" fontId="24" fillId="10" borderId="38" xfId="0" applyFont="1" applyFill="1" applyBorder="1" applyAlignment="1">
      <alignment vertical="center"/>
    </xf>
    <xf numFmtId="0" fontId="45" fillId="9" borderId="0" xfId="0" applyFont="1" applyFill="1" applyAlignment="1">
      <alignment vertical="center"/>
    </xf>
    <xf numFmtId="0" fontId="4" fillId="9" borderId="0" xfId="0" applyFont="1" applyFill="1" applyAlignment="1">
      <alignment vertical="center"/>
    </xf>
    <xf numFmtId="0" fontId="16" fillId="9" borderId="0" xfId="0" applyFont="1" applyFill="1" applyAlignment="1">
      <alignment vertical="center"/>
    </xf>
    <xf numFmtId="0" fontId="4" fillId="9" borderId="0" xfId="0" applyFont="1" applyFill="1" applyAlignment="1">
      <alignment horizontal="left" vertical="center"/>
    </xf>
    <xf numFmtId="0" fontId="45" fillId="9" borderId="0" xfId="0" applyFont="1" applyFill="1" applyAlignment="1">
      <alignment horizontal="center" vertical="center"/>
    </xf>
    <xf numFmtId="0" fontId="37" fillId="9" borderId="0" xfId="0" applyFont="1" applyFill="1" applyBorder="1" applyAlignment="1">
      <alignment horizontal="center" vertical="center"/>
    </xf>
    <xf numFmtId="0" fontId="37" fillId="9" borderId="0" xfId="0" applyFont="1" applyFill="1" applyBorder="1" applyAlignment="1">
      <alignment horizontal="center" vertical="center" wrapText="1"/>
    </xf>
    <xf numFmtId="0" fontId="36" fillId="11" borderId="43" xfId="0" applyFont="1" applyFill="1" applyBorder="1" applyAlignment="1">
      <alignment vertical="center"/>
    </xf>
    <xf numFmtId="0" fontId="37" fillId="7" borderId="45" xfId="0" applyFont="1" applyFill="1" applyBorder="1" applyAlignment="1">
      <alignment horizontal="center" vertical="center"/>
    </xf>
    <xf numFmtId="0" fontId="24" fillId="7" borderId="38" xfId="0" applyFont="1" applyFill="1" applyBorder="1" applyAlignment="1">
      <alignment vertical="center" wrapText="1"/>
    </xf>
    <xf numFmtId="2" fontId="61" fillId="12" borderId="16" xfId="0" applyNumberFormat="1" applyFont="1" applyFill="1" applyBorder="1" applyAlignment="1">
      <alignment vertical="center" wrapText="1"/>
    </xf>
    <xf numFmtId="2" fontId="61" fillId="12" borderId="17" xfId="0" applyNumberFormat="1" applyFont="1" applyFill="1" applyBorder="1" applyAlignment="1">
      <alignment vertical="center" wrapText="1"/>
    </xf>
    <xf numFmtId="0" fontId="20" fillId="2" borderId="2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top"/>
    </xf>
    <xf numFmtId="164" fontId="20" fillId="2" borderId="1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2" fontId="20" fillId="2" borderId="6" xfId="0" applyNumberFormat="1" applyFont="1" applyFill="1" applyBorder="1" applyAlignment="1">
      <alignment horizontal="center" vertical="center"/>
    </xf>
    <xf numFmtId="0" fontId="20" fillId="2" borderId="7" xfId="0" applyNumberFormat="1" applyFont="1" applyFill="1" applyBorder="1" applyAlignment="1">
      <alignment horizontal="center" vertical="center"/>
    </xf>
    <xf numFmtId="0" fontId="20" fillId="2" borderId="8" xfId="0" applyNumberFormat="1" applyFont="1" applyFill="1" applyBorder="1" applyAlignment="1">
      <alignment horizontal="center" vertical="center"/>
    </xf>
    <xf numFmtId="0" fontId="20" fillId="2" borderId="9" xfId="0" applyNumberFormat="1" applyFont="1" applyFill="1" applyBorder="1" applyAlignment="1">
      <alignment horizontal="center" vertical="center"/>
    </xf>
    <xf numFmtId="0" fontId="20" fillId="2" borderId="0" xfId="0" applyNumberFormat="1" applyFont="1" applyFill="1" applyBorder="1" applyAlignment="1">
      <alignment horizontal="center" vertical="center"/>
    </xf>
    <xf numFmtId="0" fontId="20" fillId="2" borderId="10" xfId="0" applyNumberFormat="1" applyFont="1" applyFill="1" applyBorder="1" applyAlignment="1">
      <alignment horizontal="center" vertical="center"/>
    </xf>
    <xf numFmtId="0" fontId="20" fillId="2" borderId="5" xfId="0" applyNumberFormat="1" applyFont="1" applyFill="1" applyBorder="1" applyAlignment="1">
      <alignment horizontal="center" vertical="center"/>
    </xf>
    <xf numFmtId="0" fontId="20" fillId="2" borderId="2" xfId="0" applyNumberFormat="1" applyFont="1" applyFill="1" applyBorder="1" applyAlignment="1">
      <alignment horizontal="center" vertical="center"/>
    </xf>
    <xf numFmtId="0" fontId="20" fillId="2" borderId="11" xfId="0" applyNumberFormat="1" applyFont="1" applyFill="1" applyBorder="1" applyAlignment="1">
      <alignment horizontal="center" vertical="center"/>
    </xf>
    <xf numFmtId="0" fontId="20" fillId="2" borderId="6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top"/>
    </xf>
    <xf numFmtId="0" fontId="15" fillId="2" borderId="7" xfId="0" applyFont="1" applyFill="1" applyBorder="1" applyAlignment="1">
      <alignment horizontal="center" vertical="top"/>
    </xf>
    <xf numFmtId="0" fontId="15" fillId="2" borderId="7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4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49" fontId="4" fillId="2" borderId="2" xfId="0" applyNumberFormat="1" applyFont="1" applyFill="1" applyBorder="1" applyAlignment="1">
      <alignment horizontal="left" vertical="top" wrapText="1"/>
    </xf>
    <xf numFmtId="0" fontId="4" fillId="2" borderId="2" xfId="0" applyNumberFormat="1" applyFont="1" applyFill="1" applyBorder="1" applyAlignment="1">
      <alignment horizontal="left" vertical="top" wrapText="1"/>
    </xf>
    <xf numFmtId="49" fontId="4" fillId="2" borderId="2" xfId="0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20" fillId="2" borderId="0" xfId="0" applyFont="1" applyFill="1" applyAlignment="1">
      <alignment horizontal="left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4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0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/>
    </xf>
    <xf numFmtId="0" fontId="20" fillId="2" borderId="0" xfId="0" applyFont="1" applyFill="1" applyAlignment="1">
      <alignment vertical="center"/>
    </xf>
    <xf numFmtId="0" fontId="20" fillId="2" borderId="6" xfId="0" applyFont="1" applyFill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center" vertical="center" wrapText="1"/>
    </xf>
    <xf numFmtId="0" fontId="20" fillId="2" borderId="8" xfId="0" applyFont="1" applyFill="1" applyBorder="1" applyAlignment="1">
      <alignment horizontal="center" vertical="center" wrapText="1"/>
    </xf>
    <xf numFmtId="0" fontId="20" fillId="2" borderId="9" xfId="0" applyFont="1" applyFill="1" applyBorder="1" applyAlignment="1">
      <alignment horizontal="center" vertical="center" wrapText="1"/>
    </xf>
    <xf numFmtId="0" fontId="20" fillId="2" borderId="0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20" fillId="2" borderId="5" xfId="0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 wrapText="1"/>
    </xf>
    <xf numFmtId="0" fontId="20" fillId="2" borderId="11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/>
    </xf>
    <xf numFmtId="0" fontId="40" fillId="2" borderId="0" xfId="0" applyFont="1" applyFill="1" applyBorder="1" applyAlignment="1">
      <alignment horizontal="center"/>
    </xf>
    <xf numFmtId="0" fontId="40" fillId="2" borderId="2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0" fontId="40" fillId="2" borderId="0" xfId="0" applyFont="1" applyFill="1" applyAlignment="1">
      <alignment horizontal="left"/>
    </xf>
    <xf numFmtId="0" fontId="40" fillId="2" borderId="0" xfId="0" applyFont="1" applyFill="1" applyAlignment="1">
      <alignment horizontal="left" vertical="center"/>
    </xf>
    <xf numFmtId="0" fontId="40" fillId="2" borderId="2" xfId="0" applyFont="1" applyFill="1" applyBorder="1" applyAlignment="1">
      <alignment horizontal="center" vertical="center"/>
    </xf>
    <xf numFmtId="0" fontId="48" fillId="2" borderId="7" xfId="0" applyFont="1" applyFill="1" applyBorder="1" applyAlignment="1">
      <alignment horizontal="center" vertical="top"/>
    </xf>
    <xf numFmtId="0" fontId="14" fillId="2" borderId="1" xfId="0" applyFont="1" applyFill="1" applyBorder="1" applyAlignment="1">
      <alignment horizontal="left" wrapText="1"/>
    </xf>
    <xf numFmtId="0" fontId="44" fillId="2" borderId="1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left"/>
    </xf>
    <xf numFmtId="0" fontId="20" fillId="2" borderId="7" xfId="0" applyFont="1" applyFill="1" applyBorder="1" applyAlignment="1">
      <alignment horizontal="center"/>
    </xf>
    <xf numFmtId="0" fontId="14" fillId="2" borderId="1" xfId="0" applyNumberFormat="1" applyFont="1" applyFill="1" applyBorder="1" applyAlignment="1">
      <alignment horizontal="left" vertical="center"/>
    </xf>
    <xf numFmtId="0" fontId="14" fillId="2" borderId="6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46" fillId="2" borderId="7" xfId="0" applyFont="1" applyFill="1" applyBorder="1" applyAlignment="1">
      <alignment horizontal="center" vertical="top" wrapText="1"/>
    </xf>
    <xf numFmtId="0" fontId="46" fillId="2" borderId="8" xfId="0" applyFont="1" applyFill="1" applyBorder="1" applyAlignment="1">
      <alignment horizontal="center" vertical="top" wrapText="1"/>
    </xf>
    <xf numFmtId="0" fontId="45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46" fillId="2" borderId="2" xfId="0" applyFont="1" applyFill="1" applyBorder="1" applyAlignment="1">
      <alignment horizontal="center"/>
    </xf>
    <xf numFmtId="0" fontId="46" fillId="2" borderId="11" xfId="0" applyFont="1" applyFill="1" applyBorder="1" applyAlignment="1">
      <alignment horizontal="center"/>
    </xf>
    <xf numFmtId="0" fontId="45" fillId="2" borderId="5" xfId="0" applyFont="1" applyFill="1" applyBorder="1" applyAlignment="1">
      <alignment horizontal="center"/>
    </xf>
    <xf numFmtId="0" fontId="45" fillId="2" borderId="2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45" fillId="2" borderId="6" xfId="0" applyFont="1" applyFill="1" applyBorder="1" applyAlignment="1">
      <alignment horizontal="center"/>
    </xf>
    <xf numFmtId="0" fontId="45" fillId="2" borderId="7" xfId="0" applyFont="1" applyFill="1" applyBorder="1" applyAlignment="1">
      <alignment horizontal="center"/>
    </xf>
    <xf numFmtId="0" fontId="45" fillId="2" borderId="8" xfId="0" applyFont="1" applyFill="1" applyBorder="1" applyAlignment="1">
      <alignment horizontal="center"/>
    </xf>
    <xf numFmtId="0" fontId="47" fillId="2" borderId="0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/>
    </xf>
    <xf numFmtId="0" fontId="14" fillId="2" borderId="1" xfId="0" applyNumberFormat="1" applyFont="1" applyFill="1" applyBorder="1" applyAlignment="1">
      <alignment horizontal="left"/>
    </xf>
    <xf numFmtId="0" fontId="45" fillId="2" borderId="1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4" fontId="44" fillId="2" borderId="1" xfId="0" applyNumberFormat="1" applyFont="1" applyFill="1" applyBorder="1" applyAlignment="1">
      <alignment horizontal="center" vertical="center"/>
    </xf>
    <xf numFmtId="164" fontId="44" fillId="2" borderId="1" xfId="0" applyNumberFormat="1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left" wrapText="1"/>
    </xf>
    <xf numFmtId="0" fontId="14" fillId="2" borderId="7" xfId="0" applyFont="1" applyFill="1" applyBorder="1" applyAlignment="1">
      <alignment horizontal="left" wrapText="1"/>
    </xf>
    <xf numFmtId="0" fontId="14" fillId="2" borderId="8" xfId="0" applyFont="1" applyFill="1" applyBorder="1" applyAlignment="1">
      <alignment horizontal="left" wrapText="1"/>
    </xf>
    <xf numFmtId="0" fontId="14" fillId="2" borderId="9" xfId="0" applyFont="1" applyFill="1" applyBorder="1" applyAlignment="1">
      <alignment horizontal="left" wrapText="1"/>
    </xf>
    <xf numFmtId="0" fontId="14" fillId="2" borderId="0" xfId="0" applyFont="1" applyFill="1" applyBorder="1" applyAlignment="1">
      <alignment horizontal="left" wrapText="1"/>
    </xf>
    <xf numFmtId="0" fontId="14" fillId="2" borderId="10" xfId="0" applyFont="1" applyFill="1" applyBorder="1" applyAlignment="1">
      <alignment horizontal="left" wrapText="1"/>
    </xf>
    <xf numFmtId="0" fontId="14" fillId="2" borderId="5" xfId="0" applyFont="1" applyFill="1" applyBorder="1" applyAlignment="1">
      <alignment horizontal="left" wrapText="1"/>
    </xf>
    <xf numFmtId="0" fontId="14" fillId="2" borderId="2" xfId="0" applyFont="1" applyFill="1" applyBorder="1" applyAlignment="1">
      <alignment horizontal="left" wrapText="1"/>
    </xf>
    <xf numFmtId="0" fontId="14" fillId="2" borderId="11" xfId="0" applyFont="1" applyFill="1" applyBorder="1" applyAlignment="1">
      <alignment horizontal="left" wrapText="1"/>
    </xf>
    <xf numFmtId="4" fontId="44" fillId="2" borderId="6" xfId="0" applyNumberFormat="1" applyFont="1" applyFill="1" applyBorder="1" applyAlignment="1">
      <alignment horizontal="center" vertical="center"/>
    </xf>
    <xf numFmtId="4" fontId="44" fillId="2" borderId="7" xfId="0" applyNumberFormat="1" applyFont="1" applyFill="1" applyBorder="1" applyAlignment="1">
      <alignment horizontal="center" vertical="center"/>
    </xf>
    <xf numFmtId="4" fontId="44" fillId="2" borderId="8" xfId="0" applyNumberFormat="1" applyFont="1" applyFill="1" applyBorder="1" applyAlignment="1">
      <alignment horizontal="center" vertical="center"/>
    </xf>
    <xf numFmtId="4" fontId="44" fillId="2" borderId="9" xfId="0" applyNumberFormat="1" applyFont="1" applyFill="1" applyBorder="1" applyAlignment="1">
      <alignment horizontal="center" vertical="center"/>
    </xf>
    <xf numFmtId="4" fontId="44" fillId="2" borderId="0" xfId="0" applyNumberFormat="1" applyFont="1" applyFill="1" applyBorder="1" applyAlignment="1">
      <alignment horizontal="center" vertical="center"/>
    </xf>
    <xf numFmtId="4" fontId="44" fillId="2" borderId="10" xfId="0" applyNumberFormat="1" applyFont="1" applyFill="1" applyBorder="1" applyAlignment="1">
      <alignment horizontal="center" vertical="center"/>
    </xf>
    <xf numFmtId="4" fontId="44" fillId="2" borderId="5" xfId="0" applyNumberFormat="1" applyFont="1" applyFill="1" applyBorder="1" applyAlignment="1">
      <alignment horizontal="center" vertical="center"/>
    </xf>
    <xf numFmtId="4" fontId="44" fillId="2" borderId="2" xfId="0" applyNumberFormat="1" applyFont="1" applyFill="1" applyBorder="1" applyAlignment="1">
      <alignment horizontal="center" vertical="center"/>
    </xf>
    <xf numFmtId="4" fontId="44" fillId="2" borderId="11" xfId="0" applyNumberFormat="1" applyFont="1" applyFill="1" applyBorder="1" applyAlignment="1">
      <alignment horizontal="center" vertical="center"/>
    </xf>
    <xf numFmtId="0" fontId="44" fillId="2" borderId="6" xfId="0" applyFont="1" applyFill="1" applyBorder="1" applyAlignment="1">
      <alignment horizontal="center" vertical="center"/>
    </xf>
    <xf numFmtId="0" fontId="44" fillId="2" borderId="7" xfId="0" applyFont="1" applyFill="1" applyBorder="1" applyAlignment="1">
      <alignment horizontal="center" vertical="center"/>
    </xf>
    <xf numFmtId="0" fontId="44" fillId="2" borderId="8" xfId="0" applyFont="1" applyFill="1" applyBorder="1" applyAlignment="1">
      <alignment horizontal="center" vertical="center"/>
    </xf>
    <xf numFmtId="0" fontId="44" fillId="2" borderId="9" xfId="0" applyFont="1" applyFill="1" applyBorder="1" applyAlignment="1">
      <alignment horizontal="center" vertical="center"/>
    </xf>
    <xf numFmtId="0" fontId="44" fillId="2" borderId="0" xfId="0" applyFont="1" applyFill="1" applyBorder="1" applyAlignment="1">
      <alignment horizontal="center" vertical="center"/>
    </xf>
    <xf numFmtId="0" fontId="44" fillId="2" borderId="10" xfId="0" applyFont="1" applyFill="1" applyBorder="1" applyAlignment="1">
      <alignment horizontal="center" vertical="center"/>
    </xf>
    <xf numFmtId="0" fontId="44" fillId="2" borderId="5" xfId="0" applyFont="1" applyFill="1" applyBorder="1" applyAlignment="1">
      <alignment horizontal="center" vertical="center"/>
    </xf>
    <xf numFmtId="0" fontId="44" fillId="2" borderId="2" xfId="0" applyFont="1" applyFill="1" applyBorder="1" applyAlignment="1">
      <alignment horizontal="center" vertical="center"/>
    </xf>
    <xf numFmtId="0" fontId="44" fillId="2" borderId="11" xfId="0" applyFont="1" applyFill="1" applyBorder="1" applyAlignment="1">
      <alignment horizontal="center" vertical="center"/>
    </xf>
    <xf numFmtId="2" fontId="44" fillId="2" borderId="6" xfId="0" applyNumberFormat="1" applyFont="1" applyFill="1" applyBorder="1" applyAlignment="1">
      <alignment horizontal="center" vertical="center"/>
    </xf>
    <xf numFmtId="2" fontId="44" fillId="2" borderId="7" xfId="0" applyNumberFormat="1" applyFont="1" applyFill="1" applyBorder="1" applyAlignment="1">
      <alignment horizontal="center" vertical="center"/>
    </xf>
    <xf numFmtId="2" fontId="44" fillId="2" borderId="8" xfId="0" applyNumberFormat="1" applyFont="1" applyFill="1" applyBorder="1" applyAlignment="1">
      <alignment horizontal="center" vertical="center"/>
    </xf>
    <xf numFmtId="2" fontId="44" fillId="2" borderId="9" xfId="0" applyNumberFormat="1" applyFont="1" applyFill="1" applyBorder="1" applyAlignment="1">
      <alignment horizontal="center" vertical="center"/>
    </xf>
    <xf numFmtId="2" fontId="44" fillId="2" borderId="0" xfId="0" applyNumberFormat="1" applyFont="1" applyFill="1" applyBorder="1" applyAlignment="1">
      <alignment horizontal="center" vertical="center"/>
    </xf>
    <xf numFmtId="2" fontId="44" fillId="2" borderId="10" xfId="0" applyNumberFormat="1" applyFont="1" applyFill="1" applyBorder="1" applyAlignment="1">
      <alignment horizontal="center" vertical="center"/>
    </xf>
    <xf numFmtId="2" fontId="44" fillId="2" borderId="5" xfId="0" applyNumberFormat="1" applyFont="1" applyFill="1" applyBorder="1" applyAlignment="1">
      <alignment horizontal="center" vertical="center"/>
    </xf>
    <xf numFmtId="2" fontId="44" fillId="2" borderId="2" xfId="0" applyNumberFormat="1" applyFont="1" applyFill="1" applyBorder="1" applyAlignment="1">
      <alignment horizontal="center" vertical="center"/>
    </xf>
    <xf numFmtId="2" fontId="44" fillId="2" borderId="11" xfId="0" applyNumberFormat="1" applyFont="1" applyFill="1" applyBorder="1" applyAlignment="1">
      <alignment horizontal="center" vertical="center"/>
    </xf>
    <xf numFmtId="49" fontId="44" fillId="2" borderId="6" xfId="0" applyNumberFormat="1" applyFont="1" applyFill="1" applyBorder="1" applyAlignment="1">
      <alignment horizontal="center" vertical="center"/>
    </xf>
    <xf numFmtId="0" fontId="44" fillId="2" borderId="7" xfId="0" applyNumberFormat="1" applyFont="1" applyFill="1" applyBorder="1" applyAlignment="1">
      <alignment horizontal="center" vertical="center"/>
    </xf>
    <xf numFmtId="0" fontId="44" fillId="2" borderId="8" xfId="0" applyNumberFormat="1" applyFont="1" applyFill="1" applyBorder="1" applyAlignment="1">
      <alignment horizontal="center" vertical="center"/>
    </xf>
    <xf numFmtId="0" fontId="44" fillId="2" borderId="9" xfId="0" applyNumberFormat="1" applyFont="1" applyFill="1" applyBorder="1" applyAlignment="1">
      <alignment horizontal="center" vertical="center"/>
    </xf>
    <xf numFmtId="0" fontId="44" fillId="2" borderId="0" xfId="0" applyNumberFormat="1" applyFont="1" applyFill="1" applyBorder="1" applyAlignment="1">
      <alignment horizontal="center" vertical="center"/>
    </xf>
    <xf numFmtId="0" fontId="44" fillId="2" borderId="10" xfId="0" applyNumberFormat="1" applyFont="1" applyFill="1" applyBorder="1" applyAlignment="1">
      <alignment horizontal="center" vertical="center"/>
    </xf>
    <xf numFmtId="0" fontId="44" fillId="2" borderId="5" xfId="0" applyNumberFormat="1" applyFont="1" applyFill="1" applyBorder="1" applyAlignment="1">
      <alignment horizontal="center" vertical="center"/>
    </xf>
    <xf numFmtId="0" fontId="44" fillId="2" borderId="2" xfId="0" applyNumberFormat="1" applyFont="1" applyFill="1" applyBorder="1" applyAlignment="1">
      <alignment horizontal="center" vertical="center"/>
    </xf>
    <xf numFmtId="0" fontId="44" fillId="2" borderId="11" xfId="0" applyNumberFormat="1" applyFont="1" applyFill="1" applyBorder="1" applyAlignment="1">
      <alignment horizontal="center" vertical="center"/>
    </xf>
    <xf numFmtId="0" fontId="20" fillId="2" borderId="2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wrapText="1"/>
    </xf>
    <xf numFmtId="0" fontId="49" fillId="2" borderId="7" xfId="0" applyFont="1" applyFill="1" applyBorder="1" applyAlignment="1">
      <alignment horizontal="left"/>
    </xf>
    <xf numFmtId="0" fontId="20" fillId="2" borderId="0" xfId="0" applyFont="1" applyFill="1" applyAlignment="1">
      <alignment horizontal="left"/>
    </xf>
    <xf numFmtId="0" fontId="15" fillId="2" borderId="0" xfId="0" applyFont="1" applyFill="1" applyAlignment="1">
      <alignment horizontal="left"/>
    </xf>
    <xf numFmtId="0" fontId="5" fillId="2" borderId="2" xfId="0" applyFont="1" applyFill="1" applyBorder="1" applyAlignment="1">
      <alignment horizontal="left" vertical="center" wrapText="1"/>
    </xf>
    <xf numFmtId="164" fontId="14" fillId="2" borderId="3" xfId="0" applyNumberFormat="1" applyFont="1" applyFill="1" applyBorder="1" applyAlignment="1">
      <alignment horizontal="center"/>
    </xf>
    <xf numFmtId="164" fontId="14" fillId="2" borderId="4" xfId="0" applyNumberFormat="1" applyFont="1" applyFill="1" applyBorder="1" applyAlignment="1">
      <alignment horizontal="center"/>
    </xf>
    <xf numFmtId="164" fontId="14" fillId="2" borderId="12" xfId="0" applyNumberFormat="1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14" fillId="2" borderId="0" xfId="0" applyNumberFormat="1" applyFont="1" applyFill="1" applyBorder="1" applyAlignment="1">
      <alignment horizontal="center" vertical="center"/>
    </xf>
    <xf numFmtId="164" fontId="14" fillId="2" borderId="10" xfId="0" applyNumberFormat="1" applyFont="1" applyFill="1" applyBorder="1" applyAlignment="1">
      <alignment horizontal="center" vertical="center"/>
    </xf>
    <xf numFmtId="164" fontId="14" fillId="2" borderId="5" xfId="0" applyNumberFormat="1" applyFont="1" applyFill="1" applyBorder="1" applyAlignment="1">
      <alignment horizontal="center" vertical="center"/>
    </xf>
    <xf numFmtId="164" fontId="14" fillId="2" borderId="2" xfId="0" applyNumberFormat="1" applyFont="1" applyFill="1" applyBorder="1" applyAlignment="1">
      <alignment horizontal="center" vertical="center"/>
    </xf>
    <xf numFmtId="164" fontId="14" fillId="2" borderId="1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/>
    </xf>
    <xf numFmtId="0" fontId="15" fillId="2" borderId="0" xfId="0" applyFont="1" applyFill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/>
    </xf>
    <xf numFmtId="0" fontId="45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top"/>
    </xf>
    <xf numFmtId="49" fontId="14" fillId="2" borderId="6" xfId="0" applyNumberFormat="1" applyFont="1" applyFill="1" applyBorder="1" applyAlignment="1">
      <alignment horizontal="left" vertical="center" wrapText="1"/>
    </xf>
    <xf numFmtId="0" fontId="14" fillId="2" borderId="7" xfId="0" applyFont="1" applyFill="1" applyBorder="1" applyAlignment="1">
      <alignment horizontal="left" vertical="center" wrapText="1"/>
    </xf>
    <xf numFmtId="0" fontId="14" fillId="2" borderId="8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49" fontId="14" fillId="2" borderId="2" xfId="0" applyNumberFormat="1" applyFont="1" applyFill="1" applyBorder="1" applyAlignment="1">
      <alignment horizontal="center" vertical="center" wrapText="1"/>
    </xf>
    <xf numFmtId="0" fontId="14" fillId="2" borderId="2" xfId="0" applyNumberFormat="1" applyFont="1" applyFill="1" applyBorder="1" applyAlignment="1">
      <alignment horizontal="center" vertical="center" wrapText="1"/>
    </xf>
    <xf numFmtId="0" fontId="14" fillId="2" borderId="11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center"/>
    </xf>
    <xf numFmtId="0" fontId="20" fillId="2" borderId="2" xfId="0" applyFont="1" applyFill="1" applyBorder="1" applyAlignment="1">
      <alignment horizontal="center"/>
    </xf>
    <xf numFmtId="0" fontId="21" fillId="2" borderId="0" xfId="0" applyFont="1" applyFill="1" applyAlignment="1">
      <alignment horizontal="center"/>
    </xf>
    <xf numFmtId="0" fontId="63" fillId="6" borderId="22" xfId="0" applyFont="1" applyFill="1" applyBorder="1" applyAlignment="1">
      <alignment horizontal="center" vertical="center"/>
    </xf>
    <xf numFmtId="0" fontId="63" fillId="6" borderId="35" xfId="0" applyFont="1" applyFill="1" applyBorder="1" applyAlignment="1">
      <alignment horizontal="center" vertical="center"/>
    </xf>
    <xf numFmtId="0" fontId="63" fillId="6" borderId="44" xfId="0" applyFont="1" applyFill="1" applyBorder="1" applyAlignment="1">
      <alignment horizontal="center" vertical="center"/>
    </xf>
    <xf numFmtId="0" fontId="63" fillId="6" borderId="24" xfId="0" applyFont="1" applyFill="1" applyBorder="1" applyAlignment="1">
      <alignment horizontal="center" vertical="center" wrapText="1"/>
    </xf>
    <xf numFmtId="0" fontId="63" fillId="6" borderId="1" xfId="0" applyFont="1" applyFill="1" applyBorder="1" applyAlignment="1">
      <alignment horizontal="center" vertical="center" wrapText="1"/>
    </xf>
    <xf numFmtId="0" fontId="53" fillId="10" borderId="24" xfId="0" applyFont="1" applyFill="1" applyBorder="1" applyAlignment="1">
      <alignment horizontal="left" vertical="center"/>
    </xf>
    <xf numFmtId="0" fontId="53" fillId="10" borderId="1" xfId="0" applyFont="1" applyFill="1" applyBorder="1" applyAlignment="1">
      <alignment horizontal="left" vertical="center"/>
    </xf>
    <xf numFmtId="0" fontId="21" fillId="0" borderId="29" xfId="0" applyFont="1" applyFill="1" applyBorder="1" applyAlignment="1">
      <alignment horizontal="left" vertical="center"/>
    </xf>
    <xf numFmtId="0" fontId="21" fillId="0" borderId="30" xfId="0" applyFont="1" applyFill="1" applyBorder="1" applyAlignment="1">
      <alignment horizontal="left" vertical="center"/>
    </xf>
    <xf numFmtId="0" fontId="21" fillId="0" borderId="31" xfId="0" applyFont="1" applyFill="1" applyBorder="1" applyAlignment="1">
      <alignment horizontal="left" vertical="center"/>
    </xf>
    <xf numFmtId="0" fontId="21" fillId="0" borderId="20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62" fillId="6" borderId="27" xfId="0" applyFont="1" applyFill="1" applyBorder="1" applyAlignment="1">
      <alignment horizontal="center" vertical="center" wrapText="1"/>
    </xf>
    <xf numFmtId="0" fontId="62" fillId="6" borderId="5" xfId="0" applyFont="1" applyFill="1" applyBorder="1" applyAlignment="1">
      <alignment horizontal="center" vertical="center" wrapText="1"/>
    </xf>
    <xf numFmtId="0" fontId="37" fillId="10" borderId="25" xfId="0" applyFont="1" applyFill="1" applyBorder="1" applyAlignment="1">
      <alignment horizontal="center" vertical="center" wrapText="1"/>
    </xf>
    <xf numFmtId="0" fontId="37" fillId="10" borderId="33" xfId="0" applyFont="1" applyFill="1" applyBorder="1" applyAlignment="1">
      <alignment horizontal="center" vertical="center" wrapText="1"/>
    </xf>
    <xf numFmtId="0" fontId="62" fillId="6" borderId="22" xfId="0" applyFont="1" applyFill="1" applyBorder="1" applyAlignment="1">
      <alignment horizontal="center" vertical="center"/>
    </xf>
    <xf numFmtId="0" fontId="62" fillId="6" borderId="23" xfId="0" applyFont="1" applyFill="1" applyBorder="1" applyAlignment="1">
      <alignment horizontal="center" vertical="center"/>
    </xf>
    <xf numFmtId="0" fontId="21" fillId="0" borderId="25" xfId="0" applyFont="1" applyBorder="1" applyAlignment="1">
      <alignment horizontal="center" vertical="center" wrapText="1"/>
    </xf>
    <xf numFmtId="0" fontId="21" fillId="0" borderId="26" xfId="0" applyFont="1" applyBorder="1" applyAlignment="1">
      <alignment horizontal="center" vertical="center" wrapText="1"/>
    </xf>
    <xf numFmtId="0" fontId="37" fillId="13" borderId="19" xfId="0" applyFont="1" applyFill="1" applyBorder="1" applyAlignment="1">
      <alignment horizontal="center" vertical="center"/>
    </xf>
    <xf numFmtId="0" fontId="37" fillId="13" borderId="21" xfId="0" applyFont="1" applyFill="1" applyBorder="1" applyAlignment="1">
      <alignment horizontal="center" vertical="center"/>
    </xf>
    <xf numFmtId="0" fontId="62" fillId="6" borderId="19" xfId="0" applyFont="1" applyFill="1" applyBorder="1" applyAlignment="1">
      <alignment horizontal="center" vertical="center"/>
    </xf>
    <xf numFmtId="0" fontId="62" fillId="6" borderId="21" xfId="0" applyFont="1" applyFill="1" applyBorder="1" applyAlignment="1">
      <alignment horizontal="center" vertical="center"/>
    </xf>
    <xf numFmtId="0" fontId="71" fillId="6" borderId="14" xfId="0" applyFont="1" applyFill="1" applyBorder="1" applyAlignment="1">
      <alignment horizontal="center" vertical="center" wrapText="1"/>
    </xf>
    <xf numFmtId="0" fontId="71" fillId="6" borderId="15" xfId="0" applyFont="1" applyFill="1" applyBorder="1" applyAlignment="1">
      <alignment horizontal="center" vertical="center" wrapText="1"/>
    </xf>
    <xf numFmtId="0" fontId="57" fillId="14" borderId="14" xfId="0" applyFont="1" applyFill="1" applyBorder="1" applyAlignment="1">
      <alignment horizontal="center" wrapText="1"/>
    </xf>
    <xf numFmtId="0" fontId="57" fillId="14" borderId="15" xfId="0" applyFont="1" applyFill="1" applyBorder="1" applyAlignment="1">
      <alignment horizontal="center" wrapText="1"/>
    </xf>
    <xf numFmtId="0" fontId="17" fillId="14" borderId="14" xfId="0" applyFont="1" applyFill="1" applyBorder="1" applyAlignment="1">
      <alignment horizontal="center" vertical="center" wrapText="1"/>
    </xf>
    <xf numFmtId="0" fontId="17" fillId="14" borderId="15" xfId="0" applyFont="1" applyFill="1" applyBorder="1" applyAlignment="1">
      <alignment horizontal="center" vertical="center" wrapText="1"/>
    </xf>
    <xf numFmtId="0" fontId="58" fillId="14" borderId="14" xfId="0" applyFont="1" applyFill="1" applyBorder="1" applyAlignment="1">
      <alignment horizontal="center" vertical="center" wrapText="1"/>
    </xf>
    <xf numFmtId="0" fontId="58" fillId="14" borderId="15" xfId="0" applyFont="1" applyFill="1" applyBorder="1" applyAlignment="1">
      <alignment horizontal="center" vertical="center" wrapText="1"/>
    </xf>
    <xf numFmtId="0" fontId="17" fillId="14" borderId="14" xfId="0" applyFont="1" applyFill="1" applyBorder="1" applyAlignment="1">
      <alignment horizontal="center" wrapText="1"/>
    </xf>
    <xf numFmtId="0" fontId="17" fillId="14" borderId="15" xfId="0" applyFont="1" applyFill="1" applyBorder="1" applyAlignment="1">
      <alignment horizontal="center" wrapText="1"/>
    </xf>
    <xf numFmtId="0" fontId="71" fillId="6" borderId="18" xfId="0" applyFont="1" applyFill="1" applyBorder="1" applyAlignment="1">
      <alignment horizontal="center" vertical="center" wrapText="1"/>
    </xf>
    <xf numFmtId="0" fontId="71" fillId="6" borderId="16" xfId="0" applyFont="1" applyFill="1" applyBorder="1" applyAlignment="1">
      <alignment horizontal="center" vertical="center" wrapText="1"/>
    </xf>
    <xf numFmtId="0" fontId="71" fillId="6" borderId="37" xfId="0" applyFont="1" applyFill="1" applyBorder="1" applyAlignment="1">
      <alignment horizontal="center" vertical="center" wrapText="1"/>
    </xf>
    <xf numFmtId="0" fontId="62" fillId="6" borderId="20" xfId="0" applyFont="1" applyFill="1" applyBorder="1" applyAlignment="1">
      <alignment horizontal="center" vertical="center"/>
    </xf>
    <xf numFmtId="0" fontId="62" fillId="3" borderId="38" xfId="0" applyFont="1" applyFill="1" applyBorder="1" applyAlignment="1">
      <alignment horizontal="left" vertical="center"/>
    </xf>
    <xf numFmtId="0" fontId="62" fillId="3" borderId="39" xfId="0" applyFont="1" applyFill="1" applyBorder="1" applyAlignment="1">
      <alignment horizontal="left" vertical="center"/>
    </xf>
    <xf numFmtId="0" fontId="53" fillId="10" borderId="3" xfId="0" applyFont="1" applyFill="1" applyBorder="1" applyAlignment="1">
      <alignment horizontal="left" vertical="center"/>
    </xf>
    <xf numFmtId="0" fontId="54" fillId="0" borderId="18" xfId="0" applyNumberFormat="1" applyFont="1" applyFill="1" applyBorder="1" applyAlignment="1">
      <alignment horizontal="left" vertical="top" wrapText="1"/>
    </xf>
    <xf numFmtId="0" fontId="54" fillId="0" borderId="16" xfId="0" applyNumberFormat="1" applyFont="1" applyFill="1" applyBorder="1" applyAlignment="1">
      <alignment horizontal="left" vertical="top" wrapText="1"/>
    </xf>
    <xf numFmtId="0" fontId="54" fillId="0" borderId="17" xfId="0" applyNumberFormat="1" applyFont="1" applyFill="1" applyBorder="1" applyAlignment="1">
      <alignment horizontal="left" vertical="top" wrapText="1"/>
    </xf>
    <xf numFmtId="0" fontId="62" fillId="6" borderId="11" xfId="0" applyFont="1" applyFill="1" applyBorder="1" applyAlignment="1">
      <alignment horizontal="center" vertical="center"/>
    </xf>
    <xf numFmtId="0" fontId="62" fillId="6" borderId="13" xfId="0" applyFont="1" applyFill="1" applyBorder="1" applyAlignment="1">
      <alignment horizontal="center" vertical="center"/>
    </xf>
    <xf numFmtId="0" fontId="62" fillId="6" borderId="28" xfId="0" applyFont="1" applyFill="1" applyBorder="1" applyAlignment="1">
      <alignment horizontal="center" vertical="center"/>
    </xf>
    <xf numFmtId="0" fontId="37" fillId="10" borderId="34" xfId="0" applyFont="1" applyFill="1" applyBorder="1" applyAlignment="1">
      <alignment horizontal="center" vertical="center"/>
    </xf>
    <xf numFmtId="0" fontId="37" fillId="10" borderId="32" xfId="0" applyFont="1" applyFill="1" applyBorder="1" applyAlignment="1">
      <alignment horizontal="center" vertical="center"/>
    </xf>
    <xf numFmtId="0" fontId="37" fillId="10" borderId="26" xfId="0" applyFont="1" applyFill="1" applyBorder="1" applyAlignment="1">
      <alignment horizontal="center" vertical="center"/>
    </xf>
    <xf numFmtId="0" fontId="53" fillId="10" borderId="32" xfId="0" applyFont="1" applyFill="1" applyBorder="1" applyAlignment="1">
      <alignment horizontal="left" vertical="center"/>
    </xf>
    <xf numFmtId="0" fontId="53" fillId="10" borderId="33" xfId="0" applyFont="1" applyFill="1" applyBorder="1" applyAlignment="1">
      <alignment horizontal="left" vertical="center"/>
    </xf>
    <xf numFmtId="0" fontId="16" fillId="0" borderId="38" xfId="0" applyFont="1" applyBorder="1" applyAlignment="1">
      <alignment horizontal="left" vertical="center" wrapText="1"/>
    </xf>
    <xf numFmtId="0" fontId="16" fillId="0" borderId="39" xfId="0" applyFont="1" applyBorder="1" applyAlignment="1">
      <alignment horizontal="left" vertical="center" wrapText="1"/>
    </xf>
    <xf numFmtId="0" fontId="24" fillId="12" borderId="38" xfId="0" applyFont="1" applyFill="1" applyBorder="1" applyAlignment="1">
      <alignment horizontal="left" vertical="center" wrapText="1"/>
    </xf>
    <xf numFmtId="0" fontId="4" fillId="9" borderId="0" xfId="0" applyFont="1" applyFill="1" applyAlignment="1">
      <alignment horizontal="left" vertical="top" wrapText="1"/>
    </xf>
    <xf numFmtId="0" fontId="63" fillId="6" borderId="3" xfId="0" applyFont="1" applyFill="1" applyBorder="1" applyAlignment="1">
      <alignment horizontal="center" vertical="center" wrapText="1"/>
    </xf>
    <xf numFmtId="0" fontId="53" fillId="10" borderId="25" xfId="0" applyFont="1" applyFill="1" applyBorder="1" applyAlignment="1">
      <alignment horizontal="left" vertical="center"/>
    </xf>
    <xf numFmtId="0" fontId="21" fillId="14" borderId="29" xfId="0" applyFont="1" applyFill="1" applyBorder="1" applyAlignment="1">
      <alignment horizontal="center" vertical="center"/>
    </xf>
    <xf numFmtId="0" fontId="21" fillId="14" borderId="30" xfId="0" applyFont="1" applyFill="1" applyBorder="1" applyAlignment="1">
      <alignment horizontal="center" vertical="center"/>
    </xf>
    <xf numFmtId="0" fontId="21" fillId="14" borderId="31" xfId="0" applyFont="1" applyFill="1" applyBorder="1" applyAlignment="1">
      <alignment horizontal="center" vertical="center"/>
    </xf>
    <xf numFmtId="0" fontId="19" fillId="3" borderId="6" xfId="0" applyFont="1" applyFill="1" applyBorder="1" applyAlignment="1">
      <alignment horizontal="center" vertical="center" wrapText="1"/>
    </xf>
    <xf numFmtId="0" fontId="19" fillId="3" borderId="7" xfId="0" applyFont="1" applyFill="1" applyBorder="1" applyAlignment="1">
      <alignment horizontal="center" vertical="center" wrapText="1"/>
    </xf>
    <xf numFmtId="0" fontId="19" fillId="3" borderId="8" xfId="0" applyFont="1" applyFill="1" applyBorder="1" applyAlignment="1">
      <alignment horizontal="center" vertical="center" wrapText="1"/>
    </xf>
    <xf numFmtId="0" fontId="19" fillId="3" borderId="9" xfId="0" applyFont="1" applyFill="1" applyBorder="1" applyAlignment="1">
      <alignment horizontal="center" vertical="center" wrapText="1"/>
    </xf>
    <xf numFmtId="0" fontId="19" fillId="3" borderId="0" xfId="0" applyFont="1" applyFill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5" xfId="0" applyFont="1" applyFill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 wrapText="1"/>
    </xf>
  </cellXfs>
  <cellStyles count="15">
    <cellStyle name="Абзац" xfId="1" xr:uid="{00000000-0005-0000-0000-000000000000}"/>
    <cellStyle name="Блок" xfId="2" xr:uid="{00000000-0005-0000-0000-000001000000}"/>
    <cellStyle name="Дата" xfId="3" xr:uid="{00000000-0005-0000-0000-000002000000}"/>
    <cellStyle name="ЗаголовокБланка" xfId="4" xr:uid="{00000000-0005-0000-0000-000003000000}"/>
    <cellStyle name="ЗаголовокТаблицы" xfId="5" xr:uid="{00000000-0005-0000-0000-000004000000}"/>
    <cellStyle name="ЗвездочкаСноски" xfId="6" xr:uid="{00000000-0005-0000-0000-000005000000}"/>
    <cellStyle name="Обычный" xfId="0" builtinId="0"/>
    <cellStyle name="Обычный 2" xfId="7" xr:uid="{00000000-0005-0000-0000-000007000000}"/>
    <cellStyle name="Обычный 3" xfId="8" xr:uid="{00000000-0005-0000-0000-000008000000}"/>
    <cellStyle name="Подпись" xfId="9" xr:uid="{00000000-0005-0000-0000-000009000000}"/>
    <cellStyle name="Подстрочный" xfId="10" xr:uid="{00000000-0005-0000-0000-00000A000000}"/>
    <cellStyle name="ПоляЗаполнения" xfId="11" xr:uid="{00000000-0005-0000-0000-00000B000000}"/>
    <cellStyle name="Приложение" xfId="12" xr:uid="{00000000-0005-0000-0000-00000C000000}"/>
    <cellStyle name="Табличный" xfId="13" xr:uid="{00000000-0005-0000-0000-00000D000000}"/>
    <cellStyle name="ТекстСноски" xfId="14" xr:uid="{00000000-0005-0000-0000-00000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89"/>
  <sheetViews>
    <sheetView view="pageBreakPreview" zoomScaleSheetLayoutView="100" workbookViewId="0"/>
  </sheetViews>
  <sheetFormatPr defaultRowHeight="15" x14ac:dyDescent="0.25"/>
  <cols>
    <col min="1" max="40" width="2.28515625" style="63" customWidth="1"/>
    <col min="41" max="41" width="1.5703125" style="63" customWidth="1"/>
    <col min="42" max="52" width="2.28515625" style="63" customWidth="1"/>
    <col min="53" max="16384" width="9.140625" style="63"/>
  </cols>
  <sheetData>
    <row r="1" spans="1:44" x14ac:dyDescent="0.2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249" t="s">
        <v>95</v>
      </c>
      <c r="Z1" s="249"/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</row>
    <row r="2" spans="1:44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4"/>
      <c r="U2" s="62"/>
      <c r="V2" s="64"/>
      <c r="W2" s="62"/>
      <c r="X2" s="64"/>
      <c r="Y2" s="249" t="s">
        <v>43</v>
      </c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</row>
    <row r="3" spans="1:44" x14ac:dyDescent="0.2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5"/>
      <c r="U3" s="62"/>
      <c r="V3" s="65"/>
      <c r="W3" s="62"/>
      <c r="X3" s="65"/>
      <c r="Y3" s="249" t="s">
        <v>483</v>
      </c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49"/>
      <c r="AM3" s="249"/>
      <c r="AN3" s="249"/>
      <c r="AO3" s="249"/>
    </row>
    <row r="4" spans="1:44" x14ac:dyDescent="0.25">
      <c r="A4" s="205" t="s">
        <v>1</v>
      </c>
      <c r="B4" s="205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66"/>
      <c r="T4" s="66"/>
      <c r="U4" s="66"/>
      <c r="V4" s="62"/>
      <c r="W4" s="62"/>
      <c r="X4" s="62"/>
      <c r="Y4" s="233"/>
      <c r="Z4" s="233"/>
      <c r="AA4" s="233"/>
      <c r="AB4" s="233"/>
      <c r="AC4" s="233"/>
      <c r="AD4" s="233"/>
      <c r="AE4" s="233"/>
      <c r="AF4" s="233"/>
      <c r="AG4" s="233"/>
      <c r="AH4" s="233"/>
      <c r="AI4" s="233"/>
      <c r="AJ4" s="233"/>
      <c r="AK4" s="233"/>
      <c r="AL4" s="233"/>
      <c r="AM4" s="233"/>
      <c r="AN4" s="233"/>
      <c r="AO4" s="233"/>
    </row>
    <row r="5" spans="1:44" s="68" customFormat="1" ht="11.25" customHeight="1" x14ac:dyDescent="0.25">
      <c r="A5" s="228" t="s">
        <v>2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67"/>
      <c r="T5" s="67"/>
      <c r="U5" s="67"/>
      <c r="V5" s="67"/>
      <c r="W5" s="67"/>
      <c r="X5" s="67"/>
      <c r="Y5" s="232"/>
      <c r="Z5" s="232"/>
      <c r="AA5" s="232"/>
      <c r="AB5" s="232"/>
      <c r="AC5" s="232"/>
      <c r="AD5" s="232"/>
      <c r="AE5" s="232"/>
      <c r="AF5" s="232"/>
      <c r="AG5" s="232"/>
      <c r="AH5" s="232"/>
      <c r="AI5" s="232"/>
      <c r="AJ5" s="232"/>
      <c r="AK5" s="232"/>
      <c r="AL5" s="232"/>
      <c r="AM5" s="232"/>
      <c r="AN5" s="232"/>
      <c r="AO5" s="232"/>
      <c r="AP5" s="63"/>
      <c r="AQ5" s="63"/>
      <c r="AR5" s="63"/>
    </row>
    <row r="6" spans="1:44" x14ac:dyDescent="0.25">
      <c r="A6" s="233"/>
      <c r="B6" s="233"/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3"/>
      <c r="T6" s="233"/>
      <c r="U6" s="233"/>
      <c r="V6" s="62"/>
      <c r="W6" s="62"/>
      <c r="X6" s="62"/>
      <c r="Y6" s="236" t="s">
        <v>96</v>
      </c>
      <c r="Z6" s="236"/>
      <c r="AA6" s="236"/>
      <c r="AB6" s="236"/>
      <c r="AC6" s="236"/>
      <c r="AD6" s="236"/>
      <c r="AE6" s="236"/>
      <c r="AF6" s="236"/>
      <c r="AG6" s="236"/>
      <c r="AH6" s="236"/>
      <c r="AI6" s="236"/>
      <c r="AJ6" s="236"/>
      <c r="AK6" s="236"/>
      <c r="AL6" s="236"/>
      <c r="AM6" s="236"/>
      <c r="AN6" s="236"/>
      <c r="AO6" s="236"/>
    </row>
    <row r="7" spans="1:44" x14ac:dyDescent="0.25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205" t="str">
        <f>VLOOKUP(AF9,Списки!H:I,2,0)</f>
        <v>Директор</v>
      </c>
      <c r="Z7" s="205"/>
      <c r="AA7" s="205"/>
      <c r="AB7" s="205"/>
      <c r="AC7" s="205"/>
      <c r="AD7" s="205"/>
      <c r="AE7" s="205"/>
      <c r="AF7" s="205"/>
      <c r="AG7" s="205"/>
      <c r="AH7" s="205"/>
      <c r="AI7" s="205"/>
      <c r="AJ7" s="205"/>
      <c r="AK7" s="205"/>
      <c r="AL7" s="205"/>
      <c r="AM7" s="205"/>
      <c r="AN7" s="205"/>
      <c r="AO7" s="205"/>
    </row>
    <row r="8" spans="1:44" s="68" customFormat="1" ht="11.25" customHeight="1" x14ac:dyDescent="0.25">
      <c r="A8" s="67"/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232" t="s">
        <v>0</v>
      </c>
      <c r="Z8" s="232"/>
      <c r="AA8" s="232"/>
      <c r="AB8" s="232"/>
      <c r="AC8" s="232"/>
      <c r="AD8" s="232"/>
      <c r="AE8" s="232"/>
      <c r="AF8" s="232"/>
      <c r="AG8" s="232"/>
      <c r="AH8" s="232"/>
      <c r="AI8" s="232"/>
      <c r="AJ8" s="232"/>
      <c r="AK8" s="232"/>
      <c r="AL8" s="232"/>
      <c r="AM8" s="232"/>
      <c r="AN8" s="232"/>
      <c r="AO8" s="232"/>
      <c r="AP8" s="63"/>
      <c r="AQ8" s="63"/>
      <c r="AR8" s="63"/>
    </row>
    <row r="9" spans="1:44" x14ac:dyDescent="0.25">
      <c r="A9" s="64"/>
      <c r="B9" s="64"/>
      <c r="C9" s="64"/>
      <c r="D9" s="64"/>
      <c r="E9" s="64"/>
      <c r="F9" s="64"/>
      <c r="G9" s="64"/>
      <c r="H9" s="64"/>
      <c r="I9" s="64"/>
      <c r="J9" s="64"/>
      <c r="K9" s="64"/>
      <c r="L9" s="62"/>
      <c r="M9" s="62"/>
      <c r="N9" s="62"/>
      <c r="O9" s="62"/>
      <c r="P9" s="62"/>
      <c r="Q9" s="62"/>
      <c r="R9" s="62"/>
      <c r="S9" s="62"/>
      <c r="T9" s="62"/>
      <c r="U9" s="62"/>
      <c r="V9" s="64"/>
      <c r="W9" s="62"/>
      <c r="X9" s="64"/>
      <c r="Y9" s="205"/>
      <c r="Z9" s="205"/>
      <c r="AA9" s="205"/>
      <c r="AB9" s="205"/>
      <c r="AC9" s="205"/>
      <c r="AD9" s="205"/>
      <c r="AE9" s="62"/>
      <c r="AF9" s="205" t="s">
        <v>322</v>
      </c>
      <c r="AG9" s="205"/>
      <c r="AH9" s="205"/>
      <c r="AI9" s="205"/>
      <c r="AJ9" s="205"/>
      <c r="AK9" s="205"/>
      <c r="AL9" s="205"/>
      <c r="AM9" s="205"/>
      <c r="AN9" s="205"/>
      <c r="AO9" s="205"/>
    </row>
    <row r="10" spans="1:44" s="68" customFormat="1" ht="11.25" customHeight="1" x14ac:dyDescent="0.25">
      <c r="A10" s="67"/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228" t="s">
        <v>34</v>
      </c>
      <c r="Z10" s="228"/>
      <c r="AA10" s="228"/>
      <c r="AB10" s="228"/>
      <c r="AC10" s="228"/>
      <c r="AD10" s="228"/>
      <c r="AE10" s="67"/>
      <c r="AF10" s="228" t="s">
        <v>104</v>
      </c>
      <c r="AG10" s="228"/>
      <c r="AH10" s="228"/>
      <c r="AI10" s="228"/>
      <c r="AJ10" s="228"/>
      <c r="AK10" s="228"/>
      <c r="AL10" s="228"/>
      <c r="AM10" s="228"/>
      <c r="AN10" s="228"/>
      <c r="AO10" s="228"/>
      <c r="AP10" s="63"/>
      <c r="AQ10" s="63"/>
      <c r="AR10" s="63"/>
    </row>
    <row r="11" spans="1:44" x14ac:dyDescent="0.25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4"/>
      <c r="W11" s="62"/>
      <c r="X11" s="64"/>
      <c r="Y11" s="62" t="s">
        <v>97</v>
      </c>
      <c r="Z11" s="205"/>
      <c r="AA11" s="205"/>
      <c r="AB11" s="62" t="s">
        <v>97</v>
      </c>
      <c r="AC11" s="205"/>
      <c r="AD11" s="205"/>
      <c r="AE11" s="205"/>
      <c r="AF11" s="205"/>
      <c r="AG11" s="205"/>
      <c r="AH11" s="205"/>
      <c r="AI11" s="205"/>
      <c r="AJ11" s="62"/>
      <c r="AK11" s="255">
        <f>'Сводная таблица'!C3</f>
        <v>0</v>
      </c>
      <c r="AL11" s="255"/>
      <c r="AM11" s="255"/>
      <c r="AN11" s="62"/>
      <c r="AO11" s="62"/>
    </row>
    <row r="12" spans="1:44" ht="4.5" customHeight="1" x14ac:dyDescent="0.25">
      <c r="A12" s="62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233"/>
      <c r="Z12" s="233"/>
      <c r="AA12" s="233"/>
      <c r="AB12" s="233"/>
      <c r="AC12" s="233"/>
      <c r="AD12" s="233"/>
      <c r="AE12" s="233"/>
      <c r="AF12" s="233"/>
      <c r="AG12" s="233"/>
      <c r="AH12" s="233"/>
      <c r="AI12" s="233"/>
      <c r="AJ12" s="233"/>
      <c r="AK12" s="233"/>
      <c r="AL12" s="233"/>
      <c r="AM12" s="233"/>
      <c r="AN12" s="233"/>
      <c r="AO12" s="233"/>
    </row>
    <row r="13" spans="1:44" ht="15" customHeight="1" x14ac:dyDescent="0.25">
      <c r="A13" s="229" t="s">
        <v>3</v>
      </c>
      <c r="B13" s="229"/>
      <c r="C13" s="229"/>
      <c r="D13" s="229"/>
      <c r="E13" s="229"/>
      <c r="F13" s="229"/>
      <c r="G13" s="229"/>
      <c r="H13" s="229"/>
      <c r="I13" s="229"/>
      <c r="J13" s="229"/>
      <c r="K13" s="229"/>
      <c r="L13" s="229"/>
      <c r="M13" s="229"/>
      <c r="N13" s="229"/>
      <c r="O13" s="229"/>
      <c r="P13" s="229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62"/>
      <c r="AC13" s="252" t="s">
        <v>8</v>
      </c>
      <c r="AD13" s="252"/>
      <c r="AE13" s="252"/>
      <c r="AF13" s="252"/>
      <c r="AG13" s="252" t="s">
        <v>9</v>
      </c>
      <c r="AH13" s="252"/>
      <c r="AI13" s="252"/>
      <c r="AJ13" s="252"/>
      <c r="AK13" s="252"/>
      <c r="AL13" s="252"/>
      <c r="AM13" s="252"/>
      <c r="AN13" s="252"/>
      <c r="AO13" s="252"/>
    </row>
    <row r="14" spans="1:44" ht="15" customHeight="1" x14ac:dyDescent="0.25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252"/>
      <c r="AD14" s="252"/>
      <c r="AE14" s="252"/>
      <c r="AF14" s="252"/>
      <c r="AG14" s="252"/>
      <c r="AH14" s="252"/>
      <c r="AI14" s="252"/>
      <c r="AJ14" s="252"/>
      <c r="AK14" s="252"/>
      <c r="AL14" s="252"/>
      <c r="AM14" s="252"/>
      <c r="AN14" s="252"/>
      <c r="AO14" s="252"/>
    </row>
    <row r="15" spans="1:44" ht="15.75" x14ac:dyDescent="0.25">
      <c r="A15" s="229" t="s">
        <v>4</v>
      </c>
      <c r="B15" s="229"/>
      <c r="C15" s="229"/>
      <c r="D15" s="229"/>
      <c r="E15" s="229"/>
      <c r="F15" s="229"/>
      <c r="G15" s="229"/>
      <c r="H15" s="229"/>
      <c r="I15" s="229"/>
      <c r="J15" s="229"/>
      <c r="K15" s="229"/>
      <c r="L15" s="229"/>
      <c r="M15" s="229"/>
      <c r="N15" s="229"/>
      <c r="O15" s="229"/>
      <c r="P15" s="229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62"/>
      <c r="AC15" s="252"/>
      <c r="AD15" s="252"/>
      <c r="AE15" s="252"/>
      <c r="AF15" s="252"/>
      <c r="AG15" s="252"/>
      <c r="AH15" s="252"/>
      <c r="AI15" s="252"/>
      <c r="AJ15" s="252"/>
      <c r="AK15" s="252"/>
      <c r="AL15" s="252"/>
      <c r="AM15" s="252"/>
      <c r="AN15" s="252"/>
      <c r="AO15" s="252"/>
    </row>
    <row r="16" spans="1:44" ht="15.75" x14ac:dyDescent="0.25">
      <c r="A16" s="229" t="s">
        <v>5</v>
      </c>
      <c r="B16" s="229"/>
      <c r="C16" s="229"/>
      <c r="D16" s="229"/>
      <c r="E16" s="229"/>
      <c r="F16" s="229"/>
      <c r="G16" s="229"/>
      <c r="H16" s="229"/>
      <c r="I16" s="229"/>
      <c r="J16" s="229"/>
      <c r="K16" s="229"/>
      <c r="L16" s="229"/>
      <c r="M16" s="229"/>
      <c r="N16" s="229"/>
      <c r="O16" s="229"/>
      <c r="P16" s="229"/>
      <c r="Q16" s="229"/>
      <c r="R16" s="229"/>
      <c r="S16" s="229"/>
      <c r="T16" s="229"/>
      <c r="U16" s="229"/>
      <c r="V16" s="229"/>
      <c r="W16" s="229"/>
      <c r="X16" s="229"/>
      <c r="Y16" s="229"/>
      <c r="Z16" s="229"/>
      <c r="AA16" s="229"/>
      <c r="AB16" s="62"/>
      <c r="AC16" s="253">
        <f>'Сводная таблица'!C8</f>
        <v>0</v>
      </c>
      <c r="AD16" s="253"/>
      <c r="AE16" s="253"/>
      <c r="AF16" s="253"/>
      <c r="AG16" s="254">
        <f>'Сводная таблица'!C10</f>
        <v>0</v>
      </c>
      <c r="AH16" s="254"/>
      <c r="AI16" s="254"/>
      <c r="AJ16" s="254"/>
      <c r="AK16" s="254"/>
      <c r="AL16" s="254"/>
      <c r="AM16" s="254"/>
      <c r="AN16" s="254"/>
      <c r="AO16" s="254"/>
    </row>
    <row r="17" spans="1:44" ht="15.75" x14ac:dyDescent="0.25">
      <c r="A17" s="229" t="s">
        <v>6</v>
      </c>
      <c r="B17" s="229"/>
      <c r="C17" s="229"/>
      <c r="D17" s="229"/>
      <c r="E17" s="229"/>
      <c r="F17" s="229"/>
      <c r="G17" s="229"/>
      <c r="H17" s="229"/>
      <c r="I17" s="229"/>
      <c r="J17" s="229"/>
      <c r="K17" s="229"/>
      <c r="L17" s="229"/>
      <c r="M17" s="229"/>
      <c r="N17" s="229"/>
      <c r="O17" s="229"/>
      <c r="P17" s="229"/>
      <c r="Q17" s="229"/>
      <c r="R17" s="229"/>
      <c r="S17" s="229"/>
      <c r="T17" s="229"/>
      <c r="U17" s="229"/>
      <c r="V17" s="229"/>
      <c r="W17" s="229"/>
      <c r="X17" s="229"/>
      <c r="Y17" s="229"/>
      <c r="Z17" s="229"/>
      <c r="AA17" s="229"/>
      <c r="AB17" s="62"/>
      <c r="AC17" s="253"/>
      <c r="AD17" s="253"/>
      <c r="AE17" s="253"/>
      <c r="AF17" s="253"/>
      <c r="AG17" s="254"/>
      <c r="AH17" s="254"/>
      <c r="AI17" s="254"/>
      <c r="AJ17" s="254"/>
      <c r="AK17" s="254"/>
      <c r="AL17" s="254"/>
      <c r="AM17" s="254"/>
      <c r="AN17" s="254"/>
      <c r="AO17" s="254"/>
    </row>
    <row r="18" spans="1:44" ht="15.75" x14ac:dyDescent="0.25">
      <c r="A18" s="229" t="s">
        <v>7</v>
      </c>
      <c r="B18" s="229"/>
      <c r="C18" s="229"/>
      <c r="D18" s="229"/>
      <c r="E18" s="229"/>
      <c r="F18" s="229"/>
      <c r="G18" s="229"/>
      <c r="H18" s="229"/>
      <c r="I18" s="229"/>
      <c r="J18" s="229"/>
      <c r="K18" s="229"/>
      <c r="L18" s="229"/>
      <c r="M18" s="229"/>
      <c r="N18" s="229"/>
      <c r="O18" s="229"/>
      <c r="P18" s="229"/>
      <c r="Q18" s="229"/>
      <c r="R18" s="229"/>
      <c r="S18" s="229"/>
      <c r="T18" s="229"/>
      <c r="U18" s="229"/>
      <c r="V18" s="229"/>
      <c r="W18" s="229"/>
      <c r="X18" s="229"/>
      <c r="Y18" s="229"/>
      <c r="Z18" s="229"/>
      <c r="AA18" s="229"/>
      <c r="AB18" s="62"/>
      <c r="AC18" s="253"/>
      <c r="AD18" s="253"/>
      <c r="AE18" s="253"/>
      <c r="AF18" s="253"/>
      <c r="AG18" s="254"/>
      <c r="AH18" s="254"/>
      <c r="AI18" s="254"/>
      <c r="AJ18" s="254"/>
      <c r="AK18" s="254"/>
      <c r="AL18" s="254"/>
      <c r="AM18" s="254"/>
      <c r="AN18" s="254"/>
      <c r="AO18" s="254"/>
    </row>
    <row r="19" spans="1:44" ht="4.5" customHeight="1" x14ac:dyDescent="0.25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</row>
    <row r="20" spans="1:44" ht="15.75" x14ac:dyDescent="0.25">
      <c r="A20" s="62"/>
      <c r="B20" s="62"/>
      <c r="C20" s="211" t="s">
        <v>484</v>
      </c>
      <c r="D20" s="211"/>
      <c r="E20" s="211"/>
      <c r="F20" s="211"/>
      <c r="G20" s="211"/>
      <c r="H20" s="211"/>
      <c r="I20" s="211"/>
      <c r="J20" s="211"/>
      <c r="K20" s="211"/>
      <c r="L20" s="211"/>
      <c r="M20" s="211"/>
      <c r="N20" s="211"/>
      <c r="O20" s="211"/>
      <c r="P20" s="211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211"/>
      <c r="AN20" s="211"/>
      <c r="AO20" s="211"/>
    </row>
    <row r="21" spans="1:44" ht="15.75" x14ac:dyDescent="0.25">
      <c r="A21" s="211" t="s">
        <v>10</v>
      </c>
      <c r="B21" s="211"/>
      <c r="C21" s="211"/>
      <c r="D21" s="211"/>
      <c r="E21" s="211"/>
      <c r="F21" s="211"/>
      <c r="G21" s="211"/>
      <c r="H21" s="211"/>
      <c r="I21" s="211"/>
      <c r="J21" s="211"/>
      <c r="K21" s="211"/>
      <c r="L21" s="211"/>
      <c r="M21" s="211"/>
      <c r="N21" s="211"/>
      <c r="O21" s="211"/>
      <c r="P21" s="211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</row>
    <row r="22" spans="1:44" ht="15.75" x14ac:dyDescent="0.25">
      <c r="A22" s="211" t="s">
        <v>98</v>
      </c>
      <c r="B22" s="211"/>
      <c r="C22" s="211"/>
      <c r="D22" s="211"/>
      <c r="E22" s="211"/>
      <c r="F22" s="211"/>
      <c r="G22" s="211"/>
      <c r="H22" s="211"/>
      <c r="I22" s="211"/>
      <c r="J22" s="211"/>
      <c r="K22" s="211"/>
      <c r="L22" s="211"/>
      <c r="M22" s="205" t="str">
        <f>VLOOKUP(AD22,Списки!H5:I6,2,0)</f>
        <v>Заместитель директора</v>
      </c>
      <c r="N22" s="205"/>
      <c r="O22" s="205"/>
      <c r="P22" s="205"/>
      <c r="Q22" s="205"/>
      <c r="R22" s="205"/>
      <c r="S22" s="205"/>
      <c r="T22" s="205"/>
      <c r="U22" s="205"/>
      <c r="V22" s="205"/>
      <c r="W22" s="205"/>
      <c r="X22" s="205"/>
      <c r="Y22" s="205"/>
      <c r="Z22" s="205"/>
      <c r="AA22" s="205"/>
      <c r="AB22" s="205"/>
      <c r="AC22" s="69"/>
      <c r="AD22" s="205" t="s">
        <v>332</v>
      </c>
      <c r="AE22" s="205"/>
      <c r="AF22" s="205"/>
      <c r="AG22" s="205"/>
      <c r="AH22" s="205"/>
      <c r="AI22" s="205"/>
      <c r="AJ22" s="205"/>
      <c r="AK22" s="205"/>
      <c r="AL22" s="205"/>
      <c r="AM22" s="205"/>
      <c r="AN22" s="205"/>
      <c r="AO22" s="205"/>
    </row>
    <row r="23" spans="1:44" s="72" customFormat="1" ht="11.25" customHeight="1" x14ac:dyDescent="0.25">
      <c r="A23" s="70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206" t="s">
        <v>0</v>
      </c>
      <c r="N23" s="206"/>
      <c r="O23" s="206"/>
      <c r="P23" s="206"/>
      <c r="Q23" s="206"/>
      <c r="R23" s="206"/>
      <c r="S23" s="206"/>
      <c r="T23" s="206"/>
      <c r="U23" s="206"/>
      <c r="V23" s="206"/>
      <c r="W23" s="206"/>
      <c r="X23" s="206"/>
      <c r="Y23" s="206"/>
      <c r="Z23" s="206"/>
      <c r="AA23" s="206"/>
      <c r="AB23" s="206"/>
      <c r="AC23" s="71"/>
      <c r="AD23" s="206" t="s">
        <v>104</v>
      </c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63"/>
      <c r="AQ23" s="63"/>
      <c r="AR23" s="63"/>
    </row>
    <row r="24" spans="1:44" s="72" customFormat="1" ht="11.25" customHeight="1" x14ac:dyDescent="0.25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63"/>
      <c r="AQ24" s="63"/>
      <c r="AR24" s="63"/>
    </row>
    <row r="25" spans="1:44" ht="15.75" x14ac:dyDescent="0.25">
      <c r="A25" s="211" t="s">
        <v>317</v>
      </c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05" t="str">
        <f>VLOOKUP(AD25,Списки!H27:I28,2,0)</f>
        <v>Начальник ЦТАИ</v>
      </c>
      <c r="N25" s="205"/>
      <c r="O25" s="205"/>
      <c r="P25" s="205"/>
      <c r="Q25" s="205"/>
      <c r="R25" s="205"/>
      <c r="S25" s="205"/>
      <c r="T25" s="205"/>
      <c r="U25" s="205"/>
      <c r="V25" s="205"/>
      <c r="W25" s="205"/>
      <c r="X25" s="205"/>
      <c r="Y25" s="205"/>
      <c r="Z25" s="205"/>
      <c r="AA25" s="205"/>
      <c r="AB25" s="205"/>
      <c r="AC25" s="69"/>
      <c r="AD25" s="205" t="s">
        <v>333</v>
      </c>
      <c r="AE25" s="205"/>
      <c r="AF25" s="205"/>
      <c r="AG25" s="205"/>
      <c r="AH25" s="205"/>
      <c r="AI25" s="205"/>
      <c r="AJ25" s="205"/>
      <c r="AK25" s="205"/>
      <c r="AL25" s="205"/>
      <c r="AM25" s="205"/>
      <c r="AN25" s="205"/>
      <c r="AO25" s="205"/>
    </row>
    <row r="26" spans="1:44" s="72" customFormat="1" ht="11.25" customHeight="1" x14ac:dyDescent="0.25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206" t="s">
        <v>0</v>
      </c>
      <c r="N26" s="206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71"/>
      <c r="AD26" s="206" t="s">
        <v>104</v>
      </c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63"/>
      <c r="AQ26" s="63"/>
      <c r="AR26" s="63"/>
    </row>
    <row r="27" spans="1:44" x14ac:dyDescent="0.25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205" t="str">
        <f>VLOOKUP(AD27,Списки!H13:I16,2,0)</f>
        <v>Начальник ОМТС</v>
      </c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205"/>
      <c r="AA27" s="205"/>
      <c r="AB27" s="205"/>
      <c r="AC27" s="69"/>
      <c r="AD27" s="205" t="s">
        <v>337</v>
      </c>
      <c r="AE27" s="205"/>
      <c r="AF27" s="205"/>
      <c r="AG27" s="205"/>
      <c r="AH27" s="205"/>
      <c r="AI27" s="205"/>
      <c r="AJ27" s="205"/>
      <c r="AK27" s="205"/>
      <c r="AL27" s="205"/>
      <c r="AM27" s="205"/>
      <c r="AN27" s="205"/>
      <c r="AO27" s="205"/>
    </row>
    <row r="28" spans="1:44" s="72" customFormat="1" ht="11.25" customHeight="1" x14ac:dyDescent="0.25">
      <c r="A28" s="70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206" t="s">
        <v>0</v>
      </c>
      <c r="N28" s="206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71"/>
      <c r="AD28" s="206" t="s">
        <v>104</v>
      </c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63"/>
      <c r="AQ28" s="63"/>
      <c r="AR28" s="63"/>
    </row>
    <row r="29" spans="1:44" ht="15.75" x14ac:dyDescent="0.25">
      <c r="A29" s="211" t="s">
        <v>99</v>
      </c>
      <c r="B29" s="211"/>
      <c r="C29" s="211"/>
      <c r="D29" s="211"/>
      <c r="E29" s="211"/>
      <c r="F29" s="211"/>
      <c r="G29" s="211"/>
      <c r="H29" s="211"/>
      <c r="I29" s="211"/>
      <c r="J29" s="211"/>
      <c r="K29" s="211"/>
      <c r="L29" s="211"/>
      <c r="M29" s="205" t="str">
        <f>VLOOKUP(AD29,Списки!H8:I11,2,0)</f>
        <v>Бухгалтер основным средствам</v>
      </c>
      <c r="N29" s="205"/>
      <c r="O29" s="205"/>
      <c r="P29" s="205"/>
      <c r="Q29" s="205"/>
      <c r="R29" s="205"/>
      <c r="S29" s="205"/>
      <c r="T29" s="205"/>
      <c r="U29" s="205"/>
      <c r="V29" s="205"/>
      <c r="W29" s="205"/>
      <c r="X29" s="205"/>
      <c r="Y29" s="205"/>
      <c r="Z29" s="205"/>
      <c r="AA29" s="205"/>
      <c r="AB29" s="205"/>
      <c r="AC29" s="69"/>
      <c r="AD29" s="205" t="s">
        <v>345</v>
      </c>
      <c r="AE29" s="205"/>
      <c r="AF29" s="205"/>
      <c r="AG29" s="205"/>
      <c r="AH29" s="205"/>
      <c r="AI29" s="205"/>
      <c r="AJ29" s="205"/>
      <c r="AK29" s="205"/>
      <c r="AL29" s="205"/>
      <c r="AM29" s="205"/>
      <c r="AN29" s="205"/>
      <c r="AO29" s="205"/>
    </row>
    <row r="30" spans="1:44" s="72" customFormat="1" ht="11.25" customHeight="1" x14ac:dyDescent="0.25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206" t="s">
        <v>0</v>
      </c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71"/>
      <c r="AD30" s="206" t="s">
        <v>104</v>
      </c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63"/>
      <c r="AQ30" s="63"/>
      <c r="AR30" s="63"/>
    </row>
    <row r="31" spans="1:44" x14ac:dyDescent="0.25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205" t="str">
        <f>VLOOKUP(AD31,Списки!H8:I11,2,0)</f>
        <v>Бухгалтер по материалам</v>
      </c>
      <c r="N31" s="205"/>
      <c r="O31" s="205"/>
      <c r="P31" s="205"/>
      <c r="Q31" s="205"/>
      <c r="R31" s="205"/>
      <c r="S31" s="205"/>
      <c r="T31" s="205"/>
      <c r="U31" s="205"/>
      <c r="V31" s="205"/>
      <c r="W31" s="205"/>
      <c r="X31" s="205"/>
      <c r="Y31" s="205"/>
      <c r="Z31" s="205"/>
      <c r="AA31" s="205"/>
      <c r="AB31" s="205"/>
      <c r="AC31" s="69"/>
      <c r="AD31" s="205" t="s">
        <v>338</v>
      </c>
      <c r="AE31" s="205"/>
      <c r="AF31" s="205"/>
      <c r="AG31" s="205"/>
      <c r="AH31" s="205"/>
      <c r="AI31" s="205"/>
      <c r="AJ31" s="205"/>
      <c r="AK31" s="205"/>
      <c r="AL31" s="205"/>
      <c r="AM31" s="205"/>
      <c r="AN31" s="205"/>
      <c r="AO31" s="205"/>
    </row>
    <row r="32" spans="1:44" s="72" customFormat="1" ht="11.25" customHeight="1" x14ac:dyDescent="0.25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206" t="s">
        <v>0</v>
      </c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71"/>
      <c r="AD32" s="206" t="s">
        <v>104</v>
      </c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63"/>
      <c r="AQ32" s="63"/>
      <c r="AR32" s="63"/>
    </row>
    <row r="33" spans="1:44" x14ac:dyDescent="0.25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205" t="str">
        <f>VLOOKUP(AD33,Списки!H30:I35,2,0)</f>
        <v>Начальник уАСУТП</v>
      </c>
      <c r="N33" s="205"/>
      <c r="O33" s="205"/>
      <c r="P33" s="205"/>
      <c r="Q33" s="205"/>
      <c r="R33" s="205"/>
      <c r="S33" s="205"/>
      <c r="T33" s="205"/>
      <c r="U33" s="205"/>
      <c r="V33" s="205"/>
      <c r="W33" s="205"/>
      <c r="X33" s="205"/>
      <c r="Y33" s="205"/>
      <c r="Z33" s="205"/>
      <c r="AA33" s="205"/>
      <c r="AB33" s="205"/>
      <c r="AC33" s="69"/>
      <c r="AD33" s="205" t="s">
        <v>328</v>
      </c>
      <c r="AE33" s="205"/>
      <c r="AF33" s="205"/>
      <c r="AG33" s="205"/>
      <c r="AH33" s="205"/>
      <c r="AI33" s="205"/>
      <c r="AJ33" s="205"/>
      <c r="AK33" s="205"/>
      <c r="AL33" s="205"/>
      <c r="AM33" s="205"/>
      <c r="AN33" s="205"/>
      <c r="AO33" s="205"/>
    </row>
    <row r="34" spans="1:44" s="72" customFormat="1" ht="11.25" customHeight="1" x14ac:dyDescent="0.25">
      <c r="A34" s="74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206" t="s">
        <v>0</v>
      </c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71"/>
      <c r="AD34" s="206" t="s">
        <v>104</v>
      </c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63"/>
      <c r="AQ34" s="63"/>
      <c r="AR34" s="63"/>
    </row>
    <row r="35" spans="1:44" ht="15.75" x14ac:dyDescent="0.25">
      <c r="A35" s="211" t="s">
        <v>12</v>
      </c>
      <c r="B35" s="211"/>
      <c r="C35" s="211"/>
      <c r="D35" s="211"/>
      <c r="E35" s="211"/>
      <c r="F35" s="211"/>
      <c r="G35" s="211"/>
      <c r="H35" s="211"/>
      <c r="I35" s="211"/>
      <c r="J35" s="211"/>
      <c r="K35" s="211"/>
      <c r="L35" s="211"/>
      <c r="M35" s="211"/>
      <c r="N35" s="211"/>
      <c r="O35" s="211"/>
      <c r="P35" s="211"/>
      <c r="Q35" s="211"/>
      <c r="R35" s="211"/>
      <c r="S35" s="211"/>
      <c r="T35" s="211"/>
      <c r="U35" s="211"/>
      <c r="V35" s="211"/>
      <c r="W35" s="211"/>
      <c r="X35" s="211"/>
      <c r="Y35" s="211"/>
      <c r="Z35" s="211"/>
      <c r="AA35" s="211"/>
      <c r="AB35" s="211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11"/>
      <c r="AO35" s="211"/>
    </row>
    <row r="36" spans="1:44" ht="15.75" x14ac:dyDescent="0.25">
      <c r="A36" s="211" t="s">
        <v>39</v>
      </c>
      <c r="B36" s="211"/>
      <c r="C36" s="211"/>
      <c r="D36" s="211"/>
      <c r="E36" s="211"/>
      <c r="F36" s="211"/>
      <c r="G36" s="239">
        <f>'Сводная таблица'!C13</f>
        <v>0</v>
      </c>
      <c r="H36" s="235"/>
      <c r="I36" s="235"/>
      <c r="J36" s="235"/>
      <c r="K36" s="235"/>
      <c r="L36" s="235"/>
      <c r="M36" s="235"/>
      <c r="N36" s="235"/>
      <c r="O36" s="235"/>
      <c r="P36" s="235"/>
      <c r="Q36" s="235"/>
      <c r="R36" s="235"/>
      <c r="S36" s="235"/>
      <c r="T36" s="235"/>
      <c r="U36" s="235"/>
      <c r="V36" s="235"/>
      <c r="W36" s="235"/>
      <c r="X36" s="235"/>
      <c r="Y36" s="235"/>
      <c r="Z36" s="235"/>
      <c r="AA36" s="235"/>
      <c r="AB36" s="235"/>
      <c r="AC36" s="235"/>
      <c r="AD36" s="235"/>
      <c r="AE36" s="235"/>
      <c r="AF36" s="235"/>
      <c r="AG36" s="235"/>
      <c r="AH36" s="235"/>
      <c r="AI36" s="235"/>
      <c r="AJ36" s="235"/>
      <c r="AK36" s="235"/>
      <c r="AL36" s="235"/>
      <c r="AM36" s="235"/>
      <c r="AN36" s="235"/>
      <c r="AO36" s="235"/>
    </row>
    <row r="37" spans="1:44" ht="15" customHeight="1" x14ac:dyDescent="0.25">
      <c r="A37" s="62"/>
      <c r="B37" s="62"/>
      <c r="C37" s="62"/>
      <c r="D37" s="62"/>
      <c r="E37" s="62"/>
      <c r="F37" s="62"/>
      <c r="G37" s="208" t="s">
        <v>13</v>
      </c>
      <c r="H37" s="208"/>
      <c r="I37" s="208"/>
      <c r="J37" s="208"/>
      <c r="K37" s="208"/>
      <c r="L37" s="208"/>
      <c r="M37" s="208"/>
      <c r="N37" s="208"/>
      <c r="O37" s="208"/>
      <c r="P37" s="208"/>
      <c r="Q37" s="208"/>
      <c r="R37" s="208"/>
      <c r="S37" s="208"/>
      <c r="T37" s="208"/>
      <c r="U37" s="208"/>
      <c r="V37" s="208"/>
      <c r="W37" s="208"/>
      <c r="X37" s="208"/>
      <c r="Y37" s="208"/>
      <c r="Z37" s="208"/>
      <c r="AA37" s="208"/>
      <c r="AB37" s="208"/>
      <c r="AC37" s="208"/>
      <c r="AD37" s="208"/>
      <c r="AE37" s="208"/>
      <c r="AF37" s="208"/>
      <c r="AG37" s="208"/>
      <c r="AH37" s="208"/>
      <c r="AI37" s="208"/>
      <c r="AJ37" s="208"/>
      <c r="AK37" s="208"/>
      <c r="AL37" s="208"/>
      <c r="AM37" s="208"/>
      <c r="AN37" s="208"/>
      <c r="AO37" s="208"/>
    </row>
    <row r="38" spans="1:44" ht="15.75" x14ac:dyDescent="0.25">
      <c r="A38" s="160" t="s">
        <v>27</v>
      </c>
      <c r="B38" s="237" t="str">
        <f>'Сводная таблица'!C16</f>
        <v/>
      </c>
      <c r="C38" s="238"/>
      <c r="D38" s="238"/>
      <c r="E38" s="238"/>
      <c r="F38" s="238"/>
      <c r="G38" s="238"/>
      <c r="H38" s="238"/>
      <c r="I38" s="238"/>
      <c r="J38" s="238"/>
      <c r="K38" s="238"/>
      <c r="L38" s="238"/>
      <c r="M38" s="238"/>
      <c r="N38" s="238"/>
      <c r="O38" s="238"/>
      <c r="P38" s="238"/>
      <c r="Q38" s="238"/>
      <c r="R38" s="238"/>
      <c r="S38" s="238"/>
      <c r="T38" s="238"/>
      <c r="U38" s="238"/>
      <c r="V38" s="238"/>
      <c r="W38" s="238"/>
      <c r="X38" s="238"/>
      <c r="Y38" s="238"/>
      <c r="Z38" s="238"/>
      <c r="AA38" s="238"/>
      <c r="AB38" s="238"/>
      <c r="AC38" s="238"/>
      <c r="AD38" s="238"/>
      <c r="AE38" s="238"/>
      <c r="AF38" s="238"/>
      <c r="AG38" s="238"/>
      <c r="AH38" s="238"/>
      <c r="AI38" s="238"/>
      <c r="AJ38" s="238"/>
      <c r="AK38" s="238"/>
      <c r="AL38" s="238"/>
      <c r="AM38" s="238"/>
      <c r="AN38" s="238"/>
      <c r="AO38" s="238"/>
    </row>
    <row r="39" spans="1:44" ht="15" customHeight="1" x14ac:dyDescent="0.25">
      <c r="A39" s="62"/>
      <c r="B39" s="208" t="s">
        <v>14</v>
      </c>
      <c r="C39" s="208"/>
      <c r="D39" s="208"/>
      <c r="E39" s="208"/>
      <c r="F39" s="208"/>
      <c r="G39" s="208"/>
      <c r="H39" s="208"/>
      <c r="I39" s="208"/>
      <c r="J39" s="208"/>
      <c r="K39" s="208"/>
      <c r="L39" s="208"/>
      <c r="M39" s="208"/>
      <c r="N39" s="208"/>
      <c r="O39" s="208"/>
      <c r="P39" s="208"/>
      <c r="Q39" s="208"/>
      <c r="R39" s="208"/>
      <c r="S39" s="208"/>
      <c r="T39" s="208"/>
      <c r="U39" s="208"/>
      <c r="V39" s="208"/>
      <c r="W39" s="208"/>
      <c r="X39" s="208"/>
      <c r="Y39" s="208"/>
      <c r="Z39" s="208"/>
      <c r="AA39" s="208"/>
      <c r="AB39" s="208"/>
      <c r="AC39" s="208"/>
      <c r="AD39" s="208"/>
      <c r="AE39" s="208"/>
      <c r="AF39" s="208"/>
      <c r="AG39" s="208"/>
      <c r="AH39" s="208"/>
      <c r="AI39" s="208"/>
      <c r="AJ39" s="208"/>
      <c r="AK39" s="208"/>
      <c r="AL39" s="208"/>
      <c r="AM39" s="208"/>
      <c r="AN39" s="208"/>
      <c r="AO39" s="208"/>
    </row>
    <row r="40" spans="1:44" ht="15.75" x14ac:dyDescent="0.25">
      <c r="A40" s="209" t="s">
        <v>596</v>
      </c>
      <c r="B40" s="209"/>
      <c r="C40" s="209"/>
      <c r="D40" s="209"/>
      <c r="E40" s="209"/>
      <c r="F40" s="209"/>
      <c r="G40" s="209"/>
      <c r="H40" s="209"/>
      <c r="I40" s="209"/>
      <c r="J40" s="209"/>
      <c r="K40" s="209"/>
      <c r="L40" s="209"/>
      <c r="M40" s="209"/>
      <c r="N40" s="209"/>
      <c r="O40" s="209"/>
      <c r="P40" s="209"/>
      <c r="Q40" s="209"/>
      <c r="R40" s="209"/>
      <c r="S40" s="231" t="s">
        <v>40</v>
      </c>
      <c r="T40" s="231"/>
      <c r="U40" s="231"/>
      <c r="V40" s="231"/>
      <c r="W40" s="231"/>
      <c r="X40" s="231"/>
      <c r="Y40" s="231"/>
      <c r="Z40" s="231"/>
      <c r="AA40" s="231"/>
      <c r="AB40" s="231"/>
      <c r="AC40" s="231"/>
      <c r="AD40" s="231"/>
      <c r="AE40" s="231"/>
      <c r="AF40" s="231"/>
      <c r="AG40" s="231"/>
      <c r="AH40" s="231"/>
      <c r="AI40" s="239">
        <f>'Сводная таблица'!C14</f>
        <v>0</v>
      </c>
      <c r="AJ40" s="235"/>
      <c r="AK40" s="235"/>
      <c r="AL40" s="235"/>
      <c r="AM40" s="235"/>
      <c r="AN40" s="58" t="s">
        <v>41</v>
      </c>
      <c r="AO40" s="58"/>
    </row>
    <row r="41" spans="1:44" ht="15.75" x14ac:dyDescent="0.25">
      <c r="A41" s="208" t="s">
        <v>485</v>
      </c>
      <c r="B41" s="208"/>
      <c r="C41" s="208"/>
      <c r="D41" s="208"/>
      <c r="E41" s="208"/>
      <c r="F41" s="208"/>
      <c r="G41" s="250">
        <f>'Сводная таблица'!C15</f>
        <v>0</v>
      </c>
      <c r="H41" s="251"/>
      <c r="I41" s="251"/>
      <c r="J41" s="251"/>
      <c r="K41" s="251"/>
      <c r="L41" s="251"/>
      <c r="M41" s="251"/>
      <c r="N41" s="231" t="s">
        <v>42</v>
      </c>
      <c r="O41" s="231"/>
      <c r="P41" s="231"/>
      <c r="Q41" s="231"/>
      <c r="R41" s="231"/>
      <c r="S41" s="231"/>
      <c r="T41" s="231"/>
      <c r="U41" s="231"/>
      <c r="V41" s="231"/>
      <c r="W41" s="231"/>
      <c r="X41" s="231"/>
      <c r="Y41" s="231"/>
      <c r="Z41" s="231"/>
      <c r="AA41" s="231"/>
      <c r="AB41" s="231"/>
      <c r="AC41" s="231"/>
      <c r="AD41" s="231"/>
      <c r="AE41" s="231"/>
      <c r="AF41" s="231"/>
      <c r="AG41" s="231"/>
      <c r="AH41" s="231"/>
      <c r="AI41" s="231"/>
      <c r="AJ41" s="231"/>
      <c r="AK41" s="231"/>
      <c r="AL41" s="231"/>
      <c r="AM41" s="231"/>
      <c r="AN41" s="231"/>
      <c r="AO41" s="231"/>
    </row>
    <row r="42" spans="1:44" ht="15.75" x14ac:dyDescent="0.25">
      <c r="A42" s="211" t="s">
        <v>15</v>
      </c>
      <c r="B42" s="211"/>
      <c r="C42" s="211"/>
      <c r="D42" s="211"/>
      <c r="E42" s="211"/>
      <c r="F42" s="211"/>
      <c r="G42" s="211"/>
      <c r="H42" s="211"/>
      <c r="I42" s="211"/>
      <c r="J42" s="211"/>
      <c r="K42" s="211"/>
      <c r="L42" s="211"/>
      <c r="M42" s="211"/>
      <c r="N42" s="211"/>
      <c r="O42" s="211"/>
      <c r="P42" s="211"/>
      <c r="Q42" s="211"/>
      <c r="R42" s="211"/>
      <c r="S42" s="211"/>
      <c r="T42" s="211"/>
      <c r="U42" s="211"/>
      <c r="V42" s="211"/>
      <c r="W42" s="211"/>
      <c r="X42" s="211"/>
      <c r="Y42" s="211"/>
      <c r="Z42" s="211"/>
      <c r="AA42" s="211"/>
      <c r="AB42" s="211"/>
      <c r="AC42" s="211"/>
      <c r="AD42" s="211"/>
      <c r="AE42" s="211"/>
      <c r="AF42" s="211"/>
      <c r="AG42" s="211"/>
      <c r="AH42" s="211"/>
      <c r="AI42" s="211"/>
      <c r="AJ42" s="211"/>
      <c r="AK42" s="211"/>
      <c r="AL42" s="211"/>
      <c r="AM42" s="211"/>
      <c r="AN42" s="211"/>
      <c r="AO42" s="211"/>
    </row>
    <row r="43" spans="1:44" ht="15.75" x14ac:dyDescent="0.25">
      <c r="A43" s="211" t="s">
        <v>16</v>
      </c>
      <c r="B43" s="211"/>
      <c r="C43" s="211"/>
      <c r="D43" s="211"/>
      <c r="E43" s="211"/>
      <c r="F43" s="211"/>
      <c r="G43" s="211"/>
      <c r="H43" s="211"/>
      <c r="I43" s="211"/>
      <c r="J43" s="211"/>
      <c r="K43" s="211"/>
      <c r="L43" s="211"/>
      <c r="M43" s="211"/>
      <c r="N43" s="211"/>
      <c r="O43" s="211"/>
      <c r="P43" s="211"/>
      <c r="Q43" s="211"/>
      <c r="R43" s="211"/>
      <c r="S43" s="211"/>
      <c r="T43" s="211"/>
      <c r="U43" s="211"/>
      <c r="V43" s="211"/>
      <c r="W43" s="211"/>
      <c r="X43" s="211"/>
      <c r="Y43" s="211"/>
      <c r="Z43" s="211"/>
      <c r="AA43" s="211"/>
      <c r="AB43" s="211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11"/>
      <c r="AO43" s="211"/>
    </row>
    <row r="44" spans="1:44" ht="15.75" x14ac:dyDescent="0.25">
      <c r="A44" s="211" t="s">
        <v>486</v>
      </c>
      <c r="B44" s="211"/>
      <c r="C44" s="211"/>
      <c r="D44" s="211"/>
      <c r="E44" s="211"/>
      <c r="F44" s="211"/>
      <c r="G44" s="211"/>
      <c r="H44" s="211"/>
      <c r="I44" s="211"/>
      <c r="J44" s="211"/>
      <c r="K44" s="211"/>
      <c r="L44" s="211"/>
      <c r="M44" s="211"/>
      <c r="N44" s="211"/>
      <c r="O44" s="211"/>
      <c r="P44" s="211"/>
      <c r="Q44" s="211"/>
      <c r="R44" s="211"/>
      <c r="S44" s="211"/>
      <c r="T44" s="211"/>
      <c r="U44" s="211"/>
      <c r="V44" s="211"/>
      <c r="W44" s="211"/>
      <c r="X44" s="211"/>
      <c r="Y44" s="211"/>
      <c r="Z44" s="211"/>
      <c r="AA44" s="211"/>
      <c r="AB44" s="211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11"/>
      <c r="AO44" s="211"/>
    </row>
    <row r="45" spans="1:44" ht="15.75" x14ac:dyDescent="0.25">
      <c r="A45" s="230" t="s">
        <v>17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211"/>
      <c r="O45" s="211"/>
      <c r="P45" s="211"/>
      <c r="Q45" s="211"/>
      <c r="R45" s="211"/>
      <c r="S45" s="211"/>
      <c r="T45" s="211"/>
      <c r="U45" s="211"/>
      <c r="V45" s="211"/>
      <c r="W45" s="211"/>
      <c r="X45" s="211"/>
      <c r="Y45" s="211"/>
      <c r="Z45" s="211"/>
      <c r="AA45" s="211"/>
      <c r="AB45" s="211"/>
      <c r="AC45" s="211"/>
      <c r="AD45" s="211"/>
      <c r="AE45" s="211"/>
      <c r="AF45" s="211"/>
      <c r="AG45" s="211"/>
      <c r="AH45" s="211"/>
      <c r="AI45" s="211"/>
      <c r="AJ45" s="211"/>
      <c r="AK45" s="211"/>
      <c r="AL45" s="211"/>
      <c r="AM45" s="211"/>
      <c r="AN45" s="211"/>
      <c r="AO45" s="211"/>
    </row>
    <row r="46" spans="1:44" ht="5.25" customHeight="1" x14ac:dyDescent="0.25">
      <c r="A46" s="62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</row>
    <row r="47" spans="1:44" ht="15.75" customHeight="1" x14ac:dyDescent="0.25">
      <c r="A47" s="210" t="s">
        <v>18</v>
      </c>
      <c r="B47" s="210"/>
      <c r="C47" s="210"/>
      <c r="D47" s="210"/>
      <c r="E47" s="210"/>
      <c r="F47" s="210"/>
      <c r="G47" s="210" t="s">
        <v>19</v>
      </c>
      <c r="H47" s="210"/>
      <c r="I47" s="210"/>
      <c r="J47" s="210"/>
      <c r="K47" s="210"/>
      <c r="L47" s="210" t="s">
        <v>20</v>
      </c>
      <c r="M47" s="210"/>
      <c r="N47" s="210"/>
      <c r="O47" s="210"/>
      <c r="P47" s="210"/>
      <c r="Q47" s="210" t="s">
        <v>482</v>
      </c>
      <c r="R47" s="210"/>
      <c r="S47" s="210"/>
      <c r="T47" s="210"/>
      <c r="U47" s="210"/>
      <c r="V47" s="240" t="s">
        <v>21</v>
      </c>
      <c r="W47" s="241"/>
      <c r="X47" s="241"/>
      <c r="Y47" s="241"/>
      <c r="Z47" s="242"/>
      <c r="AA47" s="210" t="s">
        <v>22</v>
      </c>
      <c r="AB47" s="210"/>
      <c r="AC47" s="210"/>
      <c r="AD47" s="210"/>
      <c r="AE47" s="210"/>
      <c r="AF47" s="210"/>
      <c r="AG47" s="210"/>
      <c r="AH47" s="210"/>
      <c r="AI47" s="210"/>
      <c r="AJ47" s="210"/>
      <c r="AK47" s="210" t="s">
        <v>29</v>
      </c>
      <c r="AL47" s="210"/>
      <c r="AM47" s="210"/>
      <c r="AN47" s="210"/>
      <c r="AO47" s="210"/>
    </row>
    <row r="48" spans="1:44" ht="15" customHeight="1" x14ac:dyDescent="0.25">
      <c r="A48" s="210"/>
      <c r="B48" s="210"/>
      <c r="C48" s="210"/>
      <c r="D48" s="210"/>
      <c r="E48" s="210"/>
      <c r="F48" s="210"/>
      <c r="G48" s="210"/>
      <c r="H48" s="210"/>
      <c r="I48" s="210"/>
      <c r="J48" s="210"/>
      <c r="K48" s="210"/>
      <c r="L48" s="210"/>
      <c r="M48" s="210"/>
      <c r="N48" s="210"/>
      <c r="O48" s="210"/>
      <c r="P48" s="210"/>
      <c r="Q48" s="210"/>
      <c r="R48" s="210"/>
      <c r="S48" s="210"/>
      <c r="T48" s="210"/>
      <c r="U48" s="210"/>
      <c r="V48" s="243"/>
      <c r="W48" s="244"/>
      <c r="X48" s="244"/>
      <c r="Y48" s="244"/>
      <c r="Z48" s="245"/>
      <c r="AA48" s="210"/>
      <c r="AB48" s="210"/>
      <c r="AC48" s="210"/>
      <c r="AD48" s="210"/>
      <c r="AE48" s="210"/>
      <c r="AF48" s="210"/>
      <c r="AG48" s="210"/>
      <c r="AH48" s="210"/>
      <c r="AI48" s="210"/>
      <c r="AJ48" s="210"/>
      <c r="AK48" s="210"/>
      <c r="AL48" s="210"/>
      <c r="AM48" s="210"/>
      <c r="AN48" s="210"/>
      <c r="AO48" s="210"/>
    </row>
    <row r="49" spans="1:41" ht="15" customHeight="1" x14ac:dyDescent="0.25">
      <c r="A49" s="210"/>
      <c r="B49" s="210"/>
      <c r="C49" s="210"/>
      <c r="D49" s="210"/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10"/>
      <c r="P49" s="210"/>
      <c r="Q49" s="210"/>
      <c r="R49" s="210"/>
      <c r="S49" s="210"/>
      <c r="T49" s="210"/>
      <c r="U49" s="210"/>
      <c r="V49" s="243"/>
      <c r="W49" s="244"/>
      <c r="X49" s="244"/>
      <c r="Y49" s="244"/>
      <c r="Z49" s="245"/>
      <c r="AA49" s="240" t="s">
        <v>23</v>
      </c>
      <c r="AB49" s="241"/>
      <c r="AC49" s="241"/>
      <c r="AD49" s="241"/>
      <c r="AE49" s="242"/>
      <c r="AF49" s="210" t="s">
        <v>24</v>
      </c>
      <c r="AG49" s="210"/>
      <c r="AH49" s="210"/>
      <c r="AI49" s="210"/>
      <c r="AJ49" s="210"/>
      <c r="AK49" s="210"/>
      <c r="AL49" s="210"/>
      <c r="AM49" s="210"/>
      <c r="AN49" s="210"/>
      <c r="AO49" s="210"/>
    </row>
    <row r="50" spans="1:41" ht="15" customHeight="1" x14ac:dyDescent="0.25">
      <c r="A50" s="210"/>
      <c r="B50" s="210"/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/>
      <c r="N50" s="210"/>
      <c r="O50" s="210"/>
      <c r="P50" s="210"/>
      <c r="Q50" s="210"/>
      <c r="R50" s="210"/>
      <c r="S50" s="210"/>
      <c r="T50" s="210"/>
      <c r="U50" s="210"/>
      <c r="V50" s="243"/>
      <c r="W50" s="244"/>
      <c r="X50" s="244"/>
      <c r="Y50" s="244"/>
      <c r="Z50" s="245"/>
      <c r="AA50" s="243"/>
      <c r="AB50" s="244"/>
      <c r="AC50" s="244"/>
      <c r="AD50" s="244"/>
      <c r="AE50" s="245"/>
      <c r="AF50" s="210"/>
      <c r="AG50" s="210"/>
      <c r="AH50" s="210"/>
      <c r="AI50" s="210"/>
      <c r="AJ50" s="210"/>
      <c r="AK50" s="210"/>
      <c r="AL50" s="210"/>
      <c r="AM50" s="210"/>
      <c r="AN50" s="210"/>
      <c r="AO50" s="210"/>
    </row>
    <row r="51" spans="1:41" ht="16.5" customHeight="1" x14ac:dyDescent="0.25">
      <c r="A51" s="210"/>
      <c r="B51" s="210"/>
      <c r="C51" s="210"/>
      <c r="D51" s="210"/>
      <c r="E51" s="210"/>
      <c r="F51" s="210"/>
      <c r="G51" s="210"/>
      <c r="H51" s="210"/>
      <c r="I51" s="210"/>
      <c r="J51" s="210"/>
      <c r="K51" s="210"/>
      <c r="L51" s="210"/>
      <c r="M51" s="210"/>
      <c r="N51" s="210"/>
      <c r="O51" s="210"/>
      <c r="P51" s="210"/>
      <c r="Q51" s="210"/>
      <c r="R51" s="210"/>
      <c r="S51" s="210"/>
      <c r="T51" s="210"/>
      <c r="U51" s="210"/>
      <c r="V51" s="246"/>
      <c r="W51" s="247"/>
      <c r="X51" s="247"/>
      <c r="Y51" s="247"/>
      <c r="Z51" s="248"/>
      <c r="AA51" s="246"/>
      <c r="AB51" s="247"/>
      <c r="AC51" s="247"/>
      <c r="AD51" s="247"/>
      <c r="AE51" s="248"/>
      <c r="AF51" s="210"/>
      <c r="AG51" s="210"/>
      <c r="AH51" s="210"/>
      <c r="AI51" s="210"/>
      <c r="AJ51" s="210"/>
      <c r="AK51" s="210"/>
      <c r="AL51" s="210"/>
      <c r="AM51" s="210"/>
      <c r="AN51" s="210"/>
      <c r="AO51" s="210"/>
    </row>
    <row r="52" spans="1:41" ht="15" customHeight="1" x14ac:dyDescent="0.25">
      <c r="A52" s="210">
        <v>1</v>
      </c>
      <c r="B52" s="210"/>
      <c r="C52" s="210"/>
      <c r="D52" s="210"/>
      <c r="E52" s="210"/>
      <c r="F52" s="210"/>
      <c r="G52" s="210">
        <v>2</v>
      </c>
      <c r="H52" s="210"/>
      <c r="I52" s="210"/>
      <c r="J52" s="210"/>
      <c r="K52" s="210"/>
      <c r="L52" s="210">
        <v>3</v>
      </c>
      <c r="M52" s="210"/>
      <c r="N52" s="210"/>
      <c r="O52" s="210"/>
      <c r="P52" s="210"/>
      <c r="Q52" s="210">
        <v>4</v>
      </c>
      <c r="R52" s="210"/>
      <c r="S52" s="210"/>
      <c r="T52" s="210"/>
      <c r="U52" s="210"/>
      <c r="V52" s="210">
        <v>5</v>
      </c>
      <c r="W52" s="210"/>
      <c r="X52" s="210"/>
      <c r="Y52" s="210"/>
      <c r="Z52" s="210"/>
      <c r="AA52" s="210">
        <v>6</v>
      </c>
      <c r="AB52" s="210"/>
      <c r="AC52" s="210"/>
      <c r="AD52" s="210"/>
      <c r="AE52" s="210"/>
      <c r="AF52" s="210">
        <v>7</v>
      </c>
      <c r="AG52" s="210"/>
      <c r="AH52" s="210"/>
      <c r="AI52" s="210"/>
      <c r="AJ52" s="210"/>
      <c r="AK52" s="210">
        <v>8</v>
      </c>
      <c r="AL52" s="210"/>
      <c r="AM52" s="210"/>
      <c r="AN52" s="210"/>
      <c r="AO52" s="210"/>
    </row>
    <row r="53" spans="1:41" ht="15" customHeight="1" x14ac:dyDescent="0.25">
      <c r="A53" s="256" t="s">
        <v>30</v>
      </c>
      <c r="B53" s="257"/>
      <c r="C53" s="257"/>
      <c r="D53" s="257"/>
      <c r="E53" s="257"/>
      <c r="F53" s="258"/>
      <c r="G53" s="225">
        <f>'Сводная таблица'!E7</f>
        <v>0</v>
      </c>
      <c r="H53" s="217"/>
      <c r="I53" s="217"/>
      <c r="J53" s="217"/>
      <c r="K53" s="218"/>
      <c r="L53" s="216">
        <f>'Сводная таблица'!E11</f>
        <v>0</v>
      </c>
      <c r="M53" s="217"/>
      <c r="N53" s="217"/>
      <c r="O53" s="217"/>
      <c r="P53" s="218"/>
      <c r="Q53" s="215">
        <v>100</v>
      </c>
      <c r="R53" s="215"/>
      <c r="S53" s="215"/>
      <c r="T53" s="215"/>
      <c r="U53" s="215"/>
      <c r="V53" s="215" t="s">
        <v>25</v>
      </c>
      <c r="W53" s="215"/>
      <c r="X53" s="215"/>
      <c r="Y53" s="215"/>
      <c r="Z53" s="215"/>
      <c r="AA53" s="207">
        <f>'Сводная таблица'!I7</f>
        <v>0</v>
      </c>
      <c r="AB53" s="207"/>
      <c r="AC53" s="207"/>
      <c r="AD53" s="207"/>
      <c r="AE53" s="207"/>
      <c r="AF53" s="207">
        <f>'Сводная таблица'!J7</f>
        <v>0</v>
      </c>
      <c r="AG53" s="207"/>
      <c r="AH53" s="207"/>
      <c r="AI53" s="207"/>
      <c r="AJ53" s="207"/>
      <c r="AK53" s="207">
        <f>'Сводная таблица'!K7</f>
        <v>0</v>
      </c>
      <c r="AL53" s="207"/>
      <c r="AM53" s="207"/>
      <c r="AN53" s="207"/>
      <c r="AO53" s="207"/>
    </row>
    <row r="54" spans="1:41" x14ac:dyDescent="0.25">
      <c r="A54" s="259"/>
      <c r="B54" s="260"/>
      <c r="C54" s="260"/>
      <c r="D54" s="260"/>
      <c r="E54" s="260"/>
      <c r="F54" s="261"/>
      <c r="G54" s="219"/>
      <c r="H54" s="220"/>
      <c r="I54" s="220"/>
      <c r="J54" s="220"/>
      <c r="K54" s="221"/>
      <c r="L54" s="219"/>
      <c r="M54" s="220"/>
      <c r="N54" s="220"/>
      <c r="O54" s="220"/>
      <c r="P54" s="221"/>
      <c r="Q54" s="215">
        <v>100</v>
      </c>
      <c r="R54" s="215"/>
      <c r="S54" s="215"/>
      <c r="T54" s="215"/>
      <c r="U54" s="215"/>
      <c r="V54" s="215" t="s">
        <v>26</v>
      </c>
      <c r="W54" s="215"/>
      <c r="X54" s="215"/>
      <c r="Y54" s="215"/>
      <c r="Z54" s="215"/>
      <c r="AA54" s="207">
        <f>'Сводная таблица'!I8</f>
        <v>0</v>
      </c>
      <c r="AB54" s="207"/>
      <c r="AC54" s="207"/>
      <c r="AD54" s="207"/>
      <c r="AE54" s="207"/>
      <c r="AF54" s="207">
        <f>'Сводная таблица'!J8</f>
        <v>0</v>
      </c>
      <c r="AG54" s="207"/>
      <c r="AH54" s="207"/>
      <c r="AI54" s="207"/>
      <c r="AJ54" s="207"/>
      <c r="AK54" s="207">
        <f>'Сводная таблица'!K8</f>
        <v>0</v>
      </c>
      <c r="AL54" s="207"/>
      <c r="AM54" s="207"/>
      <c r="AN54" s="207"/>
      <c r="AO54" s="207"/>
    </row>
    <row r="55" spans="1:41" x14ac:dyDescent="0.25">
      <c r="A55" s="259"/>
      <c r="B55" s="260"/>
      <c r="C55" s="260"/>
      <c r="D55" s="260"/>
      <c r="E55" s="260"/>
      <c r="F55" s="261"/>
      <c r="G55" s="219"/>
      <c r="H55" s="220"/>
      <c r="I55" s="220"/>
      <c r="J55" s="220"/>
      <c r="K55" s="221"/>
      <c r="L55" s="219"/>
      <c r="M55" s="220"/>
      <c r="N55" s="220"/>
      <c r="O55" s="220"/>
      <c r="P55" s="221"/>
      <c r="Q55" s="215" t="s">
        <v>27</v>
      </c>
      <c r="R55" s="215"/>
      <c r="S55" s="215"/>
      <c r="T55" s="215"/>
      <c r="U55" s="215"/>
      <c r="V55" s="215" t="s">
        <v>28</v>
      </c>
      <c r="W55" s="215"/>
      <c r="X55" s="215"/>
      <c r="Y55" s="215"/>
      <c r="Z55" s="215"/>
      <c r="AA55" s="207">
        <f>'Сводная таблица'!I9</f>
        <v>0</v>
      </c>
      <c r="AB55" s="207"/>
      <c r="AC55" s="207"/>
      <c r="AD55" s="207"/>
      <c r="AE55" s="207"/>
      <c r="AF55" s="207">
        <f>'Сводная таблица'!J9</f>
        <v>0</v>
      </c>
      <c r="AG55" s="207"/>
      <c r="AH55" s="207"/>
      <c r="AI55" s="207"/>
      <c r="AJ55" s="207"/>
      <c r="AK55" s="207">
        <f>'Сводная таблица'!K9</f>
        <v>0</v>
      </c>
      <c r="AL55" s="207"/>
      <c r="AM55" s="207"/>
      <c r="AN55" s="207"/>
      <c r="AO55" s="207"/>
    </row>
    <row r="56" spans="1:41" x14ac:dyDescent="0.25">
      <c r="A56" s="259"/>
      <c r="B56" s="260"/>
      <c r="C56" s="260"/>
      <c r="D56" s="260"/>
      <c r="E56" s="260"/>
      <c r="F56" s="261"/>
      <c r="G56" s="219"/>
      <c r="H56" s="220"/>
      <c r="I56" s="220"/>
      <c r="J56" s="220"/>
      <c r="K56" s="221"/>
      <c r="L56" s="219"/>
      <c r="M56" s="220"/>
      <c r="N56" s="220"/>
      <c r="O56" s="220"/>
      <c r="P56" s="221"/>
      <c r="Q56" s="215" t="s">
        <v>27</v>
      </c>
      <c r="R56" s="215"/>
      <c r="S56" s="215"/>
      <c r="T56" s="215"/>
      <c r="U56" s="215"/>
      <c r="V56" s="215" t="s">
        <v>60</v>
      </c>
      <c r="W56" s="215"/>
      <c r="X56" s="215"/>
      <c r="Y56" s="215"/>
      <c r="Z56" s="215"/>
      <c r="AA56" s="207">
        <f>'Сводная таблица'!I10</f>
        <v>0</v>
      </c>
      <c r="AB56" s="207"/>
      <c r="AC56" s="207"/>
      <c r="AD56" s="207"/>
      <c r="AE56" s="207"/>
      <c r="AF56" s="207">
        <f>'Сводная таблица'!J10</f>
        <v>0</v>
      </c>
      <c r="AG56" s="207"/>
      <c r="AH56" s="207"/>
      <c r="AI56" s="207"/>
      <c r="AJ56" s="207"/>
      <c r="AK56" s="207">
        <f>'Сводная таблица'!K10</f>
        <v>0</v>
      </c>
      <c r="AL56" s="207"/>
      <c r="AM56" s="207"/>
      <c r="AN56" s="207"/>
      <c r="AO56" s="207"/>
    </row>
    <row r="57" spans="1:41" x14ac:dyDescent="0.25">
      <c r="A57" s="262"/>
      <c r="B57" s="263"/>
      <c r="C57" s="263"/>
      <c r="D57" s="263"/>
      <c r="E57" s="263"/>
      <c r="F57" s="264"/>
      <c r="G57" s="222"/>
      <c r="H57" s="223"/>
      <c r="I57" s="223"/>
      <c r="J57" s="223"/>
      <c r="K57" s="224"/>
      <c r="L57" s="222"/>
      <c r="M57" s="223"/>
      <c r="N57" s="223"/>
      <c r="O57" s="223"/>
      <c r="P57" s="224"/>
      <c r="Q57" s="212">
        <v>100</v>
      </c>
      <c r="R57" s="213"/>
      <c r="S57" s="213"/>
      <c r="T57" s="213"/>
      <c r="U57" s="214"/>
      <c r="V57" s="212" t="s">
        <v>347</v>
      </c>
      <c r="W57" s="213"/>
      <c r="X57" s="213"/>
      <c r="Y57" s="213"/>
      <c r="Z57" s="214"/>
      <c r="AA57" s="207">
        <f>'Сводная таблица'!I11</f>
        <v>0</v>
      </c>
      <c r="AB57" s="207"/>
      <c r="AC57" s="207"/>
      <c r="AD57" s="207"/>
      <c r="AE57" s="207"/>
      <c r="AF57" s="207">
        <f>'Сводная таблица'!J11</f>
        <v>0</v>
      </c>
      <c r="AG57" s="207"/>
      <c r="AH57" s="207"/>
      <c r="AI57" s="207"/>
      <c r="AJ57" s="207"/>
      <c r="AK57" s="207">
        <f>'Сводная таблица'!K11</f>
        <v>0</v>
      </c>
      <c r="AL57" s="207"/>
      <c r="AM57" s="207"/>
      <c r="AN57" s="207"/>
      <c r="AO57" s="207"/>
    </row>
    <row r="58" spans="1:41" x14ac:dyDescent="0.25">
      <c r="A58" s="62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</row>
    <row r="59" spans="1:41" ht="15.75" x14ac:dyDescent="0.25">
      <c r="A59" s="62"/>
      <c r="B59" s="62"/>
      <c r="C59" s="58"/>
      <c r="D59" s="58" t="s">
        <v>31</v>
      </c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</row>
    <row r="60" spans="1:41" ht="15.75" x14ac:dyDescent="0.25">
      <c r="A60" s="62"/>
      <c r="B60" s="62"/>
      <c r="C60" s="75"/>
      <c r="D60" s="75" t="s">
        <v>32</v>
      </c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</row>
    <row r="61" spans="1:41" ht="8.25" customHeight="1" x14ac:dyDescent="0.25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</row>
    <row r="62" spans="1:41" ht="15.75" x14ac:dyDescent="0.25">
      <c r="A62" s="62"/>
      <c r="B62" s="62"/>
      <c r="C62" s="58" t="s">
        <v>33</v>
      </c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</row>
    <row r="63" spans="1:41" ht="8.25" customHeight="1" x14ac:dyDescent="0.25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</row>
    <row r="64" spans="1:41" x14ac:dyDescent="0.25">
      <c r="A64" s="62"/>
      <c r="B64" s="62"/>
      <c r="C64" s="205" t="str">
        <f>M22</f>
        <v>Заместитель директора</v>
      </c>
      <c r="D64" s="205"/>
      <c r="E64" s="205"/>
      <c r="F64" s="205"/>
      <c r="G64" s="205"/>
      <c r="H64" s="205"/>
      <c r="I64" s="205"/>
      <c r="J64" s="205"/>
      <c r="K64" s="205"/>
      <c r="L64" s="205"/>
      <c r="M64" s="205"/>
      <c r="N64" s="205"/>
      <c r="O64" s="205"/>
      <c r="P64" s="205"/>
      <c r="Q64" s="205"/>
      <c r="R64" s="76"/>
      <c r="S64" s="76"/>
      <c r="T64" s="76"/>
      <c r="U64" s="76"/>
      <c r="V64" s="205"/>
      <c r="W64" s="205"/>
      <c r="X64" s="205"/>
      <c r="Y64" s="205"/>
      <c r="Z64" s="205"/>
      <c r="AA64" s="205"/>
      <c r="AB64" s="205"/>
      <c r="AC64" s="76"/>
      <c r="AD64" s="205" t="str">
        <f>AD22</f>
        <v>Каплевский А.Я.</v>
      </c>
      <c r="AE64" s="205"/>
      <c r="AF64" s="205"/>
      <c r="AG64" s="205"/>
      <c r="AH64" s="205"/>
      <c r="AI64" s="205"/>
      <c r="AJ64" s="205"/>
      <c r="AK64" s="205"/>
      <c r="AL64" s="205"/>
      <c r="AM64" s="205"/>
      <c r="AN64" s="205"/>
      <c r="AO64" s="205"/>
    </row>
    <row r="65" spans="1:44" s="72" customFormat="1" ht="11.25" customHeight="1" x14ac:dyDescent="0.25">
      <c r="A65" s="74"/>
      <c r="B65" s="74"/>
      <c r="C65" s="226" t="s">
        <v>0</v>
      </c>
      <c r="D65" s="226"/>
      <c r="E65" s="226"/>
      <c r="F65" s="226"/>
      <c r="G65" s="226"/>
      <c r="H65" s="226"/>
      <c r="I65" s="226"/>
      <c r="J65" s="226"/>
      <c r="K65" s="226"/>
      <c r="L65" s="226"/>
      <c r="M65" s="226"/>
      <c r="N65" s="226"/>
      <c r="O65" s="226"/>
      <c r="P65" s="226"/>
      <c r="Q65" s="226"/>
      <c r="R65" s="77"/>
      <c r="S65" s="77"/>
      <c r="T65" s="77"/>
      <c r="U65" s="77"/>
      <c r="V65" s="227" t="s">
        <v>34</v>
      </c>
      <c r="W65" s="227"/>
      <c r="X65" s="227"/>
      <c r="Y65" s="227"/>
      <c r="Z65" s="227"/>
      <c r="AA65" s="227"/>
      <c r="AB65" s="227"/>
      <c r="AC65" s="77"/>
      <c r="AD65" s="206" t="s">
        <v>104</v>
      </c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63"/>
      <c r="AQ65" s="63"/>
      <c r="AR65" s="63"/>
    </row>
    <row r="66" spans="1:44" x14ac:dyDescent="0.25">
      <c r="A66" s="62"/>
      <c r="B66" s="62"/>
      <c r="C66" s="205" t="str">
        <f>M25</f>
        <v>Начальник ЦТАИ</v>
      </c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05"/>
      <c r="O66" s="205"/>
      <c r="P66" s="205"/>
      <c r="Q66" s="205"/>
      <c r="R66" s="76"/>
      <c r="S66" s="76"/>
      <c r="T66" s="76"/>
      <c r="U66" s="76"/>
      <c r="V66" s="205"/>
      <c r="W66" s="205"/>
      <c r="X66" s="205"/>
      <c r="Y66" s="205"/>
      <c r="Z66" s="205"/>
      <c r="AA66" s="205"/>
      <c r="AB66" s="205"/>
      <c r="AC66" s="76"/>
      <c r="AD66" s="205" t="str">
        <f>AD25</f>
        <v>Федоров С.Л.</v>
      </c>
      <c r="AE66" s="205"/>
      <c r="AF66" s="205"/>
      <c r="AG66" s="205"/>
      <c r="AH66" s="205"/>
      <c r="AI66" s="205"/>
      <c r="AJ66" s="205"/>
      <c r="AK66" s="205"/>
      <c r="AL66" s="205"/>
      <c r="AM66" s="205"/>
      <c r="AN66" s="205"/>
      <c r="AO66" s="205"/>
    </row>
    <row r="67" spans="1:44" s="72" customFormat="1" ht="11.25" customHeight="1" x14ac:dyDescent="0.25">
      <c r="A67" s="74"/>
      <c r="B67" s="74"/>
      <c r="C67" s="227" t="s">
        <v>0</v>
      </c>
      <c r="D67" s="227"/>
      <c r="E67" s="227"/>
      <c r="F67" s="227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27"/>
      <c r="R67" s="77"/>
      <c r="S67" s="77"/>
      <c r="T67" s="77"/>
      <c r="U67" s="77"/>
      <c r="V67" s="227" t="s">
        <v>34</v>
      </c>
      <c r="W67" s="227"/>
      <c r="X67" s="227"/>
      <c r="Y67" s="227"/>
      <c r="Z67" s="227"/>
      <c r="AA67" s="227"/>
      <c r="AB67" s="227"/>
      <c r="AC67" s="77"/>
      <c r="AD67" s="206" t="s">
        <v>104</v>
      </c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63"/>
      <c r="AQ67" s="63"/>
      <c r="AR67" s="63"/>
    </row>
    <row r="68" spans="1:44" x14ac:dyDescent="0.25">
      <c r="A68" s="62"/>
      <c r="B68" s="62"/>
      <c r="C68" s="205" t="str">
        <f>M27</f>
        <v>Начальник ОМТС</v>
      </c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5"/>
      <c r="O68" s="205"/>
      <c r="P68" s="205"/>
      <c r="Q68" s="205"/>
      <c r="R68" s="76"/>
      <c r="S68" s="76"/>
      <c r="T68" s="76"/>
      <c r="U68" s="76"/>
      <c r="V68" s="205"/>
      <c r="W68" s="205"/>
      <c r="X68" s="205"/>
      <c r="Y68" s="205"/>
      <c r="Z68" s="205"/>
      <c r="AA68" s="205"/>
      <c r="AB68" s="205"/>
      <c r="AC68" s="76"/>
      <c r="AD68" s="205" t="str">
        <f>AD27</f>
        <v>Дюбов Е.А.</v>
      </c>
      <c r="AE68" s="205"/>
      <c r="AF68" s="205"/>
      <c r="AG68" s="205"/>
      <c r="AH68" s="205"/>
      <c r="AI68" s="205"/>
      <c r="AJ68" s="205"/>
      <c r="AK68" s="205"/>
      <c r="AL68" s="205"/>
      <c r="AM68" s="205"/>
      <c r="AN68" s="205"/>
      <c r="AO68" s="205"/>
    </row>
    <row r="69" spans="1:44" s="72" customFormat="1" ht="11.25" customHeight="1" x14ac:dyDescent="0.25">
      <c r="A69" s="74"/>
      <c r="B69" s="74"/>
      <c r="C69" s="227" t="s">
        <v>0</v>
      </c>
      <c r="D69" s="227"/>
      <c r="E69" s="227"/>
      <c r="F69" s="227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27"/>
      <c r="R69" s="77"/>
      <c r="S69" s="77"/>
      <c r="T69" s="77"/>
      <c r="U69" s="77"/>
      <c r="V69" s="227" t="s">
        <v>34</v>
      </c>
      <c r="W69" s="227"/>
      <c r="X69" s="227"/>
      <c r="Y69" s="227"/>
      <c r="Z69" s="227"/>
      <c r="AA69" s="227"/>
      <c r="AB69" s="227"/>
      <c r="AC69" s="77"/>
      <c r="AD69" s="206" t="s">
        <v>104</v>
      </c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63"/>
      <c r="AQ69" s="63"/>
      <c r="AR69" s="63"/>
    </row>
    <row r="70" spans="1:44" x14ac:dyDescent="0.25">
      <c r="A70" s="62"/>
      <c r="B70" s="62"/>
      <c r="C70" s="205" t="str">
        <f>M29</f>
        <v>Бухгалтер основным средствам</v>
      </c>
      <c r="D70" s="205"/>
      <c r="E70" s="205"/>
      <c r="F70" s="205"/>
      <c r="G70" s="205"/>
      <c r="H70" s="205"/>
      <c r="I70" s="205"/>
      <c r="J70" s="205"/>
      <c r="K70" s="205"/>
      <c r="L70" s="205"/>
      <c r="M70" s="205"/>
      <c r="N70" s="205"/>
      <c r="O70" s="205"/>
      <c r="P70" s="205"/>
      <c r="Q70" s="205"/>
      <c r="R70" s="76"/>
      <c r="S70" s="76"/>
      <c r="T70" s="76"/>
      <c r="U70" s="76"/>
      <c r="V70" s="205"/>
      <c r="W70" s="205"/>
      <c r="X70" s="205"/>
      <c r="Y70" s="205"/>
      <c r="Z70" s="205"/>
      <c r="AA70" s="205"/>
      <c r="AB70" s="205"/>
      <c r="AC70" s="76"/>
      <c r="AD70" s="205" t="str">
        <f>AD29</f>
        <v>Маренкова О.И.</v>
      </c>
      <c r="AE70" s="205"/>
      <c r="AF70" s="205"/>
      <c r="AG70" s="205"/>
      <c r="AH70" s="205"/>
      <c r="AI70" s="205"/>
      <c r="AJ70" s="205"/>
      <c r="AK70" s="205"/>
      <c r="AL70" s="205"/>
      <c r="AM70" s="205"/>
      <c r="AN70" s="205"/>
      <c r="AO70" s="205"/>
    </row>
    <row r="71" spans="1:44" s="72" customFormat="1" ht="11.25" customHeight="1" x14ac:dyDescent="0.25">
      <c r="A71" s="74"/>
      <c r="B71" s="74"/>
      <c r="C71" s="227" t="s">
        <v>0</v>
      </c>
      <c r="D71" s="227"/>
      <c r="E71" s="227"/>
      <c r="F71" s="227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27"/>
      <c r="R71" s="77"/>
      <c r="S71" s="77"/>
      <c r="T71" s="77"/>
      <c r="U71" s="77"/>
      <c r="V71" s="227" t="s">
        <v>34</v>
      </c>
      <c r="W71" s="227"/>
      <c r="X71" s="227"/>
      <c r="Y71" s="227"/>
      <c r="Z71" s="227"/>
      <c r="AA71" s="227"/>
      <c r="AB71" s="227"/>
      <c r="AC71" s="77"/>
      <c r="AD71" s="206" t="s">
        <v>104</v>
      </c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63"/>
      <c r="AQ71" s="63"/>
      <c r="AR71" s="63"/>
    </row>
    <row r="72" spans="1:44" x14ac:dyDescent="0.25">
      <c r="A72" s="62"/>
      <c r="B72" s="62"/>
      <c r="C72" s="205" t="str">
        <f>M31</f>
        <v>Бухгалтер по материалам</v>
      </c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05"/>
      <c r="O72" s="205"/>
      <c r="P72" s="205"/>
      <c r="Q72" s="205"/>
      <c r="R72" s="76"/>
      <c r="S72" s="76"/>
      <c r="T72" s="76"/>
      <c r="U72" s="76"/>
      <c r="V72" s="205"/>
      <c r="W72" s="205"/>
      <c r="X72" s="205"/>
      <c r="Y72" s="205"/>
      <c r="Z72" s="205"/>
      <c r="AA72" s="205"/>
      <c r="AB72" s="205"/>
      <c r="AC72" s="76"/>
      <c r="AD72" s="205" t="str">
        <f>AD31</f>
        <v>Дубяга Е.Л.</v>
      </c>
      <c r="AE72" s="205"/>
      <c r="AF72" s="205"/>
      <c r="AG72" s="205"/>
      <c r="AH72" s="205"/>
      <c r="AI72" s="205"/>
      <c r="AJ72" s="205"/>
      <c r="AK72" s="205"/>
      <c r="AL72" s="205"/>
      <c r="AM72" s="205"/>
      <c r="AN72" s="205"/>
      <c r="AO72" s="205"/>
    </row>
    <row r="73" spans="1:44" s="72" customFormat="1" ht="11.25" customHeight="1" x14ac:dyDescent="0.25">
      <c r="A73" s="74"/>
      <c r="B73" s="74"/>
      <c r="C73" s="227" t="s">
        <v>0</v>
      </c>
      <c r="D73" s="227"/>
      <c r="E73" s="227"/>
      <c r="F73" s="227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27"/>
      <c r="R73" s="77"/>
      <c r="S73" s="77"/>
      <c r="T73" s="77"/>
      <c r="U73" s="77"/>
      <c r="V73" s="227" t="s">
        <v>34</v>
      </c>
      <c r="W73" s="227"/>
      <c r="X73" s="227"/>
      <c r="Y73" s="227"/>
      <c r="Z73" s="227"/>
      <c r="AA73" s="227"/>
      <c r="AB73" s="227"/>
      <c r="AC73" s="77"/>
      <c r="AD73" s="206" t="s">
        <v>104</v>
      </c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63"/>
      <c r="AQ73" s="63"/>
      <c r="AR73" s="63"/>
    </row>
    <row r="74" spans="1:44" x14ac:dyDescent="0.25">
      <c r="A74" s="62"/>
      <c r="B74" s="62"/>
      <c r="C74" s="205" t="str">
        <f>M33</f>
        <v>Начальник уАСУТП</v>
      </c>
      <c r="D74" s="205"/>
      <c r="E74" s="205"/>
      <c r="F74" s="205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76"/>
      <c r="S74" s="76"/>
      <c r="T74" s="76"/>
      <c r="U74" s="76"/>
      <c r="V74" s="205"/>
      <c r="W74" s="205"/>
      <c r="X74" s="205"/>
      <c r="Y74" s="205"/>
      <c r="Z74" s="205"/>
      <c r="AA74" s="205"/>
      <c r="AB74" s="205"/>
      <c r="AC74" s="76"/>
      <c r="AD74" s="205" t="str">
        <f>AD33</f>
        <v>Осмоловский А.В.</v>
      </c>
      <c r="AE74" s="205"/>
      <c r="AF74" s="205"/>
      <c r="AG74" s="205"/>
      <c r="AH74" s="205"/>
      <c r="AI74" s="205"/>
      <c r="AJ74" s="205"/>
      <c r="AK74" s="205"/>
      <c r="AL74" s="205"/>
      <c r="AM74" s="205"/>
      <c r="AN74" s="205"/>
      <c r="AO74" s="205"/>
    </row>
    <row r="75" spans="1:44" s="72" customFormat="1" ht="11.25" customHeight="1" x14ac:dyDescent="0.25">
      <c r="A75" s="74"/>
      <c r="B75" s="74"/>
      <c r="C75" s="227" t="s">
        <v>0</v>
      </c>
      <c r="D75" s="227"/>
      <c r="E75" s="227"/>
      <c r="F75" s="227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27"/>
      <c r="R75" s="77"/>
      <c r="S75" s="77"/>
      <c r="T75" s="77"/>
      <c r="U75" s="77"/>
      <c r="V75" s="227" t="s">
        <v>34</v>
      </c>
      <c r="W75" s="227"/>
      <c r="X75" s="227"/>
      <c r="Y75" s="227"/>
      <c r="Z75" s="227"/>
      <c r="AA75" s="227"/>
      <c r="AB75" s="227"/>
      <c r="AC75" s="77"/>
      <c r="AD75" s="206" t="s">
        <v>104</v>
      </c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63"/>
      <c r="AQ75" s="63"/>
      <c r="AR75" s="63"/>
    </row>
    <row r="76" spans="1:44" ht="6.75" customHeight="1" x14ac:dyDescent="0.25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</row>
    <row r="77" spans="1:44" ht="6.75" customHeight="1" x14ac:dyDescent="0.25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</row>
    <row r="78" spans="1:44" ht="15.75" x14ac:dyDescent="0.25">
      <c r="A78" s="211" t="s">
        <v>35</v>
      </c>
      <c r="B78" s="211"/>
      <c r="C78" s="211"/>
      <c r="D78" s="211"/>
      <c r="E78" s="211"/>
      <c r="F78" s="211"/>
      <c r="G78" s="211"/>
      <c r="H78" s="211"/>
      <c r="I78" s="211"/>
      <c r="J78" s="211"/>
      <c r="K78" s="211"/>
      <c r="L78" s="211"/>
      <c r="M78" s="211"/>
      <c r="N78" s="211"/>
      <c r="O78" s="211"/>
      <c r="P78" s="211"/>
      <c r="Q78" s="211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</row>
    <row r="79" spans="1:44" x14ac:dyDescent="0.25">
      <c r="A79" s="66"/>
      <c r="B79" s="66"/>
      <c r="C79" s="205" t="str">
        <f>M29</f>
        <v>Бухгалтер основным средствам</v>
      </c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62"/>
      <c r="S79" s="62"/>
      <c r="T79" s="62"/>
      <c r="U79" s="66"/>
      <c r="V79" s="205"/>
      <c r="W79" s="205"/>
      <c r="X79" s="205"/>
      <c r="Y79" s="205"/>
      <c r="Z79" s="205"/>
      <c r="AA79" s="205"/>
      <c r="AB79" s="205"/>
      <c r="AC79" s="66"/>
      <c r="AD79" s="205" t="str">
        <f>AD29</f>
        <v>Маренкова О.И.</v>
      </c>
      <c r="AE79" s="205"/>
      <c r="AF79" s="205"/>
      <c r="AG79" s="205"/>
      <c r="AH79" s="205"/>
      <c r="AI79" s="205"/>
      <c r="AJ79" s="205"/>
      <c r="AK79" s="205"/>
      <c r="AL79" s="205"/>
      <c r="AM79" s="205"/>
      <c r="AN79" s="205"/>
      <c r="AO79" s="205"/>
    </row>
    <row r="80" spans="1:44" s="72" customFormat="1" ht="11.25" customHeight="1" x14ac:dyDescent="0.25">
      <c r="A80" s="74"/>
      <c r="B80" s="74"/>
      <c r="C80" s="227" t="s">
        <v>0</v>
      </c>
      <c r="D80" s="227"/>
      <c r="E80" s="227"/>
      <c r="F80" s="227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27"/>
      <c r="R80" s="74"/>
      <c r="S80" s="74"/>
      <c r="T80" s="74"/>
      <c r="V80" s="227" t="s">
        <v>34</v>
      </c>
      <c r="W80" s="227"/>
      <c r="X80" s="227"/>
      <c r="Y80" s="227"/>
      <c r="Z80" s="227"/>
      <c r="AA80" s="227"/>
      <c r="AB80" s="227"/>
      <c r="AC80" s="78"/>
      <c r="AD80" s="206" t="s">
        <v>104</v>
      </c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63"/>
      <c r="AQ80" s="63"/>
      <c r="AR80" s="63"/>
    </row>
    <row r="81" spans="1:44" x14ac:dyDescent="0.25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</row>
    <row r="82" spans="1:44" s="79" customFormat="1" ht="15.75" x14ac:dyDescent="0.25">
      <c r="A82" s="211" t="s">
        <v>318</v>
      </c>
      <c r="B82" s="211"/>
      <c r="C82" s="211"/>
      <c r="D82" s="211"/>
      <c r="E82" s="211"/>
      <c r="F82" s="211"/>
      <c r="G82" s="211"/>
      <c r="H82" s="211"/>
      <c r="I82" s="211"/>
      <c r="J82" s="211"/>
      <c r="K82" s="211"/>
      <c r="L82" s="211"/>
      <c r="M82" s="211"/>
      <c r="N82" s="211"/>
      <c r="O82" s="211"/>
      <c r="P82" s="211"/>
      <c r="Q82" s="211"/>
      <c r="R82" s="211"/>
      <c r="S82" s="211"/>
      <c r="T82" s="211"/>
      <c r="U82" s="211"/>
      <c r="V82" s="211"/>
      <c r="W82" s="211"/>
      <c r="X82" s="211"/>
      <c r="Y82" s="211"/>
      <c r="Z82" s="211"/>
      <c r="AA82" s="211"/>
      <c r="AB82" s="211"/>
      <c r="AC82" s="211"/>
      <c r="AD82" s="211"/>
      <c r="AE82" s="211"/>
      <c r="AF82" s="211"/>
      <c r="AG82" s="211"/>
      <c r="AH82" s="211"/>
      <c r="AI82" s="211"/>
      <c r="AJ82" s="211"/>
      <c r="AK82" s="211"/>
      <c r="AL82" s="211"/>
      <c r="AM82" s="211"/>
      <c r="AN82" s="211"/>
      <c r="AO82" s="211"/>
      <c r="AP82" s="63"/>
      <c r="AQ82" s="63"/>
      <c r="AR82" s="63"/>
    </row>
    <row r="83" spans="1:44" s="79" customFormat="1" ht="15.75" x14ac:dyDescent="0.25">
      <c r="A83" s="211" t="s">
        <v>319</v>
      </c>
      <c r="B83" s="211"/>
      <c r="C83" s="211"/>
      <c r="D83" s="211"/>
      <c r="E83" s="211"/>
      <c r="F83" s="235">
        <f>AC16</f>
        <v>0</v>
      </c>
      <c r="G83" s="235"/>
      <c r="H83" s="235"/>
      <c r="I83" s="235"/>
      <c r="J83" s="235"/>
      <c r="K83" s="235"/>
      <c r="L83" s="231" t="s">
        <v>36</v>
      </c>
      <c r="M83" s="231"/>
      <c r="N83" s="231"/>
      <c r="O83" s="231"/>
      <c r="P83" s="231"/>
      <c r="Q83" s="233" t="s">
        <v>475</v>
      </c>
      <c r="R83" s="233"/>
      <c r="S83" s="233"/>
      <c r="T83" s="233"/>
      <c r="U83" s="233"/>
      <c r="V83" s="233"/>
      <c r="W83" s="233"/>
      <c r="X83" s="233"/>
      <c r="Y83" s="233"/>
      <c r="Z83" s="233"/>
      <c r="AA83" s="233"/>
      <c r="AB83" s="233"/>
      <c r="AC83" s="233"/>
      <c r="AD83" s="58"/>
      <c r="AE83" s="58"/>
      <c r="AF83" s="234"/>
      <c r="AG83" s="234"/>
      <c r="AH83" s="234"/>
      <c r="AI83" s="234"/>
      <c r="AJ83" s="234"/>
      <c r="AK83" s="234"/>
      <c r="AL83" s="234"/>
      <c r="AM83" s="234"/>
      <c r="AN83" s="234"/>
      <c r="AO83" s="234"/>
      <c r="AP83" s="63"/>
      <c r="AQ83" s="63"/>
      <c r="AR83" s="63"/>
    </row>
    <row r="84" spans="1:44" s="79" customFormat="1" ht="15.75" x14ac:dyDescent="0.25">
      <c r="A84" s="58" t="s">
        <v>37</v>
      </c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63"/>
      <c r="AQ84" s="63"/>
      <c r="AR84" s="63"/>
    </row>
    <row r="85" spans="1:44" x14ac:dyDescent="0.25">
      <c r="A85" s="62"/>
      <c r="B85" s="62"/>
      <c r="C85" s="205" t="str">
        <f>M31</f>
        <v>Бухгалтер по материалам</v>
      </c>
      <c r="D85" s="205"/>
      <c r="E85" s="205"/>
      <c r="F85" s="205"/>
      <c r="G85" s="205"/>
      <c r="H85" s="205"/>
      <c r="I85" s="205"/>
      <c r="J85" s="205"/>
      <c r="K85" s="205"/>
      <c r="L85" s="205"/>
      <c r="M85" s="205"/>
      <c r="N85" s="205"/>
      <c r="O85" s="205"/>
      <c r="P85" s="205"/>
      <c r="Q85" s="205"/>
      <c r="R85" s="62"/>
      <c r="S85" s="62"/>
      <c r="T85" s="62"/>
      <c r="U85" s="66"/>
      <c r="V85" s="205"/>
      <c r="W85" s="205"/>
      <c r="X85" s="205"/>
      <c r="Y85" s="205"/>
      <c r="Z85" s="205"/>
      <c r="AA85" s="205"/>
      <c r="AB85" s="205"/>
      <c r="AC85" s="66"/>
      <c r="AD85" s="205" t="str">
        <f>AD31</f>
        <v>Дубяга Е.Л.</v>
      </c>
      <c r="AE85" s="205"/>
      <c r="AF85" s="205"/>
      <c r="AG85" s="205"/>
      <c r="AH85" s="205"/>
      <c r="AI85" s="205"/>
      <c r="AJ85" s="205"/>
      <c r="AK85" s="205"/>
      <c r="AL85" s="205"/>
      <c r="AM85" s="205"/>
      <c r="AN85" s="205"/>
      <c r="AO85" s="205"/>
    </row>
    <row r="86" spans="1:44" s="80" customFormat="1" ht="11.25" customHeight="1" x14ac:dyDescent="0.25">
      <c r="A86" s="77"/>
      <c r="B86" s="77"/>
      <c r="C86" s="227" t="s">
        <v>0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27"/>
      <c r="R86" s="74"/>
      <c r="S86" s="74"/>
      <c r="T86" s="74"/>
      <c r="U86" s="72"/>
      <c r="V86" s="227" t="s">
        <v>34</v>
      </c>
      <c r="W86" s="227"/>
      <c r="X86" s="227"/>
      <c r="Y86" s="227"/>
      <c r="Z86" s="227"/>
      <c r="AA86" s="227"/>
      <c r="AB86" s="227"/>
      <c r="AC86" s="78"/>
      <c r="AD86" s="206" t="s">
        <v>104</v>
      </c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63"/>
      <c r="AQ86" s="63"/>
      <c r="AR86" s="63"/>
    </row>
    <row r="87" spans="1:44" s="79" customFormat="1" ht="15.75" x14ac:dyDescent="0.25">
      <c r="A87" s="211" t="s">
        <v>38</v>
      </c>
      <c r="B87" s="211"/>
      <c r="C87" s="211"/>
      <c r="D87" s="211"/>
      <c r="E87" s="211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63"/>
      <c r="AQ87" s="63"/>
      <c r="AR87" s="63"/>
    </row>
    <row r="88" spans="1:44" x14ac:dyDescent="0.25">
      <c r="A88" s="62"/>
      <c r="B88" s="62"/>
      <c r="C88" s="205" t="str">
        <f>M33</f>
        <v>Начальник уАСУТП</v>
      </c>
      <c r="D88" s="205"/>
      <c r="E88" s="205"/>
      <c r="F88" s="205"/>
      <c r="G88" s="205"/>
      <c r="H88" s="205"/>
      <c r="I88" s="205"/>
      <c r="J88" s="205"/>
      <c r="K88" s="205"/>
      <c r="L88" s="205"/>
      <c r="M88" s="205"/>
      <c r="N88" s="205"/>
      <c r="O88" s="205"/>
      <c r="P88" s="205"/>
      <c r="Q88" s="205"/>
      <c r="R88" s="62"/>
      <c r="S88" s="62"/>
      <c r="T88" s="62"/>
      <c r="U88" s="66"/>
      <c r="V88" s="205"/>
      <c r="W88" s="205"/>
      <c r="X88" s="205"/>
      <c r="Y88" s="205"/>
      <c r="Z88" s="205"/>
      <c r="AA88" s="205"/>
      <c r="AB88" s="205"/>
      <c r="AC88" s="66"/>
      <c r="AD88" s="205" t="str">
        <f>AD33</f>
        <v>Осмоловский А.В.</v>
      </c>
      <c r="AE88" s="205"/>
      <c r="AF88" s="205"/>
      <c r="AG88" s="205"/>
      <c r="AH88" s="205"/>
      <c r="AI88" s="205"/>
      <c r="AJ88" s="205"/>
      <c r="AK88" s="205"/>
      <c r="AL88" s="205"/>
      <c r="AM88" s="205"/>
      <c r="AN88" s="205"/>
      <c r="AO88" s="205"/>
    </row>
    <row r="89" spans="1:44" s="72" customFormat="1" ht="11.25" customHeight="1" x14ac:dyDescent="0.25">
      <c r="A89" s="74"/>
      <c r="B89" s="74"/>
      <c r="C89" s="227" t="s">
        <v>0</v>
      </c>
      <c r="D89" s="227"/>
      <c r="E89" s="227"/>
      <c r="F89" s="227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27"/>
      <c r="R89" s="74"/>
      <c r="S89" s="74"/>
      <c r="T89" s="74"/>
      <c r="V89" s="227" t="s">
        <v>34</v>
      </c>
      <c r="W89" s="227"/>
      <c r="X89" s="227"/>
      <c r="Y89" s="227"/>
      <c r="Z89" s="227"/>
      <c r="AA89" s="227"/>
      <c r="AB89" s="227"/>
      <c r="AC89" s="78"/>
      <c r="AD89" s="206" t="s">
        <v>104</v>
      </c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63"/>
      <c r="AQ89" s="63"/>
      <c r="AR89" s="63"/>
    </row>
  </sheetData>
  <mergeCells count="180">
    <mergeCell ref="Y1:AO1"/>
    <mergeCell ref="Y2:AO2"/>
    <mergeCell ref="Y3:AO3"/>
    <mergeCell ref="Y4:AO4"/>
    <mergeCell ref="AI40:AM40"/>
    <mergeCell ref="N41:AO41"/>
    <mergeCell ref="G41:M41"/>
    <mergeCell ref="C74:Q74"/>
    <mergeCell ref="C75:Q75"/>
    <mergeCell ref="AG13:AO15"/>
    <mergeCell ref="AC16:AF18"/>
    <mergeCell ref="AG16:AO18"/>
    <mergeCell ref="M30:AB30"/>
    <mergeCell ref="M32:AB32"/>
    <mergeCell ref="M34:AB34"/>
    <mergeCell ref="M29:AB29"/>
    <mergeCell ref="A13:AA13"/>
    <mergeCell ref="AC13:AF15"/>
    <mergeCell ref="Z11:AA11"/>
    <mergeCell ref="AC11:AI11"/>
    <mergeCell ref="AK11:AM11"/>
    <mergeCell ref="A44:AO44"/>
    <mergeCell ref="AF56:AJ56"/>
    <mergeCell ref="A53:F57"/>
    <mergeCell ref="AK53:AO53"/>
    <mergeCell ref="G52:K52"/>
    <mergeCell ref="Y12:AO12"/>
    <mergeCell ref="M22:AB22"/>
    <mergeCell ref="C20:AO20"/>
    <mergeCell ref="A21:AO21"/>
    <mergeCell ref="A22:L22"/>
    <mergeCell ref="AA54:AE54"/>
    <mergeCell ref="AA53:AE53"/>
    <mergeCell ref="A52:F52"/>
    <mergeCell ref="Q53:U53"/>
    <mergeCell ref="AA52:AE52"/>
    <mergeCell ref="AF52:AJ52"/>
    <mergeCell ref="AK52:AO52"/>
    <mergeCell ref="A41:F41"/>
    <mergeCell ref="AA49:AE51"/>
    <mergeCell ref="Q47:U51"/>
    <mergeCell ref="V47:Z51"/>
    <mergeCell ref="AK47:AO51"/>
    <mergeCell ref="AA47:AJ48"/>
    <mergeCell ref="G47:K51"/>
    <mergeCell ref="L47:P51"/>
    <mergeCell ref="L52:P52"/>
    <mergeCell ref="Q52:U52"/>
    <mergeCell ref="AD74:AO74"/>
    <mergeCell ref="AD75:AO75"/>
    <mergeCell ref="C71:Q71"/>
    <mergeCell ref="V70:AB70"/>
    <mergeCell ref="V71:AB71"/>
    <mergeCell ref="V72:AB72"/>
    <mergeCell ref="V73:AB73"/>
    <mergeCell ref="AD73:AO73"/>
    <mergeCell ref="Y6:AO6"/>
    <mergeCell ref="Y7:AO7"/>
    <mergeCell ref="Y8:AO8"/>
    <mergeCell ref="Y9:AD9"/>
    <mergeCell ref="AF9:AO9"/>
    <mergeCell ref="Y10:AD10"/>
    <mergeCell ref="AF10:AO10"/>
    <mergeCell ref="B38:AO38"/>
    <mergeCell ref="AK54:AO54"/>
    <mergeCell ref="M28:AB28"/>
    <mergeCell ref="M27:AB27"/>
    <mergeCell ref="M23:AB23"/>
    <mergeCell ref="M26:AB26"/>
    <mergeCell ref="A36:F36"/>
    <mergeCell ref="G36:AO36"/>
    <mergeCell ref="V53:Z53"/>
    <mergeCell ref="L83:P83"/>
    <mergeCell ref="F83:K83"/>
    <mergeCell ref="A82:AO82"/>
    <mergeCell ref="C79:Q79"/>
    <mergeCell ref="A78:AO78"/>
    <mergeCell ref="V75:AB75"/>
    <mergeCell ref="AD85:AO85"/>
    <mergeCell ref="AD86:AO86"/>
    <mergeCell ref="V79:AB79"/>
    <mergeCell ref="V80:AB80"/>
    <mergeCell ref="AD79:AO79"/>
    <mergeCell ref="AD80:AO80"/>
    <mergeCell ref="Y5:AO5"/>
    <mergeCell ref="A6:U6"/>
    <mergeCell ref="C89:Q89"/>
    <mergeCell ref="C69:Q69"/>
    <mergeCell ref="C68:Q68"/>
    <mergeCell ref="A87:E87"/>
    <mergeCell ref="C73:Q73"/>
    <mergeCell ref="C70:Q70"/>
    <mergeCell ref="V74:AB74"/>
    <mergeCell ref="C88:Q88"/>
    <mergeCell ref="Q83:AC83"/>
    <mergeCell ref="V68:AB68"/>
    <mergeCell ref="V69:AB69"/>
    <mergeCell ref="V85:AB85"/>
    <mergeCell ref="V86:AB86"/>
    <mergeCell ref="V88:AB88"/>
    <mergeCell ref="V89:AB89"/>
    <mergeCell ref="AF83:AO83"/>
    <mergeCell ref="C85:Q85"/>
    <mergeCell ref="AD68:AO68"/>
    <mergeCell ref="C80:Q80"/>
    <mergeCell ref="C72:Q72"/>
    <mergeCell ref="C86:Q86"/>
    <mergeCell ref="A83:E83"/>
    <mergeCell ref="V54:Z54"/>
    <mergeCell ref="AF54:AJ54"/>
    <mergeCell ref="A4:R4"/>
    <mergeCell ref="A5:R5"/>
    <mergeCell ref="AD64:AO64"/>
    <mergeCell ref="A25:L25"/>
    <mergeCell ref="M25:AB25"/>
    <mergeCell ref="A15:AA15"/>
    <mergeCell ref="A16:AA16"/>
    <mergeCell ref="A17:AA17"/>
    <mergeCell ref="A18:AA18"/>
    <mergeCell ref="A35:AO35"/>
    <mergeCell ref="M31:AB31"/>
    <mergeCell ref="A45:AO45"/>
    <mergeCell ref="AF49:AJ51"/>
    <mergeCell ref="S40:AH40"/>
    <mergeCell ref="A29:L29"/>
    <mergeCell ref="M33:AB33"/>
    <mergeCell ref="C64:Q64"/>
    <mergeCell ref="AK55:AO55"/>
    <mergeCell ref="AK56:AO56"/>
    <mergeCell ref="AF55:AJ55"/>
    <mergeCell ref="AA55:AE55"/>
    <mergeCell ref="V64:AB64"/>
    <mergeCell ref="AD88:AO88"/>
    <mergeCell ref="AD89:AO89"/>
    <mergeCell ref="AD22:AO22"/>
    <mergeCell ref="AD23:AO23"/>
    <mergeCell ref="AD25:AO25"/>
    <mergeCell ref="AD26:AO26"/>
    <mergeCell ref="AD27:AO27"/>
    <mergeCell ref="AD28:AO28"/>
    <mergeCell ref="AD29:AO29"/>
    <mergeCell ref="AD30:AO30"/>
    <mergeCell ref="AD31:AO31"/>
    <mergeCell ref="AD32:AO32"/>
    <mergeCell ref="AD33:AO33"/>
    <mergeCell ref="AD34:AO34"/>
    <mergeCell ref="AD69:AO69"/>
    <mergeCell ref="AD70:AO70"/>
    <mergeCell ref="AD71:AO71"/>
    <mergeCell ref="AD72:AO72"/>
    <mergeCell ref="AA56:AE56"/>
    <mergeCell ref="V65:AB65"/>
    <mergeCell ref="V67:AB67"/>
    <mergeCell ref="V66:AB66"/>
    <mergeCell ref="V57:Z57"/>
    <mergeCell ref="AA57:AE57"/>
    <mergeCell ref="AD66:AO66"/>
    <mergeCell ref="AD67:AO67"/>
    <mergeCell ref="AF57:AJ57"/>
    <mergeCell ref="AK57:AO57"/>
    <mergeCell ref="B39:AO39"/>
    <mergeCell ref="G37:AO37"/>
    <mergeCell ref="A40:R40"/>
    <mergeCell ref="A47:F51"/>
    <mergeCell ref="A42:AO42"/>
    <mergeCell ref="A43:AO43"/>
    <mergeCell ref="Q57:U57"/>
    <mergeCell ref="V56:Z56"/>
    <mergeCell ref="Q54:U54"/>
    <mergeCell ref="V52:Z52"/>
    <mergeCell ref="L53:P57"/>
    <mergeCell ref="G53:K57"/>
    <mergeCell ref="C65:Q65"/>
    <mergeCell ref="C66:Q66"/>
    <mergeCell ref="C67:Q67"/>
    <mergeCell ref="V55:Z55"/>
    <mergeCell ref="AD65:AO65"/>
    <mergeCell ref="Q55:U55"/>
    <mergeCell ref="Q56:U56"/>
    <mergeCell ref="AF53:AJ53"/>
  </mergeCells>
  <phoneticPr fontId="0" type="noConversion"/>
  <dataValidations count="6">
    <dataValidation type="list" allowBlank="1" showInputMessage="1" showErrorMessage="1" sqref="AF9:AO9" xr:uid="{D441C270-741A-4E8C-AD98-C3CF2C2CC1A7}">
      <formula1>УТВЕРЖДАЮ</formula1>
    </dataValidation>
    <dataValidation type="list" allowBlank="1" showInputMessage="1" showErrorMessage="1" sqref="AD22:AO22" xr:uid="{E57296B5-89C9-4E84-A729-FD6B66058B94}">
      <formula1>УТВЕРЖДАЮ_Смета</formula1>
    </dataValidation>
    <dataValidation type="list" allowBlank="1" showInputMessage="1" showErrorMessage="1" sqref="AD33:AO33" xr:uid="{2A2D437D-FC19-4AF9-81A6-21A6BA69BA34}">
      <formula1>АСУТП_1</formula1>
    </dataValidation>
    <dataValidation type="list" allowBlank="1" showInputMessage="1" showErrorMessage="1" sqref="AD25:AO25" xr:uid="{380D9DC6-4D93-43DA-AB2F-F6ED9403C834}">
      <formula1>ЦТАИ_1</formula1>
    </dataValidation>
    <dataValidation type="list" allowBlank="1" showInputMessage="1" showErrorMessage="1" sqref="AD29:AO29 AD31:AO31" xr:uid="{4A198574-67DB-42A8-95EE-9110CD56C437}">
      <formula1>Бухгалтерия_1</formula1>
    </dataValidation>
    <dataValidation type="list" allowBlank="1" showInputMessage="1" showErrorMessage="1" sqref="AD27:AO27" xr:uid="{8BB91B91-E418-491C-AF72-37D9585C7F70}">
      <formula1>ОМТС_1</formula1>
    </dataValidation>
  </dataValidations>
  <pageMargins left="0.78740157480314965" right="0.19685039370078741" top="0.39370078740157483" bottom="0.39370078740157483" header="0.31496062992125984" footer="0.31496062992125984"/>
  <pageSetup paperSize="9" scale="95" orientation="portrait" r:id="rId1"/>
  <rowBreaks count="1" manualBreakCount="1">
    <brk id="5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63"/>
  <sheetViews>
    <sheetView view="pageBreakPreview" zoomScaleSheetLayoutView="100" workbookViewId="0"/>
  </sheetViews>
  <sheetFormatPr defaultRowHeight="15" x14ac:dyDescent="0.25"/>
  <cols>
    <col min="1" max="3" width="2.28515625" style="91" customWidth="1"/>
    <col min="4" max="4" width="4" style="91" customWidth="1"/>
    <col min="5" max="10" width="2.28515625" style="91" customWidth="1"/>
    <col min="11" max="11" width="4.5703125" style="91" customWidth="1"/>
    <col min="12" max="12" width="2.28515625" style="91" customWidth="1"/>
    <col min="13" max="13" width="8" style="91" customWidth="1"/>
    <col min="14" max="16" width="2.28515625" style="91" customWidth="1"/>
    <col min="17" max="17" width="5.42578125" style="91" customWidth="1"/>
    <col min="18" max="20" width="4.85546875" style="91" customWidth="1"/>
    <col min="21" max="26" width="2.28515625" style="91" customWidth="1"/>
    <col min="27" max="27" width="3" style="91" customWidth="1"/>
    <col min="28" max="30" width="3.42578125" style="91" customWidth="1"/>
    <col min="31" max="31" width="5.5703125" style="91" customWidth="1"/>
    <col min="32" max="32" width="3.140625" style="91" customWidth="1"/>
    <col min="33" max="34" width="4" style="91" customWidth="1"/>
    <col min="35" max="35" width="3.85546875" style="91" customWidth="1"/>
    <col min="36" max="36" width="3.140625" style="91" customWidth="1"/>
    <col min="37" max="38" width="4.42578125" style="91" customWidth="1"/>
    <col min="39" max="39" width="2.85546875" style="91" customWidth="1"/>
    <col min="40" max="51" width="2.28515625" style="91" customWidth="1"/>
    <col min="52" max="16384" width="9.140625" style="91"/>
  </cols>
  <sheetData>
    <row r="1" spans="1:47" x14ac:dyDescent="0.25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0"/>
      <c r="AO1" s="90"/>
      <c r="AP1" s="90"/>
      <c r="AQ1" s="90"/>
      <c r="AR1" s="90"/>
      <c r="AS1" s="90"/>
      <c r="AT1" s="90"/>
      <c r="AU1" s="90"/>
    </row>
    <row r="2" spans="1:47" x14ac:dyDescent="0.2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249" t="s">
        <v>95</v>
      </c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90"/>
      <c r="AO2" s="90"/>
      <c r="AP2" s="90"/>
      <c r="AQ2" s="90"/>
      <c r="AR2" s="90"/>
      <c r="AS2" s="90"/>
      <c r="AT2" s="90"/>
      <c r="AU2" s="90"/>
    </row>
    <row r="3" spans="1:47" x14ac:dyDescent="0.25">
      <c r="A3" s="92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249" t="s">
        <v>43</v>
      </c>
      <c r="AD3" s="249"/>
      <c r="AE3" s="249"/>
      <c r="AF3" s="249"/>
      <c r="AG3" s="249"/>
      <c r="AH3" s="249"/>
      <c r="AI3" s="249"/>
      <c r="AJ3" s="249"/>
      <c r="AK3" s="249"/>
      <c r="AL3" s="249"/>
      <c r="AM3" s="249"/>
      <c r="AN3" s="90"/>
      <c r="AO3" s="90"/>
      <c r="AP3" s="90"/>
      <c r="AQ3" s="90"/>
      <c r="AR3" s="90"/>
      <c r="AS3" s="90"/>
      <c r="AT3" s="90"/>
      <c r="AU3" s="90"/>
    </row>
    <row r="4" spans="1:47" x14ac:dyDescent="0.25">
      <c r="A4" s="92"/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249" t="s">
        <v>483</v>
      </c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90"/>
      <c r="AO4" s="90"/>
      <c r="AP4" s="90"/>
      <c r="AQ4" s="90"/>
      <c r="AR4" s="90"/>
      <c r="AS4" s="90"/>
      <c r="AT4" s="90"/>
      <c r="AU4" s="90"/>
    </row>
    <row r="5" spans="1:47" x14ac:dyDescent="0.25">
      <c r="A5" s="205" t="s">
        <v>1</v>
      </c>
      <c r="B5" s="205"/>
      <c r="C5" s="205"/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83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0"/>
      <c r="AO5" s="90"/>
      <c r="AP5" s="90"/>
      <c r="AQ5" s="90"/>
      <c r="AR5" s="90"/>
      <c r="AS5" s="90"/>
      <c r="AT5" s="90"/>
      <c r="AU5" s="90"/>
    </row>
    <row r="6" spans="1:47" x14ac:dyDescent="0.25">
      <c r="A6" s="227" t="s">
        <v>2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78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0"/>
      <c r="AO6" s="90"/>
      <c r="AP6" s="90"/>
      <c r="AQ6" s="90"/>
      <c r="AR6" s="90"/>
      <c r="AS6" s="90"/>
      <c r="AT6" s="90"/>
      <c r="AU6" s="90"/>
    </row>
    <row r="7" spans="1:47" x14ac:dyDescent="0.25">
      <c r="A7" s="92"/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0"/>
      <c r="AO7" s="90"/>
      <c r="AP7" s="90"/>
      <c r="AQ7" s="90"/>
      <c r="AR7" s="90"/>
      <c r="AS7" s="90"/>
      <c r="AT7" s="90"/>
      <c r="AU7" s="90"/>
    </row>
    <row r="8" spans="1:47" x14ac:dyDescent="0.25">
      <c r="A8" s="92"/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0"/>
      <c r="AO8" s="90"/>
      <c r="AP8" s="90"/>
      <c r="AQ8" s="90"/>
      <c r="AR8" s="90"/>
      <c r="AS8" s="90"/>
      <c r="AT8" s="90"/>
      <c r="AU8" s="90"/>
    </row>
    <row r="9" spans="1:47" x14ac:dyDescent="0.25">
      <c r="A9" s="93"/>
      <c r="B9" s="93"/>
      <c r="C9" s="93"/>
      <c r="D9" s="93"/>
      <c r="E9" s="292" t="s">
        <v>68</v>
      </c>
      <c r="F9" s="292"/>
      <c r="G9" s="292"/>
      <c r="H9" s="292"/>
      <c r="I9" s="292"/>
      <c r="J9" s="292"/>
      <c r="K9" s="292"/>
      <c r="L9" s="292"/>
      <c r="M9" s="292"/>
      <c r="N9" s="292"/>
      <c r="O9" s="292"/>
      <c r="P9" s="292"/>
      <c r="Q9" s="292"/>
      <c r="R9" s="292"/>
      <c r="S9" s="292"/>
      <c r="T9" s="292"/>
      <c r="U9" s="292"/>
      <c r="V9" s="292"/>
      <c r="W9" s="94"/>
      <c r="X9" s="95"/>
      <c r="Y9" s="95"/>
      <c r="Z9" s="95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0"/>
      <c r="AO9" s="90"/>
      <c r="AP9" s="90"/>
      <c r="AQ9" s="90"/>
      <c r="AR9" s="90"/>
      <c r="AS9" s="90"/>
      <c r="AT9" s="90"/>
      <c r="AU9" s="90"/>
    </row>
    <row r="10" spans="1:47" x14ac:dyDescent="0.25">
      <c r="A10" s="93"/>
      <c r="B10" s="93"/>
      <c r="C10" s="93"/>
      <c r="D10" s="93"/>
      <c r="E10" s="292" t="s">
        <v>69</v>
      </c>
      <c r="F10" s="292"/>
      <c r="G10" s="292"/>
      <c r="H10" s="292"/>
      <c r="I10" s="292"/>
      <c r="J10" s="292"/>
      <c r="K10" s="292"/>
      <c r="L10" s="292"/>
      <c r="M10" s="292"/>
      <c r="N10" s="292"/>
      <c r="O10" s="292"/>
      <c r="P10" s="292"/>
      <c r="Q10" s="292"/>
      <c r="R10" s="292"/>
      <c r="S10" s="292"/>
      <c r="T10" s="292"/>
      <c r="U10" s="292"/>
      <c r="V10" s="292"/>
      <c r="W10" s="297">
        <f>'Сводная таблица'!C8</f>
        <v>0</v>
      </c>
      <c r="X10" s="297"/>
      <c r="Y10" s="297"/>
      <c r="Z10" s="297"/>
      <c r="AA10" s="297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0"/>
      <c r="AO10" s="90"/>
      <c r="AP10" s="90"/>
      <c r="AQ10" s="90"/>
      <c r="AR10" s="90"/>
      <c r="AS10" s="90"/>
      <c r="AT10" s="90"/>
      <c r="AU10" s="90"/>
    </row>
    <row r="11" spans="1:47" x14ac:dyDescent="0.25">
      <c r="A11" s="93"/>
      <c r="B11" s="93"/>
      <c r="C11" s="93"/>
      <c r="D11" s="93"/>
      <c r="E11" s="293">
        <f>'Сводная таблица'!C9</f>
        <v>0</v>
      </c>
      <c r="F11" s="293"/>
      <c r="G11" s="293"/>
      <c r="H11" s="293"/>
      <c r="I11" s="293"/>
      <c r="J11" s="293"/>
      <c r="K11" s="293"/>
      <c r="L11" s="293"/>
      <c r="M11" s="293"/>
      <c r="N11" s="96"/>
      <c r="O11" s="96"/>
      <c r="P11" s="96"/>
      <c r="Q11" s="96"/>
      <c r="R11" s="96"/>
      <c r="S11" s="96"/>
      <c r="T11" s="96"/>
      <c r="U11" s="96"/>
      <c r="V11" s="96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0"/>
      <c r="AO11" s="90"/>
      <c r="AP11" s="90"/>
      <c r="AQ11" s="90"/>
      <c r="AR11" s="90"/>
      <c r="AS11" s="90"/>
      <c r="AT11" s="90"/>
      <c r="AU11" s="90"/>
    </row>
    <row r="12" spans="1:47" x14ac:dyDescent="0.25">
      <c r="A12" s="93"/>
      <c r="B12" s="93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0"/>
      <c r="AO12" s="90"/>
      <c r="AP12" s="90"/>
      <c r="AQ12" s="90"/>
      <c r="AR12" s="90"/>
      <c r="AS12" s="90"/>
      <c r="AT12" s="90"/>
      <c r="AU12" s="90"/>
    </row>
    <row r="13" spans="1:47" ht="15.75" customHeight="1" x14ac:dyDescent="0.25">
      <c r="A13" s="268" t="s">
        <v>70</v>
      </c>
      <c r="B13" s="268"/>
      <c r="C13" s="268"/>
      <c r="D13" s="268"/>
      <c r="E13" s="268"/>
      <c r="F13" s="268" t="s">
        <v>71</v>
      </c>
      <c r="G13" s="268"/>
      <c r="H13" s="268"/>
      <c r="I13" s="268"/>
      <c r="J13" s="287" t="s">
        <v>72</v>
      </c>
      <c r="K13" s="287"/>
      <c r="L13" s="287"/>
      <c r="M13" s="287"/>
      <c r="N13" s="287"/>
      <c r="O13" s="287"/>
      <c r="P13" s="287"/>
      <c r="Q13" s="287"/>
      <c r="R13" s="287" t="s">
        <v>73</v>
      </c>
      <c r="S13" s="287"/>
      <c r="T13" s="287"/>
      <c r="U13" s="287"/>
      <c r="V13" s="287"/>
      <c r="W13" s="278" t="s">
        <v>74</v>
      </c>
      <c r="X13" s="279"/>
      <c r="Y13" s="279"/>
      <c r="Z13" s="279"/>
      <c r="AA13" s="279"/>
      <c r="AB13" s="279"/>
      <c r="AC13" s="279"/>
      <c r="AD13" s="279"/>
      <c r="AE13" s="279"/>
      <c r="AF13" s="268" t="s">
        <v>75</v>
      </c>
      <c r="AG13" s="268"/>
      <c r="AH13" s="268"/>
      <c r="AI13" s="268"/>
      <c r="AJ13" s="268" t="s">
        <v>76</v>
      </c>
      <c r="AK13" s="268"/>
      <c r="AL13" s="268"/>
      <c r="AM13" s="268"/>
      <c r="AN13" s="90"/>
      <c r="AO13" s="90"/>
      <c r="AP13" s="90"/>
      <c r="AQ13" s="90"/>
      <c r="AR13" s="90"/>
      <c r="AS13" s="90"/>
      <c r="AT13" s="90"/>
      <c r="AU13" s="90"/>
    </row>
    <row r="14" spans="1:47" ht="15.75" customHeight="1" x14ac:dyDescent="0.25">
      <c r="A14" s="268"/>
      <c r="B14" s="268"/>
      <c r="C14" s="268"/>
      <c r="D14" s="268"/>
      <c r="E14" s="268"/>
      <c r="F14" s="268"/>
      <c r="G14" s="268"/>
      <c r="H14" s="268"/>
      <c r="I14" s="268"/>
      <c r="J14" s="287"/>
      <c r="K14" s="287"/>
      <c r="L14" s="287"/>
      <c r="M14" s="287"/>
      <c r="N14" s="287"/>
      <c r="O14" s="287"/>
      <c r="P14" s="287"/>
      <c r="Q14" s="287"/>
      <c r="R14" s="287"/>
      <c r="S14" s="287"/>
      <c r="T14" s="287"/>
      <c r="U14" s="287"/>
      <c r="V14" s="287"/>
      <c r="W14" s="280"/>
      <c r="X14" s="281"/>
      <c r="Y14" s="281"/>
      <c r="Z14" s="281"/>
      <c r="AA14" s="281"/>
      <c r="AB14" s="281"/>
      <c r="AC14" s="281"/>
      <c r="AD14" s="281"/>
      <c r="AE14" s="281"/>
      <c r="AF14" s="268"/>
      <c r="AG14" s="268"/>
      <c r="AH14" s="268"/>
      <c r="AI14" s="268"/>
      <c r="AJ14" s="268"/>
      <c r="AK14" s="268"/>
      <c r="AL14" s="268"/>
      <c r="AM14" s="268"/>
      <c r="AN14" s="90"/>
      <c r="AO14" s="90"/>
      <c r="AP14" s="90"/>
      <c r="AQ14" s="90"/>
      <c r="AR14" s="90"/>
      <c r="AS14" s="90"/>
      <c r="AT14" s="90"/>
      <c r="AU14" s="90"/>
    </row>
    <row r="15" spans="1:47" ht="15.75" customHeight="1" x14ac:dyDescent="0.25">
      <c r="A15" s="268"/>
      <c r="B15" s="268"/>
      <c r="C15" s="268"/>
      <c r="D15" s="268"/>
      <c r="E15" s="268"/>
      <c r="F15" s="268"/>
      <c r="G15" s="268"/>
      <c r="H15" s="268"/>
      <c r="I15" s="268"/>
      <c r="J15" s="287"/>
      <c r="K15" s="287"/>
      <c r="L15" s="287"/>
      <c r="M15" s="287"/>
      <c r="N15" s="287"/>
      <c r="O15" s="287"/>
      <c r="P15" s="287"/>
      <c r="Q15" s="287"/>
      <c r="R15" s="287"/>
      <c r="S15" s="287"/>
      <c r="T15" s="287"/>
      <c r="U15" s="287"/>
      <c r="V15" s="287"/>
      <c r="W15" s="280"/>
      <c r="X15" s="281"/>
      <c r="Y15" s="281"/>
      <c r="Z15" s="281"/>
      <c r="AA15" s="281"/>
      <c r="AB15" s="281"/>
      <c r="AC15" s="281"/>
      <c r="AD15" s="281"/>
      <c r="AE15" s="281"/>
      <c r="AF15" s="268"/>
      <c r="AG15" s="268"/>
      <c r="AH15" s="268"/>
      <c r="AI15" s="268"/>
      <c r="AJ15" s="268"/>
      <c r="AK15" s="268"/>
      <c r="AL15" s="268"/>
      <c r="AM15" s="268"/>
      <c r="AN15" s="90"/>
      <c r="AO15" s="90"/>
      <c r="AP15" s="90"/>
      <c r="AQ15" s="90"/>
      <c r="AR15" s="90"/>
      <c r="AS15" s="90"/>
      <c r="AT15" s="90"/>
      <c r="AU15" s="90"/>
    </row>
    <row r="16" spans="1:47" ht="15.75" customHeight="1" x14ac:dyDescent="0.25">
      <c r="A16" s="268"/>
      <c r="B16" s="268"/>
      <c r="C16" s="268"/>
      <c r="D16" s="268"/>
      <c r="E16" s="268"/>
      <c r="F16" s="268"/>
      <c r="G16" s="268"/>
      <c r="H16" s="268"/>
      <c r="I16" s="268"/>
      <c r="J16" s="287"/>
      <c r="K16" s="287"/>
      <c r="L16" s="287"/>
      <c r="M16" s="287"/>
      <c r="N16" s="287"/>
      <c r="O16" s="287"/>
      <c r="P16" s="287"/>
      <c r="Q16" s="287"/>
      <c r="R16" s="287"/>
      <c r="S16" s="287"/>
      <c r="T16" s="287"/>
      <c r="U16" s="287"/>
      <c r="V16" s="287"/>
      <c r="W16" s="282"/>
      <c r="X16" s="283"/>
      <c r="Y16" s="283"/>
      <c r="Z16" s="283"/>
      <c r="AA16" s="283"/>
      <c r="AB16" s="283"/>
      <c r="AC16" s="283"/>
      <c r="AD16" s="283"/>
      <c r="AE16" s="283"/>
      <c r="AF16" s="268"/>
      <c r="AG16" s="268"/>
      <c r="AH16" s="268"/>
      <c r="AI16" s="268"/>
      <c r="AJ16" s="268"/>
      <c r="AK16" s="268"/>
      <c r="AL16" s="268"/>
      <c r="AM16" s="268"/>
      <c r="AN16" s="90"/>
      <c r="AO16" s="90"/>
      <c r="AP16" s="90"/>
      <c r="AQ16" s="90"/>
      <c r="AR16" s="90"/>
      <c r="AS16" s="90"/>
      <c r="AT16" s="90"/>
      <c r="AU16" s="90"/>
    </row>
    <row r="17" spans="1:47" x14ac:dyDescent="0.25">
      <c r="A17" s="294"/>
      <c r="B17" s="295"/>
      <c r="C17" s="295"/>
      <c r="D17" s="295"/>
      <c r="E17" s="295"/>
      <c r="F17" s="294"/>
      <c r="G17" s="295"/>
      <c r="H17" s="295"/>
      <c r="I17" s="296"/>
      <c r="J17" s="298" t="str">
        <f>J45</f>
        <v>Начальник ОМТС</v>
      </c>
      <c r="K17" s="298"/>
      <c r="L17" s="298"/>
      <c r="M17" s="298"/>
      <c r="N17" s="298"/>
      <c r="O17" s="298"/>
      <c r="P17" s="298"/>
      <c r="Q17" s="298"/>
      <c r="R17" s="294"/>
      <c r="S17" s="295"/>
      <c r="T17" s="295"/>
      <c r="U17" s="295"/>
      <c r="V17" s="296"/>
      <c r="W17" s="277" t="e">
        <f>'Сводная таблица'!G18</f>
        <v>#N/A</v>
      </c>
      <c r="X17" s="277"/>
      <c r="Y17" s="277"/>
      <c r="Z17" s="277"/>
      <c r="AA17" s="277"/>
      <c r="AB17" s="277"/>
      <c r="AC17" s="277"/>
      <c r="AD17" s="277"/>
      <c r="AE17" s="277"/>
      <c r="AF17" s="97" t="s">
        <v>77</v>
      </c>
      <c r="AG17" s="284">
        <f>'Сводная таблица'!C8</f>
        <v>0</v>
      </c>
      <c r="AH17" s="284"/>
      <c r="AI17" s="285"/>
      <c r="AJ17" s="97" t="s">
        <v>77</v>
      </c>
      <c r="AK17" s="284">
        <f>'Сводная таблица'!C8</f>
        <v>0</v>
      </c>
      <c r="AL17" s="284"/>
      <c r="AM17" s="285"/>
      <c r="AN17" s="90"/>
      <c r="AO17" s="90"/>
      <c r="AP17" s="90"/>
      <c r="AQ17" s="90"/>
      <c r="AR17" s="90"/>
      <c r="AS17" s="90"/>
      <c r="AT17" s="90"/>
      <c r="AU17" s="90"/>
    </row>
    <row r="18" spans="1:47" x14ac:dyDescent="0.25">
      <c r="A18" s="290"/>
      <c r="B18" s="291"/>
      <c r="C18" s="291"/>
      <c r="D18" s="291"/>
      <c r="E18" s="291"/>
      <c r="F18" s="290"/>
      <c r="G18" s="291"/>
      <c r="H18" s="291"/>
      <c r="I18" s="300"/>
      <c r="J18" s="301" t="str">
        <f>AD45</f>
        <v>Дюбов Е.А.</v>
      </c>
      <c r="K18" s="301"/>
      <c r="L18" s="301"/>
      <c r="M18" s="301"/>
      <c r="N18" s="301"/>
      <c r="O18" s="301"/>
      <c r="P18" s="301"/>
      <c r="Q18" s="301"/>
      <c r="R18" s="290"/>
      <c r="S18" s="291"/>
      <c r="T18" s="291"/>
      <c r="U18" s="291"/>
      <c r="V18" s="300"/>
      <c r="W18" s="299">
        <f>'Сводная таблица'!I18</f>
        <v>0</v>
      </c>
      <c r="X18" s="299"/>
      <c r="Y18" s="299"/>
      <c r="Z18" s="299"/>
      <c r="AA18" s="299"/>
      <c r="AB18" s="299"/>
      <c r="AC18" s="299"/>
      <c r="AD18" s="299"/>
      <c r="AE18" s="299"/>
      <c r="AF18" s="98" t="s">
        <v>49</v>
      </c>
      <c r="AG18" s="288">
        <f>'Сводная таблица'!C10</f>
        <v>0</v>
      </c>
      <c r="AH18" s="288"/>
      <c r="AI18" s="289"/>
      <c r="AJ18" s="98" t="s">
        <v>49</v>
      </c>
      <c r="AK18" s="288">
        <f>'Сводная таблица'!C10</f>
        <v>0</v>
      </c>
      <c r="AL18" s="288"/>
      <c r="AM18" s="289"/>
      <c r="AN18" s="90"/>
      <c r="AO18" s="90"/>
      <c r="AP18" s="90"/>
      <c r="AQ18" s="90"/>
      <c r="AR18" s="90"/>
      <c r="AS18" s="90"/>
      <c r="AT18" s="90"/>
      <c r="AU18" s="90"/>
    </row>
    <row r="19" spans="1:47" ht="15" customHeight="1" x14ac:dyDescent="0.25">
      <c r="A19" s="287" t="s">
        <v>481</v>
      </c>
      <c r="B19" s="287"/>
      <c r="C19" s="287"/>
      <c r="D19" s="287"/>
      <c r="E19" s="287"/>
      <c r="F19" s="287"/>
      <c r="G19" s="287"/>
      <c r="H19" s="287"/>
      <c r="I19" s="287"/>
      <c r="J19" s="287"/>
      <c r="K19" s="287"/>
      <c r="L19" s="287"/>
      <c r="M19" s="287"/>
      <c r="N19" s="287"/>
      <c r="O19" s="287"/>
      <c r="P19" s="287"/>
      <c r="Q19" s="287"/>
      <c r="R19" s="287"/>
      <c r="S19" s="287"/>
      <c r="T19" s="287"/>
      <c r="U19" s="287"/>
      <c r="V19" s="287"/>
      <c r="W19" s="287"/>
      <c r="X19" s="287"/>
      <c r="Y19" s="287"/>
      <c r="Z19" s="287"/>
      <c r="AA19" s="287"/>
      <c r="AB19" s="268" t="s">
        <v>314</v>
      </c>
      <c r="AC19" s="268"/>
      <c r="AD19" s="268"/>
      <c r="AE19" s="268"/>
      <c r="AF19" s="268" t="s">
        <v>315</v>
      </c>
      <c r="AG19" s="268"/>
      <c r="AH19" s="268"/>
      <c r="AI19" s="268"/>
      <c r="AJ19" s="268" t="s">
        <v>78</v>
      </c>
      <c r="AK19" s="268"/>
      <c r="AL19" s="268"/>
      <c r="AM19" s="268"/>
      <c r="AN19" s="90"/>
      <c r="AO19" s="90"/>
      <c r="AP19" s="90"/>
      <c r="AQ19" s="90"/>
      <c r="AR19" s="90"/>
      <c r="AS19" s="90"/>
      <c r="AT19" s="90"/>
      <c r="AU19" s="90"/>
    </row>
    <row r="20" spans="1:47" ht="5.25" hidden="1" customHeight="1" x14ac:dyDescent="0.25">
      <c r="A20" s="287"/>
      <c r="B20" s="287"/>
      <c r="C20" s="287"/>
      <c r="D20" s="287"/>
      <c r="E20" s="287"/>
      <c r="F20" s="287"/>
      <c r="G20" s="287"/>
      <c r="H20" s="287"/>
      <c r="I20" s="287"/>
      <c r="J20" s="287"/>
      <c r="K20" s="287"/>
      <c r="L20" s="287"/>
      <c r="M20" s="287"/>
      <c r="N20" s="287"/>
      <c r="O20" s="287"/>
      <c r="P20" s="287"/>
      <c r="Q20" s="287"/>
      <c r="R20" s="287"/>
      <c r="S20" s="287"/>
      <c r="T20" s="287"/>
      <c r="U20" s="287"/>
      <c r="V20" s="287"/>
      <c r="W20" s="287"/>
      <c r="X20" s="287"/>
      <c r="Y20" s="287"/>
      <c r="Z20" s="287"/>
      <c r="AA20" s="287"/>
      <c r="AB20" s="268"/>
      <c r="AC20" s="268"/>
      <c r="AD20" s="268"/>
      <c r="AE20" s="268"/>
      <c r="AF20" s="268"/>
      <c r="AG20" s="268"/>
      <c r="AH20" s="268"/>
      <c r="AI20" s="268"/>
      <c r="AJ20" s="268"/>
      <c r="AK20" s="268"/>
      <c r="AL20" s="268"/>
      <c r="AM20" s="268"/>
      <c r="AN20" s="90"/>
      <c r="AO20" s="90"/>
      <c r="AP20" s="90"/>
      <c r="AQ20" s="90"/>
      <c r="AR20" s="90"/>
      <c r="AS20" s="90"/>
      <c r="AT20" s="90"/>
      <c r="AU20" s="90"/>
    </row>
    <row r="21" spans="1:47" x14ac:dyDescent="0.25">
      <c r="A21" s="268" t="s">
        <v>83</v>
      </c>
      <c r="B21" s="268"/>
      <c r="C21" s="268"/>
      <c r="D21" s="268"/>
      <c r="E21" s="268"/>
      <c r="F21" s="268"/>
      <c r="G21" s="268"/>
      <c r="H21" s="268"/>
      <c r="I21" s="268" t="s">
        <v>84</v>
      </c>
      <c r="J21" s="268"/>
      <c r="K21" s="268"/>
      <c r="L21" s="268" t="s">
        <v>85</v>
      </c>
      <c r="M21" s="268"/>
      <c r="N21" s="268"/>
      <c r="O21" s="268" t="s">
        <v>86</v>
      </c>
      <c r="P21" s="268"/>
      <c r="Q21" s="268"/>
      <c r="R21" s="268"/>
      <c r="S21" s="268"/>
      <c r="T21" s="268"/>
      <c r="U21" s="287" t="s">
        <v>88</v>
      </c>
      <c r="V21" s="287"/>
      <c r="W21" s="287"/>
      <c r="X21" s="287"/>
      <c r="Y21" s="287" t="s">
        <v>89</v>
      </c>
      <c r="Z21" s="287"/>
      <c r="AA21" s="287"/>
      <c r="AB21" s="268"/>
      <c r="AC21" s="268"/>
      <c r="AD21" s="268"/>
      <c r="AE21" s="268"/>
      <c r="AF21" s="268"/>
      <c r="AG21" s="268"/>
      <c r="AH21" s="268"/>
      <c r="AI21" s="268"/>
      <c r="AJ21" s="268"/>
      <c r="AK21" s="268"/>
      <c r="AL21" s="268"/>
      <c r="AM21" s="268"/>
      <c r="AN21" s="90"/>
      <c r="AO21" s="90"/>
      <c r="AP21" s="90"/>
      <c r="AQ21" s="90"/>
      <c r="AR21" s="90"/>
      <c r="AS21" s="90"/>
      <c r="AT21" s="90"/>
      <c r="AU21" s="90"/>
    </row>
    <row r="22" spans="1:47" ht="5.25" customHeight="1" x14ac:dyDescent="0.25">
      <c r="A22" s="268"/>
      <c r="B22" s="268"/>
      <c r="C22" s="268"/>
      <c r="D22" s="268"/>
      <c r="E22" s="268"/>
      <c r="F22" s="268"/>
      <c r="G22" s="268"/>
      <c r="H22" s="268"/>
      <c r="I22" s="268"/>
      <c r="J22" s="268"/>
      <c r="K22" s="268"/>
      <c r="L22" s="268"/>
      <c r="M22" s="268"/>
      <c r="N22" s="268"/>
      <c r="O22" s="268"/>
      <c r="P22" s="268"/>
      <c r="Q22" s="268"/>
      <c r="R22" s="268"/>
      <c r="S22" s="268"/>
      <c r="T22" s="268"/>
      <c r="U22" s="287"/>
      <c r="V22" s="287"/>
      <c r="W22" s="287"/>
      <c r="X22" s="287"/>
      <c r="Y22" s="287"/>
      <c r="Z22" s="287"/>
      <c r="AA22" s="287"/>
      <c r="AB22" s="268"/>
      <c r="AC22" s="268"/>
      <c r="AD22" s="268"/>
      <c r="AE22" s="268"/>
      <c r="AF22" s="268"/>
      <c r="AG22" s="268"/>
      <c r="AH22" s="268"/>
      <c r="AI22" s="268"/>
      <c r="AJ22" s="268"/>
      <c r="AK22" s="268"/>
      <c r="AL22" s="268"/>
      <c r="AM22" s="268"/>
      <c r="AN22" s="90"/>
      <c r="AO22" s="90"/>
      <c r="AP22" s="90"/>
      <c r="AQ22" s="90"/>
      <c r="AR22" s="90"/>
      <c r="AS22" s="90"/>
      <c r="AT22" s="90"/>
      <c r="AU22" s="90"/>
    </row>
    <row r="23" spans="1:47" x14ac:dyDescent="0.25">
      <c r="A23" s="268"/>
      <c r="B23" s="268"/>
      <c r="C23" s="268"/>
      <c r="D23" s="268"/>
      <c r="E23" s="268"/>
      <c r="F23" s="268"/>
      <c r="G23" s="268"/>
      <c r="H23" s="268"/>
      <c r="I23" s="268"/>
      <c r="J23" s="268"/>
      <c r="K23" s="268"/>
      <c r="L23" s="268"/>
      <c r="M23" s="268"/>
      <c r="N23" s="268"/>
      <c r="O23" s="268" t="s">
        <v>87</v>
      </c>
      <c r="P23" s="268"/>
      <c r="Q23" s="268"/>
      <c r="R23" s="268" t="s">
        <v>313</v>
      </c>
      <c r="S23" s="268"/>
      <c r="T23" s="268"/>
      <c r="U23" s="287"/>
      <c r="V23" s="287"/>
      <c r="W23" s="287"/>
      <c r="X23" s="287"/>
      <c r="Y23" s="287"/>
      <c r="Z23" s="287"/>
      <c r="AA23" s="287"/>
      <c r="AB23" s="268"/>
      <c r="AC23" s="268"/>
      <c r="AD23" s="268"/>
      <c r="AE23" s="268"/>
      <c r="AF23" s="268"/>
      <c r="AG23" s="268"/>
      <c r="AH23" s="268"/>
      <c r="AI23" s="268"/>
      <c r="AJ23" s="268"/>
      <c r="AK23" s="268"/>
      <c r="AL23" s="268"/>
      <c r="AM23" s="268"/>
      <c r="AN23" s="90"/>
      <c r="AO23" s="90"/>
      <c r="AP23" s="90"/>
      <c r="AQ23" s="90"/>
      <c r="AR23" s="90"/>
      <c r="AS23" s="90"/>
      <c r="AT23" s="90"/>
      <c r="AU23" s="90"/>
    </row>
    <row r="24" spans="1:47" x14ac:dyDescent="0.25">
      <c r="A24" s="268"/>
      <c r="B24" s="268"/>
      <c r="C24" s="268"/>
      <c r="D24" s="268"/>
      <c r="E24" s="268"/>
      <c r="F24" s="268"/>
      <c r="G24" s="268"/>
      <c r="H24" s="268"/>
      <c r="I24" s="268"/>
      <c r="J24" s="268"/>
      <c r="K24" s="268"/>
      <c r="L24" s="268"/>
      <c r="M24" s="268"/>
      <c r="N24" s="268"/>
      <c r="O24" s="268"/>
      <c r="P24" s="268"/>
      <c r="Q24" s="268"/>
      <c r="R24" s="268"/>
      <c r="S24" s="268"/>
      <c r="T24" s="268"/>
      <c r="U24" s="287"/>
      <c r="V24" s="287"/>
      <c r="W24" s="287"/>
      <c r="X24" s="287"/>
      <c r="Y24" s="287"/>
      <c r="Z24" s="287"/>
      <c r="AA24" s="287"/>
      <c r="AB24" s="268"/>
      <c r="AC24" s="268"/>
      <c r="AD24" s="268"/>
      <c r="AE24" s="268"/>
      <c r="AF24" s="268"/>
      <c r="AG24" s="268"/>
      <c r="AH24" s="268"/>
      <c r="AI24" s="268"/>
      <c r="AJ24" s="268"/>
      <c r="AK24" s="268"/>
      <c r="AL24" s="268"/>
      <c r="AM24" s="268"/>
      <c r="AN24" s="90"/>
      <c r="AO24" s="90"/>
      <c r="AP24" s="90"/>
      <c r="AQ24" s="90"/>
      <c r="AR24" s="90"/>
      <c r="AS24" s="90"/>
      <c r="AT24" s="90"/>
      <c r="AU24" s="90"/>
    </row>
    <row r="25" spans="1:47" x14ac:dyDescent="0.25">
      <c r="A25" s="268"/>
      <c r="B25" s="268"/>
      <c r="C25" s="268"/>
      <c r="D25" s="268"/>
      <c r="E25" s="268"/>
      <c r="F25" s="268"/>
      <c r="G25" s="268"/>
      <c r="H25" s="268"/>
      <c r="I25" s="268"/>
      <c r="J25" s="268"/>
      <c r="K25" s="268"/>
      <c r="L25" s="268"/>
      <c r="M25" s="268"/>
      <c r="N25" s="268"/>
      <c r="O25" s="268"/>
      <c r="P25" s="268"/>
      <c r="Q25" s="268"/>
      <c r="R25" s="268"/>
      <c r="S25" s="268"/>
      <c r="T25" s="268"/>
      <c r="U25" s="287"/>
      <c r="V25" s="287"/>
      <c r="W25" s="287"/>
      <c r="X25" s="287"/>
      <c r="Y25" s="287"/>
      <c r="Z25" s="287"/>
      <c r="AA25" s="287"/>
      <c r="AB25" s="268"/>
      <c r="AC25" s="268"/>
      <c r="AD25" s="268"/>
      <c r="AE25" s="268"/>
      <c r="AF25" s="268"/>
      <c r="AG25" s="268"/>
      <c r="AH25" s="268"/>
      <c r="AI25" s="268"/>
      <c r="AJ25" s="268"/>
      <c r="AK25" s="268"/>
      <c r="AL25" s="268"/>
      <c r="AM25" s="268"/>
      <c r="AN25" s="90"/>
      <c r="AO25" s="90"/>
      <c r="AP25" s="90"/>
      <c r="AQ25" s="90"/>
      <c r="AR25" s="90"/>
      <c r="AS25" s="90"/>
      <c r="AT25" s="90"/>
      <c r="AU25" s="90"/>
    </row>
    <row r="26" spans="1:47" x14ac:dyDescent="0.25">
      <c r="A26" s="286">
        <v>1</v>
      </c>
      <c r="B26" s="286"/>
      <c r="C26" s="286"/>
      <c r="D26" s="286"/>
      <c r="E26" s="286"/>
      <c r="F26" s="286"/>
      <c r="G26" s="286"/>
      <c r="H26" s="286"/>
      <c r="I26" s="286">
        <v>2</v>
      </c>
      <c r="J26" s="286"/>
      <c r="K26" s="286"/>
      <c r="L26" s="286">
        <v>3</v>
      </c>
      <c r="M26" s="286"/>
      <c r="N26" s="286"/>
      <c r="O26" s="286">
        <v>4</v>
      </c>
      <c r="P26" s="286"/>
      <c r="Q26" s="286"/>
      <c r="R26" s="286">
        <v>5</v>
      </c>
      <c r="S26" s="286"/>
      <c r="T26" s="286"/>
      <c r="U26" s="286">
        <v>6</v>
      </c>
      <c r="V26" s="286"/>
      <c r="W26" s="286"/>
      <c r="X26" s="286"/>
      <c r="Y26" s="286">
        <v>7</v>
      </c>
      <c r="Z26" s="286"/>
      <c r="AA26" s="286"/>
      <c r="AB26" s="286">
        <v>8</v>
      </c>
      <c r="AC26" s="286"/>
      <c r="AD26" s="286"/>
      <c r="AE26" s="286"/>
      <c r="AF26" s="268">
        <v>9</v>
      </c>
      <c r="AG26" s="268"/>
      <c r="AH26" s="268"/>
      <c r="AI26" s="268"/>
      <c r="AJ26" s="286">
        <v>10</v>
      </c>
      <c r="AK26" s="286"/>
      <c r="AL26" s="286"/>
      <c r="AM26" s="286"/>
      <c r="AN26" s="90"/>
      <c r="AO26" s="90"/>
      <c r="AP26" s="90"/>
      <c r="AQ26" s="90"/>
      <c r="AR26" s="90"/>
      <c r="AS26" s="90"/>
      <c r="AT26" s="90"/>
      <c r="AU26" s="90"/>
    </row>
    <row r="27" spans="1:47" ht="13.5" customHeight="1" x14ac:dyDescent="0.25">
      <c r="A27" s="273" t="s">
        <v>79</v>
      </c>
      <c r="B27" s="273"/>
      <c r="C27" s="273"/>
      <c r="D27" s="273"/>
      <c r="E27" s="273"/>
      <c r="F27" s="273"/>
      <c r="G27" s="273"/>
      <c r="H27" s="273"/>
      <c r="I27" s="274"/>
      <c r="J27" s="274"/>
      <c r="K27" s="274"/>
      <c r="L27" s="274"/>
      <c r="M27" s="274"/>
      <c r="N27" s="274"/>
      <c r="O27" s="303">
        <f>'Сводная таблица'!I7</f>
        <v>0</v>
      </c>
      <c r="P27" s="303"/>
      <c r="Q27" s="303"/>
      <c r="R27" s="303">
        <f>'Сводная таблица'!J7</f>
        <v>0</v>
      </c>
      <c r="S27" s="303"/>
      <c r="T27" s="303"/>
      <c r="U27" s="302">
        <f>'Сводная таблица'!G7</f>
        <v>0</v>
      </c>
      <c r="V27" s="302"/>
      <c r="W27" s="302"/>
      <c r="X27" s="302"/>
      <c r="Y27" s="302">
        <f>ROUND(R27*U27,2)</f>
        <v>0</v>
      </c>
      <c r="Z27" s="302"/>
      <c r="AA27" s="302"/>
      <c r="AB27" s="331">
        <f>'Сводная таблица'!E11</f>
        <v>0</v>
      </c>
      <c r="AC27" s="332"/>
      <c r="AD27" s="332"/>
      <c r="AE27" s="333"/>
      <c r="AF27" s="340">
        <f>'Сводная таблица'!C14</f>
        <v>0</v>
      </c>
      <c r="AG27" s="341"/>
      <c r="AH27" s="341"/>
      <c r="AI27" s="342"/>
      <c r="AJ27" s="274"/>
      <c r="AK27" s="274"/>
      <c r="AL27" s="274"/>
      <c r="AM27" s="274"/>
      <c r="AN27" s="90"/>
      <c r="AO27" s="90"/>
      <c r="AP27" s="90"/>
      <c r="AQ27" s="90"/>
      <c r="AR27" s="90"/>
      <c r="AS27" s="90"/>
      <c r="AT27" s="90"/>
      <c r="AU27" s="90"/>
    </row>
    <row r="28" spans="1:47" ht="13.5" customHeight="1" x14ac:dyDescent="0.25">
      <c r="A28" s="273"/>
      <c r="B28" s="273"/>
      <c r="C28" s="273"/>
      <c r="D28" s="273"/>
      <c r="E28" s="273"/>
      <c r="F28" s="273"/>
      <c r="G28" s="273"/>
      <c r="H28" s="273"/>
      <c r="I28" s="274"/>
      <c r="J28" s="274"/>
      <c r="K28" s="274"/>
      <c r="L28" s="274"/>
      <c r="M28" s="274"/>
      <c r="N28" s="274"/>
      <c r="O28" s="303"/>
      <c r="P28" s="303"/>
      <c r="Q28" s="303"/>
      <c r="R28" s="303"/>
      <c r="S28" s="303"/>
      <c r="T28" s="303"/>
      <c r="U28" s="302"/>
      <c r="V28" s="302"/>
      <c r="W28" s="302"/>
      <c r="X28" s="302"/>
      <c r="Y28" s="302"/>
      <c r="Z28" s="302"/>
      <c r="AA28" s="302"/>
      <c r="AB28" s="334"/>
      <c r="AC28" s="335"/>
      <c r="AD28" s="335"/>
      <c r="AE28" s="336"/>
      <c r="AF28" s="343"/>
      <c r="AG28" s="344"/>
      <c r="AH28" s="344"/>
      <c r="AI28" s="345"/>
      <c r="AJ28" s="274"/>
      <c r="AK28" s="274"/>
      <c r="AL28" s="274"/>
      <c r="AM28" s="274"/>
      <c r="AN28" s="90"/>
      <c r="AO28" s="90"/>
      <c r="AP28" s="90"/>
      <c r="AQ28" s="90"/>
      <c r="AR28" s="90"/>
      <c r="AS28" s="90"/>
      <c r="AT28" s="90"/>
      <c r="AU28" s="90"/>
    </row>
    <row r="29" spans="1:47" ht="13.5" customHeight="1" x14ac:dyDescent="0.25">
      <c r="A29" s="273"/>
      <c r="B29" s="273"/>
      <c r="C29" s="273"/>
      <c r="D29" s="273"/>
      <c r="E29" s="273"/>
      <c r="F29" s="273"/>
      <c r="G29" s="273"/>
      <c r="H29" s="273"/>
      <c r="I29" s="274"/>
      <c r="J29" s="274"/>
      <c r="K29" s="274"/>
      <c r="L29" s="274"/>
      <c r="M29" s="274"/>
      <c r="N29" s="274"/>
      <c r="O29" s="303"/>
      <c r="P29" s="303"/>
      <c r="Q29" s="303"/>
      <c r="R29" s="303"/>
      <c r="S29" s="303"/>
      <c r="T29" s="303"/>
      <c r="U29" s="302"/>
      <c r="V29" s="302"/>
      <c r="W29" s="302"/>
      <c r="X29" s="302"/>
      <c r="Y29" s="302"/>
      <c r="Z29" s="302"/>
      <c r="AA29" s="302"/>
      <c r="AB29" s="334"/>
      <c r="AC29" s="335"/>
      <c r="AD29" s="335"/>
      <c r="AE29" s="336"/>
      <c r="AF29" s="343"/>
      <c r="AG29" s="344"/>
      <c r="AH29" s="344"/>
      <c r="AI29" s="345"/>
      <c r="AJ29" s="274"/>
      <c r="AK29" s="274"/>
      <c r="AL29" s="274"/>
      <c r="AM29" s="274"/>
      <c r="AN29" s="90"/>
      <c r="AO29" s="90"/>
      <c r="AP29" s="90"/>
      <c r="AQ29" s="90"/>
      <c r="AR29" s="90"/>
      <c r="AS29" s="90"/>
      <c r="AT29" s="90"/>
      <c r="AU29" s="90"/>
    </row>
    <row r="30" spans="1:47" ht="13.5" customHeight="1" x14ac:dyDescent="0.25">
      <c r="A30" s="273" t="s">
        <v>80</v>
      </c>
      <c r="B30" s="273"/>
      <c r="C30" s="273"/>
      <c r="D30" s="273"/>
      <c r="E30" s="273"/>
      <c r="F30" s="273"/>
      <c r="G30" s="273"/>
      <c r="H30" s="273"/>
      <c r="I30" s="274"/>
      <c r="J30" s="274"/>
      <c r="K30" s="274"/>
      <c r="L30" s="274"/>
      <c r="M30" s="274"/>
      <c r="N30" s="274"/>
      <c r="O30" s="303">
        <f>'Сводная таблица'!I8</f>
        <v>0</v>
      </c>
      <c r="P30" s="303"/>
      <c r="Q30" s="303"/>
      <c r="R30" s="303">
        <f>'Сводная таблица'!J8</f>
        <v>0</v>
      </c>
      <c r="S30" s="303"/>
      <c r="T30" s="303"/>
      <c r="U30" s="302">
        <f>'Сводная таблица'!G8</f>
        <v>0</v>
      </c>
      <c r="V30" s="302"/>
      <c r="W30" s="302"/>
      <c r="X30" s="302"/>
      <c r="Y30" s="302">
        <f>ROUND(R30*U30,2)</f>
        <v>0</v>
      </c>
      <c r="Z30" s="302"/>
      <c r="AA30" s="302"/>
      <c r="AB30" s="334"/>
      <c r="AC30" s="335"/>
      <c r="AD30" s="335"/>
      <c r="AE30" s="336"/>
      <c r="AF30" s="343"/>
      <c r="AG30" s="344"/>
      <c r="AH30" s="344"/>
      <c r="AI30" s="345"/>
      <c r="AJ30" s="274"/>
      <c r="AK30" s="274"/>
      <c r="AL30" s="274"/>
      <c r="AM30" s="274"/>
      <c r="AN30" s="90"/>
      <c r="AO30" s="90"/>
      <c r="AP30" s="90"/>
      <c r="AQ30" s="90"/>
      <c r="AR30" s="90"/>
      <c r="AS30" s="90"/>
      <c r="AT30" s="90"/>
      <c r="AU30" s="90"/>
    </row>
    <row r="31" spans="1:47" ht="13.5" customHeight="1" x14ac:dyDescent="0.25">
      <c r="A31" s="273"/>
      <c r="B31" s="273"/>
      <c r="C31" s="273"/>
      <c r="D31" s="273"/>
      <c r="E31" s="273"/>
      <c r="F31" s="273"/>
      <c r="G31" s="273"/>
      <c r="H31" s="273"/>
      <c r="I31" s="274"/>
      <c r="J31" s="274"/>
      <c r="K31" s="274"/>
      <c r="L31" s="274"/>
      <c r="M31" s="274"/>
      <c r="N31" s="274"/>
      <c r="O31" s="303"/>
      <c r="P31" s="303"/>
      <c r="Q31" s="303"/>
      <c r="R31" s="303"/>
      <c r="S31" s="303"/>
      <c r="T31" s="303"/>
      <c r="U31" s="302"/>
      <c r="V31" s="302"/>
      <c r="W31" s="302"/>
      <c r="X31" s="302"/>
      <c r="Y31" s="302"/>
      <c r="Z31" s="302"/>
      <c r="AA31" s="302"/>
      <c r="AB31" s="334"/>
      <c r="AC31" s="335"/>
      <c r="AD31" s="335"/>
      <c r="AE31" s="336"/>
      <c r="AF31" s="343"/>
      <c r="AG31" s="344"/>
      <c r="AH31" s="344"/>
      <c r="AI31" s="345"/>
      <c r="AJ31" s="274"/>
      <c r="AK31" s="274"/>
      <c r="AL31" s="274"/>
      <c r="AM31" s="274"/>
      <c r="AN31" s="90"/>
      <c r="AO31" s="90"/>
      <c r="AP31" s="90"/>
      <c r="AQ31" s="90"/>
      <c r="AR31" s="90"/>
      <c r="AS31" s="90"/>
      <c r="AT31" s="90"/>
      <c r="AU31" s="90"/>
    </row>
    <row r="32" spans="1:47" ht="13.5" customHeight="1" x14ac:dyDescent="0.25">
      <c r="A32" s="273"/>
      <c r="B32" s="273"/>
      <c r="C32" s="273"/>
      <c r="D32" s="273"/>
      <c r="E32" s="273"/>
      <c r="F32" s="273"/>
      <c r="G32" s="273"/>
      <c r="H32" s="273"/>
      <c r="I32" s="274"/>
      <c r="J32" s="274"/>
      <c r="K32" s="274"/>
      <c r="L32" s="274"/>
      <c r="M32" s="274"/>
      <c r="N32" s="274"/>
      <c r="O32" s="303"/>
      <c r="P32" s="303"/>
      <c r="Q32" s="303"/>
      <c r="R32" s="303"/>
      <c r="S32" s="303"/>
      <c r="T32" s="303"/>
      <c r="U32" s="302"/>
      <c r="V32" s="302"/>
      <c r="W32" s="302"/>
      <c r="X32" s="302"/>
      <c r="Y32" s="302"/>
      <c r="Z32" s="302"/>
      <c r="AA32" s="302"/>
      <c r="AB32" s="334"/>
      <c r="AC32" s="335"/>
      <c r="AD32" s="335"/>
      <c r="AE32" s="336"/>
      <c r="AF32" s="343"/>
      <c r="AG32" s="344"/>
      <c r="AH32" s="344"/>
      <c r="AI32" s="345"/>
      <c r="AJ32" s="274"/>
      <c r="AK32" s="274"/>
      <c r="AL32" s="274"/>
      <c r="AM32" s="274"/>
      <c r="AN32" s="90"/>
      <c r="AO32" s="90"/>
      <c r="AP32" s="90"/>
      <c r="AQ32" s="90"/>
      <c r="AR32" s="90"/>
      <c r="AS32" s="90"/>
      <c r="AT32" s="90"/>
      <c r="AU32" s="90"/>
    </row>
    <row r="33" spans="1:47" ht="13.5" customHeight="1" x14ac:dyDescent="0.25">
      <c r="A33" s="273" t="s">
        <v>81</v>
      </c>
      <c r="B33" s="273"/>
      <c r="C33" s="273"/>
      <c r="D33" s="273"/>
      <c r="E33" s="273"/>
      <c r="F33" s="273"/>
      <c r="G33" s="273"/>
      <c r="H33" s="273"/>
      <c r="I33" s="274"/>
      <c r="J33" s="274"/>
      <c r="K33" s="274"/>
      <c r="L33" s="274"/>
      <c r="M33" s="274"/>
      <c r="N33" s="274"/>
      <c r="O33" s="303">
        <f>'Сводная таблица'!I9</f>
        <v>0</v>
      </c>
      <c r="P33" s="303"/>
      <c r="Q33" s="303"/>
      <c r="R33" s="303">
        <f>'Сводная таблица'!J9</f>
        <v>0</v>
      </c>
      <c r="S33" s="303"/>
      <c r="T33" s="303"/>
      <c r="U33" s="302">
        <f>'Сводная таблица'!G9</f>
        <v>0</v>
      </c>
      <c r="V33" s="302"/>
      <c r="W33" s="302"/>
      <c r="X33" s="302"/>
      <c r="Y33" s="302">
        <v>0</v>
      </c>
      <c r="Z33" s="302"/>
      <c r="AA33" s="302"/>
      <c r="AB33" s="334"/>
      <c r="AC33" s="335"/>
      <c r="AD33" s="335"/>
      <c r="AE33" s="336"/>
      <c r="AF33" s="343"/>
      <c r="AG33" s="344"/>
      <c r="AH33" s="344"/>
      <c r="AI33" s="345"/>
      <c r="AJ33" s="274"/>
      <c r="AK33" s="274"/>
      <c r="AL33" s="274"/>
      <c r="AM33" s="274"/>
      <c r="AN33" s="90"/>
      <c r="AO33" s="90"/>
      <c r="AP33" s="90"/>
      <c r="AQ33" s="90"/>
      <c r="AR33" s="90"/>
      <c r="AS33" s="90"/>
      <c r="AT33" s="90"/>
      <c r="AU33" s="90"/>
    </row>
    <row r="34" spans="1:47" ht="13.5" customHeight="1" x14ac:dyDescent="0.25">
      <c r="A34" s="273"/>
      <c r="B34" s="273"/>
      <c r="C34" s="273"/>
      <c r="D34" s="273"/>
      <c r="E34" s="273"/>
      <c r="F34" s="273"/>
      <c r="G34" s="273"/>
      <c r="H34" s="273"/>
      <c r="I34" s="274"/>
      <c r="J34" s="274"/>
      <c r="K34" s="274"/>
      <c r="L34" s="274"/>
      <c r="M34" s="274"/>
      <c r="N34" s="274"/>
      <c r="O34" s="303"/>
      <c r="P34" s="303"/>
      <c r="Q34" s="303"/>
      <c r="R34" s="303"/>
      <c r="S34" s="303"/>
      <c r="T34" s="303"/>
      <c r="U34" s="302"/>
      <c r="V34" s="302"/>
      <c r="W34" s="302"/>
      <c r="X34" s="302"/>
      <c r="Y34" s="302"/>
      <c r="Z34" s="302"/>
      <c r="AA34" s="302"/>
      <c r="AB34" s="334"/>
      <c r="AC34" s="335"/>
      <c r="AD34" s="335"/>
      <c r="AE34" s="336"/>
      <c r="AF34" s="343"/>
      <c r="AG34" s="344"/>
      <c r="AH34" s="344"/>
      <c r="AI34" s="345"/>
      <c r="AJ34" s="274"/>
      <c r="AK34" s="274"/>
      <c r="AL34" s="274"/>
      <c r="AM34" s="274"/>
      <c r="AN34" s="90"/>
      <c r="AO34" s="90"/>
      <c r="AP34" s="90"/>
      <c r="AQ34" s="90"/>
      <c r="AR34" s="90"/>
      <c r="AS34" s="90"/>
      <c r="AT34" s="90"/>
      <c r="AU34" s="90"/>
    </row>
    <row r="35" spans="1:47" ht="13.5" customHeight="1" x14ac:dyDescent="0.25">
      <c r="A35" s="273"/>
      <c r="B35" s="273"/>
      <c r="C35" s="273"/>
      <c r="D35" s="273"/>
      <c r="E35" s="273"/>
      <c r="F35" s="273"/>
      <c r="G35" s="273"/>
      <c r="H35" s="273"/>
      <c r="I35" s="274"/>
      <c r="J35" s="274"/>
      <c r="K35" s="274"/>
      <c r="L35" s="274"/>
      <c r="M35" s="274"/>
      <c r="N35" s="274"/>
      <c r="O35" s="303"/>
      <c r="P35" s="303"/>
      <c r="Q35" s="303"/>
      <c r="R35" s="303"/>
      <c r="S35" s="303"/>
      <c r="T35" s="303"/>
      <c r="U35" s="302"/>
      <c r="V35" s="302"/>
      <c r="W35" s="302"/>
      <c r="X35" s="302"/>
      <c r="Y35" s="302"/>
      <c r="Z35" s="302"/>
      <c r="AA35" s="302"/>
      <c r="AB35" s="334"/>
      <c r="AC35" s="335"/>
      <c r="AD35" s="335"/>
      <c r="AE35" s="336"/>
      <c r="AF35" s="343"/>
      <c r="AG35" s="344"/>
      <c r="AH35" s="344"/>
      <c r="AI35" s="345"/>
      <c r="AJ35" s="274"/>
      <c r="AK35" s="274"/>
      <c r="AL35" s="274"/>
      <c r="AM35" s="274"/>
      <c r="AN35" s="90"/>
      <c r="AO35" s="90"/>
      <c r="AP35" s="90"/>
      <c r="AQ35" s="90"/>
      <c r="AR35" s="90"/>
      <c r="AS35" s="90"/>
      <c r="AT35" s="90"/>
      <c r="AU35" s="90"/>
    </row>
    <row r="36" spans="1:47" ht="13.5" customHeight="1" x14ac:dyDescent="0.25">
      <c r="A36" s="304" t="s">
        <v>82</v>
      </c>
      <c r="B36" s="305"/>
      <c r="C36" s="305"/>
      <c r="D36" s="305"/>
      <c r="E36" s="305"/>
      <c r="F36" s="305"/>
      <c r="G36" s="305"/>
      <c r="H36" s="306"/>
      <c r="I36" s="322"/>
      <c r="J36" s="323"/>
      <c r="K36" s="324"/>
      <c r="L36" s="322"/>
      <c r="M36" s="323"/>
      <c r="N36" s="324"/>
      <c r="O36" s="303">
        <f>'Сводная таблица'!I10</f>
        <v>0</v>
      </c>
      <c r="P36" s="303"/>
      <c r="Q36" s="303"/>
      <c r="R36" s="303">
        <f>'Сводная таблица'!J10</f>
        <v>0</v>
      </c>
      <c r="S36" s="303"/>
      <c r="T36" s="303"/>
      <c r="U36" s="302">
        <f>'Сводная таблица'!G10</f>
        <v>0</v>
      </c>
      <c r="V36" s="302"/>
      <c r="W36" s="302"/>
      <c r="X36" s="302"/>
      <c r="Y36" s="313">
        <v>0</v>
      </c>
      <c r="Z36" s="314"/>
      <c r="AA36" s="315"/>
      <c r="AB36" s="334"/>
      <c r="AC36" s="335"/>
      <c r="AD36" s="335"/>
      <c r="AE36" s="336"/>
      <c r="AF36" s="343"/>
      <c r="AG36" s="344"/>
      <c r="AH36" s="344"/>
      <c r="AI36" s="345"/>
      <c r="AJ36" s="322"/>
      <c r="AK36" s="323"/>
      <c r="AL36" s="323"/>
      <c r="AM36" s="324"/>
      <c r="AN36" s="90"/>
      <c r="AO36" s="90"/>
      <c r="AP36" s="90"/>
      <c r="AQ36" s="90"/>
      <c r="AR36" s="90"/>
      <c r="AS36" s="90"/>
      <c r="AT36" s="90"/>
      <c r="AU36" s="90"/>
    </row>
    <row r="37" spans="1:47" ht="13.5" customHeight="1" x14ac:dyDescent="0.25">
      <c r="A37" s="307"/>
      <c r="B37" s="308"/>
      <c r="C37" s="308"/>
      <c r="D37" s="308"/>
      <c r="E37" s="308"/>
      <c r="F37" s="308"/>
      <c r="G37" s="308"/>
      <c r="H37" s="309"/>
      <c r="I37" s="325"/>
      <c r="J37" s="326"/>
      <c r="K37" s="327"/>
      <c r="L37" s="325"/>
      <c r="M37" s="326"/>
      <c r="N37" s="327"/>
      <c r="O37" s="303"/>
      <c r="P37" s="303"/>
      <c r="Q37" s="303"/>
      <c r="R37" s="303"/>
      <c r="S37" s="303"/>
      <c r="T37" s="303"/>
      <c r="U37" s="302"/>
      <c r="V37" s="302"/>
      <c r="W37" s="302"/>
      <c r="X37" s="302"/>
      <c r="Y37" s="316"/>
      <c r="Z37" s="317"/>
      <c r="AA37" s="318"/>
      <c r="AB37" s="334"/>
      <c r="AC37" s="335"/>
      <c r="AD37" s="335"/>
      <c r="AE37" s="336"/>
      <c r="AF37" s="343"/>
      <c r="AG37" s="344"/>
      <c r="AH37" s="344"/>
      <c r="AI37" s="345"/>
      <c r="AJ37" s="325"/>
      <c r="AK37" s="326"/>
      <c r="AL37" s="326"/>
      <c r="AM37" s="327"/>
      <c r="AN37" s="90"/>
      <c r="AO37" s="90"/>
      <c r="AP37" s="90"/>
      <c r="AQ37" s="90"/>
      <c r="AR37" s="90"/>
      <c r="AS37" s="90"/>
      <c r="AT37" s="90"/>
      <c r="AU37" s="90"/>
    </row>
    <row r="38" spans="1:47" ht="13.5" customHeight="1" x14ac:dyDescent="0.25">
      <c r="A38" s="310"/>
      <c r="B38" s="311"/>
      <c r="C38" s="311"/>
      <c r="D38" s="311"/>
      <c r="E38" s="311"/>
      <c r="F38" s="311"/>
      <c r="G38" s="311"/>
      <c r="H38" s="312"/>
      <c r="I38" s="328"/>
      <c r="J38" s="329"/>
      <c r="K38" s="330"/>
      <c r="L38" s="328"/>
      <c r="M38" s="329"/>
      <c r="N38" s="330"/>
      <c r="O38" s="303"/>
      <c r="P38" s="303"/>
      <c r="Q38" s="303"/>
      <c r="R38" s="303"/>
      <c r="S38" s="303"/>
      <c r="T38" s="303"/>
      <c r="U38" s="302"/>
      <c r="V38" s="302"/>
      <c r="W38" s="302"/>
      <c r="X38" s="302"/>
      <c r="Y38" s="319"/>
      <c r="Z38" s="320"/>
      <c r="AA38" s="321"/>
      <c r="AB38" s="334"/>
      <c r="AC38" s="335"/>
      <c r="AD38" s="335"/>
      <c r="AE38" s="336"/>
      <c r="AF38" s="343"/>
      <c r="AG38" s="344"/>
      <c r="AH38" s="344"/>
      <c r="AI38" s="345"/>
      <c r="AJ38" s="328"/>
      <c r="AK38" s="329"/>
      <c r="AL38" s="329"/>
      <c r="AM38" s="330"/>
      <c r="AN38" s="90"/>
      <c r="AO38" s="90"/>
      <c r="AP38" s="90"/>
      <c r="AQ38" s="90"/>
      <c r="AR38" s="90"/>
      <c r="AS38" s="90"/>
      <c r="AT38" s="90"/>
      <c r="AU38" s="90"/>
    </row>
    <row r="39" spans="1:47" ht="13.5" customHeight="1" x14ac:dyDescent="0.25">
      <c r="A39" s="273" t="s">
        <v>348</v>
      </c>
      <c r="B39" s="273"/>
      <c r="C39" s="273"/>
      <c r="D39" s="273"/>
      <c r="E39" s="273"/>
      <c r="F39" s="273"/>
      <c r="G39" s="273"/>
      <c r="H39" s="273"/>
      <c r="I39" s="274"/>
      <c r="J39" s="274"/>
      <c r="K39" s="274"/>
      <c r="L39" s="274"/>
      <c r="M39" s="274"/>
      <c r="N39" s="274"/>
      <c r="O39" s="303">
        <f>'Сводная таблица'!I11</f>
        <v>0</v>
      </c>
      <c r="P39" s="303"/>
      <c r="Q39" s="303"/>
      <c r="R39" s="303">
        <f>'Сводная таблица'!J11</f>
        <v>0</v>
      </c>
      <c r="S39" s="303"/>
      <c r="T39" s="303"/>
      <c r="U39" s="302">
        <f>'Сводная таблица'!G11</f>
        <v>0</v>
      </c>
      <c r="V39" s="302"/>
      <c r="W39" s="302"/>
      <c r="X39" s="302"/>
      <c r="Y39" s="302">
        <f>ROUND(R39*U39,2)</f>
        <v>0</v>
      </c>
      <c r="Z39" s="302"/>
      <c r="AA39" s="302"/>
      <c r="AB39" s="334"/>
      <c r="AC39" s="335"/>
      <c r="AD39" s="335"/>
      <c r="AE39" s="336"/>
      <c r="AF39" s="343"/>
      <c r="AG39" s="344"/>
      <c r="AH39" s="344"/>
      <c r="AI39" s="345"/>
      <c r="AJ39" s="274"/>
      <c r="AK39" s="274"/>
      <c r="AL39" s="274"/>
      <c r="AM39" s="274"/>
      <c r="AN39" s="90"/>
      <c r="AO39" s="90"/>
      <c r="AP39" s="90"/>
      <c r="AQ39" s="90"/>
      <c r="AR39" s="90"/>
      <c r="AS39" s="90"/>
      <c r="AT39" s="90"/>
      <c r="AU39" s="90"/>
    </row>
    <row r="40" spans="1:47" ht="13.5" customHeight="1" x14ac:dyDescent="0.25">
      <c r="A40" s="273"/>
      <c r="B40" s="273"/>
      <c r="C40" s="273"/>
      <c r="D40" s="273"/>
      <c r="E40" s="273"/>
      <c r="F40" s="273"/>
      <c r="G40" s="273"/>
      <c r="H40" s="273"/>
      <c r="I40" s="274"/>
      <c r="J40" s="274"/>
      <c r="K40" s="274"/>
      <c r="L40" s="274"/>
      <c r="M40" s="274"/>
      <c r="N40" s="274"/>
      <c r="O40" s="303"/>
      <c r="P40" s="303"/>
      <c r="Q40" s="303"/>
      <c r="R40" s="303"/>
      <c r="S40" s="303"/>
      <c r="T40" s="303"/>
      <c r="U40" s="302"/>
      <c r="V40" s="302"/>
      <c r="W40" s="302"/>
      <c r="X40" s="302"/>
      <c r="Y40" s="302"/>
      <c r="Z40" s="302"/>
      <c r="AA40" s="302"/>
      <c r="AB40" s="334"/>
      <c r="AC40" s="335"/>
      <c r="AD40" s="335"/>
      <c r="AE40" s="336"/>
      <c r="AF40" s="343"/>
      <c r="AG40" s="344"/>
      <c r="AH40" s="344"/>
      <c r="AI40" s="345"/>
      <c r="AJ40" s="274"/>
      <c r="AK40" s="274"/>
      <c r="AL40" s="274"/>
      <c r="AM40" s="274"/>
      <c r="AN40" s="90"/>
      <c r="AO40" s="90"/>
      <c r="AP40" s="90"/>
      <c r="AQ40" s="90"/>
      <c r="AR40" s="90"/>
      <c r="AS40" s="90"/>
      <c r="AT40" s="90"/>
      <c r="AU40" s="90"/>
    </row>
    <row r="41" spans="1:47" ht="13.5" customHeight="1" x14ac:dyDescent="0.25">
      <c r="A41" s="273"/>
      <c r="B41" s="273"/>
      <c r="C41" s="273"/>
      <c r="D41" s="273"/>
      <c r="E41" s="273"/>
      <c r="F41" s="273"/>
      <c r="G41" s="273"/>
      <c r="H41" s="273"/>
      <c r="I41" s="274"/>
      <c r="J41" s="274"/>
      <c r="K41" s="274"/>
      <c r="L41" s="274"/>
      <c r="M41" s="274"/>
      <c r="N41" s="274"/>
      <c r="O41" s="303"/>
      <c r="P41" s="303"/>
      <c r="Q41" s="303"/>
      <c r="R41" s="303"/>
      <c r="S41" s="303"/>
      <c r="T41" s="303"/>
      <c r="U41" s="302"/>
      <c r="V41" s="302"/>
      <c r="W41" s="302"/>
      <c r="X41" s="302"/>
      <c r="Y41" s="302"/>
      <c r="Z41" s="302"/>
      <c r="AA41" s="302"/>
      <c r="AB41" s="337"/>
      <c r="AC41" s="338"/>
      <c r="AD41" s="338"/>
      <c r="AE41" s="339"/>
      <c r="AF41" s="346"/>
      <c r="AG41" s="347"/>
      <c r="AH41" s="347"/>
      <c r="AI41" s="348"/>
      <c r="AJ41" s="274"/>
      <c r="AK41" s="274"/>
      <c r="AL41" s="274"/>
      <c r="AM41" s="274"/>
      <c r="AN41" s="90"/>
      <c r="AO41" s="90"/>
      <c r="AP41" s="90"/>
      <c r="AQ41" s="90"/>
      <c r="AR41" s="90"/>
      <c r="AS41" s="90"/>
      <c r="AT41" s="90"/>
      <c r="AU41" s="90"/>
    </row>
    <row r="42" spans="1:47" x14ac:dyDescent="0.25">
      <c r="A42" s="81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275" t="s">
        <v>90</v>
      </c>
      <c r="O42" s="275"/>
      <c r="P42" s="275"/>
      <c r="Q42" s="275"/>
      <c r="R42" s="276" t="s">
        <v>91</v>
      </c>
      <c r="S42" s="276"/>
      <c r="T42" s="276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276" t="s">
        <v>91</v>
      </c>
      <c r="AG42" s="276"/>
      <c r="AH42" s="276"/>
      <c r="AI42" s="276"/>
      <c r="AJ42" s="81"/>
      <c r="AK42" s="81"/>
      <c r="AL42" s="81"/>
      <c r="AM42" s="81"/>
      <c r="AN42" s="90"/>
      <c r="AO42" s="90"/>
      <c r="AP42" s="90"/>
      <c r="AQ42" s="90"/>
      <c r="AR42" s="90"/>
      <c r="AS42" s="90"/>
      <c r="AT42" s="90"/>
      <c r="AU42" s="90"/>
    </row>
    <row r="43" spans="1:47" x14ac:dyDescent="0.25">
      <c r="A43" s="93"/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93"/>
      <c r="AL43" s="93"/>
      <c r="AM43" s="93"/>
      <c r="AN43" s="90"/>
      <c r="AO43" s="90"/>
      <c r="AP43" s="90"/>
      <c r="AQ43" s="90"/>
      <c r="AR43" s="90"/>
      <c r="AS43" s="90"/>
      <c r="AT43" s="90"/>
      <c r="AU43" s="90"/>
    </row>
    <row r="44" spans="1:47" s="100" customFormat="1" ht="16.5" x14ac:dyDescent="0.25">
      <c r="A44" s="269" t="s">
        <v>92</v>
      </c>
      <c r="B44" s="269"/>
      <c r="C44" s="269"/>
      <c r="D44" s="26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99"/>
      <c r="AM44" s="99"/>
      <c r="AN44" s="90"/>
      <c r="AO44" s="90"/>
      <c r="AP44" s="90"/>
      <c r="AQ44" s="90"/>
      <c r="AR44" s="90"/>
      <c r="AS44" s="90"/>
      <c r="AT44" s="90"/>
      <c r="AU44" s="90"/>
    </row>
    <row r="45" spans="1:47" s="100" customFormat="1" ht="16.5" x14ac:dyDescent="0.25">
      <c r="A45" s="101"/>
      <c r="B45" s="101"/>
      <c r="C45" s="101"/>
      <c r="D45" s="101"/>
      <c r="E45" s="101"/>
      <c r="F45" s="101"/>
      <c r="G45" s="101"/>
      <c r="H45" s="101"/>
      <c r="I45" s="101"/>
      <c r="J45" s="271" t="s">
        <v>334</v>
      </c>
      <c r="K45" s="271"/>
      <c r="L45" s="271"/>
      <c r="M45" s="271"/>
      <c r="N45" s="271"/>
      <c r="O45" s="271"/>
      <c r="P45" s="271"/>
      <c r="Q45" s="271"/>
      <c r="R45" s="271"/>
      <c r="S45" s="99"/>
      <c r="T45" s="267"/>
      <c r="U45" s="267"/>
      <c r="V45" s="267"/>
      <c r="W45" s="267"/>
      <c r="X45" s="267"/>
      <c r="Y45" s="267"/>
      <c r="Z45" s="267"/>
      <c r="AA45" s="267"/>
      <c r="AB45" s="99"/>
      <c r="AC45" s="99"/>
      <c r="AD45" s="271" t="s">
        <v>337</v>
      </c>
      <c r="AE45" s="271"/>
      <c r="AF45" s="271"/>
      <c r="AG45" s="271"/>
      <c r="AH45" s="271"/>
      <c r="AI45" s="271"/>
      <c r="AJ45" s="271"/>
      <c r="AK45" s="271"/>
      <c r="AL45" s="271"/>
      <c r="AM45" s="271"/>
      <c r="AN45" s="90"/>
      <c r="AO45" s="90"/>
      <c r="AP45" s="90"/>
      <c r="AQ45" s="90"/>
      <c r="AR45" s="90"/>
      <c r="AS45" s="90"/>
      <c r="AT45" s="90"/>
      <c r="AU45" s="90"/>
    </row>
    <row r="46" spans="1:47" s="85" customFormat="1" ht="11.25" customHeight="1" x14ac:dyDescent="0.25">
      <c r="A46" s="102"/>
      <c r="B46" s="102"/>
      <c r="C46" s="102"/>
      <c r="D46" s="102"/>
      <c r="E46" s="102"/>
      <c r="F46" s="102"/>
      <c r="G46" s="102"/>
      <c r="H46" s="102"/>
      <c r="I46" s="102"/>
      <c r="J46" s="272" t="s">
        <v>0</v>
      </c>
      <c r="K46" s="272"/>
      <c r="L46" s="272"/>
      <c r="M46" s="272"/>
      <c r="N46" s="272"/>
      <c r="O46" s="272"/>
      <c r="P46" s="272"/>
      <c r="Q46" s="272"/>
      <c r="R46" s="272"/>
      <c r="S46" s="84"/>
      <c r="T46" s="227" t="s">
        <v>34</v>
      </c>
      <c r="U46" s="227"/>
      <c r="V46" s="227"/>
      <c r="W46" s="227"/>
      <c r="X46" s="227"/>
      <c r="Y46" s="227"/>
      <c r="Z46" s="227"/>
      <c r="AA46" s="227"/>
      <c r="AB46" s="84"/>
      <c r="AC46" s="84"/>
      <c r="AD46" s="226" t="s">
        <v>104</v>
      </c>
      <c r="AE46" s="226"/>
      <c r="AF46" s="226"/>
      <c r="AG46" s="226"/>
      <c r="AH46" s="226"/>
      <c r="AI46" s="226"/>
      <c r="AJ46" s="226"/>
      <c r="AK46" s="226"/>
      <c r="AL46" s="226"/>
      <c r="AM46" s="226"/>
      <c r="AN46" s="90"/>
      <c r="AO46" s="90"/>
      <c r="AP46" s="90"/>
      <c r="AQ46" s="90"/>
      <c r="AR46" s="90"/>
      <c r="AS46" s="90"/>
      <c r="AT46" s="90"/>
      <c r="AU46" s="90"/>
    </row>
    <row r="47" spans="1:47" s="100" customFormat="1" ht="16.5" x14ac:dyDescent="0.25">
      <c r="A47" s="270" t="s">
        <v>93</v>
      </c>
      <c r="B47" s="270"/>
      <c r="C47" s="270"/>
      <c r="D47" s="270"/>
      <c r="E47" s="270"/>
      <c r="F47" s="270"/>
      <c r="G47" s="270"/>
      <c r="H47" s="270"/>
      <c r="I47" s="270"/>
      <c r="J47" s="103"/>
      <c r="K47" s="103"/>
      <c r="L47" s="103"/>
      <c r="M47" s="103"/>
      <c r="N47" s="103"/>
      <c r="O47" s="103"/>
      <c r="P47" s="103"/>
      <c r="Q47" s="103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99"/>
      <c r="AN47" s="90"/>
      <c r="AO47" s="90"/>
      <c r="AP47" s="90"/>
      <c r="AQ47" s="90"/>
      <c r="AR47" s="90"/>
      <c r="AS47" s="90"/>
      <c r="AT47" s="90"/>
      <c r="AU47" s="90"/>
    </row>
    <row r="48" spans="1:47" s="100" customFormat="1" ht="16.5" x14ac:dyDescent="0.25">
      <c r="A48" s="101"/>
      <c r="B48" s="101"/>
      <c r="C48" s="101"/>
      <c r="D48" s="101"/>
      <c r="E48" s="101"/>
      <c r="F48" s="101"/>
      <c r="G48" s="101"/>
      <c r="H48" s="101"/>
      <c r="I48" s="101"/>
      <c r="J48" s="271" t="str">
        <f>VLOOKUP(AD48,Списки!H30:I35,2,0)</f>
        <v>Начальник уАСУТП</v>
      </c>
      <c r="K48" s="271"/>
      <c r="L48" s="271"/>
      <c r="M48" s="271"/>
      <c r="N48" s="271"/>
      <c r="O48" s="271"/>
      <c r="P48" s="271"/>
      <c r="Q48" s="271"/>
      <c r="R48" s="271"/>
      <c r="S48" s="99"/>
      <c r="T48" s="267"/>
      <c r="U48" s="267"/>
      <c r="V48" s="267"/>
      <c r="W48" s="267"/>
      <c r="X48" s="267"/>
      <c r="Y48" s="267"/>
      <c r="Z48" s="267"/>
      <c r="AA48" s="267"/>
      <c r="AB48" s="99"/>
      <c r="AC48" s="99"/>
      <c r="AD48" s="271" t="s">
        <v>328</v>
      </c>
      <c r="AE48" s="271"/>
      <c r="AF48" s="271"/>
      <c r="AG48" s="271"/>
      <c r="AH48" s="271"/>
      <c r="AI48" s="271"/>
      <c r="AJ48" s="271"/>
      <c r="AK48" s="271"/>
      <c r="AL48" s="271"/>
      <c r="AM48" s="271"/>
      <c r="AN48" s="90"/>
      <c r="AO48" s="90"/>
      <c r="AP48" s="90"/>
      <c r="AQ48" s="90"/>
      <c r="AR48" s="90"/>
      <c r="AS48" s="90"/>
      <c r="AT48" s="90"/>
      <c r="AU48" s="90"/>
    </row>
    <row r="49" spans="1:47" s="85" customFormat="1" ht="11.25" customHeight="1" x14ac:dyDescent="0.25">
      <c r="A49" s="102"/>
      <c r="B49" s="102"/>
      <c r="C49" s="102"/>
      <c r="D49" s="102"/>
      <c r="E49" s="102"/>
      <c r="F49" s="102"/>
      <c r="G49" s="102"/>
      <c r="H49" s="102"/>
      <c r="I49" s="102"/>
      <c r="J49" s="272" t="s">
        <v>0</v>
      </c>
      <c r="K49" s="272"/>
      <c r="L49" s="272"/>
      <c r="M49" s="272"/>
      <c r="N49" s="272"/>
      <c r="O49" s="272"/>
      <c r="P49" s="272"/>
      <c r="Q49" s="272"/>
      <c r="R49" s="272"/>
      <c r="S49" s="84"/>
      <c r="T49" s="227" t="s">
        <v>34</v>
      </c>
      <c r="U49" s="227"/>
      <c r="V49" s="227"/>
      <c r="W49" s="227"/>
      <c r="X49" s="227"/>
      <c r="Y49" s="227"/>
      <c r="Z49" s="227"/>
      <c r="AA49" s="227"/>
      <c r="AB49" s="84"/>
      <c r="AC49" s="84"/>
      <c r="AD49" s="226" t="s">
        <v>104</v>
      </c>
      <c r="AE49" s="226"/>
      <c r="AF49" s="226"/>
      <c r="AG49" s="226"/>
      <c r="AH49" s="226"/>
      <c r="AI49" s="226"/>
      <c r="AJ49" s="226"/>
      <c r="AK49" s="226"/>
      <c r="AL49" s="226"/>
      <c r="AM49" s="226"/>
      <c r="AN49" s="90"/>
      <c r="AO49" s="90"/>
      <c r="AP49" s="90"/>
      <c r="AQ49" s="90"/>
      <c r="AR49" s="90"/>
      <c r="AS49" s="90"/>
      <c r="AT49" s="90"/>
      <c r="AU49" s="90"/>
    </row>
    <row r="50" spans="1:47" s="100" customFormat="1" ht="16.5" x14ac:dyDescent="0.25">
      <c r="A50" s="269" t="s">
        <v>106</v>
      </c>
      <c r="B50" s="269"/>
      <c r="C50" s="269"/>
      <c r="D50" s="269"/>
      <c r="E50" s="269"/>
      <c r="F50" s="269"/>
      <c r="G50" s="269"/>
      <c r="H50" s="269"/>
      <c r="I50" s="269"/>
      <c r="J50" s="103"/>
      <c r="K50" s="103"/>
      <c r="L50" s="103"/>
      <c r="M50" s="103"/>
      <c r="N50" s="103"/>
      <c r="O50" s="103"/>
      <c r="P50" s="103"/>
      <c r="Q50" s="103"/>
      <c r="R50" s="99"/>
      <c r="S50" s="99"/>
      <c r="T50" s="99"/>
      <c r="U50" s="99"/>
      <c r="V50" s="99"/>
      <c r="W50" s="99"/>
      <c r="X50" s="99"/>
      <c r="Y50" s="99"/>
      <c r="Z50" s="99"/>
      <c r="AA50" s="99"/>
      <c r="AB50" s="99"/>
      <c r="AC50" s="99"/>
      <c r="AD50" s="99"/>
      <c r="AE50" s="99"/>
      <c r="AF50" s="99"/>
      <c r="AG50" s="99"/>
      <c r="AH50" s="99"/>
      <c r="AI50" s="99"/>
      <c r="AJ50" s="99"/>
      <c r="AK50" s="99"/>
      <c r="AL50" s="99"/>
      <c r="AM50" s="99"/>
      <c r="AN50" s="90"/>
      <c r="AO50" s="90"/>
      <c r="AP50" s="90"/>
      <c r="AQ50" s="90"/>
      <c r="AR50" s="90"/>
      <c r="AS50" s="90"/>
      <c r="AT50" s="90"/>
      <c r="AU50" s="90"/>
    </row>
    <row r="51" spans="1:47" s="100" customFormat="1" ht="16.5" customHeight="1" x14ac:dyDescent="0.25">
      <c r="A51" s="266"/>
      <c r="B51" s="266"/>
      <c r="C51" s="266"/>
      <c r="D51" s="266"/>
      <c r="E51" s="266"/>
      <c r="F51" s="266"/>
      <c r="G51" s="266"/>
      <c r="H51" s="266"/>
      <c r="I51" s="101"/>
      <c r="J51" s="271" t="e">
        <f>W17</f>
        <v>#N/A</v>
      </c>
      <c r="K51" s="271"/>
      <c r="L51" s="271"/>
      <c r="M51" s="271"/>
      <c r="N51" s="271"/>
      <c r="O51" s="271"/>
      <c r="P51" s="271"/>
      <c r="Q51" s="271"/>
      <c r="R51" s="271"/>
      <c r="S51" s="99"/>
      <c r="T51" s="267"/>
      <c r="U51" s="267"/>
      <c r="V51" s="267"/>
      <c r="W51" s="267"/>
      <c r="X51" s="267"/>
      <c r="Y51" s="267"/>
      <c r="Z51" s="267"/>
      <c r="AA51" s="267"/>
      <c r="AB51" s="99"/>
      <c r="AC51" s="99"/>
      <c r="AD51" s="271">
        <f>W18</f>
        <v>0</v>
      </c>
      <c r="AE51" s="271"/>
      <c r="AF51" s="271"/>
      <c r="AG51" s="271"/>
      <c r="AH51" s="271"/>
      <c r="AI51" s="271"/>
      <c r="AJ51" s="271"/>
      <c r="AK51" s="271"/>
      <c r="AL51" s="271"/>
      <c r="AM51" s="271"/>
      <c r="AN51" s="90"/>
      <c r="AO51" s="90"/>
      <c r="AP51" s="90"/>
      <c r="AQ51" s="90"/>
      <c r="AR51" s="90"/>
      <c r="AS51" s="90"/>
      <c r="AT51" s="90"/>
      <c r="AU51" s="90"/>
    </row>
    <row r="52" spans="1:47" s="85" customFormat="1" ht="11.25" customHeight="1" x14ac:dyDescent="0.25">
      <c r="A52" s="102"/>
      <c r="B52" s="102"/>
      <c r="C52" s="102"/>
      <c r="D52" s="102"/>
      <c r="E52" s="102"/>
      <c r="F52" s="102"/>
      <c r="G52" s="102"/>
      <c r="H52" s="102"/>
      <c r="I52" s="102"/>
      <c r="J52" s="272" t="s">
        <v>0</v>
      </c>
      <c r="K52" s="272"/>
      <c r="L52" s="272"/>
      <c r="M52" s="272"/>
      <c r="N52" s="272"/>
      <c r="O52" s="272"/>
      <c r="P52" s="272"/>
      <c r="Q52" s="272"/>
      <c r="R52" s="272"/>
      <c r="S52" s="84"/>
      <c r="T52" s="227" t="s">
        <v>34</v>
      </c>
      <c r="U52" s="227"/>
      <c r="V52" s="227"/>
      <c r="W52" s="227"/>
      <c r="X52" s="227"/>
      <c r="Y52" s="227"/>
      <c r="Z52" s="227"/>
      <c r="AA52" s="227"/>
      <c r="AB52" s="84"/>
      <c r="AC52" s="84"/>
      <c r="AD52" s="226" t="s">
        <v>104</v>
      </c>
      <c r="AE52" s="226"/>
      <c r="AF52" s="226"/>
      <c r="AG52" s="226"/>
      <c r="AH52" s="226"/>
      <c r="AI52" s="226"/>
      <c r="AJ52" s="226"/>
      <c r="AK52" s="226"/>
      <c r="AL52" s="226"/>
      <c r="AM52" s="226"/>
      <c r="AN52" s="90"/>
      <c r="AO52" s="90"/>
      <c r="AP52" s="90"/>
      <c r="AQ52" s="90"/>
      <c r="AR52" s="90"/>
      <c r="AS52" s="90"/>
      <c r="AT52" s="90"/>
      <c r="AU52" s="90"/>
    </row>
    <row r="53" spans="1:47" s="100" customFormat="1" ht="16.5" x14ac:dyDescent="0.25">
      <c r="A53" s="99" t="s">
        <v>107</v>
      </c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  <c r="AA53" s="99"/>
      <c r="AB53" s="99"/>
      <c r="AC53" s="99"/>
      <c r="AD53" s="99"/>
      <c r="AE53" s="99"/>
      <c r="AF53" s="99"/>
      <c r="AG53" s="99"/>
      <c r="AH53" s="99"/>
      <c r="AI53" s="99"/>
      <c r="AJ53" s="99"/>
      <c r="AK53" s="99"/>
      <c r="AL53" s="99"/>
      <c r="AM53" s="99"/>
      <c r="AN53" s="90"/>
      <c r="AO53" s="90"/>
      <c r="AP53" s="90"/>
      <c r="AQ53" s="90"/>
      <c r="AR53" s="90"/>
      <c r="AS53" s="90"/>
      <c r="AT53" s="90"/>
      <c r="AU53" s="90"/>
    </row>
    <row r="54" spans="1:47" s="100" customFormat="1" ht="15" customHeight="1" x14ac:dyDescent="0.25">
      <c r="A54" s="266"/>
      <c r="B54" s="266"/>
      <c r="C54" s="266"/>
      <c r="D54" s="266"/>
      <c r="E54" s="266"/>
      <c r="F54" s="266"/>
      <c r="G54" s="266"/>
      <c r="H54" s="266"/>
      <c r="I54" s="101"/>
      <c r="J54" s="267" t="str">
        <f>VLOOKUP(AD54,Списки!H8:I11,2,0)</f>
        <v>Бухгалтер по материалам</v>
      </c>
      <c r="K54" s="267"/>
      <c r="L54" s="267"/>
      <c r="M54" s="267"/>
      <c r="N54" s="267"/>
      <c r="O54" s="267"/>
      <c r="P54" s="267"/>
      <c r="Q54" s="267"/>
      <c r="R54" s="267"/>
      <c r="S54" s="99"/>
      <c r="T54" s="267"/>
      <c r="U54" s="267"/>
      <c r="V54" s="267"/>
      <c r="W54" s="267"/>
      <c r="X54" s="267"/>
      <c r="Y54" s="267"/>
      <c r="Z54" s="267"/>
      <c r="AA54" s="267"/>
      <c r="AB54" s="99"/>
      <c r="AC54" s="99"/>
      <c r="AD54" s="271" t="s">
        <v>338</v>
      </c>
      <c r="AE54" s="271"/>
      <c r="AF54" s="271"/>
      <c r="AG54" s="271"/>
      <c r="AH54" s="271"/>
      <c r="AI54" s="271"/>
      <c r="AJ54" s="271"/>
      <c r="AK54" s="271"/>
      <c r="AL54" s="271"/>
      <c r="AM54" s="271"/>
      <c r="AN54" s="90"/>
      <c r="AO54" s="90"/>
      <c r="AP54" s="90"/>
      <c r="AQ54" s="90"/>
      <c r="AR54" s="90"/>
      <c r="AS54" s="90"/>
      <c r="AT54" s="90"/>
      <c r="AU54" s="90"/>
    </row>
    <row r="55" spans="1:47" s="85" customFormat="1" ht="11.25" customHeight="1" x14ac:dyDescent="0.25">
      <c r="A55" s="102"/>
      <c r="B55" s="102"/>
      <c r="C55" s="102"/>
      <c r="D55" s="102"/>
      <c r="E55" s="102"/>
      <c r="F55" s="102"/>
      <c r="G55" s="102"/>
      <c r="H55" s="102"/>
      <c r="I55" s="102"/>
      <c r="J55" s="272" t="s">
        <v>0</v>
      </c>
      <c r="K55" s="272"/>
      <c r="L55" s="272"/>
      <c r="M55" s="272"/>
      <c r="N55" s="272"/>
      <c r="O55" s="272"/>
      <c r="P55" s="272"/>
      <c r="Q55" s="272"/>
      <c r="R55" s="272"/>
      <c r="S55" s="84"/>
      <c r="T55" s="227" t="s">
        <v>34</v>
      </c>
      <c r="U55" s="227"/>
      <c r="V55" s="227"/>
      <c r="W55" s="227"/>
      <c r="X55" s="227"/>
      <c r="Y55" s="227"/>
      <c r="Z55" s="227"/>
      <c r="AA55" s="227"/>
      <c r="AB55" s="84"/>
      <c r="AC55" s="84"/>
      <c r="AD55" s="226" t="s">
        <v>104</v>
      </c>
      <c r="AE55" s="226"/>
      <c r="AF55" s="226"/>
      <c r="AG55" s="226"/>
      <c r="AH55" s="226"/>
      <c r="AI55" s="226"/>
      <c r="AJ55" s="226"/>
      <c r="AK55" s="226"/>
      <c r="AL55" s="226"/>
      <c r="AM55" s="226"/>
      <c r="AN55" s="90"/>
      <c r="AO55" s="90"/>
      <c r="AP55" s="90"/>
      <c r="AQ55" s="90"/>
      <c r="AR55" s="90"/>
      <c r="AS55" s="90"/>
      <c r="AT55" s="90"/>
      <c r="AU55" s="90"/>
    </row>
    <row r="56" spans="1:47" s="82" customFormat="1" x14ac:dyDescent="0.25">
      <c r="A56" s="265" t="s">
        <v>94</v>
      </c>
      <c r="B56" s="265"/>
      <c r="C56" s="265"/>
      <c r="D56" s="265"/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90"/>
      <c r="AO56" s="90"/>
      <c r="AP56" s="90"/>
      <c r="AQ56" s="90"/>
      <c r="AR56" s="90"/>
      <c r="AS56" s="90"/>
      <c r="AT56" s="90"/>
      <c r="AU56" s="90"/>
    </row>
    <row r="57" spans="1:47" x14ac:dyDescent="0.25">
      <c r="AN57" s="90"/>
      <c r="AO57" s="90"/>
      <c r="AP57" s="90"/>
      <c r="AQ57" s="90"/>
      <c r="AR57" s="90"/>
      <c r="AS57" s="90"/>
      <c r="AT57" s="90"/>
      <c r="AU57" s="90"/>
    </row>
    <row r="58" spans="1:47" x14ac:dyDescent="0.25">
      <c r="AN58" s="90"/>
      <c r="AO58" s="90"/>
      <c r="AP58" s="90"/>
      <c r="AQ58" s="90"/>
      <c r="AR58" s="90"/>
      <c r="AS58" s="90"/>
      <c r="AT58" s="90"/>
      <c r="AU58" s="90"/>
    </row>
    <row r="59" spans="1:47" x14ac:dyDescent="0.25">
      <c r="AN59" s="90"/>
      <c r="AO59" s="90"/>
      <c r="AP59" s="90"/>
      <c r="AQ59" s="90"/>
      <c r="AR59" s="90"/>
      <c r="AS59" s="90"/>
      <c r="AT59" s="90"/>
      <c r="AU59" s="90"/>
    </row>
    <row r="60" spans="1:47" x14ac:dyDescent="0.25">
      <c r="AN60" s="90"/>
      <c r="AO60" s="90"/>
      <c r="AP60" s="90"/>
      <c r="AQ60" s="90"/>
      <c r="AR60" s="90"/>
      <c r="AS60" s="90"/>
      <c r="AT60" s="90"/>
      <c r="AU60" s="90"/>
    </row>
    <row r="61" spans="1:47" x14ac:dyDescent="0.25">
      <c r="AN61" s="90"/>
      <c r="AO61" s="90"/>
      <c r="AP61" s="90"/>
      <c r="AQ61" s="90"/>
      <c r="AR61" s="90"/>
      <c r="AS61" s="90"/>
      <c r="AT61" s="90"/>
      <c r="AU61" s="90"/>
    </row>
    <row r="62" spans="1:47" x14ac:dyDescent="0.25">
      <c r="AN62" s="90"/>
      <c r="AO62" s="90"/>
      <c r="AP62" s="90"/>
      <c r="AQ62" s="90"/>
      <c r="AR62" s="90"/>
      <c r="AS62" s="90"/>
      <c r="AT62" s="90"/>
      <c r="AU62" s="90"/>
    </row>
    <row r="63" spans="1:47" x14ac:dyDescent="0.25">
      <c r="AN63" s="90"/>
      <c r="AO63" s="90"/>
      <c r="AP63" s="90"/>
      <c r="AQ63" s="90"/>
      <c r="AR63" s="90"/>
      <c r="AS63" s="90"/>
      <c r="AT63" s="90"/>
      <c r="AU63" s="90"/>
    </row>
  </sheetData>
  <mergeCells count="127">
    <mergeCell ref="J46:R46"/>
    <mergeCell ref="T46:AA46"/>
    <mergeCell ref="AD46:AM46"/>
    <mergeCell ref="L27:N29"/>
    <mergeCell ref="I27:K29"/>
    <mergeCell ref="I36:K38"/>
    <mergeCell ref="L36:N38"/>
    <mergeCell ref="O36:Q38"/>
    <mergeCell ref="R36:T38"/>
    <mergeCell ref="AJ33:AM35"/>
    <mergeCell ref="AD45:AM45"/>
    <mergeCell ref="AF42:AI42"/>
    <mergeCell ref="U39:X41"/>
    <mergeCell ref="R39:T41"/>
    <mergeCell ref="AJ39:AM41"/>
    <mergeCell ref="U30:X32"/>
    <mergeCell ref="AB27:AE41"/>
    <mergeCell ref="AF27:AI41"/>
    <mergeCell ref="U36:X38"/>
    <mergeCell ref="J45:R45"/>
    <mergeCell ref="T45:AA45"/>
    <mergeCell ref="O39:Q41"/>
    <mergeCell ref="Y39:AA41"/>
    <mergeCell ref="U33:X35"/>
    <mergeCell ref="U27:X29"/>
    <mergeCell ref="R27:T29"/>
    <mergeCell ref="A27:H29"/>
    <mergeCell ref="I30:K32"/>
    <mergeCell ref="A36:H38"/>
    <mergeCell ref="AJ30:AM32"/>
    <mergeCell ref="R30:T32"/>
    <mergeCell ref="O30:Q32"/>
    <mergeCell ref="Y27:AA29"/>
    <mergeCell ref="AJ27:AM29"/>
    <mergeCell ref="Y30:AA32"/>
    <mergeCell ref="Y33:AA35"/>
    <mergeCell ref="O33:Q35"/>
    <mergeCell ref="R33:T35"/>
    <mergeCell ref="O27:Q29"/>
    <mergeCell ref="Y36:AA38"/>
    <mergeCell ref="AJ36:AM38"/>
    <mergeCell ref="AD48:AM48"/>
    <mergeCell ref="AD49:AM49"/>
    <mergeCell ref="T48:AA48"/>
    <mergeCell ref="T49:AA49"/>
    <mergeCell ref="J52:R52"/>
    <mergeCell ref="J55:R55"/>
    <mergeCell ref="T51:AA51"/>
    <mergeCell ref="T55:AA55"/>
    <mergeCell ref="AD51:AM51"/>
    <mergeCell ref="T52:AA52"/>
    <mergeCell ref="AD52:AM52"/>
    <mergeCell ref="AD54:AM54"/>
    <mergeCell ref="AD55:AM55"/>
    <mergeCell ref="T54:AA54"/>
    <mergeCell ref="J51:R51"/>
    <mergeCell ref="U26:X26"/>
    <mergeCell ref="A26:H26"/>
    <mergeCell ref="I26:K26"/>
    <mergeCell ref="Y26:AA26"/>
    <mergeCell ref="W18:AE18"/>
    <mergeCell ref="F18:I18"/>
    <mergeCell ref="J18:Q18"/>
    <mergeCell ref="Y21:AA25"/>
    <mergeCell ref="R18:V18"/>
    <mergeCell ref="E9:V9"/>
    <mergeCell ref="F13:I16"/>
    <mergeCell ref="E10:V10"/>
    <mergeCell ref="J13:Q16"/>
    <mergeCell ref="R13:V16"/>
    <mergeCell ref="E11:M11"/>
    <mergeCell ref="A13:E16"/>
    <mergeCell ref="AF13:AI16"/>
    <mergeCell ref="A17:E17"/>
    <mergeCell ref="F17:I17"/>
    <mergeCell ref="W10:AA10"/>
    <mergeCell ref="AG17:AI17"/>
    <mergeCell ref="J17:Q17"/>
    <mergeCell ref="R17:V17"/>
    <mergeCell ref="A44:D44"/>
    <mergeCell ref="L30:N32"/>
    <mergeCell ref="N42:Q42"/>
    <mergeCell ref="R42:T42"/>
    <mergeCell ref="A30:H32"/>
    <mergeCell ref="W17:AE17"/>
    <mergeCell ref="W13:AE16"/>
    <mergeCell ref="AJ13:AM16"/>
    <mergeCell ref="AK17:AM17"/>
    <mergeCell ref="AJ26:AM26"/>
    <mergeCell ref="AJ19:AM25"/>
    <mergeCell ref="R23:T25"/>
    <mergeCell ref="AB19:AE25"/>
    <mergeCell ref="U21:X25"/>
    <mergeCell ref="L21:N25"/>
    <mergeCell ref="AG18:AI18"/>
    <mergeCell ref="AK18:AM18"/>
    <mergeCell ref="L26:N26"/>
    <mergeCell ref="O26:Q26"/>
    <mergeCell ref="I21:K25"/>
    <mergeCell ref="A19:AA20"/>
    <mergeCell ref="R26:T26"/>
    <mergeCell ref="A18:E18"/>
    <mergeCell ref="AB26:AE26"/>
    <mergeCell ref="A5:Q5"/>
    <mergeCell ref="A6:Q6"/>
    <mergeCell ref="AC2:AM2"/>
    <mergeCell ref="AC3:AM3"/>
    <mergeCell ref="AC4:AM4"/>
    <mergeCell ref="A56:N56"/>
    <mergeCell ref="A51:H51"/>
    <mergeCell ref="A54:H54"/>
    <mergeCell ref="J54:R54"/>
    <mergeCell ref="AF26:AI26"/>
    <mergeCell ref="AF19:AI25"/>
    <mergeCell ref="O21:T22"/>
    <mergeCell ref="O23:Q25"/>
    <mergeCell ref="A21:H25"/>
    <mergeCell ref="A50:I50"/>
    <mergeCell ref="A47:I47"/>
    <mergeCell ref="J48:R48"/>
    <mergeCell ref="J49:R49"/>
    <mergeCell ref="A33:H35"/>
    <mergeCell ref="L33:N35"/>
    <mergeCell ref="I33:K35"/>
    <mergeCell ref="I39:K41"/>
    <mergeCell ref="A39:H41"/>
    <mergeCell ref="L39:N41"/>
  </mergeCells>
  <phoneticPr fontId="0" type="noConversion"/>
  <dataValidations count="2">
    <dataValidation type="list" allowBlank="1" showInputMessage="1" showErrorMessage="1" sqref="AD48:AM48" xr:uid="{C50CED1E-6F65-4B49-AD6B-91D0BA99F692}">
      <formula1>АСУТП_1</formula1>
    </dataValidation>
    <dataValidation type="list" allowBlank="1" showInputMessage="1" showErrorMessage="1" sqref="AD54:AM54" xr:uid="{413EEACB-5FF3-4956-B035-B66F49A0D0D9}">
      <formula1>Бухгалтерия_1</formula1>
    </dataValidation>
  </dataValidations>
  <pageMargins left="0.78740157480314965" right="0.19685039370078741" top="0.39370078740157483" bottom="0.39370078740157483" header="0.31496062992125984" footer="0.31496062992125984"/>
  <pageSetup paperSize="9" scal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AQ79"/>
  <sheetViews>
    <sheetView view="pageBreakPreview" zoomScaleSheetLayoutView="100" workbookViewId="0"/>
  </sheetViews>
  <sheetFormatPr defaultRowHeight="15" x14ac:dyDescent="0.25"/>
  <cols>
    <col min="1" max="52" width="2.28515625" style="91" customWidth="1"/>
    <col min="53" max="16384" width="9.140625" style="91"/>
  </cols>
  <sheetData>
    <row r="1" spans="1:43" s="82" customFormat="1" x14ac:dyDescent="0.2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249" t="s">
        <v>95</v>
      </c>
      <c r="Z1" s="249"/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62"/>
      <c r="AP1" s="62"/>
      <c r="AQ1" s="62"/>
    </row>
    <row r="2" spans="1:43" s="82" customFormat="1" x14ac:dyDescent="0.25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249" t="s">
        <v>43</v>
      </c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62"/>
      <c r="AP2" s="62"/>
      <c r="AQ2" s="62"/>
    </row>
    <row r="3" spans="1:43" s="82" customFormat="1" x14ac:dyDescent="0.25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104"/>
      <c r="U3" s="81"/>
      <c r="V3" s="104"/>
      <c r="W3" s="81"/>
      <c r="X3" s="104"/>
      <c r="Y3" s="249" t="s">
        <v>487</v>
      </c>
      <c r="Z3" s="249"/>
      <c r="AA3" s="249"/>
      <c r="AB3" s="249"/>
      <c r="AC3" s="249"/>
      <c r="AD3" s="249"/>
      <c r="AE3" s="249"/>
      <c r="AF3" s="249"/>
      <c r="AG3" s="249"/>
      <c r="AH3" s="249"/>
      <c r="AI3" s="249"/>
      <c r="AJ3" s="249"/>
      <c r="AK3" s="249"/>
      <c r="AL3" s="249"/>
      <c r="AM3" s="249"/>
      <c r="AN3" s="249"/>
      <c r="AO3" s="62"/>
      <c r="AP3" s="62"/>
      <c r="AQ3" s="62"/>
    </row>
    <row r="4" spans="1:43" s="82" customFormat="1" x14ac:dyDescent="0.25">
      <c r="A4" s="394" t="s">
        <v>1</v>
      </c>
      <c r="B4" s="394"/>
      <c r="C4" s="394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4"/>
      <c r="R4" s="394"/>
      <c r="S4" s="394"/>
      <c r="T4" s="394"/>
      <c r="U4" s="394"/>
      <c r="V4" s="81"/>
      <c r="W4" s="81"/>
      <c r="X4" s="81"/>
      <c r="Y4" s="355"/>
      <c r="Z4" s="355"/>
      <c r="AA4" s="355"/>
      <c r="AB4" s="355"/>
      <c r="AC4" s="355"/>
      <c r="AD4" s="355"/>
      <c r="AE4" s="355"/>
      <c r="AF4" s="355"/>
      <c r="AG4" s="355"/>
      <c r="AH4" s="355"/>
      <c r="AI4" s="355"/>
      <c r="AJ4" s="355"/>
      <c r="AK4" s="355"/>
      <c r="AL4" s="355"/>
      <c r="AM4" s="355"/>
      <c r="AN4" s="355"/>
      <c r="AO4" s="62"/>
      <c r="AP4" s="62"/>
      <c r="AQ4" s="62"/>
    </row>
    <row r="5" spans="1:43" s="85" customFormat="1" ht="11.25" customHeight="1" x14ac:dyDescent="0.2">
      <c r="A5" s="226" t="s">
        <v>2</v>
      </c>
      <c r="B5" s="226"/>
      <c r="C5" s="226"/>
      <c r="D5" s="226"/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84"/>
      <c r="W5" s="84"/>
      <c r="X5" s="84"/>
      <c r="Y5" s="356"/>
      <c r="Z5" s="356"/>
      <c r="AA5" s="356"/>
      <c r="AB5" s="356"/>
      <c r="AC5" s="356"/>
      <c r="AD5" s="356"/>
      <c r="AE5" s="356"/>
      <c r="AF5" s="356"/>
      <c r="AG5" s="356"/>
      <c r="AH5" s="356"/>
      <c r="AI5" s="356"/>
      <c r="AJ5" s="356"/>
      <c r="AK5" s="356"/>
      <c r="AL5" s="356"/>
      <c r="AM5" s="356"/>
      <c r="AN5" s="356"/>
      <c r="AO5" s="62"/>
      <c r="AP5" s="62"/>
      <c r="AQ5" s="62"/>
    </row>
    <row r="6" spans="1:43" s="87" customFormat="1" ht="12.75" customHeight="1" x14ac:dyDescent="0.2">
      <c r="A6" s="265"/>
      <c r="B6" s="265"/>
      <c r="C6" s="265"/>
      <c r="D6" s="265"/>
      <c r="E6" s="265"/>
      <c r="F6" s="265"/>
      <c r="G6" s="265"/>
      <c r="H6" s="265"/>
      <c r="I6" s="265"/>
      <c r="J6" s="265"/>
      <c r="K6" s="265"/>
      <c r="L6" s="265"/>
      <c r="M6" s="265"/>
      <c r="N6" s="265"/>
      <c r="O6" s="265"/>
      <c r="P6" s="265"/>
      <c r="Q6" s="265"/>
      <c r="R6" s="265"/>
      <c r="S6" s="265"/>
      <c r="T6" s="265"/>
      <c r="U6" s="265"/>
      <c r="V6" s="86"/>
      <c r="W6" s="86"/>
      <c r="X6" s="86"/>
      <c r="Y6" s="292" t="s">
        <v>96</v>
      </c>
      <c r="Z6" s="292"/>
      <c r="AA6" s="292"/>
      <c r="AB6" s="292"/>
      <c r="AC6" s="292"/>
      <c r="AD6" s="292"/>
      <c r="AE6" s="292"/>
      <c r="AF6" s="292"/>
      <c r="AG6" s="292"/>
      <c r="AH6" s="292"/>
      <c r="AI6" s="292"/>
      <c r="AJ6" s="292"/>
      <c r="AK6" s="292"/>
      <c r="AL6" s="292"/>
      <c r="AM6" s="292"/>
      <c r="AN6" s="292"/>
      <c r="AO6" s="62"/>
      <c r="AP6" s="62"/>
      <c r="AQ6" s="62"/>
    </row>
    <row r="7" spans="1:43" s="82" customFormat="1" x14ac:dyDescent="0.25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394" t="str">
        <f>VLOOKUP(AF9,Списки!H:I,2,0)</f>
        <v>Директор</v>
      </c>
      <c r="Z7" s="394"/>
      <c r="AA7" s="394"/>
      <c r="AB7" s="394"/>
      <c r="AC7" s="394"/>
      <c r="AD7" s="394"/>
      <c r="AE7" s="394"/>
      <c r="AF7" s="394"/>
      <c r="AG7" s="394"/>
      <c r="AH7" s="394"/>
      <c r="AI7" s="394"/>
      <c r="AJ7" s="394"/>
      <c r="AK7" s="394"/>
      <c r="AL7" s="394"/>
      <c r="AM7" s="394"/>
      <c r="AN7" s="394"/>
      <c r="AO7" s="62"/>
      <c r="AP7" s="62"/>
      <c r="AQ7" s="62"/>
    </row>
    <row r="8" spans="1:43" s="85" customFormat="1" ht="11.25" customHeight="1" x14ac:dyDescent="0.2">
      <c r="A8" s="84"/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227" t="s">
        <v>0</v>
      </c>
      <c r="Z8" s="227"/>
      <c r="AA8" s="227"/>
      <c r="AB8" s="227"/>
      <c r="AC8" s="227"/>
      <c r="AD8" s="227"/>
      <c r="AE8" s="227"/>
      <c r="AF8" s="227"/>
      <c r="AG8" s="227"/>
      <c r="AH8" s="227"/>
      <c r="AI8" s="227"/>
      <c r="AJ8" s="227"/>
      <c r="AK8" s="227"/>
      <c r="AL8" s="227"/>
      <c r="AM8" s="227"/>
      <c r="AN8" s="227"/>
      <c r="AO8" s="62"/>
      <c r="AP8" s="62"/>
      <c r="AQ8" s="62"/>
    </row>
    <row r="9" spans="1:43" s="82" customFormat="1" ht="11.25" customHeight="1" x14ac:dyDescent="0.25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205"/>
      <c r="Z9" s="205"/>
      <c r="AA9" s="205"/>
      <c r="AB9" s="205"/>
      <c r="AC9" s="205"/>
      <c r="AD9" s="205"/>
      <c r="AE9" s="62"/>
      <c r="AF9" s="205" t="s">
        <v>322</v>
      </c>
      <c r="AG9" s="205"/>
      <c r="AH9" s="205"/>
      <c r="AI9" s="205"/>
      <c r="AJ9" s="205"/>
      <c r="AK9" s="205"/>
      <c r="AL9" s="205"/>
      <c r="AM9" s="205"/>
      <c r="AN9" s="205"/>
      <c r="AO9" s="62"/>
      <c r="AP9" s="62"/>
      <c r="AQ9" s="62"/>
    </row>
    <row r="10" spans="1:43" s="85" customFormat="1" ht="11.25" customHeight="1" x14ac:dyDescent="0.2">
      <c r="A10" s="74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227" t="s">
        <v>34</v>
      </c>
      <c r="Z10" s="227"/>
      <c r="AA10" s="227"/>
      <c r="AB10" s="227"/>
      <c r="AC10" s="227"/>
      <c r="AD10" s="227"/>
      <c r="AE10" s="84"/>
      <c r="AF10" s="227" t="s">
        <v>104</v>
      </c>
      <c r="AG10" s="227"/>
      <c r="AH10" s="227"/>
      <c r="AI10" s="227"/>
      <c r="AJ10" s="227"/>
      <c r="AK10" s="227"/>
      <c r="AL10" s="227"/>
      <c r="AM10" s="227"/>
      <c r="AN10" s="227"/>
      <c r="AO10" s="62"/>
      <c r="AP10" s="62"/>
      <c r="AQ10" s="62"/>
    </row>
    <row r="11" spans="1:43" s="82" customFormat="1" x14ac:dyDescent="0.25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 t="s">
        <v>97</v>
      </c>
      <c r="Z11" s="394"/>
      <c r="AA11" s="394"/>
      <c r="AB11" s="81" t="s">
        <v>97</v>
      </c>
      <c r="AC11" s="394"/>
      <c r="AD11" s="394"/>
      <c r="AE11" s="394"/>
      <c r="AF11" s="394"/>
      <c r="AG11" s="394"/>
      <c r="AH11" s="394"/>
      <c r="AI11" s="394"/>
      <c r="AJ11" s="81"/>
      <c r="AK11" s="249">
        <f>'Сводная таблица'!C3</f>
        <v>0</v>
      </c>
      <c r="AL11" s="249"/>
      <c r="AM11" s="249"/>
      <c r="AN11" s="249"/>
      <c r="AO11" s="62"/>
      <c r="AP11" s="62"/>
      <c r="AQ11" s="62"/>
    </row>
    <row r="12" spans="1:43" ht="7.5" customHeight="1" x14ac:dyDescent="0.25">
      <c r="A12" s="105"/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62"/>
      <c r="AP12" s="62"/>
      <c r="AQ12" s="62"/>
    </row>
    <row r="13" spans="1:43" x14ac:dyDescent="0.25">
      <c r="A13" s="395" t="s">
        <v>3</v>
      </c>
      <c r="B13" s="395"/>
      <c r="C13" s="395"/>
      <c r="D13" s="395"/>
      <c r="E13" s="395"/>
      <c r="F13" s="395"/>
      <c r="G13" s="395"/>
      <c r="H13" s="395"/>
      <c r="I13" s="395"/>
      <c r="J13" s="395"/>
      <c r="K13" s="395"/>
      <c r="L13" s="395"/>
      <c r="M13" s="395"/>
      <c r="N13" s="395"/>
      <c r="O13" s="395"/>
      <c r="P13" s="395"/>
      <c r="Q13" s="395"/>
      <c r="R13" s="395"/>
      <c r="S13" s="395"/>
      <c r="T13" s="395"/>
      <c r="U13" s="395"/>
      <c r="V13" s="395"/>
      <c r="W13" s="395"/>
      <c r="X13" s="395"/>
      <c r="Y13" s="395"/>
      <c r="Z13" s="395"/>
      <c r="AA13" s="395"/>
      <c r="AB13" s="395"/>
      <c r="AC13" s="395"/>
      <c r="AD13" s="395"/>
      <c r="AE13" s="395"/>
      <c r="AF13" s="395"/>
      <c r="AG13" s="395"/>
      <c r="AH13" s="395"/>
      <c r="AI13" s="395"/>
      <c r="AJ13" s="395"/>
      <c r="AK13" s="395"/>
      <c r="AL13" s="395"/>
      <c r="AM13" s="395"/>
      <c r="AN13" s="395"/>
      <c r="AO13" s="62"/>
      <c r="AP13" s="62"/>
      <c r="AQ13" s="62"/>
    </row>
    <row r="14" spans="1:43" x14ac:dyDescent="0.25">
      <c r="A14" s="395" t="s">
        <v>45</v>
      </c>
      <c r="B14" s="395"/>
      <c r="C14" s="395"/>
      <c r="D14" s="395"/>
      <c r="E14" s="395"/>
      <c r="F14" s="395"/>
      <c r="G14" s="395"/>
      <c r="H14" s="395"/>
      <c r="I14" s="395"/>
      <c r="J14" s="395"/>
      <c r="K14" s="395"/>
      <c r="L14" s="395"/>
      <c r="M14" s="395"/>
      <c r="N14" s="395"/>
      <c r="O14" s="395"/>
      <c r="P14" s="395"/>
      <c r="Q14" s="395"/>
      <c r="R14" s="395"/>
      <c r="S14" s="395"/>
      <c r="T14" s="395"/>
      <c r="U14" s="395"/>
      <c r="V14" s="395"/>
      <c r="W14" s="395"/>
      <c r="X14" s="395"/>
      <c r="Y14" s="395"/>
      <c r="Z14" s="395"/>
      <c r="AA14" s="395"/>
      <c r="AB14" s="395"/>
      <c r="AC14" s="395"/>
      <c r="AD14" s="395"/>
      <c r="AE14" s="395"/>
      <c r="AF14" s="395"/>
      <c r="AG14" s="395"/>
      <c r="AH14" s="395"/>
      <c r="AI14" s="395"/>
      <c r="AJ14" s="395"/>
      <c r="AK14" s="395"/>
      <c r="AL14" s="395"/>
      <c r="AM14" s="395"/>
      <c r="AN14" s="395"/>
      <c r="AO14" s="62"/>
      <c r="AP14" s="62"/>
      <c r="AQ14" s="62"/>
    </row>
    <row r="15" spans="1:43" x14ac:dyDescent="0.25">
      <c r="A15" s="395" t="s">
        <v>44</v>
      </c>
      <c r="B15" s="395"/>
      <c r="C15" s="395"/>
      <c r="D15" s="395"/>
      <c r="E15" s="395"/>
      <c r="F15" s="395"/>
      <c r="G15" s="395"/>
      <c r="H15" s="395"/>
      <c r="I15" s="395"/>
      <c r="J15" s="395"/>
      <c r="K15" s="395"/>
      <c r="L15" s="395"/>
      <c r="M15" s="395"/>
      <c r="N15" s="395"/>
      <c r="O15" s="395"/>
      <c r="P15" s="395"/>
      <c r="Q15" s="395"/>
      <c r="R15" s="395"/>
      <c r="S15" s="395"/>
      <c r="T15" s="395"/>
      <c r="U15" s="395"/>
      <c r="V15" s="395"/>
      <c r="W15" s="395"/>
      <c r="X15" s="395"/>
      <c r="Y15" s="395"/>
      <c r="Z15" s="395"/>
      <c r="AA15" s="395"/>
      <c r="AB15" s="395"/>
      <c r="AC15" s="395"/>
      <c r="AD15" s="395"/>
      <c r="AE15" s="395"/>
      <c r="AF15" s="395"/>
      <c r="AG15" s="395"/>
      <c r="AH15" s="395"/>
      <c r="AI15" s="395"/>
      <c r="AJ15" s="395"/>
      <c r="AK15" s="395"/>
      <c r="AL15" s="395"/>
      <c r="AM15" s="395"/>
      <c r="AN15" s="395"/>
      <c r="AO15" s="62"/>
      <c r="AP15" s="62"/>
      <c r="AQ15" s="62"/>
    </row>
    <row r="16" spans="1:43" ht="4.5" customHeight="1" x14ac:dyDescent="0.25">
      <c r="A16" s="93"/>
      <c r="B16" s="93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93"/>
      <c r="AJ16" s="93"/>
      <c r="AK16" s="93"/>
      <c r="AL16" s="93"/>
      <c r="AM16" s="93"/>
      <c r="AN16" s="93"/>
      <c r="AO16" s="62"/>
      <c r="AP16" s="62"/>
      <c r="AQ16" s="62"/>
    </row>
    <row r="17" spans="1:43" x14ac:dyDescent="0.25">
      <c r="A17" s="355" t="s">
        <v>33</v>
      </c>
      <c r="B17" s="355"/>
      <c r="C17" s="355"/>
      <c r="D17" s="355"/>
      <c r="E17" s="355"/>
      <c r="F17" s="355"/>
      <c r="G17" s="355"/>
      <c r="H17" s="355"/>
      <c r="I17" s="355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62"/>
      <c r="AP17" s="62"/>
      <c r="AQ17" s="62"/>
    </row>
    <row r="18" spans="1:43" s="82" customFormat="1" x14ac:dyDescent="0.25">
      <c r="A18" s="355" t="s">
        <v>98</v>
      </c>
      <c r="B18" s="355"/>
      <c r="C18" s="355"/>
      <c r="D18" s="355"/>
      <c r="E18" s="355"/>
      <c r="F18" s="355"/>
      <c r="G18" s="355"/>
      <c r="H18" s="355"/>
      <c r="I18" s="355"/>
      <c r="J18" s="355"/>
      <c r="K18" s="355"/>
      <c r="L18" s="355"/>
      <c r="M18" s="205" t="str">
        <f>VLOOKUP(AD18,Списки!H5:I6,2,0)</f>
        <v>Заместитель директора</v>
      </c>
      <c r="N18" s="205"/>
      <c r="O18" s="205"/>
      <c r="P18" s="205"/>
      <c r="Q18" s="205"/>
      <c r="R18" s="205"/>
      <c r="S18" s="205"/>
      <c r="T18" s="205"/>
      <c r="U18" s="205"/>
      <c r="V18" s="205"/>
      <c r="W18" s="205"/>
      <c r="X18" s="205"/>
      <c r="Y18" s="205"/>
      <c r="Z18" s="205"/>
      <c r="AA18" s="205"/>
      <c r="AB18" s="205"/>
      <c r="AC18" s="69"/>
      <c r="AD18" s="205" t="s">
        <v>332</v>
      </c>
      <c r="AE18" s="205"/>
      <c r="AF18" s="205"/>
      <c r="AG18" s="205"/>
      <c r="AH18" s="205"/>
      <c r="AI18" s="205"/>
      <c r="AJ18" s="205"/>
      <c r="AK18" s="205"/>
      <c r="AL18" s="205"/>
      <c r="AM18" s="205"/>
      <c r="AN18" s="205"/>
      <c r="AO18" s="62"/>
      <c r="AP18" s="62"/>
      <c r="AQ18" s="62"/>
    </row>
    <row r="19" spans="1:43" s="80" customFormat="1" ht="11.25" customHeight="1" x14ac:dyDescent="0.25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206" t="s">
        <v>0</v>
      </c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71"/>
      <c r="AD19" s="206" t="s">
        <v>104</v>
      </c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62"/>
      <c r="AP19" s="62"/>
      <c r="AQ19" s="62"/>
    </row>
    <row r="20" spans="1:43" s="82" customFormat="1" x14ac:dyDescent="0.25">
      <c r="A20" s="355" t="s">
        <v>317</v>
      </c>
      <c r="B20" s="355"/>
      <c r="C20" s="355"/>
      <c r="D20" s="355"/>
      <c r="E20" s="355"/>
      <c r="F20" s="355"/>
      <c r="G20" s="355"/>
      <c r="H20" s="355"/>
      <c r="I20" s="355"/>
      <c r="J20" s="355"/>
      <c r="K20" s="355"/>
      <c r="L20" s="355"/>
      <c r="M20" s="205" t="str">
        <f>VLOOKUP(AD20,Списки!H27:I28,2,0)</f>
        <v>Начальник ЦТАИ</v>
      </c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205"/>
      <c r="AA20" s="205"/>
      <c r="AB20" s="205"/>
      <c r="AC20" s="69"/>
      <c r="AD20" s="205" t="s">
        <v>333</v>
      </c>
      <c r="AE20" s="205"/>
      <c r="AF20" s="205"/>
      <c r="AG20" s="205"/>
      <c r="AH20" s="205"/>
      <c r="AI20" s="205"/>
      <c r="AJ20" s="205"/>
      <c r="AK20" s="205"/>
      <c r="AL20" s="205"/>
      <c r="AM20" s="205"/>
      <c r="AN20" s="205"/>
      <c r="AO20" s="62"/>
      <c r="AP20" s="62"/>
      <c r="AQ20" s="62"/>
    </row>
    <row r="21" spans="1:43" s="80" customFormat="1" ht="11.25" customHeight="1" x14ac:dyDescent="0.25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206" t="s">
        <v>0</v>
      </c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71"/>
      <c r="AD21" s="206" t="s">
        <v>104</v>
      </c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62"/>
      <c r="AP21" s="62"/>
      <c r="AQ21" s="62"/>
    </row>
    <row r="22" spans="1:43" s="82" customFormat="1" x14ac:dyDescent="0.25">
      <c r="A22" s="355" t="s">
        <v>99</v>
      </c>
      <c r="B22" s="355"/>
      <c r="C22" s="355"/>
      <c r="D22" s="355"/>
      <c r="E22" s="355"/>
      <c r="F22" s="355"/>
      <c r="G22" s="355"/>
      <c r="H22" s="355"/>
      <c r="I22" s="355"/>
      <c r="J22" s="355"/>
      <c r="K22" s="355"/>
      <c r="L22" s="355"/>
      <c r="M22" s="205" t="str">
        <f>VLOOKUP(AD22,Списки!H8:I11,2,0)</f>
        <v>Бухгалтер основным средствам</v>
      </c>
      <c r="N22" s="205"/>
      <c r="O22" s="205"/>
      <c r="P22" s="205"/>
      <c r="Q22" s="205"/>
      <c r="R22" s="205"/>
      <c r="S22" s="205"/>
      <c r="T22" s="205"/>
      <c r="U22" s="205"/>
      <c r="V22" s="205"/>
      <c r="W22" s="205"/>
      <c r="X22" s="205"/>
      <c r="Y22" s="205"/>
      <c r="Z22" s="205"/>
      <c r="AA22" s="205"/>
      <c r="AB22" s="205"/>
      <c r="AC22" s="69"/>
      <c r="AD22" s="205" t="s">
        <v>345</v>
      </c>
      <c r="AE22" s="205"/>
      <c r="AF22" s="205"/>
      <c r="AG22" s="205"/>
      <c r="AH22" s="205"/>
      <c r="AI22" s="205"/>
      <c r="AJ22" s="205"/>
      <c r="AK22" s="205"/>
      <c r="AL22" s="205"/>
      <c r="AM22" s="205"/>
      <c r="AN22" s="205"/>
      <c r="AO22" s="62"/>
      <c r="AP22" s="62"/>
      <c r="AQ22" s="62"/>
    </row>
    <row r="23" spans="1:43" s="80" customFormat="1" ht="11.25" customHeight="1" x14ac:dyDescent="0.25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206" t="s">
        <v>0</v>
      </c>
      <c r="N23" s="206"/>
      <c r="O23" s="206"/>
      <c r="P23" s="206"/>
      <c r="Q23" s="206"/>
      <c r="R23" s="206"/>
      <c r="S23" s="206"/>
      <c r="T23" s="206"/>
      <c r="U23" s="206"/>
      <c r="V23" s="206"/>
      <c r="W23" s="206"/>
      <c r="X23" s="206"/>
      <c r="Y23" s="206"/>
      <c r="Z23" s="206"/>
      <c r="AA23" s="206"/>
      <c r="AB23" s="206"/>
      <c r="AC23" s="71"/>
      <c r="AD23" s="206" t="s">
        <v>104</v>
      </c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62"/>
      <c r="AP23" s="62"/>
      <c r="AQ23" s="62"/>
    </row>
    <row r="24" spans="1:43" s="82" customFormat="1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205" t="str">
        <f>VLOOKUP(AD24,Списки!H8:I11,2,0)</f>
        <v>Бухгалтер по материалам</v>
      </c>
      <c r="N24" s="205"/>
      <c r="O24" s="205"/>
      <c r="P24" s="205"/>
      <c r="Q24" s="205"/>
      <c r="R24" s="205"/>
      <c r="S24" s="205"/>
      <c r="T24" s="205"/>
      <c r="U24" s="205"/>
      <c r="V24" s="205"/>
      <c r="W24" s="205"/>
      <c r="X24" s="205"/>
      <c r="Y24" s="205"/>
      <c r="Z24" s="205"/>
      <c r="AA24" s="205"/>
      <c r="AB24" s="205"/>
      <c r="AC24" s="69"/>
      <c r="AD24" s="205" t="s">
        <v>338</v>
      </c>
      <c r="AE24" s="205"/>
      <c r="AF24" s="205"/>
      <c r="AG24" s="205"/>
      <c r="AH24" s="205"/>
      <c r="AI24" s="205"/>
      <c r="AJ24" s="205"/>
      <c r="AK24" s="205"/>
      <c r="AL24" s="205"/>
      <c r="AM24" s="205"/>
      <c r="AN24" s="205"/>
      <c r="AO24" s="62"/>
      <c r="AP24" s="62"/>
      <c r="AQ24" s="62"/>
    </row>
    <row r="25" spans="1:43" s="80" customFormat="1" ht="11.25" customHeight="1" x14ac:dyDescent="0.25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206" t="s">
        <v>0</v>
      </c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71"/>
      <c r="AD25" s="206" t="s">
        <v>104</v>
      </c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62"/>
      <c r="AP25" s="62"/>
      <c r="AQ25" s="62"/>
    </row>
    <row r="26" spans="1:43" s="82" customFormat="1" x14ac:dyDescent="0.2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205" t="str">
        <f>VLOOKUP(AD26,Списки!H30:I35,2,0)</f>
        <v>Начальник уАСУТП</v>
      </c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205"/>
      <c r="AA26" s="205"/>
      <c r="AB26" s="205"/>
      <c r="AC26" s="69"/>
      <c r="AD26" s="205" t="s">
        <v>328</v>
      </c>
      <c r="AE26" s="205"/>
      <c r="AF26" s="205"/>
      <c r="AG26" s="205"/>
      <c r="AH26" s="205"/>
      <c r="AI26" s="205"/>
      <c r="AJ26" s="205"/>
      <c r="AK26" s="205"/>
      <c r="AL26" s="205"/>
      <c r="AM26" s="205"/>
      <c r="AN26" s="205"/>
      <c r="AO26" s="62"/>
      <c r="AP26" s="62"/>
      <c r="AQ26" s="62"/>
    </row>
    <row r="27" spans="1:43" s="80" customFormat="1" ht="11.25" customHeight="1" x14ac:dyDescent="0.25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206" t="s">
        <v>0</v>
      </c>
      <c r="N27" s="206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71"/>
      <c r="AD27" s="206" t="s">
        <v>104</v>
      </c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62"/>
      <c r="AP27" s="62"/>
      <c r="AQ27" s="62"/>
    </row>
    <row r="28" spans="1:43" x14ac:dyDescent="0.25">
      <c r="A28" s="93"/>
      <c r="B28" s="93"/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349" t="e">
        <f>'Сводная таблица'!G18</f>
        <v>#N/A</v>
      </c>
      <c r="N28" s="349"/>
      <c r="O28" s="349"/>
      <c r="P28" s="349"/>
      <c r="Q28" s="349"/>
      <c r="R28" s="349"/>
      <c r="S28" s="349"/>
      <c r="T28" s="349"/>
      <c r="U28" s="349"/>
      <c r="V28" s="349"/>
      <c r="W28" s="349"/>
      <c r="X28" s="349"/>
      <c r="Y28" s="349"/>
      <c r="Z28" s="349"/>
      <c r="AA28" s="349"/>
      <c r="AB28" s="349"/>
      <c r="AC28" s="106"/>
      <c r="AD28" s="349">
        <f>'Сводная таблица'!I18</f>
        <v>0</v>
      </c>
      <c r="AE28" s="349"/>
      <c r="AF28" s="349"/>
      <c r="AG28" s="349"/>
      <c r="AH28" s="349"/>
      <c r="AI28" s="349"/>
      <c r="AJ28" s="349"/>
      <c r="AK28" s="349"/>
      <c r="AL28" s="349"/>
      <c r="AM28" s="349"/>
      <c r="AN28" s="349"/>
      <c r="AO28" s="62"/>
      <c r="AP28" s="62"/>
      <c r="AQ28" s="62"/>
    </row>
    <row r="29" spans="1:43" s="80" customFormat="1" ht="11.25" customHeight="1" x14ac:dyDescent="0.25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206" t="s">
        <v>0</v>
      </c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71"/>
      <c r="AD29" s="206" t="s">
        <v>104</v>
      </c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62"/>
      <c r="AP29" s="62"/>
      <c r="AQ29" s="62"/>
    </row>
    <row r="30" spans="1:43" ht="4.5" customHeight="1" x14ac:dyDescent="0.25">
      <c r="A30" s="93"/>
      <c r="B30" s="93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96"/>
      <c r="AD30" s="108"/>
      <c r="AE30" s="96"/>
      <c r="AF30" s="107"/>
      <c r="AG30" s="107"/>
      <c r="AH30" s="107"/>
      <c r="AI30" s="107"/>
      <c r="AJ30" s="107"/>
      <c r="AK30" s="107"/>
      <c r="AL30" s="107"/>
      <c r="AM30" s="107"/>
      <c r="AN30" s="107"/>
      <c r="AO30" s="62"/>
      <c r="AP30" s="62"/>
      <c r="AQ30" s="62"/>
    </row>
    <row r="31" spans="1:43" ht="14.25" customHeight="1" x14ac:dyDescent="0.25">
      <c r="A31" s="292" t="s">
        <v>46</v>
      </c>
      <c r="B31" s="292"/>
      <c r="C31" s="292"/>
      <c r="D31" s="292"/>
      <c r="E31" s="292"/>
      <c r="F31" s="292"/>
      <c r="G31" s="292"/>
      <c r="H31" s="292"/>
      <c r="I31" s="292"/>
      <c r="J31" s="292"/>
      <c r="K31" s="292"/>
      <c r="L31" s="292"/>
      <c r="M31" s="292"/>
      <c r="N31" s="292"/>
      <c r="O31" s="292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92"/>
      <c r="AB31" s="292"/>
      <c r="AC31" s="292"/>
      <c r="AD31" s="292"/>
      <c r="AE31" s="292"/>
      <c r="AF31" s="292"/>
      <c r="AG31" s="292"/>
      <c r="AH31" s="292"/>
      <c r="AI31" s="292"/>
      <c r="AJ31" s="292"/>
      <c r="AK31" s="292"/>
      <c r="AL31" s="292"/>
      <c r="AM31" s="292"/>
      <c r="AN31" s="292"/>
      <c r="AO31" s="62"/>
      <c r="AP31" s="62"/>
      <c r="AQ31" s="62"/>
    </row>
    <row r="32" spans="1:43" x14ac:dyDescent="0.25">
      <c r="A32" s="292" t="s">
        <v>47</v>
      </c>
      <c r="B32" s="292"/>
      <c r="C32" s="292"/>
      <c r="D32" s="292"/>
      <c r="E32" s="292"/>
      <c r="F32" s="292"/>
      <c r="G32" s="292"/>
      <c r="H32" s="292"/>
      <c r="I32" s="292"/>
      <c r="J32" s="292"/>
      <c r="K32" s="292"/>
      <c r="L32" s="292"/>
      <c r="M32" s="292"/>
      <c r="N32" s="292"/>
      <c r="O32" s="292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2"/>
      <c r="AA32" s="292"/>
      <c r="AB32" s="292"/>
      <c r="AC32" s="292"/>
      <c r="AD32" s="292"/>
      <c r="AE32" s="292"/>
      <c r="AF32" s="292"/>
      <c r="AG32" s="292"/>
      <c r="AH32" s="292"/>
      <c r="AI32" s="292"/>
      <c r="AJ32" s="292"/>
      <c r="AK32" s="292"/>
      <c r="AL32" s="292"/>
      <c r="AM32" s="292"/>
      <c r="AN32" s="292"/>
      <c r="AO32" s="62"/>
      <c r="AP32" s="62"/>
      <c r="AQ32" s="62"/>
    </row>
    <row r="33" spans="1:43" ht="15" customHeight="1" x14ac:dyDescent="0.25">
      <c r="A33" s="393" t="s">
        <v>48</v>
      </c>
      <c r="B33" s="393"/>
      <c r="C33" s="393"/>
      <c r="D33" s="353">
        <f>'Сводная таблица'!C8</f>
        <v>0</v>
      </c>
      <c r="E33" s="353"/>
      <c r="F33" s="353"/>
      <c r="G33" s="353"/>
      <c r="H33" s="1" t="s">
        <v>49</v>
      </c>
      <c r="I33" s="393">
        <f>'Сводная таблица'!C10</f>
        <v>0</v>
      </c>
      <c r="J33" s="393"/>
      <c r="K33" s="393"/>
      <c r="L33" s="393"/>
      <c r="M33" s="393"/>
      <c r="N33" s="1"/>
      <c r="O33" s="357" t="s">
        <v>50</v>
      </c>
      <c r="P33" s="357"/>
      <c r="Q33" s="357"/>
      <c r="R33" s="357"/>
      <c r="S33" s="357"/>
      <c r="T33" s="357"/>
      <c r="U33" s="357"/>
      <c r="V33" s="357"/>
      <c r="W33" s="357"/>
      <c r="X33" s="357"/>
      <c r="Y33" s="357"/>
      <c r="Z33" s="357"/>
      <c r="AA33" s="357"/>
      <c r="AB33" s="357"/>
      <c r="AC33" s="357"/>
      <c r="AD33" s="357"/>
      <c r="AE33" s="357"/>
      <c r="AF33" s="357"/>
      <c r="AG33" s="357"/>
      <c r="AH33" s="357"/>
      <c r="AI33" s="357"/>
      <c r="AJ33" s="357"/>
      <c r="AK33" s="357"/>
      <c r="AL33" s="357"/>
      <c r="AM33" s="357"/>
      <c r="AN33" s="357"/>
      <c r="AO33" s="62"/>
      <c r="AP33" s="62"/>
      <c r="AQ33" s="62"/>
    </row>
    <row r="34" spans="1:43" x14ac:dyDescent="0.25">
      <c r="A34" s="392" t="s">
        <v>51</v>
      </c>
      <c r="B34" s="392"/>
      <c r="C34" s="392"/>
      <c r="D34" s="392"/>
      <c r="E34" s="392"/>
      <c r="F34" s="392"/>
      <c r="G34" s="392"/>
      <c r="H34" s="392"/>
      <c r="I34" s="392"/>
      <c r="J34" s="392"/>
      <c r="K34" s="392"/>
      <c r="L34" s="392"/>
      <c r="M34" s="392"/>
      <c r="N34" s="392"/>
      <c r="O34" s="392"/>
      <c r="P34" s="392"/>
      <c r="Q34" s="392"/>
      <c r="R34" s="392"/>
      <c r="S34" s="392"/>
      <c r="T34" s="392"/>
      <c r="U34" s="392"/>
      <c r="V34" s="392"/>
      <c r="W34" s="392"/>
      <c r="X34" s="392"/>
      <c r="Y34" s="392"/>
      <c r="Z34" s="392"/>
      <c r="AA34" s="392"/>
      <c r="AB34" s="392"/>
      <c r="AC34" s="392"/>
      <c r="AD34" s="392"/>
      <c r="AE34" s="392"/>
      <c r="AF34" s="392"/>
      <c r="AG34" s="392"/>
      <c r="AH34" s="392"/>
      <c r="AI34" s="392"/>
      <c r="AJ34" s="392"/>
      <c r="AK34" s="392"/>
      <c r="AL34" s="392"/>
      <c r="AM34" s="392"/>
      <c r="AN34" s="392"/>
      <c r="AO34" s="62"/>
      <c r="AP34" s="62"/>
      <c r="AQ34" s="62"/>
    </row>
    <row r="35" spans="1:43" x14ac:dyDescent="0.25">
      <c r="A35" s="354" t="s">
        <v>488</v>
      </c>
      <c r="B35" s="354"/>
      <c r="C35" s="354"/>
      <c r="D35" s="354"/>
      <c r="E35" s="354"/>
      <c r="F35" s="354"/>
      <c r="G35" s="354"/>
      <c r="H35" s="354"/>
      <c r="I35" s="354"/>
      <c r="J35" s="354"/>
      <c r="K35" s="354"/>
      <c r="L35" s="354"/>
      <c r="M35" s="354"/>
      <c r="N35" s="354"/>
      <c r="O35" s="354"/>
      <c r="P35" s="354"/>
      <c r="Q35" s="354"/>
      <c r="R35" s="354"/>
      <c r="S35" s="354"/>
      <c r="T35" s="354"/>
      <c r="U35" s="354"/>
      <c r="V35" s="354"/>
      <c r="W35" s="354"/>
      <c r="X35" s="354"/>
      <c r="Y35" s="354"/>
      <c r="Z35" s="354"/>
      <c r="AA35" s="354"/>
      <c r="AB35" s="354"/>
      <c r="AC35" s="354"/>
      <c r="AD35" s="354"/>
      <c r="AE35" s="354"/>
      <c r="AF35" s="354"/>
      <c r="AG35" s="354"/>
      <c r="AH35" s="354"/>
      <c r="AI35" s="354"/>
      <c r="AJ35" s="354"/>
      <c r="AK35" s="354"/>
      <c r="AL35" s="354"/>
      <c r="AM35" s="354"/>
      <c r="AN35" s="354"/>
      <c r="AO35" s="62"/>
      <c r="AP35" s="62"/>
      <c r="AQ35" s="62"/>
    </row>
    <row r="36" spans="1:43" x14ac:dyDescent="0.25">
      <c r="A36" s="292" t="s">
        <v>52</v>
      </c>
      <c r="B36" s="292"/>
      <c r="C36" s="292"/>
      <c r="D36" s="292"/>
      <c r="E36" s="292"/>
      <c r="F36" s="292"/>
      <c r="G36" s="292"/>
      <c r="H36" s="292"/>
      <c r="I36" s="292"/>
      <c r="J36" s="292"/>
      <c r="K36" s="292"/>
      <c r="L36" s="292"/>
      <c r="M36" s="292"/>
      <c r="N36" s="292"/>
      <c r="O36" s="292"/>
      <c r="P36" s="292"/>
      <c r="Q36" s="292"/>
      <c r="R36" s="292"/>
      <c r="S36" s="292"/>
      <c r="T36" s="292"/>
      <c r="U36" s="292"/>
      <c r="V36" s="292"/>
      <c r="W36" s="292"/>
      <c r="X36" s="292"/>
      <c r="Y36" s="292"/>
      <c r="Z36" s="292"/>
      <c r="AA36" s="292"/>
      <c r="AB36" s="292"/>
      <c r="AC36" s="292"/>
      <c r="AD36" s="292"/>
      <c r="AE36" s="292"/>
      <c r="AF36" s="292"/>
      <c r="AG36" s="292"/>
      <c r="AH36" s="292"/>
      <c r="AI36" s="292"/>
      <c r="AJ36" s="292"/>
      <c r="AK36" s="292"/>
      <c r="AL36" s="292"/>
      <c r="AM36" s="292"/>
      <c r="AN36" s="292"/>
      <c r="AO36" s="62"/>
      <c r="AP36" s="62"/>
      <c r="AQ36" s="62"/>
    </row>
    <row r="37" spans="1:43" x14ac:dyDescent="0.25">
      <c r="A37" s="292" t="s">
        <v>53</v>
      </c>
      <c r="B37" s="292"/>
      <c r="C37" s="292"/>
      <c r="D37" s="292"/>
      <c r="E37" s="292"/>
      <c r="F37" s="292"/>
      <c r="G37" s="292"/>
      <c r="H37" s="292"/>
      <c r="I37" s="292"/>
      <c r="J37" s="292"/>
      <c r="K37" s="292"/>
      <c r="L37" s="292"/>
      <c r="M37" s="292"/>
      <c r="N37" s="292"/>
      <c r="O37" s="292"/>
      <c r="P37" s="292"/>
      <c r="Q37" s="292"/>
      <c r="R37" s="292"/>
      <c r="S37" s="292"/>
      <c r="T37" s="292"/>
      <c r="U37" s="292"/>
      <c r="V37" s="292"/>
      <c r="W37" s="292"/>
      <c r="X37" s="292"/>
      <c r="Y37" s="292"/>
      <c r="Z37" s="292"/>
      <c r="AA37" s="292"/>
      <c r="AB37" s="292"/>
      <c r="AC37" s="292"/>
      <c r="AD37" s="292"/>
      <c r="AE37" s="292"/>
      <c r="AF37" s="292"/>
      <c r="AG37" s="292"/>
      <c r="AH37" s="292"/>
      <c r="AI37" s="292"/>
      <c r="AJ37" s="292"/>
      <c r="AK37" s="292"/>
      <c r="AL37" s="292"/>
      <c r="AM37" s="292"/>
      <c r="AN37" s="292"/>
      <c r="AO37" s="62"/>
      <c r="AP37" s="62"/>
      <c r="AQ37" s="62"/>
    </row>
    <row r="38" spans="1:43" ht="5.25" customHeight="1" x14ac:dyDescent="0.25">
      <c r="A38" s="109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62"/>
      <c r="AP38" s="62"/>
      <c r="AQ38" s="62"/>
    </row>
    <row r="39" spans="1:43" ht="13.5" customHeight="1" x14ac:dyDescent="0.25">
      <c r="A39" s="352" t="s">
        <v>54</v>
      </c>
      <c r="B39" s="352"/>
      <c r="C39" s="352"/>
      <c r="D39" s="352"/>
      <c r="E39" s="352"/>
      <c r="F39" s="352"/>
      <c r="G39" s="352"/>
      <c r="H39" s="352"/>
      <c r="I39" s="352"/>
      <c r="J39" s="287" t="s">
        <v>55</v>
      </c>
      <c r="K39" s="287"/>
      <c r="L39" s="382" t="s">
        <v>56</v>
      </c>
      <c r="M39" s="382"/>
      <c r="N39" s="382"/>
      <c r="O39" s="382"/>
      <c r="P39" s="382"/>
      <c r="Q39" s="382"/>
      <c r="R39" s="382"/>
      <c r="S39" s="382"/>
      <c r="T39" s="382"/>
      <c r="U39" s="382"/>
      <c r="V39" s="382"/>
      <c r="W39" s="382"/>
      <c r="X39" s="382"/>
      <c r="Y39" s="382"/>
      <c r="Z39" s="382"/>
      <c r="AA39" s="382"/>
      <c r="AB39" s="382"/>
      <c r="AC39" s="382"/>
      <c r="AD39" s="382"/>
      <c r="AE39" s="382"/>
      <c r="AF39" s="382"/>
      <c r="AG39" s="382"/>
      <c r="AH39" s="382"/>
      <c r="AI39" s="382"/>
      <c r="AJ39" s="382"/>
      <c r="AK39" s="382"/>
      <c r="AL39" s="382"/>
      <c r="AM39" s="382"/>
      <c r="AN39" s="382"/>
      <c r="AO39" s="62"/>
      <c r="AP39" s="62"/>
      <c r="AQ39" s="62"/>
    </row>
    <row r="40" spans="1:43" ht="13.5" customHeight="1" x14ac:dyDescent="0.25">
      <c r="A40" s="352"/>
      <c r="B40" s="352"/>
      <c r="C40" s="352"/>
      <c r="D40" s="352"/>
      <c r="E40" s="352"/>
      <c r="F40" s="352"/>
      <c r="G40" s="352"/>
      <c r="H40" s="352"/>
      <c r="I40" s="352"/>
      <c r="J40" s="287"/>
      <c r="K40" s="287"/>
      <c r="L40" s="361" t="s">
        <v>57</v>
      </c>
      <c r="M40" s="362"/>
      <c r="N40" s="362"/>
      <c r="O40" s="363"/>
      <c r="P40" s="361" t="s">
        <v>58</v>
      </c>
      <c r="Q40" s="362"/>
      <c r="R40" s="362"/>
      <c r="S40" s="362"/>
      <c r="T40" s="363"/>
      <c r="U40" s="361" t="s">
        <v>59</v>
      </c>
      <c r="V40" s="362"/>
      <c r="W40" s="362"/>
      <c r="X40" s="362"/>
      <c r="Y40" s="363"/>
      <c r="Z40" s="361" t="s">
        <v>60</v>
      </c>
      <c r="AA40" s="362"/>
      <c r="AB40" s="362"/>
      <c r="AC40" s="362"/>
      <c r="AD40" s="363"/>
      <c r="AE40" s="361" t="s">
        <v>349</v>
      </c>
      <c r="AF40" s="362"/>
      <c r="AG40" s="362"/>
      <c r="AH40" s="362"/>
      <c r="AI40" s="363"/>
      <c r="AJ40" s="268" t="s">
        <v>61</v>
      </c>
      <c r="AK40" s="268"/>
      <c r="AL40" s="268"/>
      <c r="AM40" s="268"/>
      <c r="AN40" s="268"/>
      <c r="AO40" s="62"/>
      <c r="AP40" s="62"/>
      <c r="AQ40" s="62"/>
    </row>
    <row r="41" spans="1:43" ht="13.5" customHeight="1" x14ac:dyDescent="0.25">
      <c r="A41" s="352"/>
      <c r="B41" s="352"/>
      <c r="C41" s="352"/>
      <c r="D41" s="352"/>
      <c r="E41" s="352"/>
      <c r="F41" s="352"/>
      <c r="G41" s="352"/>
      <c r="H41" s="352"/>
      <c r="I41" s="352"/>
      <c r="J41" s="287"/>
      <c r="K41" s="287"/>
      <c r="L41" s="364"/>
      <c r="M41" s="365"/>
      <c r="N41" s="365"/>
      <c r="O41" s="366"/>
      <c r="P41" s="364"/>
      <c r="Q41" s="365"/>
      <c r="R41" s="365"/>
      <c r="S41" s="365"/>
      <c r="T41" s="366"/>
      <c r="U41" s="364"/>
      <c r="V41" s="365"/>
      <c r="W41" s="365"/>
      <c r="X41" s="365"/>
      <c r="Y41" s="366"/>
      <c r="Z41" s="364"/>
      <c r="AA41" s="365"/>
      <c r="AB41" s="365"/>
      <c r="AC41" s="365"/>
      <c r="AD41" s="366"/>
      <c r="AE41" s="364"/>
      <c r="AF41" s="365"/>
      <c r="AG41" s="365"/>
      <c r="AH41" s="365"/>
      <c r="AI41" s="366"/>
      <c r="AJ41" s="268"/>
      <c r="AK41" s="268"/>
      <c r="AL41" s="268"/>
      <c r="AM41" s="268"/>
      <c r="AN41" s="268"/>
      <c r="AO41" s="62"/>
      <c r="AP41" s="62"/>
      <c r="AQ41" s="62"/>
    </row>
    <row r="42" spans="1:43" ht="13.5" customHeight="1" x14ac:dyDescent="0.25">
      <c r="A42" s="383">
        <f>'Сводная таблица'!C13</f>
        <v>0</v>
      </c>
      <c r="B42" s="384"/>
      <c r="C42" s="384"/>
      <c r="D42" s="384"/>
      <c r="E42" s="384"/>
      <c r="F42" s="384"/>
      <c r="G42" s="384"/>
      <c r="H42" s="384"/>
      <c r="I42" s="385"/>
      <c r="J42" s="381"/>
      <c r="K42" s="381"/>
      <c r="L42" s="367">
        <f>'Сводная таблица'!K7</f>
        <v>0</v>
      </c>
      <c r="M42" s="368"/>
      <c r="N42" s="368"/>
      <c r="O42" s="369"/>
      <c r="P42" s="367">
        <f>'Сводная таблица'!K8</f>
        <v>0</v>
      </c>
      <c r="Q42" s="368"/>
      <c r="R42" s="368"/>
      <c r="S42" s="368"/>
      <c r="T42" s="369"/>
      <c r="U42" s="367">
        <f>'Сводная таблица'!K9</f>
        <v>0</v>
      </c>
      <c r="V42" s="368"/>
      <c r="W42" s="368"/>
      <c r="X42" s="368"/>
      <c r="Y42" s="369"/>
      <c r="Z42" s="367">
        <f>'Сводная таблица'!K10</f>
        <v>0</v>
      </c>
      <c r="AA42" s="368"/>
      <c r="AB42" s="368"/>
      <c r="AC42" s="368"/>
      <c r="AD42" s="369"/>
      <c r="AE42" s="367">
        <f>'Сводная таблица'!K11</f>
        <v>0</v>
      </c>
      <c r="AF42" s="368"/>
      <c r="AG42" s="368"/>
      <c r="AH42" s="368"/>
      <c r="AI42" s="369"/>
      <c r="AJ42" s="286"/>
      <c r="AK42" s="286"/>
      <c r="AL42" s="286"/>
      <c r="AM42" s="286"/>
      <c r="AN42" s="286"/>
      <c r="AO42" s="62"/>
      <c r="AP42" s="62"/>
      <c r="AQ42" s="62"/>
    </row>
    <row r="43" spans="1:43" ht="30.75" customHeight="1" x14ac:dyDescent="0.25">
      <c r="A43" s="386"/>
      <c r="B43" s="387"/>
      <c r="C43" s="387"/>
      <c r="D43" s="387"/>
      <c r="E43" s="387"/>
      <c r="F43" s="387"/>
      <c r="G43" s="387"/>
      <c r="H43" s="387"/>
      <c r="I43" s="388"/>
      <c r="J43" s="381"/>
      <c r="K43" s="381"/>
      <c r="L43" s="370"/>
      <c r="M43" s="371"/>
      <c r="N43" s="371"/>
      <c r="O43" s="372"/>
      <c r="P43" s="370"/>
      <c r="Q43" s="371"/>
      <c r="R43" s="371"/>
      <c r="S43" s="371"/>
      <c r="T43" s="372"/>
      <c r="U43" s="370"/>
      <c r="V43" s="371"/>
      <c r="W43" s="371"/>
      <c r="X43" s="371"/>
      <c r="Y43" s="372"/>
      <c r="Z43" s="370"/>
      <c r="AA43" s="371"/>
      <c r="AB43" s="371"/>
      <c r="AC43" s="371"/>
      <c r="AD43" s="372"/>
      <c r="AE43" s="370"/>
      <c r="AF43" s="371"/>
      <c r="AG43" s="371"/>
      <c r="AH43" s="371"/>
      <c r="AI43" s="372"/>
      <c r="AJ43" s="286"/>
      <c r="AK43" s="286"/>
      <c r="AL43" s="286"/>
      <c r="AM43" s="286"/>
      <c r="AN43" s="286"/>
      <c r="AO43" s="62"/>
      <c r="AP43" s="62"/>
      <c r="AQ43" s="62"/>
    </row>
    <row r="44" spans="1:43" ht="13.5" customHeight="1" x14ac:dyDescent="0.25">
      <c r="A44" s="310" t="s">
        <v>103</v>
      </c>
      <c r="B44" s="311"/>
      <c r="C44" s="311"/>
      <c r="D44" s="311"/>
      <c r="E44" s="389">
        <f>'Сводная таблица'!C14</f>
        <v>0</v>
      </c>
      <c r="F44" s="390"/>
      <c r="G44" s="390"/>
      <c r="H44" s="390"/>
      <c r="I44" s="391"/>
      <c r="J44" s="381"/>
      <c r="K44" s="381"/>
      <c r="L44" s="373"/>
      <c r="M44" s="374"/>
      <c r="N44" s="374"/>
      <c r="O44" s="375"/>
      <c r="P44" s="373"/>
      <c r="Q44" s="374"/>
      <c r="R44" s="374"/>
      <c r="S44" s="374"/>
      <c r="T44" s="375"/>
      <c r="U44" s="373"/>
      <c r="V44" s="374"/>
      <c r="W44" s="374"/>
      <c r="X44" s="374"/>
      <c r="Y44" s="375"/>
      <c r="Z44" s="373"/>
      <c r="AA44" s="374"/>
      <c r="AB44" s="374"/>
      <c r="AC44" s="374"/>
      <c r="AD44" s="375"/>
      <c r="AE44" s="373"/>
      <c r="AF44" s="374"/>
      <c r="AG44" s="374"/>
      <c r="AH44" s="374"/>
      <c r="AI44" s="375"/>
      <c r="AJ44" s="286"/>
      <c r="AK44" s="286"/>
      <c r="AL44" s="286"/>
      <c r="AM44" s="286"/>
      <c r="AN44" s="286"/>
      <c r="AO44" s="62"/>
      <c r="AP44" s="62"/>
      <c r="AQ44" s="62"/>
    </row>
    <row r="45" spans="1:43" ht="13.5" customHeight="1" x14ac:dyDescent="0.25">
      <c r="A45" s="380" t="s">
        <v>62</v>
      </c>
      <c r="B45" s="380"/>
      <c r="C45" s="380"/>
      <c r="D45" s="380"/>
      <c r="E45" s="380"/>
      <c r="F45" s="380"/>
      <c r="G45" s="380"/>
      <c r="H45" s="380"/>
      <c r="I45" s="380"/>
      <c r="J45" s="381"/>
      <c r="K45" s="381"/>
      <c r="L45" s="358">
        <f>L42</f>
        <v>0</v>
      </c>
      <c r="M45" s="359"/>
      <c r="N45" s="359"/>
      <c r="O45" s="360"/>
      <c r="P45" s="358">
        <f>P42</f>
        <v>0</v>
      </c>
      <c r="Q45" s="359"/>
      <c r="R45" s="359"/>
      <c r="S45" s="359"/>
      <c r="T45" s="360"/>
      <c r="U45" s="358">
        <f>U42</f>
        <v>0</v>
      </c>
      <c r="V45" s="359"/>
      <c r="W45" s="359"/>
      <c r="X45" s="359"/>
      <c r="Y45" s="360"/>
      <c r="Z45" s="358">
        <f>Z42</f>
        <v>0</v>
      </c>
      <c r="AA45" s="359"/>
      <c r="AB45" s="359"/>
      <c r="AC45" s="359"/>
      <c r="AD45" s="360"/>
      <c r="AE45" s="358">
        <f>AE42</f>
        <v>0</v>
      </c>
      <c r="AF45" s="359"/>
      <c r="AG45" s="359"/>
      <c r="AH45" s="359"/>
      <c r="AI45" s="360"/>
      <c r="AJ45" s="286"/>
      <c r="AK45" s="286"/>
      <c r="AL45" s="286"/>
      <c r="AM45" s="286"/>
      <c r="AN45" s="286"/>
      <c r="AO45" s="62"/>
      <c r="AP45" s="62"/>
      <c r="AQ45" s="62"/>
    </row>
    <row r="46" spans="1:43" ht="5.25" customHeight="1" x14ac:dyDescent="0.25">
      <c r="A46" s="93"/>
      <c r="B46" s="93"/>
      <c r="C46" s="93"/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62"/>
      <c r="AP46" s="62"/>
      <c r="AQ46" s="62"/>
    </row>
    <row r="47" spans="1:43" s="82" customFormat="1" ht="12.75" customHeight="1" x14ac:dyDescent="0.25">
      <c r="A47" s="292" t="s">
        <v>63</v>
      </c>
      <c r="B47" s="292"/>
      <c r="C47" s="292"/>
      <c r="D47" s="292"/>
      <c r="E47" s="292"/>
      <c r="F47" s="292"/>
      <c r="G47" s="292"/>
      <c r="H47" s="292"/>
      <c r="I47" s="292"/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292"/>
      <c r="AJ47" s="292"/>
      <c r="AK47" s="292"/>
      <c r="AL47" s="292"/>
      <c r="AM47" s="292"/>
      <c r="AN47" s="292"/>
      <c r="AO47" s="62"/>
      <c r="AP47" s="62"/>
      <c r="AQ47" s="62"/>
    </row>
    <row r="48" spans="1:43" s="82" customFormat="1" ht="12.75" customHeight="1" x14ac:dyDescent="0.25">
      <c r="A48" s="292" t="s">
        <v>64</v>
      </c>
      <c r="B48" s="292"/>
      <c r="C48" s="292"/>
      <c r="D48" s="292"/>
      <c r="E48" s="292"/>
      <c r="F48" s="292"/>
      <c r="G48" s="292"/>
      <c r="H48" s="292"/>
      <c r="I48" s="292"/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292"/>
      <c r="AJ48" s="292"/>
      <c r="AK48" s="292"/>
      <c r="AL48" s="292"/>
      <c r="AM48" s="292"/>
      <c r="AN48" s="292"/>
      <c r="AO48" s="62"/>
      <c r="AP48" s="62"/>
      <c r="AQ48" s="62"/>
    </row>
    <row r="49" spans="1:43" s="82" customFormat="1" ht="4.5" customHeight="1" x14ac:dyDescent="0.25">
      <c r="A49" s="81"/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62"/>
      <c r="AP49" s="62"/>
      <c r="AQ49" s="62"/>
    </row>
    <row r="50" spans="1:43" s="82" customFormat="1" x14ac:dyDescent="0.25">
      <c r="A50" s="81"/>
      <c r="B50" s="81"/>
      <c r="C50" s="379" t="s">
        <v>65</v>
      </c>
      <c r="D50" s="379"/>
      <c r="E50" s="379"/>
      <c r="F50" s="379"/>
      <c r="G50" s="379"/>
      <c r="H50" s="379"/>
      <c r="I50" s="379"/>
      <c r="J50" s="379"/>
      <c r="K50" s="379"/>
      <c r="L50" s="379"/>
      <c r="M50" s="88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62"/>
      <c r="AP50" s="62"/>
      <c r="AQ50" s="62"/>
    </row>
    <row r="51" spans="1:43" s="82" customFormat="1" ht="15.75" x14ac:dyDescent="0.25">
      <c r="A51" s="81"/>
      <c r="B51" s="81"/>
      <c r="C51" s="350" t="str">
        <f>M18</f>
        <v>Заместитель директора</v>
      </c>
      <c r="D51" s="350"/>
      <c r="E51" s="350"/>
      <c r="F51" s="350"/>
      <c r="G51" s="350"/>
      <c r="H51" s="350"/>
      <c r="I51" s="350"/>
      <c r="J51" s="350"/>
      <c r="K51" s="350"/>
      <c r="L51" s="350"/>
      <c r="M51" s="350"/>
      <c r="N51" s="350"/>
      <c r="O51" s="350"/>
      <c r="P51" s="350"/>
      <c r="Q51" s="350"/>
      <c r="R51" s="76"/>
      <c r="S51" s="76"/>
      <c r="T51" s="205"/>
      <c r="U51" s="205"/>
      <c r="V51" s="205"/>
      <c r="W51" s="205"/>
      <c r="X51" s="205"/>
      <c r="Y51" s="205"/>
      <c r="Z51" s="205"/>
      <c r="AA51" s="76"/>
      <c r="AB51" s="76"/>
      <c r="AC51" s="350" t="str">
        <f>AD18</f>
        <v>Каплевский А.Я.</v>
      </c>
      <c r="AD51" s="350"/>
      <c r="AE51" s="350"/>
      <c r="AF51" s="350"/>
      <c r="AG51" s="350"/>
      <c r="AH51" s="350"/>
      <c r="AI51" s="350"/>
      <c r="AJ51" s="350"/>
      <c r="AK51" s="350"/>
      <c r="AL51" s="350"/>
      <c r="AM51" s="350"/>
      <c r="AN51" s="350"/>
      <c r="AO51" s="62"/>
      <c r="AP51" s="62"/>
      <c r="AQ51" s="62"/>
    </row>
    <row r="52" spans="1:43" s="80" customFormat="1" ht="11.25" customHeight="1" x14ac:dyDescent="0.25">
      <c r="A52" s="77"/>
      <c r="B52" s="77"/>
      <c r="C52" s="226" t="s">
        <v>0</v>
      </c>
      <c r="D52" s="226"/>
      <c r="E52" s="226"/>
      <c r="F52" s="226"/>
      <c r="G52" s="226"/>
      <c r="H52" s="226"/>
      <c r="I52" s="226"/>
      <c r="J52" s="226"/>
      <c r="K52" s="226"/>
      <c r="L52" s="226"/>
      <c r="M52" s="226"/>
      <c r="N52" s="226"/>
      <c r="O52" s="226"/>
      <c r="P52" s="226"/>
      <c r="Q52" s="226"/>
      <c r="R52" s="77"/>
      <c r="S52" s="77"/>
      <c r="T52" s="227" t="s">
        <v>34</v>
      </c>
      <c r="U52" s="227"/>
      <c r="V52" s="227"/>
      <c r="W52" s="227"/>
      <c r="X52" s="227"/>
      <c r="Y52" s="227"/>
      <c r="Z52" s="227"/>
      <c r="AA52" s="77"/>
      <c r="AB52" s="77"/>
      <c r="AC52" s="206" t="s">
        <v>104</v>
      </c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62"/>
      <c r="AP52" s="62"/>
      <c r="AQ52" s="62"/>
    </row>
    <row r="53" spans="1:43" s="82" customFormat="1" ht="15.75" x14ac:dyDescent="0.25">
      <c r="A53" s="81"/>
      <c r="B53" s="81"/>
      <c r="C53" s="376" t="s">
        <v>66</v>
      </c>
      <c r="D53" s="376"/>
      <c r="E53" s="376"/>
      <c r="F53" s="376"/>
      <c r="G53" s="376"/>
      <c r="H53" s="376"/>
      <c r="I53" s="376"/>
      <c r="J53" s="376"/>
      <c r="K53" s="376"/>
      <c r="L53" s="376"/>
      <c r="M53" s="59"/>
      <c r="N53" s="59"/>
      <c r="O53" s="59"/>
      <c r="P53" s="59"/>
      <c r="Q53" s="59"/>
      <c r="R53" s="76"/>
      <c r="S53" s="76"/>
      <c r="T53" s="110"/>
      <c r="U53" s="110"/>
      <c r="V53" s="110"/>
      <c r="W53" s="110"/>
      <c r="X53" s="110"/>
      <c r="Y53" s="110"/>
      <c r="Z53" s="110"/>
      <c r="AA53" s="76"/>
      <c r="AB53" s="76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62"/>
      <c r="AP53" s="62"/>
      <c r="AQ53" s="62"/>
    </row>
    <row r="54" spans="1:43" s="82" customFormat="1" ht="15.75" x14ac:dyDescent="0.25">
      <c r="A54" s="81"/>
      <c r="B54" s="81"/>
      <c r="C54" s="350" t="str">
        <f>M20</f>
        <v>Начальник ЦТАИ</v>
      </c>
      <c r="D54" s="350"/>
      <c r="E54" s="350"/>
      <c r="F54" s="350"/>
      <c r="G54" s="350"/>
      <c r="H54" s="350"/>
      <c r="I54" s="350"/>
      <c r="J54" s="350"/>
      <c r="K54" s="350"/>
      <c r="L54" s="350"/>
      <c r="M54" s="350"/>
      <c r="N54" s="350"/>
      <c r="O54" s="350"/>
      <c r="P54" s="350"/>
      <c r="Q54" s="350"/>
      <c r="R54" s="76"/>
      <c r="S54" s="76"/>
      <c r="T54" s="205"/>
      <c r="U54" s="205"/>
      <c r="V54" s="205"/>
      <c r="W54" s="205"/>
      <c r="X54" s="205"/>
      <c r="Y54" s="205"/>
      <c r="Z54" s="205"/>
      <c r="AA54" s="76"/>
      <c r="AB54" s="76"/>
      <c r="AC54" s="350" t="str">
        <f>AD20</f>
        <v>Федоров С.Л.</v>
      </c>
      <c r="AD54" s="350"/>
      <c r="AE54" s="350"/>
      <c r="AF54" s="350"/>
      <c r="AG54" s="350"/>
      <c r="AH54" s="350"/>
      <c r="AI54" s="350"/>
      <c r="AJ54" s="350"/>
      <c r="AK54" s="350"/>
      <c r="AL54" s="350"/>
      <c r="AM54" s="350"/>
      <c r="AN54" s="350"/>
      <c r="AO54" s="62"/>
      <c r="AP54" s="62"/>
      <c r="AQ54" s="62"/>
    </row>
    <row r="55" spans="1:43" s="113" customFormat="1" ht="11.25" customHeight="1" x14ac:dyDescent="0.2">
      <c r="A55" s="112"/>
      <c r="B55" s="112"/>
      <c r="C55" s="377" t="s">
        <v>0</v>
      </c>
      <c r="D55" s="377"/>
      <c r="E55" s="377"/>
      <c r="F55" s="377"/>
      <c r="G55" s="377"/>
      <c r="H55" s="377"/>
      <c r="I55" s="377"/>
      <c r="J55" s="377"/>
      <c r="K55" s="377"/>
      <c r="L55" s="377"/>
      <c r="M55" s="377"/>
      <c r="N55" s="377"/>
      <c r="O55" s="377"/>
      <c r="P55" s="377"/>
      <c r="Q55" s="377"/>
      <c r="R55" s="112"/>
      <c r="S55" s="112"/>
      <c r="T55" s="378" t="s">
        <v>34</v>
      </c>
      <c r="U55" s="378"/>
      <c r="V55" s="378"/>
      <c r="W55" s="378"/>
      <c r="X55" s="378"/>
      <c r="Y55" s="378"/>
      <c r="Z55" s="378"/>
      <c r="AA55" s="112"/>
      <c r="AB55" s="112"/>
      <c r="AC55" s="351" t="s">
        <v>104</v>
      </c>
      <c r="AD55" s="351"/>
      <c r="AE55" s="351"/>
      <c r="AF55" s="351"/>
      <c r="AG55" s="351"/>
      <c r="AH55" s="351"/>
      <c r="AI55" s="351"/>
      <c r="AJ55" s="351"/>
      <c r="AK55" s="351"/>
      <c r="AL55" s="351"/>
      <c r="AM55" s="351"/>
      <c r="AN55" s="351"/>
      <c r="AO55" s="62"/>
      <c r="AP55" s="62"/>
      <c r="AQ55" s="62"/>
    </row>
    <row r="56" spans="1:43" s="82" customFormat="1" ht="15.75" x14ac:dyDescent="0.25">
      <c r="A56" s="81"/>
      <c r="B56" s="81"/>
      <c r="C56" s="379" t="s">
        <v>67</v>
      </c>
      <c r="D56" s="379"/>
      <c r="E56" s="379"/>
      <c r="F56" s="379"/>
      <c r="G56" s="379"/>
      <c r="H56" s="379"/>
      <c r="I56" s="379"/>
      <c r="J56" s="379"/>
      <c r="K56" s="379"/>
      <c r="L56" s="379"/>
      <c r="M56" s="110"/>
      <c r="N56" s="110"/>
      <c r="O56" s="110"/>
      <c r="P56" s="110"/>
      <c r="Q56" s="110"/>
      <c r="R56" s="76"/>
      <c r="S56" s="76"/>
      <c r="T56" s="110"/>
      <c r="U56" s="110"/>
      <c r="V56" s="110"/>
      <c r="W56" s="110"/>
      <c r="X56" s="110"/>
      <c r="Y56" s="110"/>
      <c r="Z56" s="110"/>
      <c r="AA56" s="76"/>
      <c r="AB56" s="76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62"/>
      <c r="AP56" s="62"/>
      <c r="AQ56" s="62"/>
    </row>
    <row r="57" spans="1:43" s="82" customFormat="1" ht="15.75" x14ac:dyDescent="0.25">
      <c r="A57" s="81"/>
      <c r="B57" s="81"/>
      <c r="C57" s="350" t="str">
        <f>M22</f>
        <v>Бухгалтер основным средствам</v>
      </c>
      <c r="D57" s="350"/>
      <c r="E57" s="350"/>
      <c r="F57" s="350"/>
      <c r="G57" s="350"/>
      <c r="H57" s="350"/>
      <c r="I57" s="350"/>
      <c r="J57" s="350"/>
      <c r="K57" s="350"/>
      <c r="L57" s="350"/>
      <c r="M57" s="350"/>
      <c r="N57" s="350"/>
      <c r="O57" s="350"/>
      <c r="P57" s="350"/>
      <c r="Q57" s="350"/>
      <c r="R57" s="76"/>
      <c r="S57" s="76"/>
      <c r="T57" s="205"/>
      <c r="U57" s="205"/>
      <c r="V57" s="205"/>
      <c r="W57" s="205"/>
      <c r="X57" s="205"/>
      <c r="Y57" s="205"/>
      <c r="Z57" s="205"/>
      <c r="AA57" s="76"/>
      <c r="AB57" s="76"/>
      <c r="AC57" s="350" t="str">
        <f>AD22</f>
        <v>Маренкова О.И.</v>
      </c>
      <c r="AD57" s="350"/>
      <c r="AE57" s="350"/>
      <c r="AF57" s="350"/>
      <c r="AG57" s="350"/>
      <c r="AH57" s="350"/>
      <c r="AI57" s="350"/>
      <c r="AJ57" s="350"/>
      <c r="AK57" s="350"/>
      <c r="AL57" s="350"/>
      <c r="AM57" s="350"/>
      <c r="AN57" s="350"/>
      <c r="AO57" s="62"/>
      <c r="AP57" s="62"/>
      <c r="AQ57" s="62"/>
    </row>
    <row r="58" spans="1:43" s="80" customFormat="1" ht="11.25" customHeight="1" x14ac:dyDescent="0.25">
      <c r="A58" s="77"/>
      <c r="B58" s="77"/>
      <c r="C58" s="226" t="s">
        <v>0</v>
      </c>
      <c r="D58" s="226"/>
      <c r="E58" s="226"/>
      <c r="F58" s="226"/>
      <c r="G58" s="226"/>
      <c r="H58" s="226"/>
      <c r="I58" s="226"/>
      <c r="J58" s="226"/>
      <c r="K58" s="226"/>
      <c r="L58" s="226"/>
      <c r="M58" s="226"/>
      <c r="N58" s="226"/>
      <c r="O58" s="226"/>
      <c r="P58" s="226"/>
      <c r="Q58" s="226"/>
      <c r="R58" s="77"/>
      <c r="S58" s="77"/>
      <c r="T58" s="227" t="s">
        <v>34</v>
      </c>
      <c r="U58" s="227"/>
      <c r="V58" s="227"/>
      <c r="W58" s="227"/>
      <c r="X58" s="227"/>
      <c r="Y58" s="227"/>
      <c r="Z58" s="227"/>
      <c r="AA58" s="77"/>
      <c r="AB58" s="77"/>
      <c r="AC58" s="206" t="s">
        <v>104</v>
      </c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62"/>
      <c r="AP58" s="62"/>
      <c r="AQ58" s="62"/>
    </row>
    <row r="59" spans="1:43" s="82" customFormat="1" ht="15.75" x14ac:dyDescent="0.25">
      <c r="A59" s="81"/>
      <c r="B59" s="81"/>
      <c r="C59" s="350" t="str">
        <f>M24</f>
        <v>Бухгалтер по материалам</v>
      </c>
      <c r="D59" s="350"/>
      <c r="E59" s="350"/>
      <c r="F59" s="350"/>
      <c r="G59" s="350"/>
      <c r="H59" s="350"/>
      <c r="I59" s="350"/>
      <c r="J59" s="350"/>
      <c r="K59" s="350"/>
      <c r="L59" s="350"/>
      <c r="M59" s="350"/>
      <c r="N59" s="350"/>
      <c r="O59" s="350"/>
      <c r="P59" s="350"/>
      <c r="Q59" s="350"/>
      <c r="R59" s="76"/>
      <c r="S59" s="76"/>
      <c r="T59" s="205"/>
      <c r="U59" s="205"/>
      <c r="V59" s="205"/>
      <c r="W59" s="205"/>
      <c r="X59" s="205"/>
      <c r="Y59" s="205"/>
      <c r="Z59" s="205"/>
      <c r="AA59" s="76"/>
      <c r="AB59" s="76"/>
      <c r="AC59" s="350" t="str">
        <f>AD24</f>
        <v>Дубяга Е.Л.</v>
      </c>
      <c r="AD59" s="350"/>
      <c r="AE59" s="350"/>
      <c r="AF59" s="350"/>
      <c r="AG59" s="350"/>
      <c r="AH59" s="350"/>
      <c r="AI59" s="350"/>
      <c r="AJ59" s="350"/>
      <c r="AK59" s="350"/>
      <c r="AL59" s="350"/>
      <c r="AM59" s="350"/>
      <c r="AN59" s="350"/>
      <c r="AO59" s="62"/>
      <c r="AP59" s="62"/>
      <c r="AQ59" s="62"/>
    </row>
    <row r="60" spans="1:43" s="80" customFormat="1" ht="11.25" customHeight="1" x14ac:dyDescent="0.25">
      <c r="A60" s="77"/>
      <c r="B60" s="77"/>
      <c r="C60" s="226" t="s">
        <v>0</v>
      </c>
      <c r="D60" s="226"/>
      <c r="E60" s="226"/>
      <c r="F60" s="226"/>
      <c r="G60" s="226"/>
      <c r="H60" s="226"/>
      <c r="I60" s="226"/>
      <c r="J60" s="226"/>
      <c r="K60" s="226"/>
      <c r="L60" s="226"/>
      <c r="M60" s="226"/>
      <c r="N60" s="226"/>
      <c r="O60" s="226"/>
      <c r="P60" s="226"/>
      <c r="Q60" s="226"/>
      <c r="R60" s="77"/>
      <c r="S60" s="77"/>
      <c r="T60" s="227" t="s">
        <v>34</v>
      </c>
      <c r="U60" s="227"/>
      <c r="V60" s="227"/>
      <c r="W60" s="227"/>
      <c r="X60" s="227"/>
      <c r="Y60" s="227"/>
      <c r="Z60" s="227"/>
      <c r="AA60" s="77"/>
      <c r="AB60" s="77"/>
      <c r="AC60" s="206" t="s">
        <v>104</v>
      </c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62"/>
      <c r="AP60" s="62"/>
      <c r="AQ60" s="62"/>
    </row>
    <row r="61" spans="1:43" s="82" customFormat="1" ht="15.75" x14ac:dyDescent="0.25">
      <c r="A61" s="81"/>
      <c r="B61" s="81"/>
      <c r="C61" s="350" t="str">
        <f>M26</f>
        <v>Начальник уАСУТП</v>
      </c>
      <c r="D61" s="350"/>
      <c r="E61" s="350"/>
      <c r="F61" s="350"/>
      <c r="G61" s="350"/>
      <c r="H61" s="350"/>
      <c r="I61" s="350"/>
      <c r="J61" s="350"/>
      <c r="K61" s="350"/>
      <c r="L61" s="350"/>
      <c r="M61" s="350"/>
      <c r="N61" s="350"/>
      <c r="O61" s="350"/>
      <c r="P61" s="350"/>
      <c r="Q61" s="350"/>
      <c r="R61" s="76"/>
      <c r="S61" s="76"/>
      <c r="T61" s="205"/>
      <c r="U61" s="205"/>
      <c r="V61" s="205"/>
      <c r="W61" s="205"/>
      <c r="X61" s="205"/>
      <c r="Y61" s="205"/>
      <c r="Z61" s="205"/>
      <c r="AA61" s="76"/>
      <c r="AB61" s="76"/>
      <c r="AC61" s="350" t="str">
        <f>AD26</f>
        <v>Осмоловский А.В.</v>
      </c>
      <c r="AD61" s="350"/>
      <c r="AE61" s="350"/>
      <c r="AF61" s="350"/>
      <c r="AG61" s="350"/>
      <c r="AH61" s="350"/>
      <c r="AI61" s="350"/>
      <c r="AJ61" s="350"/>
      <c r="AK61" s="350"/>
      <c r="AL61" s="350"/>
      <c r="AM61" s="350"/>
      <c r="AN61" s="350"/>
      <c r="AO61" s="62"/>
      <c r="AP61" s="62"/>
      <c r="AQ61" s="62"/>
    </row>
    <row r="62" spans="1:43" s="80" customFormat="1" ht="11.25" customHeight="1" x14ac:dyDescent="0.25">
      <c r="A62" s="77"/>
      <c r="B62" s="77"/>
      <c r="C62" s="226" t="s">
        <v>0</v>
      </c>
      <c r="D62" s="226"/>
      <c r="E62" s="226"/>
      <c r="F62" s="226"/>
      <c r="G62" s="226"/>
      <c r="H62" s="226"/>
      <c r="I62" s="226"/>
      <c r="J62" s="226"/>
      <c r="K62" s="226"/>
      <c r="L62" s="226"/>
      <c r="M62" s="226"/>
      <c r="N62" s="226"/>
      <c r="O62" s="226"/>
      <c r="P62" s="226"/>
      <c r="Q62" s="226"/>
      <c r="R62" s="77"/>
      <c r="S62" s="77"/>
      <c r="T62" s="227" t="s">
        <v>34</v>
      </c>
      <c r="U62" s="227"/>
      <c r="V62" s="227"/>
      <c r="W62" s="227"/>
      <c r="X62" s="227"/>
      <c r="Y62" s="227"/>
      <c r="Z62" s="227"/>
      <c r="AA62" s="77"/>
      <c r="AB62" s="77"/>
      <c r="AC62" s="206" t="s">
        <v>104</v>
      </c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62"/>
      <c r="AP62" s="62"/>
      <c r="AQ62" s="62"/>
    </row>
    <row r="63" spans="1:43" s="82" customFormat="1" ht="15.75" x14ac:dyDescent="0.25">
      <c r="A63" s="81"/>
      <c r="B63" s="81"/>
      <c r="C63" s="235" t="e">
        <f>M28</f>
        <v>#N/A</v>
      </c>
      <c r="D63" s="235"/>
      <c r="E63" s="235"/>
      <c r="F63" s="235"/>
      <c r="G63" s="235"/>
      <c r="H63" s="235"/>
      <c r="I63" s="235"/>
      <c r="J63" s="235"/>
      <c r="K63" s="235"/>
      <c r="L63" s="235"/>
      <c r="M63" s="235"/>
      <c r="N63" s="235"/>
      <c r="O63" s="235"/>
      <c r="P63" s="235"/>
      <c r="Q63" s="235"/>
      <c r="R63" s="114"/>
      <c r="S63" s="114"/>
      <c r="T63" s="223"/>
      <c r="U63" s="223"/>
      <c r="V63" s="223"/>
      <c r="W63" s="223"/>
      <c r="X63" s="223"/>
      <c r="Y63" s="223"/>
      <c r="Z63" s="223"/>
      <c r="AA63" s="114"/>
      <c r="AB63" s="114"/>
      <c r="AC63" s="235">
        <f>AD28</f>
        <v>0</v>
      </c>
      <c r="AD63" s="235"/>
      <c r="AE63" s="235"/>
      <c r="AF63" s="235"/>
      <c r="AG63" s="235"/>
      <c r="AH63" s="235"/>
      <c r="AI63" s="235"/>
      <c r="AJ63" s="235"/>
      <c r="AK63" s="235"/>
      <c r="AL63" s="235"/>
      <c r="AM63" s="235"/>
      <c r="AN63" s="235"/>
      <c r="AO63" s="62"/>
      <c r="AP63" s="62"/>
      <c r="AQ63" s="62"/>
    </row>
    <row r="64" spans="1:43" s="80" customFormat="1" ht="11.25" customHeight="1" x14ac:dyDescent="0.25">
      <c r="A64" s="77"/>
      <c r="B64" s="77"/>
      <c r="C64" s="226" t="s">
        <v>0</v>
      </c>
      <c r="D64" s="226"/>
      <c r="E64" s="226"/>
      <c r="F64" s="226"/>
      <c r="G64" s="226"/>
      <c r="H64" s="226"/>
      <c r="I64" s="226"/>
      <c r="J64" s="226"/>
      <c r="K64" s="226"/>
      <c r="L64" s="226"/>
      <c r="M64" s="226"/>
      <c r="N64" s="226"/>
      <c r="O64" s="226"/>
      <c r="P64" s="226"/>
      <c r="Q64" s="226"/>
      <c r="R64" s="77"/>
      <c r="S64" s="77"/>
      <c r="T64" s="227" t="s">
        <v>34</v>
      </c>
      <c r="U64" s="227"/>
      <c r="V64" s="227"/>
      <c r="W64" s="227"/>
      <c r="X64" s="227"/>
      <c r="Y64" s="227"/>
      <c r="Z64" s="227"/>
      <c r="AA64" s="77"/>
      <c r="AB64" s="77"/>
      <c r="AC64" s="206" t="s">
        <v>104</v>
      </c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62"/>
      <c r="AP64" s="62"/>
      <c r="AQ64" s="62"/>
    </row>
    <row r="65" spans="3:43" x14ac:dyDescent="0.25">
      <c r="AO65" s="62"/>
      <c r="AP65" s="62"/>
      <c r="AQ65" s="62"/>
    </row>
    <row r="66" spans="3:43" x14ac:dyDescent="0.25">
      <c r="AO66" s="62"/>
      <c r="AP66" s="62"/>
      <c r="AQ66" s="62"/>
    </row>
    <row r="67" spans="3:43" x14ac:dyDescent="0.25">
      <c r="AO67" s="62"/>
      <c r="AP67" s="62"/>
      <c r="AQ67" s="62"/>
    </row>
    <row r="68" spans="3:43" x14ac:dyDescent="0.25">
      <c r="AO68" s="62"/>
      <c r="AP68" s="62"/>
      <c r="AQ68" s="62"/>
    </row>
    <row r="69" spans="3:43" x14ac:dyDescent="0.25">
      <c r="AO69" s="62"/>
      <c r="AP69" s="62"/>
      <c r="AQ69" s="62"/>
    </row>
    <row r="70" spans="3:43" x14ac:dyDescent="0.25">
      <c r="AO70" s="62"/>
      <c r="AP70" s="62"/>
      <c r="AQ70" s="62"/>
    </row>
    <row r="71" spans="3:43" x14ac:dyDescent="0.25">
      <c r="AO71" s="62"/>
      <c r="AP71" s="62"/>
      <c r="AQ71" s="62"/>
    </row>
    <row r="72" spans="3:43" ht="15.75" x14ac:dyDescent="0.25"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6"/>
      <c r="S72" s="116"/>
      <c r="T72" s="116"/>
      <c r="U72" s="117"/>
      <c r="V72" s="117"/>
      <c r="W72" s="117"/>
      <c r="X72" s="117"/>
      <c r="Y72" s="117"/>
      <c r="Z72" s="117"/>
      <c r="AA72" s="117"/>
      <c r="AB72" s="116"/>
      <c r="AC72" s="116"/>
      <c r="AD72" s="116"/>
      <c r="AE72" s="116"/>
      <c r="AF72" s="115"/>
      <c r="AG72" s="115"/>
      <c r="AH72" s="115"/>
      <c r="AI72" s="115"/>
      <c r="AJ72" s="115"/>
      <c r="AK72" s="115"/>
      <c r="AL72" s="115"/>
      <c r="AM72" s="115"/>
      <c r="AN72" s="115"/>
      <c r="AO72" s="62"/>
      <c r="AP72" s="62"/>
      <c r="AQ72" s="62"/>
    </row>
    <row r="73" spans="3:43" ht="15.75" x14ac:dyDescent="0.25">
      <c r="C73" s="118"/>
      <c r="D73" s="118"/>
      <c r="E73" s="118"/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8"/>
      <c r="Q73" s="118"/>
      <c r="R73" s="116"/>
      <c r="S73" s="116"/>
      <c r="T73" s="116"/>
      <c r="U73" s="118"/>
      <c r="V73" s="118"/>
      <c r="W73" s="118"/>
      <c r="X73" s="118"/>
      <c r="Y73" s="118"/>
      <c r="Z73" s="118"/>
      <c r="AA73" s="118"/>
      <c r="AB73" s="116"/>
      <c r="AC73" s="116"/>
      <c r="AD73" s="116"/>
      <c r="AE73" s="116"/>
      <c r="AF73" s="118"/>
      <c r="AG73" s="118"/>
      <c r="AH73" s="118"/>
      <c r="AI73" s="118"/>
      <c r="AJ73" s="118"/>
      <c r="AK73" s="118"/>
      <c r="AL73" s="118"/>
      <c r="AM73" s="118"/>
      <c r="AN73" s="118"/>
      <c r="AO73" s="62"/>
      <c r="AP73" s="62"/>
      <c r="AQ73" s="62"/>
    </row>
    <row r="74" spans="3:43" ht="15.75" x14ac:dyDescent="0.25">
      <c r="C74" s="115"/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6"/>
      <c r="S74" s="116"/>
      <c r="T74" s="116"/>
      <c r="U74" s="117"/>
      <c r="V74" s="117"/>
      <c r="W74" s="117"/>
      <c r="X74" s="117"/>
      <c r="Y74" s="117"/>
      <c r="Z74" s="117"/>
      <c r="AA74" s="117"/>
      <c r="AB74" s="116"/>
      <c r="AC74" s="116"/>
      <c r="AD74" s="116"/>
      <c r="AE74" s="116"/>
      <c r="AF74" s="115"/>
      <c r="AG74" s="115"/>
      <c r="AH74" s="115"/>
      <c r="AI74" s="115"/>
      <c r="AJ74" s="115"/>
      <c r="AK74" s="115"/>
      <c r="AL74" s="115"/>
      <c r="AM74" s="115"/>
      <c r="AN74" s="115"/>
    </row>
    <row r="75" spans="3:43" ht="15.75" x14ac:dyDescent="0.25">
      <c r="C75" s="118"/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18"/>
      <c r="Q75" s="118"/>
      <c r="R75" s="116"/>
      <c r="S75" s="116"/>
      <c r="T75" s="116"/>
      <c r="U75" s="118"/>
      <c r="V75" s="118"/>
      <c r="W75" s="118"/>
      <c r="X75" s="118"/>
      <c r="Y75" s="118"/>
      <c r="Z75" s="118"/>
      <c r="AA75" s="118"/>
      <c r="AB75" s="116"/>
      <c r="AC75" s="116"/>
      <c r="AD75" s="116"/>
      <c r="AE75" s="116"/>
      <c r="AF75" s="118"/>
      <c r="AG75" s="118"/>
      <c r="AH75" s="118"/>
      <c r="AI75" s="118"/>
      <c r="AJ75" s="118"/>
      <c r="AK75" s="118"/>
      <c r="AL75" s="118"/>
      <c r="AM75" s="118"/>
      <c r="AN75" s="118"/>
    </row>
    <row r="76" spans="3:43" ht="15.75" x14ac:dyDescent="0.25">
      <c r="C76" s="115"/>
      <c r="D76" s="115"/>
      <c r="E76" s="115"/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6"/>
      <c r="S76" s="116"/>
      <c r="T76" s="116"/>
      <c r="U76" s="117"/>
      <c r="V76" s="117"/>
      <c r="W76" s="117"/>
      <c r="X76" s="117"/>
      <c r="Y76" s="117"/>
      <c r="Z76" s="117"/>
      <c r="AA76" s="117"/>
      <c r="AB76" s="116"/>
      <c r="AC76" s="116"/>
      <c r="AD76" s="116"/>
      <c r="AE76" s="116"/>
      <c r="AF76" s="115"/>
      <c r="AG76" s="115"/>
      <c r="AH76" s="115"/>
      <c r="AI76" s="115"/>
      <c r="AJ76" s="115"/>
      <c r="AK76" s="115"/>
      <c r="AL76" s="115"/>
      <c r="AM76" s="115"/>
      <c r="AN76" s="115"/>
    </row>
    <row r="77" spans="3:43" ht="15.75" x14ac:dyDescent="0.25">
      <c r="C77" s="118"/>
      <c r="D77" s="118"/>
      <c r="E77" s="118"/>
      <c r="F77" s="118"/>
      <c r="G77" s="118"/>
      <c r="H77" s="118"/>
      <c r="I77" s="118"/>
      <c r="J77" s="118"/>
      <c r="K77" s="118"/>
      <c r="L77" s="118"/>
      <c r="M77" s="118"/>
      <c r="N77" s="118"/>
      <c r="O77" s="118"/>
      <c r="P77" s="118"/>
      <c r="Q77" s="118"/>
      <c r="R77" s="116"/>
      <c r="S77" s="116"/>
      <c r="T77" s="116"/>
      <c r="U77" s="118"/>
      <c r="V77" s="118"/>
      <c r="W77" s="118"/>
      <c r="X77" s="118"/>
      <c r="Y77" s="118"/>
      <c r="Z77" s="118"/>
      <c r="AA77" s="118"/>
      <c r="AB77" s="116"/>
      <c r="AC77" s="116"/>
      <c r="AD77" s="116"/>
      <c r="AE77" s="116"/>
      <c r="AF77" s="118"/>
      <c r="AG77" s="118"/>
      <c r="AH77" s="118"/>
      <c r="AI77" s="118"/>
      <c r="AJ77" s="118"/>
      <c r="AK77" s="118"/>
      <c r="AL77" s="118"/>
      <c r="AM77" s="118"/>
      <c r="AN77" s="118"/>
    </row>
    <row r="78" spans="3:43" ht="15.75" x14ac:dyDescent="0.25"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6"/>
      <c r="S78" s="116"/>
      <c r="T78" s="116"/>
      <c r="U78" s="117"/>
      <c r="V78" s="117"/>
      <c r="W78" s="117"/>
      <c r="X78" s="117"/>
      <c r="Y78" s="117"/>
      <c r="Z78" s="117"/>
      <c r="AA78" s="117"/>
      <c r="AB78" s="116"/>
      <c r="AC78" s="116"/>
      <c r="AD78" s="116"/>
      <c r="AE78" s="116"/>
      <c r="AF78" s="115"/>
      <c r="AG78" s="115"/>
      <c r="AH78" s="115"/>
      <c r="AI78" s="115"/>
      <c r="AJ78" s="115"/>
      <c r="AK78" s="115"/>
      <c r="AL78" s="115"/>
      <c r="AM78" s="115"/>
      <c r="AN78" s="115"/>
    </row>
    <row r="79" spans="3:43" ht="15.75" x14ac:dyDescent="0.25">
      <c r="C79" s="118"/>
      <c r="D79" s="118"/>
      <c r="E79" s="118"/>
      <c r="F79" s="118"/>
      <c r="G79" s="118"/>
      <c r="H79" s="118"/>
      <c r="I79" s="118"/>
      <c r="J79" s="118"/>
      <c r="K79" s="118"/>
      <c r="L79" s="118"/>
      <c r="M79" s="118"/>
      <c r="N79" s="118"/>
      <c r="O79" s="118"/>
      <c r="P79" s="118"/>
      <c r="Q79" s="118"/>
      <c r="R79" s="116"/>
      <c r="S79" s="116"/>
      <c r="T79" s="116"/>
      <c r="U79" s="118"/>
      <c r="V79" s="118"/>
      <c r="W79" s="118"/>
      <c r="X79" s="118"/>
      <c r="Y79" s="118"/>
      <c r="Z79" s="118"/>
      <c r="AA79" s="118"/>
      <c r="AB79" s="116"/>
      <c r="AC79" s="116"/>
      <c r="AD79" s="116"/>
      <c r="AE79" s="116"/>
      <c r="AF79" s="118"/>
      <c r="AG79" s="118"/>
      <c r="AH79" s="118"/>
      <c r="AI79" s="118"/>
      <c r="AJ79" s="118"/>
      <c r="AK79" s="118"/>
      <c r="AL79" s="118"/>
      <c r="AM79" s="118"/>
      <c r="AN79" s="118"/>
    </row>
  </sheetData>
  <mergeCells count="127">
    <mergeCell ref="M20:AB20"/>
    <mergeCell ref="A34:AN34"/>
    <mergeCell ref="A33:C33"/>
    <mergeCell ref="M26:AB26"/>
    <mergeCell ref="I33:M33"/>
    <mergeCell ref="M21:AB21"/>
    <mergeCell ref="A4:U4"/>
    <mergeCell ref="A5:U5"/>
    <mergeCell ref="M19:AB19"/>
    <mergeCell ref="Y9:AD9"/>
    <mergeCell ref="Y10:AD10"/>
    <mergeCell ref="Y7:AN7"/>
    <mergeCell ref="A17:I17"/>
    <mergeCell ref="Z11:AA11"/>
    <mergeCell ref="AC11:AI11"/>
    <mergeCell ref="A18:L18"/>
    <mergeCell ref="M18:AB18"/>
    <mergeCell ref="A15:AN15"/>
    <mergeCell ref="A14:AN14"/>
    <mergeCell ref="A6:U6"/>
    <mergeCell ref="A20:L20"/>
    <mergeCell ref="A13:AN13"/>
    <mergeCell ref="A22:L22"/>
    <mergeCell ref="M22:AB22"/>
    <mergeCell ref="C51:Q51"/>
    <mergeCell ref="T51:Z51"/>
    <mergeCell ref="A45:I45"/>
    <mergeCell ref="J45:K45"/>
    <mergeCell ref="J42:K44"/>
    <mergeCell ref="AJ40:AN41"/>
    <mergeCell ref="L39:AN39"/>
    <mergeCell ref="Z42:AD44"/>
    <mergeCell ref="AE42:AI44"/>
    <mergeCell ref="Z40:AD41"/>
    <mergeCell ref="A44:D44"/>
    <mergeCell ref="C50:L50"/>
    <mergeCell ref="L40:O41"/>
    <mergeCell ref="L42:O44"/>
    <mergeCell ref="U45:Y45"/>
    <mergeCell ref="A42:I43"/>
    <mergeCell ref="E44:I44"/>
    <mergeCell ref="C61:Q61"/>
    <mergeCell ref="T61:Z61"/>
    <mergeCell ref="T62:Z62"/>
    <mergeCell ref="C53:L53"/>
    <mergeCell ref="C55:Q55"/>
    <mergeCell ref="T52:Z52"/>
    <mergeCell ref="C54:Q54"/>
    <mergeCell ref="C57:Q57"/>
    <mergeCell ref="T57:Z57"/>
    <mergeCell ref="T59:Z59"/>
    <mergeCell ref="T58:Z58"/>
    <mergeCell ref="C62:Q62"/>
    <mergeCell ref="C58:Q58"/>
    <mergeCell ref="C59:Q59"/>
    <mergeCell ref="T55:Z55"/>
    <mergeCell ref="C52:Q52"/>
    <mergeCell ref="T54:Z54"/>
    <mergeCell ref="C56:L56"/>
    <mergeCell ref="T60:Z60"/>
    <mergeCell ref="M23:AB23"/>
    <mergeCell ref="M25:AB25"/>
    <mergeCell ref="O33:AN33"/>
    <mergeCell ref="AD18:AN18"/>
    <mergeCell ref="L45:O45"/>
    <mergeCell ref="P45:T45"/>
    <mergeCell ref="U40:Y41"/>
    <mergeCell ref="U42:Y44"/>
    <mergeCell ref="Z45:AD45"/>
    <mergeCell ref="AE45:AI45"/>
    <mergeCell ref="AJ45:AN45"/>
    <mergeCell ref="P40:T41"/>
    <mergeCell ref="P42:T44"/>
    <mergeCell ref="AJ42:AN44"/>
    <mergeCell ref="AE40:AI41"/>
    <mergeCell ref="M27:AB27"/>
    <mergeCell ref="M29:AB29"/>
    <mergeCell ref="M24:AB24"/>
    <mergeCell ref="M28:AB28"/>
    <mergeCell ref="A31:AN31"/>
    <mergeCell ref="AD19:AN19"/>
    <mergeCell ref="AD20:AN20"/>
    <mergeCell ref="AD21:AN21"/>
    <mergeCell ref="AD22:AN22"/>
    <mergeCell ref="Y1:AN1"/>
    <mergeCell ref="Y2:AN2"/>
    <mergeCell ref="Y3:AN3"/>
    <mergeCell ref="Y4:AN4"/>
    <mergeCell ref="Y5:AN5"/>
    <mergeCell ref="Y6:AN6"/>
    <mergeCell ref="Y8:AN8"/>
    <mergeCell ref="AF10:AN10"/>
    <mergeCell ref="AK11:AN11"/>
    <mergeCell ref="AF9:AN9"/>
    <mergeCell ref="AD23:AN23"/>
    <mergeCell ref="AD24:AN24"/>
    <mergeCell ref="AD25:AN25"/>
    <mergeCell ref="AD26:AN26"/>
    <mergeCell ref="AD27:AN27"/>
    <mergeCell ref="AC58:AN58"/>
    <mergeCell ref="AC59:AN59"/>
    <mergeCell ref="AC60:AN60"/>
    <mergeCell ref="AC61:AN61"/>
    <mergeCell ref="AC62:AN62"/>
    <mergeCell ref="AC63:AN63"/>
    <mergeCell ref="AC64:AN64"/>
    <mergeCell ref="AD28:AN28"/>
    <mergeCell ref="AD29:AN29"/>
    <mergeCell ref="AC51:AN51"/>
    <mergeCell ref="AC52:AN52"/>
    <mergeCell ref="AC54:AN54"/>
    <mergeCell ref="AC55:AN55"/>
    <mergeCell ref="AC57:AN57"/>
    <mergeCell ref="A37:AN37"/>
    <mergeCell ref="A39:I41"/>
    <mergeCell ref="J39:K41"/>
    <mergeCell ref="D33:G33"/>
    <mergeCell ref="A35:AN35"/>
    <mergeCell ref="A36:AN36"/>
    <mergeCell ref="A32:AN32"/>
    <mergeCell ref="A47:AN47"/>
    <mergeCell ref="A48:AN48"/>
    <mergeCell ref="C64:Q64"/>
    <mergeCell ref="T64:Z64"/>
    <mergeCell ref="C63:Q63"/>
    <mergeCell ref="T63:Z63"/>
    <mergeCell ref="C60:Q60"/>
  </mergeCells>
  <phoneticPr fontId="0" type="noConversion"/>
  <dataValidations count="5">
    <dataValidation type="list" allowBlank="1" showInputMessage="1" showErrorMessage="1" sqref="AF9:AN9" xr:uid="{EDD028D6-F661-4C64-B0E8-53DDF9D2AC77}">
      <formula1>УТВЕРЖДАЮ</formula1>
    </dataValidation>
    <dataValidation type="list" allowBlank="1" showInputMessage="1" showErrorMessage="1" sqref="AD18:AN18" xr:uid="{3A35FF1F-FCB2-491F-AA65-0C6D28272E80}">
      <formula1>УТВЕРЖДАЮ_Смета</formula1>
    </dataValidation>
    <dataValidation type="list" allowBlank="1" showInputMessage="1" showErrorMessage="1" sqref="AD26:AN26" xr:uid="{4F2AF4E4-7DF1-4866-B235-2404D9C910C4}">
      <formula1>АСУТП_1</formula1>
    </dataValidation>
    <dataValidation type="list" allowBlank="1" showInputMessage="1" showErrorMessage="1" sqref="AD20:AN20" xr:uid="{0302E6FE-57A9-44CE-B7F9-F4E16928107A}">
      <formula1>ЦТАИ_1</formula1>
    </dataValidation>
    <dataValidation type="list" allowBlank="1" showInputMessage="1" showErrorMessage="1" sqref="AD22:AN22 AD24:AN24" xr:uid="{F2C554CD-D5D4-4F9E-9AE4-C6B440C85503}">
      <formula1>Бухгалтерия_1</formula1>
    </dataValidation>
  </dataValidations>
  <pageMargins left="0.78740157480314965" right="0.19685039370078741" top="0.39370078740157483" bottom="0.39370078740157483" header="0.31496062992125984" footer="0.31496062992125984"/>
  <pageSetup paperSize="9" scale="9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BQ94"/>
  <sheetViews>
    <sheetView tabSelected="1" zoomScaleNormal="100" workbookViewId="0"/>
  </sheetViews>
  <sheetFormatPr defaultRowHeight="15" x14ac:dyDescent="0.25"/>
  <cols>
    <col min="1" max="1" width="3.42578125" style="5" customWidth="1"/>
    <col min="2" max="2" width="29.42578125" style="125" customWidth="1"/>
    <col min="3" max="3" width="38.7109375" style="125" customWidth="1"/>
    <col min="4" max="4" width="3.7109375" style="5" customWidth="1"/>
    <col min="5" max="5" width="10.5703125" style="5" customWidth="1"/>
    <col min="6" max="6" width="12" style="5" customWidth="1"/>
    <col min="7" max="7" width="11.7109375" style="5" customWidth="1"/>
    <col min="8" max="8" width="12" style="124" customWidth="1"/>
    <col min="9" max="9" width="10.5703125" style="124" customWidth="1"/>
    <col min="10" max="10" width="11.7109375" style="124" customWidth="1"/>
    <col min="11" max="11" width="12" style="124" customWidth="1"/>
    <col min="12" max="12" width="3.140625" style="124" customWidth="1"/>
    <col min="13" max="13" width="7" style="124" customWidth="1"/>
    <col min="14" max="14" width="14.5703125" style="124" customWidth="1"/>
    <col min="15" max="15" width="3.140625" style="124" customWidth="1"/>
    <col min="16" max="16" width="32.140625" style="124" customWidth="1"/>
    <col min="17" max="17" width="3.42578125" style="132" bestFit="1" customWidth="1"/>
    <col min="18" max="18" width="40.7109375" style="136" customWidth="1"/>
    <col min="19" max="19" width="90" style="124" customWidth="1"/>
    <col min="20" max="20" width="53.42578125" style="124" customWidth="1"/>
    <col min="21" max="69" width="9.140625" style="132"/>
    <col min="70" max="16384" width="9.140625" style="124"/>
  </cols>
  <sheetData>
    <row r="1" spans="1:41" ht="15.75" customHeight="1" thickBot="1" x14ac:dyDescent="0.3">
      <c r="A1" s="133"/>
      <c r="B1" s="134"/>
      <c r="C1" s="134"/>
      <c r="D1" s="133"/>
      <c r="E1" s="133"/>
      <c r="F1" s="133"/>
      <c r="G1" s="133"/>
      <c r="H1" s="135"/>
      <c r="I1" s="135"/>
      <c r="J1" s="135"/>
      <c r="K1" s="135"/>
      <c r="L1" s="135"/>
      <c r="M1" s="135"/>
      <c r="N1" s="136"/>
      <c r="O1" s="136"/>
      <c r="P1" s="136"/>
      <c r="Q1" s="185" t="s">
        <v>599</v>
      </c>
      <c r="R1" s="198"/>
      <c r="S1" s="193"/>
      <c r="T1" s="193"/>
    </row>
    <row r="2" spans="1:41" ht="15.75" customHeight="1" thickBot="1" x14ac:dyDescent="0.3">
      <c r="A2" s="133"/>
      <c r="B2" s="168" t="s">
        <v>101</v>
      </c>
      <c r="C2" s="403" t="s">
        <v>474</v>
      </c>
      <c r="D2" s="404"/>
      <c r="E2" s="404"/>
      <c r="F2" s="404"/>
      <c r="G2" s="404"/>
      <c r="H2" s="404"/>
      <c r="I2" s="404"/>
      <c r="J2" s="404"/>
      <c r="K2" s="405"/>
      <c r="L2" s="140"/>
      <c r="M2" s="396" t="s">
        <v>581</v>
      </c>
      <c r="N2" s="397"/>
      <c r="O2" s="397"/>
      <c r="P2" s="398"/>
      <c r="Q2" s="186" t="s">
        <v>600</v>
      </c>
      <c r="R2" s="198"/>
      <c r="S2" s="194"/>
      <c r="T2" s="194"/>
      <c r="U2" s="157"/>
      <c r="V2" s="157"/>
      <c r="W2" s="157"/>
      <c r="X2" s="157"/>
      <c r="Y2" s="157"/>
      <c r="Z2" s="157"/>
      <c r="AA2" s="157"/>
      <c r="AB2" s="157"/>
    </row>
    <row r="3" spans="1:41" ht="15.75" customHeight="1" thickBot="1" x14ac:dyDescent="0.3">
      <c r="A3" s="133"/>
      <c r="B3" s="179" t="s">
        <v>381</v>
      </c>
      <c r="C3" s="161"/>
      <c r="D3" s="137"/>
      <c r="E3" s="184" t="s">
        <v>598</v>
      </c>
      <c r="F3" s="454" t="s">
        <v>592</v>
      </c>
      <c r="G3" s="455"/>
      <c r="H3" s="455"/>
      <c r="I3" s="455"/>
      <c r="J3" s="455"/>
      <c r="K3" s="456"/>
      <c r="L3" s="141"/>
      <c r="M3" s="399" t="s">
        <v>500</v>
      </c>
      <c r="N3" s="400"/>
      <c r="O3" s="400" t="s">
        <v>562</v>
      </c>
      <c r="P3" s="452"/>
      <c r="Q3" s="187"/>
      <c r="R3" s="199"/>
      <c r="S3" s="195" t="s">
        <v>563</v>
      </c>
      <c r="T3" s="451" t="str">
        <f>SUBSTITUTE(_xlfn.TEXTJOIN(", ",TRUE,S4:S14),"_"," ")</f>
        <v/>
      </c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</row>
    <row r="4" spans="1:41" ht="15.75" customHeight="1" x14ac:dyDescent="0.25">
      <c r="A4" s="135"/>
      <c r="B4" s="135"/>
      <c r="C4" s="135"/>
      <c r="D4" s="167"/>
      <c r="E4" s="420" t="s">
        <v>402</v>
      </c>
      <c r="F4" s="424" t="s">
        <v>565</v>
      </c>
      <c r="G4" s="422" t="s">
        <v>576</v>
      </c>
      <c r="H4" s="424" t="s">
        <v>567</v>
      </c>
      <c r="I4" s="426" t="s">
        <v>568</v>
      </c>
      <c r="J4" s="428" t="s">
        <v>564</v>
      </c>
      <c r="K4" s="428" t="s">
        <v>320</v>
      </c>
      <c r="L4" s="135"/>
      <c r="M4" s="401"/>
      <c r="N4" s="402"/>
      <c r="O4" s="402"/>
      <c r="P4" s="436"/>
      <c r="Q4" s="186" t="s">
        <v>601</v>
      </c>
      <c r="R4" s="198"/>
      <c r="S4" s="196" t="str">
        <f t="shared" ref="S4:S14" si="0">IF(M4=0,"",M4&amp;" - "&amp;O4)</f>
        <v/>
      </c>
      <c r="T4" s="451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</row>
    <row r="5" spans="1:41" ht="15.75" customHeight="1" x14ac:dyDescent="0.25">
      <c r="A5" s="135"/>
      <c r="B5" s="135"/>
      <c r="C5" s="135"/>
      <c r="D5" s="167"/>
      <c r="E5" s="421"/>
      <c r="F5" s="425"/>
      <c r="G5" s="423"/>
      <c r="H5" s="425"/>
      <c r="I5" s="427"/>
      <c r="J5" s="429"/>
      <c r="K5" s="429"/>
      <c r="L5" s="135"/>
      <c r="M5" s="401"/>
      <c r="N5" s="402"/>
      <c r="O5" s="402"/>
      <c r="P5" s="436"/>
      <c r="Q5" s="186" t="s">
        <v>602</v>
      </c>
      <c r="R5" s="198"/>
      <c r="S5" s="196" t="str">
        <f t="shared" si="0"/>
        <v/>
      </c>
      <c r="T5" s="451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</row>
    <row r="6" spans="1:41" ht="15.75" customHeight="1" thickBot="1" x14ac:dyDescent="0.3">
      <c r="A6" s="135"/>
      <c r="B6" s="135"/>
      <c r="C6" s="135"/>
      <c r="D6" s="167"/>
      <c r="E6" s="421"/>
      <c r="F6" s="425"/>
      <c r="G6" s="144" t="s">
        <v>566</v>
      </c>
      <c r="H6" s="145" t="s">
        <v>346</v>
      </c>
      <c r="I6" s="427"/>
      <c r="J6" s="429"/>
      <c r="K6" s="429"/>
      <c r="L6" s="136"/>
      <c r="M6" s="401"/>
      <c r="N6" s="402"/>
      <c r="O6" s="402"/>
      <c r="P6" s="436"/>
      <c r="Q6" s="186" t="s">
        <v>603</v>
      </c>
      <c r="R6" s="198"/>
      <c r="S6" s="196" t="str">
        <f t="shared" si="0"/>
        <v/>
      </c>
      <c r="T6" s="451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</row>
    <row r="7" spans="1:41" ht="15.75" customHeight="1" thickBot="1" x14ac:dyDescent="0.3">
      <c r="A7" s="133"/>
      <c r="B7" s="416" t="s">
        <v>569</v>
      </c>
      <c r="C7" s="417"/>
      <c r="D7" s="138"/>
      <c r="E7" s="161"/>
      <c r="F7" s="143" t="s">
        <v>25</v>
      </c>
      <c r="G7" s="203">
        <v>0</v>
      </c>
      <c r="H7" s="153">
        <v>0.01</v>
      </c>
      <c r="I7" s="172"/>
      <c r="J7" s="149">
        <f>ROUND(E11*H7/100,6)</f>
        <v>0</v>
      </c>
      <c r="K7" s="150">
        <f>J7-I7</f>
        <v>0</v>
      </c>
      <c r="L7" s="136"/>
      <c r="M7" s="401"/>
      <c r="N7" s="402"/>
      <c r="O7" s="402"/>
      <c r="P7" s="436"/>
      <c r="Q7" s="186" t="s">
        <v>602</v>
      </c>
      <c r="R7" s="198"/>
      <c r="S7" s="196" t="str">
        <f t="shared" si="0"/>
        <v/>
      </c>
      <c r="T7" s="451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</row>
    <row r="8" spans="1:41" ht="15.75" customHeight="1" x14ac:dyDescent="0.25">
      <c r="A8" s="133"/>
      <c r="B8" s="173" t="s">
        <v>570</v>
      </c>
      <c r="C8" s="176"/>
      <c r="D8" s="138"/>
      <c r="E8" s="430" t="s">
        <v>20</v>
      </c>
      <c r="F8" s="143" t="s">
        <v>26</v>
      </c>
      <c r="G8" s="203">
        <v>0</v>
      </c>
      <c r="H8" s="153">
        <v>7.2300000000000003E-2</v>
      </c>
      <c r="I8" s="155"/>
      <c r="J8" s="149">
        <f>ROUND(E11*H8/100,6)</f>
        <v>0</v>
      </c>
      <c r="K8" s="150">
        <f t="shared" ref="K8:K11" si="1">J8-I8</f>
        <v>0</v>
      </c>
      <c r="L8" s="136"/>
      <c r="M8" s="401"/>
      <c r="N8" s="402"/>
      <c r="O8" s="402"/>
      <c r="P8" s="436"/>
      <c r="Q8" s="186" t="s">
        <v>604</v>
      </c>
      <c r="R8" s="198"/>
      <c r="S8" s="196" t="str">
        <f t="shared" si="0"/>
        <v/>
      </c>
      <c r="T8" s="451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</row>
    <row r="9" spans="1:41" ht="15.75" customHeight="1" x14ac:dyDescent="0.25">
      <c r="A9" s="133"/>
      <c r="B9" s="174" t="s">
        <v>571</v>
      </c>
      <c r="C9" s="177"/>
      <c r="D9" s="138"/>
      <c r="E9" s="431"/>
      <c r="F9" s="143" t="s">
        <v>28</v>
      </c>
      <c r="G9" s="203">
        <v>0</v>
      </c>
      <c r="H9" s="153">
        <v>0</v>
      </c>
      <c r="I9" s="155"/>
      <c r="J9" s="149">
        <f>ROUND(E11*H9/100,6)</f>
        <v>0</v>
      </c>
      <c r="K9" s="150">
        <f t="shared" si="1"/>
        <v>0</v>
      </c>
      <c r="L9" s="136"/>
      <c r="M9" s="401"/>
      <c r="N9" s="402"/>
      <c r="O9" s="402"/>
      <c r="P9" s="436"/>
      <c r="Q9" s="186"/>
      <c r="R9" s="198"/>
      <c r="S9" s="196" t="str">
        <f t="shared" si="0"/>
        <v/>
      </c>
      <c r="T9" s="451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</row>
    <row r="10" spans="1:41" ht="15.75" customHeight="1" thickBot="1" x14ac:dyDescent="0.3">
      <c r="A10" s="133"/>
      <c r="B10" s="174" t="s">
        <v>572</v>
      </c>
      <c r="C10" s="177"/>
      <c r="D10" s="138"/>
      <c r="E10" s="432"/>
      <c r="F10" s="143" t="s">
        <v>60</v>
      </c>
      <c r="G10" s="203">
        <v>0</v>
      </c>
      <c r="H10" s="153">
        <v>0</v>
      </c>
      <c r="I10" s="155"/>
      <c r="J10" s="149">
        <f>ROUND(E11*H10/100,6)</f>
        <v>0</v>
      </c>
      <c r="K10" s="150">
        <f t="shared" si="1"/>
        <v>0</v>
      </c>
      <c r="L10" s="136"/>
      <c r="M10" s="401"/>
      <c r="N10" s="402"/>
      <c r="O10" s="402"/>
      <c r="P10" s="436"/>
      <c r="Q10" s="186" t="s">
        <v>603</v>
      </c>
      <c r="R10" s="198"/>
      <c r="S10" s="196" t="str">
        <f t="shared" si="0"/>
        <v/>
      </c>
      <c r="T10" s="451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</row>
    <row r="11" spans="1:41" ht="15.75" customHeight="1" thickBot="1" x14ac:dyDescent="0.3">
      <c r="A11" s="133"/>
      <c r="B11" s="175" t="s">
        <v>573</v>
      </c>
      <c r="C11" s="178"/>
      <c r="D11" s="138"/>
      <c r="E11" s="162"/>
      <c r="F11" s="147" t="s">
        <v>347</v>
      </c>
      <c r="G11" s="204">
        <v>0</v>
      </c>
      <c r="H11" s="154">
        <v>2.0999999999999999E-3</v>
      </c>
      <c r="I11" s="156"/>
      <c r="J11" s="151">
        <f>ROUND(E11*H11/100,6)</f>
        <v>0</v>
      </c>
      <c r="K11" s="152">
        <f t="shared" si="1"/>
        <v>0</v>
      </c>
      <c r="L11" s="136"/>
      <c r="M11" s="401"/>
      <c r="N11" s="402"/>
      <c r="O11" s="402"/>
      <c r="P11" s="436"/>
      <c r="Q11" s="186" t="s">
        <v>605</v>
      </c>
      <c r="R11" s="198"/>
      <c r="S11" s="196" t="str">
        <f t="shared" si="0"/>
        <v/>
      </c>
      <c r="T11" s="451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</row>
    <row r="12" spans="1:41" ht="15.75" customHeight="1" thickBot="1" x14ac:dyDescent="0.3">
      <c r="A12" s="133"/>
      <c r="B12" s="418" t="s">
        <v>574</v>
      </c>
      <c r="C12" s="419"/>
      <c r="D12" s="166"/>
      <c r="E12" s="136"/>
      <c r="F12" s="136"/>
      <c r="G12" s="136"/>
      <c r="H12" s="136"/>
      <c r="I12" s="136"/>
      <c r="J12" s="136"/>
      <c r="K12" s="136"/>
      <c r="L12" s="167"/>
      <c r="M12" s="401"/>
      <c r="N12" s="402"/>
      <c r="O12" s="402"/>
      <c r="P12" s="436"/>
      <c r="Q12" s="186"/>
      <c r="R12" s="198"/>
      <c r="S12" s="196" t="str">
        <f t="shared" si="0"/>
        <v/>
      </c>
      <c r="T12" s="451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</row>
    <row r="13" spans="1:41" ht="15.75" customHeight="1" x14ac:dyDescent="0.25">
      <c r="A13" s="133"/>
      <c r="B13" s="180" t="s">
        <v>578</v>
      </c>
      <c r="C13" s="181"/>
      <c r="D13" s="166"/>
      <c r="E13" s="136"/>
      <c r="F13" s="136"/>
      <c r="G13" s="136"/>
      <c r="H13" s="136"/>
      <c r="I13" s="136"/>
      <c r="J13" s="136"/>
      <c r="K13" s="136"/>
      <c r="L13" s="167"/>
      <c r="M13" s="401"/>
      <c r="N13" s="402"/>
      <c r="O13" s="402"/>
      <c r="P13" s="436"/>
      <c r="Q13" s="186" t="s">
        <v>599</v>
      </c>
      <c r="R13" s="198"/>
      <c r="S13" s="196" t="str">
        <f t="shared" si="0"/>
        <v/>
      </c>
      <c r="T13" s="451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</row>
    <row r="14" spans="1:41" ht="15.75" customHeight="1" thickBot="1" x14ac:dyDescent="0.3">
      <c r="A14" s="133"/>
      <c r="B14" s="171" t="s">
        <v>103</v>
      </c>
      <c r="C14" s="182"/>
      <c r="D14" s="166"/>
      <c r="E14" s="136"/>
      <c r="F14" s="136"/>
      <c r="G14" s="136"/>
      <c r="H14" s="136"/>
      <c r="I14" s="136"/>
      <c r="J14" s="136"/>
      <c r="K14" s="136"/>
      <c r="L14" s="167"/>
      <c r="M14" s="453"/>
      <c r="N14" s="446"/>
      <c r="O14" s="446"/>
      <c r="P14" s="447"/>
      <c r="Q14" s="186" t="s">
        <v>600</v>
      </c>
      <c r="R14" s="198"/>
      <c r="S14" s="196" t="str">
        <f t="shared" si="0"/>
        <v/>
      </c>
      <c r="T14" s="451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</row>
    <row r="15" spans="1:41" ht="15.75" customHeight="1" thickBot="1" x14ac:dyDescent="0.3">
      <c r="A15" s="133"/>
      <c r="B15" s="171" t="s">
        <v>586</v>
      </c>
      <c r="C15" s="183"/>
      <c r="D15" s="139"/>
      <c r="E15" s="418" t="s">
        <v>575</v>
      </c>
      <c r="F15" s="433"/>
      <c r="G15" s="433"/>
      <c r="H15" s="433"/>
      <c r="I15" s="433"/>
      <c r="J15" s="433"/>
      <c r="K15" s="419"/>
      <c r="L15" s="142"/>
      <c r="M15" s="142"/>
      <c r="N15" s="142"/>
      <c r="O15" s="142"/>
      <c r="P15" s="136"/>
      <c r="Q15" s="186" t="s">
        <v>606</v>
      </c>
      <c r="R15" s="198"/>
      <c r="S15" s="193"/>
      <c r="T15" s="194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</row>
    <row r="16" spans="1:41" ht="15.75" customHeight="1" thickBot="1" x14ac:dyDescent="0.3">
      <c r="A16" s="133"/>
      <c r="B16" s="434" t="s">
        <v>577</v>
      </c>
      <c r="C16" s="437" t="str">
        <f>SUBSTITUTE(_xlfn.TEXTJOIN(", ",TRUE,S4:S14),"_"," ")</f>
        <v/>
      </c>
      <c r="D16" s="139"/>
      <c r="E16" s="146" t="s">
        <v>100</v>
      </c>
      <c r="F16" s="406" t="e">
        <f>VLOOKUP(E18,Списки!A:B,2,0)</f>
        <v>#N/A</v>
      </c>
      <c r="G16" s="406"/>
      <c r="H16" s="406"/>
      <c r="I16" s="406"/>
      <c r="J16" s="406"/>
      <c r="K16" s="407"/>
      <c r="L16" s="142"/>
      <c r="M16" s="142"/>
      <c r="N16" s="142"/>
      <c r="O16" s="142"/>
      <c r="P16" s="188" t="s">
        <v>593</v>
      </c>
      <c r="Q16" s="186" t="s">
        <v>607</v>
      </c>
      <c r="R16" s="198"/>
      <c r="S16" s="193"/>
      <c r="T16" s="194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</row>
    <row r="17" spans="1:69" ht="15.75" customHeight="1" x14ac:dyDescent="0.25">
      <c r="A17" s="133"/>
      <c r="B17" s="434"/>
      <c r="C17" s="438"/>
      <c r="D17" s="139"/>
      <c r="E17" s="408" t="s">
        <v>584</v>
      </c>
      <c r="F17" s="409"/>
      <c r="G17" s="412" t="s">
        <v>396</v>
      </c>
      <c r="H17" s="413"/>
      <c r="I17" s="440" t="s">
        <v>585</v>
      </c>
      <c r="J17" s="441"/>
      <c r="K17" s="442"/>
      <c r="L17" s="142"/>
      <c r="M17" s="142"/>
      <c r="N17" s="142"/>
      <c r="O17" s="142"/>
      <c r="P17" s="174" t="s">
        <v>579</v>
      </c>
      <c r="Q17" s="186" t="s">
        <v>608</v>
      </c>
      <c r="R17" s="198"/>
      <c r="S17" s="193"/>
      <c r="T17" s="194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</row>
    <row r="18" spans="1:69" ht="15.75" customHeight="1" thickBot="1" x14ac:dyDescent="0.3">
      <c r="A18" s="133"/>
      <c r="B18" s="435"/>
      <c r="C18" s="439"/>
      <c r="D18" s="139"/>
      <c r="E18" s="410"/>
      <c r="F18" s="411"/>
      <c r="G18" s="414" t="e">
        <f>VLOOKUP(I18,Списки!D2:E37,2,0)</f>
        <v>#N/A</v>
      </c>
      <c r="H18" s="415"/>
      <c r="I18" s="443"/>
      <c r="J18" s="444"/>
      <c r="K18" s="445"/>
      <c r="L18" s="142"/>
      <c r="M18" s="142"/>
      <c r="N18" s="142"/>
      <c r="O18" s="142"/>
      <c r="P18" s="189" t="s">
        <v>580</v>
      </c>
      <c r="Q18" s="186" t="s">
        <v>602</v>
      </c>
      <c r="R18" s="198"/>
      <c r="S18" s="193"/>
      <c r="T18" s="194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</row>
    <row r="19" spans="1:69" ht="15.75" customHeight="1" x14ac:dyDescent="0.25">
      <c r="A19" s="164"/>
      <c r="B19" s="164"/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90" t="s">
        <v>481</v>
      </c>
      <c r="Q19" s="186" t="s">
        <v>609</v>
      </c>
      <c r="R19" s="198"/>
      <c r="S19" s="193"/>
      <c r="T19" s="194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</row>
    <row r="20" spans="1:69" ht="15.75" customHeight="1" thickBot="1" x14ac:dyDescent="0.3">
      <c r="A20" s="164"/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91" t="s">
        <v>583</v>
      </c>
      <c r="Q20" s="186" t="s">
        <v>610</v>
      </c>
      <c r="R20" s="198"/>
      <c r="S20" s="193"/>
      <c r="T20" s="193"/>
    </row>
    <row r="21" spans="1:69" ht="15.75" customHeight="1" thickBot="1" x14ac:dyDescent="0.3">
      <c r="A21" s="164"/>
      <c r="B21" s="164"/>
      <c r="C21" s="164"/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48"/>
      <c r="Q21" s="186" t="s">
        <v>611</v>
      </c>
      <c r="R21" s="198"/>
      <c r="S21" s="193"/>
      <c r="T21" s="193"/>
    </row>
    <row r="22" spans="1:69" s="5" customFormat="1" ht="15.75" x14ac:dyDescent="0.25">
      <c r="A22" s="164"/>
      <c r="B22" s="164"/>
      <c r="C22" s="164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200" t="s">
        <v>618</v>
      </c>
      <c r="Q22" s="186"/>
      <c r="R22" s="198"/>
      <c r="S22" s="197"/>
      <c r="T22" s="197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  <c r="BJ22" s="158"/>
      <c r="BK22" s="158"/>
      <c r="BL22" s="158"/>
      <c r="BM22" s="158"/>
      <c r="BN22" s="158"/>
      <c r="BO22" s="158"/>
      <c r="BP22" s="158"/>
      <c r="BQ22" s="158"/>
    </row>
    <row r="23" spans="1:69" ht="15.75" customHeight="1" x14ac:dyDescent="0.25">
      <c r="A23" s="164"/>
      <c r="B23" s="164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202" t="s">
        <v>619</v>
      </c>
      <c r="Q23" s="186" t="s">
        <v>609</v>
      </c>
      <c r="R23" s="198"/>
      <c r="S23" s="163"/>
      <c r="T23" s="163"/>
    </row>
    <row r="24" spans="1:69" ht="15.75" customHeight="1" x14ac:dyDescent="0.25">
      <c r="A24" s="164"/>
      <c r="B24" s="164"/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450" t="s">
        <v>597</v>
      </c>
      <c r="Q24" s="186" t="s">
        <v>600</v>
      </c>
      <c r="R24" s="198"/>
      <c r="S24" s="163"/>
      <c r="T24" s="163"/>
    </row>
    <row r="25" spans="1:69" ht="15.75" customHeight="1" x14ac:dyDescent="0.25">
      <c r="A25" s="164"/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450"/>
      <c r="Q25" s="186" t="s">
        <v>612</v>
      </c>
      <c r="R25" s="198"/>
      <c r="S25" s="163"/>
      <c r="T25" s="163"/>
    </row>
    <row r="26" spans="1:69" ht="15.75" customHeight="1" x14ac:dyDescent="0.25">
      <c r="A26" s="164"/>
      <c r="B26" s="164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92" t="s">
        <v>582</v>
      </c>
      <c r="Q26" s="186"/>
      <c r="R26" s="198"/>
      <c r="S26" s="163"/>
      <c r="T26" s="163"/>
    </row>
    <row r="27" spans="1:69" ht="15.75" customHeight="1" x14ac:dyDescent="0.25">
      <c r="A27" s="164"/>
      <c r="B27" s="164"/>
      <c r="C27" s="170"/>
      <c r="D27" s="170"/>
      <c r="E27" s="170"/>
      <c r="F27" s="170"/>
      <c r="G27" s="164"/>
      <c r="H27" s="164"/>
      <c r="I27" s="164"/>
      <c r="J27" s="164"/>
      <c r="K27" s="164"/>
      <c r="L27" s="164"/>
      <c r="M27" s="164"/>
      <c r="N27" s="164"/>
      <c r="O27" s="142"/>
      <c r="P27" s="448" t="s">
        <v>561</v>
      </c>
      <c r="Q27" s="186" t="s">
        <v>613</v>
      </c>
      <c r="R27" s="198"/>
      <c r="S27" s="163"/>
      <c r="T27" s="163"/>
    </row>
    <row r="28" spans="1:69" ht="15.75" customHeight="1" thickBot="1" x14ac:dyDescent="0.3">
      <c r="A28" s="164"/>
      <c r="B28" s="164"/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42"/>
      <c r="P28" s="449"/>
      <c r="Q28" s="186" t="s">
        <v>600</v>
      </c>
      <c r="R28" s="198"/>
      <c r="S28" s="163"/>
      <c r="T28" s="163"/>
    </row>
    <row r="29" spans="1:69" ht="15.75" customHeight="1" x14ac:dyDescent="0.25">
      <c r="A29" s="164"/>
      <c r="B29" s="164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86" t="s">
        <v>614</v>
      </c>
      <c r="R29" s="198"/>
      <c r="S29" s="163"/>
      <c r="T29" s="163"/>
    </row>
    <row r="30" spans="1:69" ht="15.75" customHeight="1" x14ac:dyDescent="0.25">
      <c r="A30" s="164"/>
      <c r="B30" s="164"/>
      <c r="C30" s="164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86" t="s">
        <v>614</v>
      </c>
      <c r="R30" s="198"/>
      <c r="S30" s="164"/>
      <c r="T30" s="163"/>
    </row>
    <row r="31" spans="1:69" ht="15.75" customHeight="1" x14ac:dyDescent="0.25">
      <c r="A31" s="164"/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86" t="s">
        <v>615</v>
      </c>
      <c r="R31" s="198"/>
      <c r="S31" s="164"/>
      <c r="T31" s="136"/>
    </row>
    <row r="32" spans="1:69" ht="15.75" customHeight="1" x14ac:dyDescent="0.25">
      <c r="A32" s="164"/>
      <c r="B32" s="164"/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86" t="s">
        <v>616</v>
      </c>
      <c r="R32" s="198"/>
      <c r="S32" s="164"/>
      <c r="T32" s="136"/>
    </row>
    <row r="33" spans="1:20" ht="15.75" customHeight="1" x14ac:dyDescent="0.25">
      <c r="A33" s="164"/>
      <c r="B33" s="164"/>
      <c r="C33" s="164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86" t="s">
        <v>609</v>
      </c>
      <c r="R33" s="198"/>
      <c r="S33" s="164"/>
      <c r="T33" s="136"/>
    </row>
    <row r="34" spans="1:20" ht="15.75" customHeight="1" x14ac:dyDescent="0.25">
      <c r="A34" s="164"/>
      <c r="B34" s="164"/>
      <c r="C34" s="164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86" t="s">
        <v>617</v>
      </c>
      <c r="R34" s="198"/>
      <c r="S34" s="164"/>
      <c r="T34" s="136"/>
    </row>
    <row r="35" spans="1:20" ht="15" customHeight="1" thickBot="1" x14ac:dyDescent="0.3">
      <c r="A35" s="164"/>
      <c r="B35" s="164"/>
      <c r="C35" s="164"/>
      <c r="D35" s="164"/>
      <c r="E35" s="164"/>
      <c r="F35" s="164"/>
      <c r="G35" s="164"/>
      <c r="H35" s="164"/>
      <c r="I35" s="164"/>
      <c r="J35" s="164"/>
      <c r="K35" s="164"/>
      <c r="L35" s="164"/>
      <c r="M35" s="164"/>
      <c r="N35" s="164"/>
      <c r="O35" s="164"/>
      <c r="P35" s="164"/>
      <c r="Q35" s="201" t="s">
        <v>611</v>
      </c>
      <c r="R35" s="198"/>
      <c r="S35" s="164"/>
      <c r="T35" s="136"/>
    </row>
    <row r="36" spans="1:20" x14ac:dyDescent="0.25">
      <c r="A36" s="164"/>
      <c r="B36" s="164"/>
      <c r="C36" s="164"/>
      <c r="D36" s="164"/>
      <c r="E36" s="164"/>
      <c r="F36" s="164"/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36"/>
    </row>
    <row r="37" spans="1:20" x14ac:dyDescent="0.25">
      <c r="A37" s="164"/>
      <c r="B37" s="164"/>
      <c r="C37" s="164"/>
      <c r="D37" s="164"/>
      <c r="E37" s="164"/>
      <c r="F37" s="164"/>
      <c r="G37" s="164"/>
      <c r="H37" s="164"/>
      <c r="I37" s="164"/>
      <c r="J37" s="164"/>
      <c r="K37" s="164"/>
      <c r="L37" s="164"/>
      <c r="M37" s="164"/>
      <c r="N37" s="164"/>
      <c r="O37" s="164"/>
      <c r="P37" s="164"/>
      <c r="Q37" s="164"/>
      <c r="R37" s="164"/>
      <c r="S37" s="164"/>
      <c r="T37" s="136"/>
    </row>
    <row r="38" spans="1:20" x14ac:dyDescent="0.25">
      <c r="A38" s="164"/>
      <c r="B38" s="164"/>
      <c r="C38" s="164"/>
      <c r="D38" s="164"/>
      <c r="E38" s="164"/>
      <c r="F38" s="164"/>
      <c r="G38" s="164"/>
      <c r="H38" s="164"/>
      <c r="I38" s="164"/>
      <c r="J38" s="164"/>
      <c r="K38" s="164"/>
      <c r="L38" s="164"/>
      <c r="M38" s="164"/>
      <c r="N38" s="164"/>
      <c r="O38" s="164"/>
      <c r="P38" s="164"/>
      <c r="Q38" s="164"/>
      <c r="R38" s="164"/>
      <c r="S38" s="164"/>
      <c r="T38" s="136"/>
    </row>
    <row r="39" spans="1:20" x14ac:dyDescent="0.25">
      <c r="A39" s="164"/>
      <c r="B39" s="164"/>
      <c r="C39" s="164"/>
      <c r="D39" s="164"/>
      <c r="E39" s="164"/>
      <c r="F39" s="164"/>
      <c r="G39" s="164"/>
      <c r="H39" s="164"/>
      <c r="I39" s="164"/>
      <c r="J39" s="164"/>
      <c r="K39" s="164"/>
      <c r="L39" s="164"/>
      <c r="M39" s="164"/>
      <c r="N39" s="164"/>
      <c r="O39" s="164"/>
      <c r="P39" s="164"/>
      <c r="Q39" s="164"/>
      <c r="R39" s="164"/>
      <c r="S39" s="164"/>
      <c r="T39" s="136"/>
    </row>
    <row r="40" spans="1:20" s="132" customFormat="1" x14ac:dyDescent="0.25">
      <c r="A40" s="164"/>
      <c r="B40" s="164"/>
      <c r="C40" s="164"/>
      <c r="D40" s="164"/>
      <c r="E40" s="164"/>
      <c r="F40" s="164"/>
      <c r="G40" s="164"/>
      <c r="H40" s="164"/>
      <c r="I40" s="164"/>
      <c r="J40" s="164"/>
      <c r="K40" s="164"/>
      <c r="L40" s="164"/>
      <c r="M40" s="164"/>
      <c r="N40" s="164"/>
      <c r="O40" s="164"/>
      <c r="P40" s="164"/>
      <c r="Q40" s="164"/>
      <c r="R40" s="164"/>
      <c r="S40" s="164"/>
      <c r="T40" s="136"/>
    </row>
    <row r="41" spans="1:20" s="132" customFormat="1" x14ac:dyDescent="0.25">
      <c r="A41" s="164"/>
      <c r="B41" s="164"/>
      <c r="C41" s="164"/>
      <c r="D41" s="164"/>
      <c r="E41" s="164"/>
      <c r="F41" s="164"/>
      <c r="G41" s="164"/>
      <c r="H41" s="164"/>
      <c r="I41" s="164"/>
      <c r="J41" s="164"/>
      <c r="K41" s="164"/>
      <c r="L41" s="164"/>
      <c r="M41" s="164"/>
      <c r="N41" s="164"/>
      <c r="O41" s="164"/>
      <c r="P41" s="164"/>
      <c r="Q41" s="164"/>
      <c r="R41" s="164"/>
      <c r="S41" s="164"/>
      <c r="T41" s="136"/>
    </row>
    <row r="42" spans="1:20" s="132" customFormat="1" x14ac:dyDescent="0.25">
      <c r="A42" s="164"/>
      <c r="B42" s="164"/>
      <c r="C42" s="164"/>
      <c r="D42" s="164"/>
      <c r="E42" s="164"/>
      <c r="F42" s="164"/>
      <c r="G42" s="164"/>
      <c r="H42" s="164"/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/>
      <c r="T42" s="136"/>
    </row>
    <row r="43" spans="1:20" s="132" customFormat="1" x14ac:dyDescent="0.25">
      <c r="A43" s="164"/>
      <c r="B43" s="164"/>
      <c r="C43" s="164"/>
      <c r="D43" s="164"/>
      <c r="E43" s="164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36"/>
    </row>
    <row r="44" spans="1:20" s="132" customFormat="1" x14ac:dyDescent="0.25">
      <c r="A44" s="164"/>
      <c r="B44" s="164"/>
      <c r="C44" s="164"/>
      <c r="D44" s="164"/>
      <c r="E44" s="164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36"/>
    </row>
    <row r="45" spans="1:20" s="132" customFormat="1" x14ac:dyDescent="0.25">
      <c r="A45" s="164"/>
      <c r="B45" s="164"/>
      <c r="C45" s="164"/>
      <c r="D45" s="164"/>
      <c r="E45" s="164"/>
      <c r="F45" s="164"/>
      <c r="G45" s="164"/>
      <c r="H45" s="164"/>
      <c r="I45" s="164"/>
      <c r="J45" s="164"/>
      <c r="K45" s="164"/>
      <c r="L45" s="164"/>
      <c r="M45" s="164"/>
      <c r="N45" s="164"/>
      <c r="O45" s="164"/>
      <c r="P45" s="164"/>
      <c r="Q45" s="164"/>
      <c r="R45" s="164"/>
      <c r="S45" s="164"/>
      <c r="T45" s="136"/>
    </row>
    <row r="46" spans="1:20" s="132" customFormat="1" x14ac:dyDescent="0.25">
      <c r="A46" s="164"/>
      <c r="B46" s="164"/>
      <c r="C46" s="164"/>
      <c r="D46" s="164"/>
      <c r="E46" s="164"/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36"/>
    </row>
    <row r="47" spans="1:20" s="132" customFormat="1" x14ac:dyDescent="0.25">
      <c r="A47" s="164"/>
      <c r="B47" s="164"/>
      <c r="C47" s="164"/>
      <c r="D47" s="164"/>
      <c r="E47" s="164"/>
      <c r="F47" s="164"/>
      <c r="G47" s="164"/>
      <c r="H47" s="164"/>
      <c r="I47" s="164"/>
      <c r="J47" s="164"/>
      <c r="K47" s="164"/>
      <c r="L47" s="164"/>
      <c r="M47" s="164"/>
      <c r="N47" s="164"/>
      <c r="O47" s="164"/>
      <c r="P47" s="164"/>
      <c r="Q47" s="164"/>
      <c r="R47" s="164"/>
      <c r="S47" s="164"/>
      <c r="T47" s="136"/>
    </row>
    <row r="48" spans="1:20" s="132" customFormat="1" x14ac:dyDescent="0.25">
      <c r="A48" s="164"/>
      <c r="B48" s="164"/>
      <c r="C48" s="164"/>
      <c r="D48" s="164"/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36"/>
    </row>
    <row r="49" spans="1:20" s="132" customFormat="1" x14ac:dyDescent="0.25">
      <c r="A49" s="164"/>
      <c r="B49" s="164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36"/>
    </row>
    <row r="50" spans="1:20" s="132" customFormat="1" x14ac:dyDescent="0.25">
      <c r="A50" s="164"/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36"/>
    </row>
    <row r="51" spans="1:20" s="132" customFormat="1" x14ac:dyDescent="0.25">
      <c r="A51" s="164"/>
      <c r="B51" s="164"/>
      <c r="C51" s="164"/>
      <c r="D51" s="164"/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36"/>
    </row>
    <row r="52" spans="1:20" s="132" customFormat="1" x14ac:dyDescent="0.25">
      <c r="A52" s="164"/>
      <c r="B52" s="164"/>
      <c r="C52" s="164"/>
      <c r="D52" s="164"/>
      <c r="E52" s="164"/>
      <c r="F52" s="164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36"/>
    </row>
    <row r="53" spans="1:20" s="132" customFormat="1" x14ac:dyDescent="0.25">
      <c r="A53" s="164"/>
      <c r="B53" s="164"/>
      <c r="C53" s="164"/>
      <c r="D53" s="164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36"/>
    </row>
    <row r="54" spans="1:20" s="132" customFormat="1" x14ac:dyDescent="0.25">
      <c r="A54" s="164"/>
      <c r="B54" s="164"/>
      <c r="C54" s="164"/>
      <c r="D54" s="164"/>
      <c r="E54" s="164"/>
      <c r="F54" s="164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36"/>
    </row>
    <row r="55" spans="1:20" s="132" customFormat="1" x14ac:dyDescent="0.25">
      <c r="A55" s="164"/>
      <c r="B55" s="164"/>
      <c r="C55" s="164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36"/>
    </row>
    <row r="56" spans="1:20" s="132" customFormat="1" x14ac:dyDescent="0.25">
      <c r="A56" s="164"/>
      <c r="B56" s="164"/>
      <c r="C56" s="164"/>
      <c r="D56" s="164"/>
      <c r="E56" s="164"/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4"/>
      <c r="Q56" s="164"/>
      <c r="R56" s="164"/>
      <c r="S56" s="164"/>
      <c r="T56" s="136"/>
    </row>
    <row r="57" spans="1:20" s="132" customFormat="1" x14ac:dyDescent="0.25">
      <c r="A57" s="164"/>
      <c r="B57" s="164"/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36"/>
    </row>
    <row r="58" spans="1:20" s="132" customFormat="1" x14ac:dyDescent="0.25">
      <c r="A58" s="164"/>
      <c r="B58" s="164"/>
      <c r="C58" s="164"/>
      <c r="D58" s="164"/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36"/>
    </row>
    <row r="59" spans="1:20" s="132" customFormat="1" x14ac:dyDescent="0.25">
      <c r="A59" s="164"/>
      <c r="B59" s="164"/>
      <c r="C59" s="164"/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36"/>
    </row>
    <row r="60" spans="1:20" s="132" customFormat="1" x14ac:dyDescent="0.25">
      <c r="A60" s="164"/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164"/>
      <c r="N60" s="164"/>
      <c r="O60" s="164"/>
      <c r="P60" s="164"/>
      <c r="Q60" s="164"/>
      <c r="R60" s="164"/>
      <c r="S60" s="164"/>
      <c r="T60" s="136"/>
    </row>
    <row r="61" spans="1:20" s="132" customFormat="1" x14ac:dyDescent="0.25">
      <c r="A61" s="164"/>
      <c r="B61" s="164"/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36"/>
    </row>
    <row r="62" spans="1:20" s="132" customFormat="1" x14ac:dyDescent="0.25">
      <c r="A62" s="164"/>
      <c r="B62" s="164"/>
      <c r="C62" s="164"/>
      <c r="D62" s="164"/>
      <c r="E62" s="164"/>
      <c r="F62" s="164"/>
      <c r="G62" s="164"/>
      <c r="H62" s="164"/>
      <c r="I62" s="164"/>
      <c r="J62" s="164"/>
      <c r="K62" s="164"/>
      <c r="L62" s="164"/>
      <c r="M62" s="164"/>
      <c r="N62" s="164"/>
      <c r="O62" s="164"/>
      <c r="P62" s="164"/>
      <c r="Q62" s="164"/>
      <c r="R62" s="164"/>
      <c r="S62" s="164"/>
      <c r="T62" s="136"/>
    </row>
    <row r="63" spans="1:20" s="132" customFormat="1" x14ac:dyDescent="0.25">
      <c r="A63" s="164"/>
      <c r="B63" s="164"/>
      <c r="C63" s="164"/>
      <c r="D63" s="164"/>
      <c r="E63" s="164"/>
      <c r="F63" s="164"/>
      <c r="G63" s="164"/>
      <c r="H63" s="164"/>
      <c r="I63" s="164"/>
      <c r="J63" s="164"/>
      <c r="K63" s="164"/>
      <c r="L63" s="164"/>
      <c r="M63" s="164"/>
      <c r="N63" s="164"/>
      <c r="O63" s="164"/>
      <c r="P63" s="164"/>
      <c r="Q63" s="164"/>
      <c r="R63" s="164"/>
      <c r="S63" s="164"/>
      <c r="T63" s="136"/>
    </row>
    <row r="64" spans="1:20" s="132" customFormat="1" x14ac:dyDescent="0.25">
      <c r="A64" s="169"/>
      <c r="B64" s="169"/>
      <c r="C64" s="169"/>
      <c r="D64" s="169"/>
      <c r="E64" s="169"/>
      <c r="F64" s="169"/>
      <c r="G64" s="169"/>
      <c r="H64" s="169"/>
      <c r="I64" s="169"/>
      <c r="J64" s="169"/>
      <c r="K64" s="169"/>
      <c r="L64" s="169"/>
      <c r="M64" s="169"/>
      <c r="N64" s="169"/>
      <c r="O64" s="169"/>
      <c r="P64" s="169"/>
      <c r="Q64" s="169"/>
      <c r="R64" s="164"/>
      <c r="S64" s="169"/>
    </row>
    <row r="65" spans="1:19" s="132" customFormat="1" x14ac:dyDescent="0.25">
      <c r="A65" s="169"/>
      <c r="B65" s="169"/>
      <c r="C65" s="169"/>
      <c r="D65" s="169"/>
      <c r="E65" s="169"/>
      <c r="F65" s="169"/>
      <c r="G65" s="169"/>
      <c r="H65" s="169"/>
      <c r="I65" s="169"/>
      <c r="J65" s="169"/>
      <c r="K65" s="169"/>
      <c r="L65" s="169"/>
      <c r="M65" s="169"/>
      <c r="N65" s="169"/>
      <c r="O65" s="169"/>
      <c r="P65" s="169"/>
      <c r="Q65" s="169"/>
      <c r="R65" s="164"/>
      <c r="S65" s="169"/>
    </row>
    <row r="66" spans="1:19" s="132" customFormat="1" x14ac:dyDescent="0.25">
      <c r="A66" s="169"/>
      <c r="B66" s="169"/>
      <c r="C66" s="169"/>
      <c r="D66" s="169"/>
      <c r="E66" s="169"/>
      <c r="F66" s="169"/>
      <c r="G66" s="169"/>
      <c r="H66" s="169"/>
      <c r="I66" s="169"/>
      <c r="J66" s="169"/>
      <c r="K66" s="169"/>
      <c r="L66" s="169"/>
      <c r="M66" s="169"/>
      <c r="N66" s="169"/>
      <c r="O66" s="169"/>
      <c r="P66" s="169"/>
      <c r="Q66" s="169"/>
      <c r="R66" s="164"/>
      <c r="S66" s="169"/>
    </row>
    <row r="67" spans="1:19" s="132" customFormat="1" x14ac:dyDescent="0.25">
      <c r="A67" s="169"/>
      <c r="B67" s="169"/>
      <c r="C67" s="169"/>
      <c r="D67" s="169"/>
      <c r="E67" s="169"/>
      <c r="F67" s="169"/>
      <c r="G67" s="169"/>
      <c r="H67" s="169"/>
      <c r="I67" s="169"/>
      <c r="J67" s="169"/>
      <c r="K67" s="169"/>
      <c r="L67" s="169"/>
      <c r="M67" s="169"/>
      <c r="N67" s="169"/>
      <c r="O67" s="169"/>
      <c r="P67" s="169"/>
      <c r="Q67" s="169"/>
      <c r="R67" s="164"/>
      <c r="S67" s="169"/>
    </row>
    <row r="68" spans="1:19" s="132" customFormat="1" x14ac:dyDescent="0.25">
      <c r="A68" s="169"/>
      <c r="B68" s="169"/>
      <c r="C68" s="169"/>
      <c r="D68" s="169"/>
      <c r="E68" s="169"/>
      <c r="F68" s="169"/>
      <c r="G68" s="169"/>
      <c r="H68" s="169"/>
      <c r="I68" s="169"/>
      <c r="J68" s="169"/>
      <c r="K68" s="169"/>
      <c r="L68" s="169"/>
      <c r="M68" s="169"/>
      <c r="N68" s="169"/>
      <c r="O68" s="169"/>
      <c r="P68" s="169"/>
      <c r="Q68" s="169"/>
      <c r="R68" s="164"/>
      <c r="S68" s="169"/>
    </row>
    <row r="69" spans="1:19" s="132" customFormat="1" x14ac:dyDescent="0.25">
      <c r="A69" s="169"/>
      <c r="B69" s="169"/>
      <c r="C69" s="169"/>
      <c r="D69" s="169"/>
      <c r="E69" s="169"/>
      <c r="F69" s="169"/>
      <c r="G69" s="169"/>
      <c r="H69" s="169"/>
      <c r="I69" s="169"/>
      <c r="J69" s="169"/>
      <c r="K69" s="169"/>
      <c r="L69" s="169"/>
      <c r="M69" s="169"/>
      <c r="N69" s="169"/>
      <c r="O69" s="169"/>
      <c r="P69" s="169"/>
      <c r="Q69" s="169"/>
      <c r="R69" s="164"/>
      <c r="S69" s="169"/>
    </row>
    <row r="70" spans="1:19" s="132" customFormat="1" x14ac:dyDescent="0.25">
      <c r="A70" s="169"/>
      <c r="B70" s="169"/>
      <c r="C70" s="169"/>
      <c r="D70" s="169"/>
      <c r="E70" s="169"/>
      <c r="F70" s="169"/>
      <c r="G70" s="169"/>
      <c r="H70" s="169"/>
      <c r="I70" s="169"/>
      <c r="J70" s="169"/>
      <c r="K70" s="169"/>
      <c r="L70" s="169"/>
      <c r="M70" s="169"/>
      <c r="N70" s="169"/>
      <c r="O70" s="169"/>
      <c r="P70" s="169"/>
      <c r="Q70" s="169"/>
      <c r="R70" s="164"/>
      <c r="S70" s="169"/>
    </row>
    <row r="71" spans="1:19" s="132" customFormat="1" x14ac:dyDescent="0.25">
      <c r="A71" s="169"/>
      <c r="B71" s="169"/>
      <c r="C71" s="169"/>
      <c r="D71" s="169"/>
      <c r="E71" s="169"/>
      <c r="F71" s="169"/>
      <c r="G71" s="169"/>
      <c r="H71" s="169"/>
      <c r="I71" s="169"/>
      <c r="J71" s="169"/>
      <c r="K71" s="169"/>
      <c r="L71" s="169"/>
      <c r="M71" s="169"/>
      <c r="N71" s="169"/>
      <c r="O71" s="169"/>
      <c r="P71" s="169"/>
      <c r="Q71" s="169"/>
      <c r="R71" s="164"/>
      <c r="S71" s="169"/>
    </row>
    <row r="72" spans="1:19" s="132" customFormat="1" x14ac:dyDescent="0.25">
      <c r="A72" s="169"/>
      <c r="B72" s="169"/>
      <c r="C72" s="169"/>
      <c r="D72" s="169"/>
      <c r="E72" s="169"/>
      <c r="F72" s="169"/>
      <c r="G72" s="169"/>
      <c r="H72" s="169"/>
      <c r="I72" s="169"/>
      <c r="J72" s="169"/>
      <c r="K72" s="169"/>
      <c r="L72" s="169"/>
      <c r="M72" s="169"/>
      <c r="N72" s="169"/>
      <c r="O72" s="169"/>
      <c r="P72" s="169"/>
      <c r="Q72" s="169"/>
      <c r="R72" s="164"/>
      <c r="S72" s="169"/>
    </row>
    <row r="73" spans="1:19" s="132" customFormat="1" x14ac:dyDescent="0.25">
      <c r="A73" s="169"/>
      <c r="B73" s="169"/>
      <c r="C73" s="169"/>
      <c r="D73" s="169"/>
      <c r="E73" s="169"/>
      <c r="F73" s="169"/>
      <c r="G73" s="169"/>
      <c r="H73" s="169"/>
      <c r="I73" s="169"/>
      <c r="J73" s="169"/>
      <c r="K73" s="169"/>
      <c r="L73" s="169"/>
      <c r="M73" s="169"/>
      <c r="N73" s="169"/>
      <c r="O73" s="169"/>
      <c r="P73" s="169"/>
      <c r="Q73" s="169"/>
      <c r="R73" s="164"/>
      <c r="S73" s="169"/>
    </row>
    <row r="74" spans="1:19" s="132" customFormat="1" x14ac:dyDescent="0.25">
      <c r="A74" s="169"/>
      <c r="B74" s="169"/>
      <c r="C74" s="169"/>
      <c r="D74" s="169"/>
      <c r="E74" s="169"/>
      <c r="F74" s="169"/>
      <c r="G74" s="169"/>
      <c r="H74" s="169"/>
      <c r="I74" s="169"/>
      <c r="J74" s="169"/>
      <c r="K74" s="169"/>
      <c r="L74" s="169"/>
      <c r="M74" s="169"/>
      <c r="N74" s="169"/>
      <c r="O74" s="169"/>
      <c r="P74" s="169"/>
      <c r="Q74" s="169"/>
      <c r="R74" s="164"/>
      <c r="S74" s="169"/>
    </row>
    <row r="75" spans="1:19" s="132" customFormat="1" x14ac:dyDescent="0.25">
      <c r="A75" s="169"/>
      <c r="B75" s="169"/>
      <c r="C75" s="169"/>
      <c r="D75" s="169"/>
      <c r="E75" s="169"/>
      <c r="F75" s="169"/>
      <c r="G75" s="169"/>
      <c r="H75" s="169"/>
      <c r="I75" s="169"/>
      <c r="J75" s="169"/>
      <c r="K75" s="169"/>
      <c r="L75" s="169"/>
      <c r="M75" s="169"/>
      <c r="N75" s="169"/>
      <c r="O75" s="169"/>
      <c r="P75" s="169"/>
      <c r="Q75" s="169"/>
      <c r="R75" s="164"/>
      <c r="S75" s="169"/>
    </row>
    <row r="76" spans="1:19" s="132" customFormat="1" x14ac:dyDescent="0.25">
      <c r="A76" s="169"/>
      <c r="B76" s="169"/>
      <c r="C76" s="169"/>
      <c r="D76" s="169"/>
      <c r="E76" s="169"/>
      <c r="F76" s="169"/>
      <c r="G76" s="169"/>
      <c r="H76" s="169"/>
      <c r="I76" s="169"/>
      <c r="J76" s="169"/>
      <c r="K76" s="169"/>
      <c r="L76" s="169"/>
      <c r="M76" s="169"/>
      <c r="N76" s="169"/>
      <c r="O76" s="169"/>
      <c r="P76" s="169"/>
      <c r="Q76" s="169"/>
      <c r="R76" s="164"/>
      <c r="S76" s="169"/>
    </row>
    <row r="77" spans="1:19" s="132" customFormat="1" x14ac:dyDescent="0.25">
      <c r="A77" s="169"/>
      <c r="B77" s="169"/>
      <c r="C77" s="169"/>
      <c r="D77" s="169"/>
      <c r="E77" s="169"/>
      <c r="F77" s="169"/>
      <c r="G77" s="169"/>
      <c r="H77" s="169"/>
      <c r="I77" s="169"/>
      <c r="J77" s="169"/>
      <c r="K77" s="169"/>
      <c r="L77" s="169"/>
      <c r="M77" s="169"/>
      <c r="N77" s="169"/>
      <c r="O77" s="169"/>
      <c r="P77" s="169"/>
      <c r="Q77" s="169"/>
      <c r="R77" s="164"/>
      <c r="S77" s="169"/>
    </row>
    <row r="78" spans="1:19" s="132" customFormat="1" x14ac:dyDescent="0.25">
      <c r="A78" s="169"/>
      <c r="B78" s="169"/>
      <c r="C78" s="169"/>
      <c r="D78" s="169"/>
      <c r="E78" s="169"/>
      <c r="F78" s="169"/>
      <c r="G78" s="169"/>
      <c r="H78" s="169"/>
      <c r="I78" s="169"/>
      <c r="J78" s="169"/>
      <c r="K78" s="169"/>
      <c r="L78" s="169"/>
      <c r="M78" s="169"/>
      <c r="N78" s="169"/>
      <c r="O78" s="169"/>
      <c r="P78" s="169"/>
      <c r="Q78" s="169"/>
      <c r="R78" s="164"/>
      <c r="S78" s="169"/>
    </row>
    <row r="79" spans="1:19" s="132" customFormat="1" x14ac:dyDescent="0.25">
      <c r="A79" s="169"/>
      <c r="B79" s="169"/>
      <c r="C79" s="169"/>
      <c r="D79" s="169"/>
      <c r="E79" s="169"/>
      <c r="F79" s="169"/>
      <c r="G79" s="169"/>
      <c r="H79" s="169"/>
      <c r="I79" s="169"/>
      <c r="J79" s="169"/>
      <c r="K79" s="169"/>
      <c r="L79" s="169"/>
      <c r="M79" s="169"/>
      <c r="N79" s="169"/>
      <c r="O79" s="169"/>
      <c r="R79" s="136"/>
    </row>
    <row r="80" spans="1:19" s="132" customFormat="1" x14ac:dyDescent="0.25">
      <c r="A80" s="169"/>
      <c r="B80" s="169"/>
      <c r="C80" s="169"/>
      <c r="D80" s="169"/>
      <c r="E80" s="169"/>
      <c r="F80" s="169"/>
      <c r="G80" s="169"/>
      <c r="H80" s="169"/>
      <c r="I80" s="169"/>
      <c r="J80" s="169"/>
      <c r="K80" s="169"/>
      <c r="L80" s="169"/>
      <c r="M80" s="169"/>
      <c r="N80" s="169"/>
      <c r="O80" s="169"/>
      <c r="R80" s="136"/>
    </row>
    <row r="81" spans="1:18" s="132" customFormat="1" x14ac:dyDescent="0.25">
      <c r="A81" s="169"/>
      <c r="B81" s="169"/>
      <c r="C81" s="169"/>
      <c r="D81" s="169"/>
      <c r="E81" s="169"/>
      <c r="F81" s="169"/>
      <c r="G81" s="169"/>
      <c r="H81" s="169"/>
      <c r="I81" s="169"/>
      <c r="J81" s="169"/>
      <c r="K81" s="169"/>
      <c r="L81" s="169"/>
      <c r="M81" s="169"/>
      <c r="N81" s="169"/>
      <c r="O81" s="169"/>
      <c r="R81" s="136"/>
    </row>
    <row r="82" spans="1:18" s="132" customFormat="1" x14ac:dyDescent="0.25">
      <c r="A82" s="169"/>
      <c r="B82" s="169"/>
      <c r="C82" s="169"/>
      <c r="D82" s="169"/>
      <c r="E82" s="169"/>
      <c r="F82" s="169"/>
      <c r="G82" s="169"/>
      <c r="H82" s="169"/>
      <c r="I82" s="169"/>
      <c r="J82" s="169"/>
      <c r="K82" s="169"/>
      <c r="L82" s="169"/>
      <c r="M82" s="169"/>
      <c r="N82" s="169"/>
      <c r="O82" s="169"/>
      <c r="R82" s="136"/>
    </row>
    <row r="83" spans="1:18" s="132" customFormat="1" x14ac:dyDescent="0.25">
      <c r="A83" s="169"/>
      <c r="B83" s="169"/>
      <c r="C83" s="169"/>
      <c r="D83" s="169"/>
      <c r="E83" s="169"/>
      <c r="F83" s="169"/>
      <c r="G83" s="169"/>
      <c r="H83" s="169"/>
      <c r="I83" s="169"/>
      <c r="J83" s="169"/>
      <c r="K83" s="169"/>
      <c r="L83" s="169"/>
      <c r="M83" s="169"/>
      <c r="N83" s="169"/>
      <c r="O83" s="169"/>
      <c r="R83" s="136"/>
    </row>
    <row r="84" spans="1:18" s="132" customFormat="1" x14ac:dyDescent="0.25">
      <c r="A84" s="169"/>
      <c r="B84" s="169"/>
      <c r="C84" s="169"/>
      <c r="D84" s="169"/>
      <c r="E84" s="169"/>
      <c r="F84" s="169"/>
      <c r="G84" s="169"/>
      <c r="H84" s="169"/>
      <c r="I84" s="169"/>
      <c r="J84" s="169"/>
      <c r="K84" s="169"/>
      <c r="L84" s="169"/>
      <c r="M84" s="169"/>
      <c r="N84" s="169"/>
      <c r="O84" s="169"/>
      <c r="R84" s="136"/>
    </row>
    <row r="85" spans="1:18" s="132" customFormat="1" x14ac:dyDescent="0.25">
      <c r="A85" s="169"/>
      <c r="B85" s="169"/>
      <c r="C85" s="169"/>
      <c r="D85" s="169"/>
      <c r="E85" s="169"/>
      <c r="F85" s="169"/>
      <c r="G85" s="169"/>
      <c r="H85" s="169"/>
      <c r="I85" s="169"/>
      <c r="J85" s="169"/>
      <c r="K85" s="169"/>
      <c r="L85" s="169"/>
      <c r="M85" s="169"/>
      <c r="N85" s="169"/>
      <c r="O85" s="169"/>
      <c r="R85" s="136"/>
    </row>
    <row r="86" spans="1:18" s="132" customFormat="1" x14ac:dyDescent="0.25">
      <c r="A86" s="169"/>
      <c r="B86" s="169"/>
      <c r="C86" s="169"/>
      <c r="D86" s="169"/>
      <c r="E86" s="169"/>
      <c r="F86" s="169"/>
      <c r="G86" s="169"/>
      <c r="H86" s="169"/>
      <c r="I86" s="169"/>
      <c r="J86" s="169"/>
      <c r="K86" s="169"/>
      <c r="L86" s="169"/>
      <c r="M86" s="169"/>
      <c r="N86" s="169"/>
      <c r="O86" s="169"/>
      <c r="R86" s="136"/>
    </row>
    <row r="87" spans="1:18" s="132" customFormat="1" x14ac:dyDescent="0.25">
      <c r="A87" s="169"/>
      <c r="B87" s="169"/>
      <c r="C87" s="169"/>
      <c r="D87" s="169"/>
      <c r="E87" s="169"/>
      <c r="F87" s="169"/>
      <c r="G87" s="169"/>
      <c r="H87" s="169"/>
      <c r="I87" s="169"/>
      <c r="J87" s="169"/>
      <c r="K87" s="169"/>
      <c r="L87" s="169"/>
      <c r="M87" s="169"/>
      <c r="N87" s="169"/>
      <c r="O87" s="169"/>
      <c r="R87" s="136"/>
    </row>
    <row r="88" spans="1:18" s="132" customFormat="1" x14ac:dyDescent="0.25">
      <c r="A88" s="169"/>
      <c r="B88" s="169"/>
      <c r="C88" s="169"/>
      <c r="D88" s="169"/>
      <c r="E88" s="169"/>
      <c r="F88" s="169"/>
      <c r="G88" s="169"/>
      <c r="H88" s="169"/>
      <c r="I88" s="169"/>
      <c r="J88" s="169"/>
      <c r="K88" s="169"/>
      <c r="L88" s="169"/>
      <c r="M88" s="169"/>
      <c r="N88" s="169"/>
      <c r="O88" s="169"/>
      <c r="R88" s="136"/>
    </row>
    <row r="89" spans="1:18" s="132" customFormat="1" x14ac:dyDescent="0.25">
      <c r="A89" s="169"/>
      <c r="B89" s="169"/>
      <c r="C89" s="169"/>
      <c r="D89" s="169"/>
      <c r="E89" s="169"/>
      <c r="F89" s="169"/>
      <c r="G89" s="169"/>
      <c r="H89" s="169"/>
      <c r="I89" s="169"/>
      <c r="J89" s="169"/>
      <c r="K89" s="169"/>
      <c r="L89" s="169"/>
      <c r="M89" s="169"/>
      <c r="N89" s="169"/>
      <c r="O89" s="169"/>
      <c r="R89" s="136"/>
    </row>
    <row r="90" spans="1:18" s="132" customFormat="1" x14ac:dyDescent="0.25">
      <c r="A90" s="169"/>
      <c r="B90" s="169"/>
      <c r="C90" s="169"/>
      <c r="D90" s="169"/>
      <c r="E90" s="169"/>
      <c r="F90" s="169"/>
      <c r="G90" s="169"/>
      <c r="H90" s="169"/>
      <c r="I90" s="169"/>
      <c r="J90" s="169"/>
      <c r="K90" s="169"/>
      <c r="L90" s="169"/>
      <c r="M90" s="169"/>
      <c r="N90" s="169"/>
      <c r="O90" s="169"/>
      <c r="R90" s="136"/>
    </row>
    <row r="91" spans="1:18" s="132" customFormat="1" x14ac:dyDescent="0.25">
      <c r="A91" s="169"/>
      <c r="B91" s="169"/>
      <c r="C91" s="169"/>
      <c r="D91" s="169"/>
      <c r="E91" s="169"/>
      <c r="F91" s="169"/>
      <c r="G91" s="169"/>
      <c r="H91" s="169"/>
      <c r="I91" s="169"/>
      <c r="J91" s="169"/>
      <c r="K91" s="169"/>
      <c r="L91" s="169"/>
      <c r="M91" s="169"/>
      <c r="N91" s="169"/>
      <c r="O91" s="169"/>
      <c r="R91" s="136"/>
    </row>
    <row r="92" spans="1:18" s="132" customFormat="1" x14ac:dyDescent="0.25">
      <c r="A92" s="169"/>
      <c r="B92" s="169"/>
      <c r="C92" s="169"/>
      <c r="D92" s="169"/>
      <c r="E92" s="169"/>
      <c r="F92" s="169"/>
      <c r="G92" s="169"/>
      <c r="H92" s="169"/>
      <c r="I92" s="169"/>
      <c r="J92" s="169"/>
      <c r="K92" s="169"/>
      <c r="L92" s="169"/>
      <c r="M92" s="169"/>
      <c r="N92" s="169"/>
      <c r="O92" s="169"/>
      <c r="R92" s="136"/>
    </row>
    <row r="93" spans="1:18" s="132" customFormat="1" x14ac:dyDescent="0.25">
      <c r="A93" s="158"/>
      <c r="B93" s="165"/>
      <c r="C93" s="165"/>
      <c r="D93" s="158"/>
      <c r="E93" s="158"/>
      <c r="F93" s="158"/>
      <c r="G93" s="158"/>
      <c r="P93" s="124"/>
      <c r="R93" s="136"/>
    </row>
    <row r="94" spans="1:18" x14ac:dyDescent="0.25">
      <c r="A94" s="158"/>
      <c r="B94" s="165"/>
      <c r="C94" s="165"/>
      <c r="D94" s="158"/>
      <c r="E94" s="158"/>
      <c r="F94" s="158"/>
      <c r="G94" s="158"/>
      <c r="H94" s="132"/>
      <c r="I94" s="132"/>
      <c r="J94" s="132"/>
      <c r="K94" s="132"/>
      <c r="L94" s="132"/>
      <c r="M94" s="132"/>
      <c r="N94" s="132"/>
      <c r="O94" s="132"/>
    </row>
  </sheetData>
  <mergeCells count="50">
    <mergeCell ref="P27:P28"/>
    <mergeCell ref="P24:P25"/>
    <mergeCell ref="F4:F6"/>
    <mergeCell ref="T3:T14"/>
    <mergeCell ref="O3:P3"/>
    <mergeCell ref="O9:P9"/>
    <mergeCell ref="M12:N12"/>
    <mergeCell ref="M13:N13"/>
    <mergeCell ref="M14:N14"/>
    <mergeCell ref="M7:N7"/>
    <mergeCell ref="M8:N8"/>
    <mergeCell ref="M9:N9"/>
    <mergeCell ref="F3:K3"/>
    <mergeCell ref="B16:B18"/>
    <mergeCell ref="O4:P4"/>
    <mergeCell ref="O5:P5"/>
    <mergeCell ref="O6:P6"/>
    <mergeCell ref="O7:P7"/>
    <mergeCell ref="O8:P8"/>
    <mergeCell ref="O10:P10"/>
    <mergeCell ref="O11:P11"/>
    <mergeCell ref="C16:C18"/>
    <mergeCell ref="M10:N10"/>
    <mergeCell ref="M11:N11"/>
    <mergeCell ref="I17:K17"/>
    <mergeCell ref="I18:K18"/>
    <mergeCell ref="O12:P12"/>
    <mergeCell ref="O13:P13"/>
    <mergeCell ref="O14:P14"/>
    <mergeCell ref="C2:K2"/>
    <mergeCell ref="F16:K16"/>
    <mergeCell ref="E17:F17"/>
    <mergeCell ref="E18:F18"/>
    <mergeCell ref="G17:H17"/>
    <mergeCell ref="G18:H18"/>
    <mergeCell ref="B7:C7"/>
    <mergeCell ref="B12:C12"/>
    <mergeCell ref="E4:E6"/>
    <mergeCell ref="G4:G5"/>
    <mergeCell ref="H4:H5"/>
    <mergeCell ref="I4:I6"/>
    <mergeCell ref="J4:J6"/>
    <mergeCell ref="K4:K6"/>
    <mergeCell ref="E8:E10"/>
    <mergeCell ref="E15:K15"/>
    <mergeCell ref="M2:P2"/>
    <mergeCell ref="M3:N3"/>
    <mergeCell ref="M4:N4"/>
    <mergeCell ref="M5:N5"/>
    <mergeCell ref="M6:N6"/>
  </mergeCells>
  <phoneticPr fontId="0" type="noConversion"/>
  <dataValidations count="14">
    <dataValidation type="list" sqref="E18" xr:uid="{00000000-0002-0000-0800-000001000000}">
      <formula1>МОЛ</formula1>
    </dataValidation>
    <dataValidation type="list" allowBlank="1" showInputMessage="1" showErrorMessage="1" sqref="M4:M14" xr:uid="{80EF408B-C2F4-48EF-9F66-145DC32B88B3}">
      <formula1>Узел</formula1>
    </dataValidation>
    <dataValidation type="list" showInputMessage="1" showErrorMessage="1" sqref="O4" xr:uid="{BC10FE7D-7AAA-48A8-B640-C9AE97FFE4C3}">
      <formula1>INDIRECT($M$4)</formula1>
    </dataValidation>
    <dataValidation type="list" showInputMessage="1" showErrorMessage="1" sqref="O5" xr:uid="{428E8298-9189-4C3D-B106-90C900715385}">
      <formula1>INDIRECT($M$5)</formula1>
    </dataValidation>
    <dataValidation type="list" showInputMessage="1" showErrorMessage="1" sqref="O6" xr:uid="{DD72A93F-603F-4906-905C-00AE1D9F49DA}">
      <formula1>INDIRECT($M$6)</formula1>
    </dataValidation>
    <dataValidation type="list" showInputMessage="1" showErrorMessage="1" sqref="O7" xr:uid="{0B665F23-1205-432A-BDD9-5192B5404E4C}">
      <formula1>INDIRECT($M$7)</formula1>
    </dataValidation>
    <dataValidation type="list" showInputMessage="1" showErrorMessage="1" sqref="O8" xr:uid="{DE71988E-476B-4CEF-9A2D-7D930626B42B}">
      <formula1>INDIRECT($M$8)</formula1>
    </dataValidation>
    <dataValidation type="list" showInputMessage="1" showErrorMessage="1" sqref="O9" xr:uid="{933FE82C-42C3-479C-9B16-49C523A76E8F}">
      <formula1>INDIRECT($M$9)</formula1>
    </dataValidation>
    <dataValidation type="list" showInputMessage="1" showErrorMessage="1" sqref="O10" xr:uid="{83C7438C-CCBF-48BD-BAAC-6FCD283F7CA3}">
      <formula1>INDIRECT($M$10)</formula1>
    </dataValidation>
    <dataValidation type="list" showInputMessage="1" showErrorMessage="1" sqref="O11" xr:uid="{AD2A05B3-0B65-4959-88ED-1B8ABC85F885}">
      <formula1>INDIRECT($M$11)</formula1>
    </dataValidation>
    <dataValidation type="list" showInputMessage="1" showErrorMessage="1" sqref="O12" xr:uid="{7F30C239-AA8D-4EBA-901B-B805C682550E}">
      <formula1>INDIRECT($M$12)</formula1>
    </dataValidation>
    <dataValidation type="list" showInputMessage="1" showErrorMessage="1" sqref="O13" xr:uid="{C3E79778-32FC-4335-B88A-05FAAC3F26C3}">
      <formula1>INDIRECT($M$13)</formula1>
    </dataValidation>
    <dataValidation type="list" showInputMessage="1" showErrorMessage="1" sqref="O14" xr:uid="{F1A25E0A-21B5-4B8F-A97B-778A72B9F8F6}">
      <formula1>INDIRECT($M$14)</formula1>
    </dataValidation>
    <dataValidation type="list" allowBlank="1" showInputMessage="1" showErrorMessage="1" sqref="I18" xr:uid="{00000000-0002-0000-0800-000000000000}">
      <formula1>INDIRECT($E$18)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AI208"/>
  <sheetViews>
    <sheetView workbookViewId="0">
      <selection activeCell="B34" sqref="B34"/>
    </sheetView>
  </sheetViews>
  <sheetFormatPr defaultRowHeight="12.75" x14ac:dyDescent="0.2"/>
  <cols>
    <col min="1" max="1" width="10.85546875" style="6" bestFit="1" customWidth="1"/>
    <col min="2" max="2" width="32.140625" style="6" customWidth="1"/>
    <col min="3" max="3" width="1.7109375" style="57" customWidth="1"/>
    <col min="4" max="4" width="21" style="6" bestFit="1" customWidth="1"/>
    <col min="5" max="5" width="25.85546875" style="6" customWidth="1"/>
    <col min="6" max="6" width="1.5703125" style="6" customWidth="1"/>
    <col min="7" max="7" width="17.42578125" style="6" bestFit="1" customWidth="1"/>
    <col min="8" max="8" width="15.42578125" style="6" bestFit="1" customWidth="1"/>
    <col min="9" max="9" width="22.140625" style="6" customWidth="1"/>
    <col min="10" max="10" width="1.42578125" style="6" customWidth="1"/>
    <col min="11" max="11" width="28" style="6" bestFit="1" customWidth="1"/>
    <col min="12" max="12" width="1.28515625" style="6" customWidth="1"/>
    <col min="13" max="13" width="8.7109375" style="44" bestFit="1" customWidth="1"/>
    <col min="14" max="14" width="61.85546875" style="6" customWidth="1"/>
    <col min="15" max="15" width="9.7109375" style="6" customWidth="1"/>
    <col min="16" max="16" width="1.7109375" style="123" customWidth="1"/>
    <col min="17" max="17" width="26.42578125" style="123" customWidth="1"/>
    <col min="18" max="18" width="73.140625" style="123" customWidth="1"/>
    <col min="19" max="19" width="45.42578125" style="123" customWidth="1"/>
    <col min="20" max="20" width="43.42578125" style="123" customWidth="1"/>
    <col min="21" max="21" width="42.140625" style="123" customWidth="1"/>
    <col min="22" max="22" width="48.85546875" style="123" customWidth="1"/>
    <col min="23" max="23" width="1.5703125" style="6" customWidth="1"/>
    <col min="24" max="24" width="22" style="10" bestFit="1" customWidth="1"/>
    <col min="25" max="25" width="29.7109375" style="10" bestFit="1" customWidth="1"/>
    <col min="26" max="26" width="15.42578125" style="10" bestFit="1" customWidth="1"/>
    <col min="27" max="16384" width="9.140625" style="6"/>
  </cols>
  <sheetData>
    <row r="1" spans="1:35" ht="15" x14ac:dyDescent="0.2">
      <c r="A1" s="20" t="s">
        <v>72</v>
      </c>
      <c r="B1" s="26" t="s">
        <v>471</v>
      </c>
      <c r="C1" s="31"/>
      <c r="D1" s="29" t="s">
        <v>362</v>
      </c>
      <c r="E1" s="20" t="s">
        <v>472</v>
      </c>
      <c r="F1" s="21"/>
      <c r="G1" s="12" t="s">
        <v>96</v>
      </c>
      <c r="H1" s="23"/>
      <c r="I1" s="23"/>
      <c r="J1" s="21"/>
      <c r="K1" s="42" t="s">
        <v>473</v>
      </c>
      <c r="L1" s="21"/>
      <c r="M1" s="47"/>
      <c r="N1" s="48"/>
      <c r="O1" s="48"/>
      <c r="P1" s="48"/>
      <c r="Q1" s="124"/>
      <c r="R1" s="124"/>
      <c r="S1" s="124"/>
      <c r="T1" s="124"/>
      <c r="U1" s="124"/>
      <c r="V1" s="125"/>
      <c r="W1" s="21"/>
      <c r="X1" s="12" t="s">
        <v>96</v>
      </c>
    </row>
    <row r="2" spans="1:35" ht="12.75" customHeight="1" x14ac:dyDescent="0.2">
      <c r="A2" s="25"/>
      <c r="B2" s="27"/>
      <c r="C2" s="32"/>
      <c r="D2" s="30"/>
      <c r="E2" s="25"/>
      <c r="F2" s="21"/>
      <c r="G2" s="8"/>
      <c r="H2" s="8" t="s">
        <v>322</v>
      </c>
      <c r="I2" s="8" t="s">
        <v>321</v>
      </c>
      <c r="J2" s="21"/>
      <c r="K2" s="42"/>
      <c r="L2" s="21"/>
      <c r="M2" s="457" t="s">
        <v>108</v>
      </c>
      <c r="N2" s="458"/>
      <c r="O2" s="459"/>
      <c r="P2" s="48"/>
      <c r="Q2" s="126" t="s">
        <v>500</v>
      </c>
      <c r="R2" s="126" t="s">
        <v>501</v>
      </c>
      <c r="S2" s="126" t="s">
        <v>502</v>
      </c>
      <c r="T2" s="126" t="s">
        <v>503</v>
      </c>
      <c r="U2" s="126" t="s">
        <v>504</v>
      </c>
      <c r="V2" s="126" t="s">
        <v>505</v>
      </c>
      <c r="W2" s="21"/>
      <c r="X2" s="8"/>
      <c r="Y2" s="16" t="s">
        <v>321</v>
      </c>
      <c r="Z2" s="16" t="s">
        <v>322</v>
      </c>
      <c r="AA2" s="21"/>
      <c r="AB2" s="21"/>
      <c r="AC2" s="21"/>
      <c r="AD2" s="21"/>
      <c r="AE2" s="21"/>
      <c r="AF2" s="21"/>
      <c r="AG2" s="21"/>
      <c r="AH2" s="21"/>
      <c r="AI2" s="21"/>
    </row>
    <row r="3" spans="1:35" ht="15" x14ac:dyDescent="0.2">
      <c r="A3" s="7" t="s">
        <v>105</v>
      </c>
      <c r="B3" s="28" t="s">
        <v>387</v>
      </c>
      <c r="C3" s="33"/>
      <c r="D3" s="9" t="s">
        <v>328</v>
      </c>
      <c r="E3" s="7" t="s">
        <v>421</v>
      </c>
      <c r="F3" s="21"/>
      <c r="G3" s="11" t="s">
        <v>439</v>
      </c>
      <c r="H3" s="11" t="s">
        <v>324</v>
      </c>
      <c r="I3" s="11" t="s">
        <v>594</v>
      </c>
      <c r="J3" s="21"/>
      <c r="K3" s="3" t="s">
        <v>375</v>
      </c>
      <c r="L3" s="21"/>
      <c r="M3" s="460"/>
      <c r="N3" s="461"/>
      <c r="O3" s="462"/>
      <c r="P3" s="48"/>
      <c r="Q3" s="127"/>
      <c r="R3" s="127"/>
      <c r="S3" s="127"/>
      <c r="T3" s="127"/>
      <c r="U3" s="127"/>
      <c r="V3" s="127"/>
      <c r="W3" s="21"/>
      <c r="X3" s="11" t="s">
        <v>439</v>
      </c>
      <c r="Y3" s="17" t="s">
        <v>440</v>
      </c>
      <c r="Z3" s="17" t="s">
        <v>324</v>
      </c>
      <c r="AA3" s="21"/>
      <c r="AB3" s="21"/>
      <c r="AC3" s="21"/>
      <c r="AD3" s="21"/>
      <c r="AE3" s="21"/>
      <c r="AF3" s="21"/>
      <c r="AG3" s="21"/>
      <c r="AH3" s="21"/>
      <c r="AI3" s="21"/>
    </row>
    <row r="4" spans="1:35" ht="15" x14ac:dyDescent="0.2">
      <c r="A4" s="7" t="s">
        <v>350</v>
      </c>
      <c r="B4" s="28" t="s">
        <v>350</v>
      </c>
      <c r="C4" s="33"/>
      <c r="D4" s="30"/>
      <c r="E4" s="25"/>
      <c r="F4" s="21"/>
      <c r="G4" s="12" t="s">
        <v>459</v>
      </c>
      <c r="H4" s="23"/>
      <c r="I4" s="23"/>
      <c r="J4" s="21"/>
      <c r="K4" s="3" t="s">
        <v>410</v>
      </c>
      <c r="L4" s="21"/>
      <c r="M4" s="463"/>
      <c r="N4" s="464"/>
      <c r="O4" s="465"/>
      <c r="P4" s="48"/>
      <c r="Q4" s="128" t="s">
        <v>501</v>
      </c>
      <c r="R4" s="128" t="s">
        <v>506</v>
      </c>
      <c r="S4" s="129" t="s">
        <v>507</v>
      </c>
      <c r="T4" s="128" t="s">
        <v>508</v>
      </c>
      <c r="U4" s="128" t="s">
        <v>509</v>
      </c>
      <c r="V4" s="128" t="s">
        <v>510</v>
      </c>
      <c r="W4" s="21"/>
      <c r="X4" s="12" t="s">
        <v>459</v>
      </c>
      <c r="AA4" s="21"/>
      <c r="AB4" s="21"/>
      <c r="AC4" s="21"/>
      <c r="AD4" s="21"/>
      <c r="AE4" s="21"/>
      <c r="AF4" s="21"/>
      <c r="AG4" s="21"/>
      <c r="AH4" s="21"/>
      <c r="AI4" s="21"/>
    </row>
    <row r="5" spans="1:35" ht="15" x14ac:dyDescent="0.2">
      <c r="A5" s="7" t="s">
        <v>365</v>
      </c>
      <c r="B5" s="28" t="s">
        <v>351</v>
      </c>
      <c r="C5" s="33"/>
      <c r="D5" s="9" t="s">
        <v>363</v>
      </c>
      <c r="E5" s="7" t="s">
        <v>364</v>
      </c>
      <c r="F5" s="21"/>
      <c r="G5" s="8"/>
      <c r="H5" s="8" t="s">
        <v>324</v>
      </c>
      <c r="I5" s="8" t="s">
        <v>323</v>
      </c>
      <c r="J5" s="21"/>
      <c r="K5" s="3" t="s">
        <v>591</v>
      </c>
      <c r="L5" s="21"/>
      <c r="M5" s="466" t="s">
        <v>109</v>
      </c>
      <c r="N5" s="467" t="s">
        <v>110</v>
      </c>
      <c r="O5" s="466" t="s">
        <v>369</v>
      </c>
      <c r="P5" s="48"/>
      <c r="Q5" s="128" t="s">
        <v>502</v>
      </c>
      <c r="R5" s="128" t="s">
        <v>511</v>
      </c>
      <c r="S5" s="129" t="s">
        <v>512</v>
      </c>
      <c r="T5" s="130"/>
      <c r="U5" s="128"/>
      <c r="V5" s="128" t="s">
        <v>513</v>
      </c>
      <c r="W5" s="21"/>
      <c r="X5" s="8"/>
      <c r="Y5" s="16" t="s">
        <v>323</v>
      </c>
      <c r="Z5" s="16" t="s">
        <v>324</v>
      </c>
      <c r="AA5" s="21"/>
      <c r="AB5" s="21"/>
      <c r="AC5" s="21"/>
      <c r="AD5" s="21"/>
      <c r="AE5" s="21"/>
      <c r="AF5" s="21"/>
      <c r="AG5" s="21"/>
      <c r="AH5" s="21"/>
      <c r="AI5" s="21"/>
    </row>
    <row r="6" spans="1:35" ht="15" x14ac:dyDescent="0.2">
      <c r="A6" s="7" t="s">
        <v>366</v>
      </c>
      <c r="B6" s="28" t="s">
        <v>352</v>
      </c>
      <c r="C6" s="33"/>
      <c r="D6" s="30"/>
      <c r="E6" s="25"/>
      <c r="F6" s="21"/>
      <c r="G6" s="11" t="s">
        <v>439</v>
      </c>
      <c r="H6" s="11" t="s">
        <v>332</v>
      </c>
      <c r="I6" s="11" t="s">
        <v>330</v>
      </c>
      <c r="J6" s="21"/>
      <c r="K6" s="3" t="s">
        <v>489</v>
      </c>
      <c r="L6" s="21"/>
      <c r="M6" s="466"/>
      <c r="N6" s="467"/>
      <c r="O6" s="466"/>
      <c r="P6" s="48"/>
      <c r="Q6" s="128" t="s">
        <v>503</v>
      </c>
      <c r="R6" s="128" t="s">
        <v>514</v>
      </c>
      <c r="S6" s="128" t="s">
        <v>515</v>
      </c>
      <c r="T6" s="130"/>
      <c r="U6" s="128"/>
      <c r="V6" s="128" t="s">
        <v>516</v>
      </c>
      <c r="W6" s="21"/>
      <c r="X6" s="11" t="s">
        <v>439</v>
      </c>
      <c r="Y6" s="17" t="s">
        <v>330</v>
      </c>
      <c r="Z6" s="17" t="s">
        <v>332</v>
      </c>
      <c r="AA6" s="21"/>
      <c r="AB6" s="21"/>
      <c r="AC6" s="21"/>
      <c r="AD6" s="21"/>
      <c r="AE6" s="21"/>
      <c r="AF6" s="21"/>
      <c r="AG6" s="21"/>
      <c r="AH6" s="21"/>
      <c r="AI6" s="21"/>
    </row>
    <row r="7" spans="1:35" ht="15" x14ac:dyDescent="0.2">
      <c r="A7" s="7" t="s">
        <v>370</v>
      </c>
      <c r="B7" s="28" t="s">
        <v>353</v>
      </c>
      <c r="C7" s="33"/>
      <c r="D7" s="9" t="s">
        <v>367</v>
      </c>
      <c r="E7" s="7" t="s">
        <v>368</v>
      </c>
      <c r="F7" s="21"/>
      <c r="G7" s="18" t="s">
        <v>457</v>
      </c>
      <c r="H7" s="21"/>
      <c r="I7" s="21"/>
      <c r="J7" s="21"/>
      <c r="K7" s="3" t="s">
        <v>490</v>
      </c>
      <c r="L7" s="21"/>
      <c r="M7" s="36" t="s">
        <v>374</v>
      </c>
      <c r="N7" s="37" t="s">
        <v>375</v>
      </c>
      <c r="O7" s="38"/>
      <c r="P7" s="48"/>
      <c r="Q7" s="128" t="s">
        <v>504</v>
      </c>
      <c r="R7" s="128" t="s">
        <v>517</v>
      </c>
      <c r="S7" s="129" t="s">
        <v>518</v>
      </c>
      <c r="T7" s="130"/>
      <c r="U7" s="128"/>
      <c r="V7" s="128" t="s">
        <v>519</v>
      </c>
      <c r="W7" s="21"/>
      <c r="X7" s="12" t="s">
        <v>446</v>
      </c>
      <c r="AA7" s="21"/>
      <c r="AB7" s="21"/>
      <c r="AC7" s="21"/>
      <c r="AD7" s="21"/>
      <c r="AE7" s="21"/>
      <c r="AF7" s="21"/>
      <c r="AG7" s="21"/>
      <c r="AH7" s="21"/>
      <c r="AI7" s="21"/>
    </row>
    <row r="8" spans="1:35" ht="15" x14ac:dyDescent="0.2">
      <c r="A8" s="7" t="s">
        <v>371</v>
      </c>
      <c r="B8" s="28" t="s">
        <v>354</v>
      </c>
      <c r="C8" s="33"/>
      <c r="D8" s="30"/>
      <c r="E8" s="25"/>
      <c r="F8" s="21"/>
      <c r="G8" s="8"/>
      <c r="H8" s="7" t="s">
        <v>345</v>
      </c>
      <c r="I8" s="7" t="s">
        <v>455</v>
      </c>
      <c r="J8" s="21"/>
      <c r="K8" s="3" t="s">
        <v>491</v>
      </c>
      <c r="L8" s="21"/>
      <c r="M8" s="49"/>
      <c r="N8" s="50"/>
      <c r="O8" s="51"/>
      <c r="P8" s="48"/>
      <c r="Q8" s="128" t="s">
        <v>505</v>
      </c>
      <c r="R8" s="128" t="s">
        <v>520</v>
      </c>
      <c r="S8" s="128" t="s">
        <v>521</v>
      </c>
      <c r="T8" s="130"/>
      <c r="U8" s="128"/>
      <c r="V8" s="128" t="s">
        <v>522</v>
      </c>
      <c r="W8" s="21"/>
      <c r="X8" s="13" t="s">
        <v>65</v>
      </c>
      <c r="Y8" s="16" t="s">
        <v>323</v>
      </c>
      <c r="Z8" s="16" t="s">
        <v>324</v>
      </c>
      <c r="AA8" s="21"/>
      <c r="AB8" s="21"/>
      <c r="AC8" s="21"/>
      <c r="AD8" s="21"/>
      <c r="AE8" s="21"/>
      <c r="AF8" s="21"/>
      <c r="AG8" s="21"/>
      <c r="AH8" s="21"/>
      <c r="AI8" s="21"/>
    </row>
    <row r="9" spans="1:35" ht="15" x14ac:dyDescent="0.2">
      <c r="A9" s="7" t="s">
        <v>376</v>
      </c>
      <c r="B9" s="28" t="s">
        <v>355</v>
      </c>
      <c r="C9" s="33"/>
      <c r="D9" s="9" t="s">
        <v>372</v>
      </c>
      <c r="E9" s="7" t="s">
        <v>373</v>
      </c>
      <c r="F9" s="21"/>
      <c r="G9" s="8"/>
      <c r="H9" s="7" t="s">
        <v>338</v>
      </c>
      <c r="I9" s="7" t="s">
        <v>335</v>
      </c>
      <c r="J9" s="21"/>
      <c r="K9" s="3" t="s">
        <v>492</v>
      </c>
      <c r="L9" s="21"/>
      <c r="M9" s="39" t="s">
        <v>133</v>
      </c>
      <c r="N9" s="40" t="s">
        <v>111</v>
      </c>
      <c r="O9" s="41">
        <v>1.3</v>
      </c>
      <c r="P9" s="48"/>
      <c r="Q9" s="128" t="s">
        <v>523</v>
      </c>
      <c r="R9" s="128" t="s">
        <v>524</v>
      </c>
      <c r="S9" s="129" t="s">
        <v>525</v>
      </c>
      <c r="T9" s="128"/>
      <c r="U9" s="128"/>
      <c r="V9" s="128"/>
      <c r="W9" s="21"/>
      <c r="X9" s="11" t="s">
        <v>439</v>
      </c>
      <c r="Y9" s="17" t="s">
        <v>330</v>
      </c>
      <c r="Z9" s="17" t="s">
        <v>332</v>
      </c>
      <c r="AA9" s="21"/>
      <c r="AB9" s="21"/>
      <c r="AC9" s="21"/>
      <c r="AD9" s="21"/>
      <c r="AE9" s="21"/>
      <c r="AF9" s="21"/>
      <c r="AG9" s="21"/>
      <c r="AH9" s="21"/>
      <c r="AI9" s="21"/>
    </row>
    <row r="10" spans="1:35" ht="15" x14ac:dyDescent="0.2">
      <c r="A10" s="7" t="s">
        <v>377</v>
      </c>
      <c r="B10" s="28" t="s">
        <v>356</v>
      </c>
      <c r="C10" s="33"/>
      <c r="D10" s="30"/>
      <c r="E10" s="25"/>
      <c r="F10" s="21"/>
      <c r="G10" s="11" t="s">
        <v>439</v>
      </c>
      <c r="H10" s="19" t="s">
        <v>454</v>
      </c>
      <c r="I10" s="19" t="s">
        <v>453</v>
      </c>
      <c r="J10" s="21"/>
      <c r="K10" s="3" t="s">
        <v>493</v>
      </c>
      <c r="L10" s="21"/>
      <c r="M10" s="39" t="s">
        <v>134</v>
      </c>
      <c r="N10" s="40" t="s">
        <v>112</v>
      </c>
      <c r="O10" s="41">
        <v>2</v>
      </c>
      <c r="P10" s="48"/>
      <c r="Q10" s="128" t="s">
        <v>526</v>
      </c>
      <c r="R10" s="128"/>
      <c r="S10" s="128" t="s">
        <v>527</v>
      </c>
      <c r="T10" s="128"/>
      <c r="U10" s="128"/>
      <c r="V10" s="128"/>
      <c r="W10" s="21"/>
      <c r="X10" s="13" t="s">
        <v>11</v>
      </c>
      <c r="Y10" s="16" t="s">
        <v>325</v>
      </c>
      <c r="Z10" s="16" t="s">
        <v>329</v>
      </c>
      <c r="AA10" s="21"/>
      <c r="AB10" s="21"/>
      <c r="AC10" s="21"/>
      <c r="AD10" s="21"/>
      <c r="AE10" s="21"/>
      <c r="AF10" s="21"/>
      <c r="AG10" s="21"/>
      <c r="AH10" s="21"/>
      <c r="AI10" s="21"/>
    </row>
    <row r="11" spans="1:35" ht="15" x14ac:dyDescent="0.2">
      <c r="A11" s="7" t="s">
        <v>378</v>
      </c>
      <c r="B11" s="28" t="s">
        <v>357</v>
      </c>
      <c r="C11" s="33"/>
      <c r="D11" s="9" t="s">
        <v>337</v>
      </c>
      <c r="E11" s="7" t="s">
        <v>334</v>
      </c>
      <c r="F11" s="21"/>
      <c r="G11" s="11" t="s">
        <v>439</v>
      </c>
      <c r="H11" s="19" t="s">
        <v>456</v>
      </c>
      <c r="I11" s="19" t="s">
        <v>453</v>
      </c>
      <c r="J11" s="21"/>
      <c r="K11" s="3" t="s">
        <v>494</v>
      </c>
      <c r="L11" s="21"/>
      <c r="M11" s="39" t="s">
        <v>135</v>
      </c>
      <c r="N11" s="40" t="s">
        <v>113</v>
      </c>
      <c r="O11" s="41">
        <v>4.3</v>
      </c>
      <c r="P11" s="48"/>
      <c r="Q11" s="128" t="s">
        <v>528</v>
      </c>
      <c r="R11" s="128"/>
      <c r="S11" s="129" t="s">
        <v>529</v>
      </c>
      <c r="T11" s="130"/>
      <c r="U11" s="131"/>
      <c r="V11" s="128"/>
      <c r="W11" s="21"/>
      <c r="X11" s="11" t="s">
        <v>439</v>
      </c>
      <c r="Y11" s="17" t="s">
        <v>441</v>
      </c>
      <c r="Z11" s="17" t="s">
        <v>442</v>
      </c>
      <c r="AA11" s="21"/>
      <c r="AB11" s="21"/>
      <c r="AC11" s="21"/>
      <c r="AD11" s="21"/>
      <c r="AE11" s="21"/>
      <c r="AF11" s="21"/>
      <c r="AG11" s="21"/>
      <c r="AH11" s="21"/>
      <c r="AI11" s="21"/>
    </row>
    <row r="12" spans="1:35" ht="15" x14ac:dyDescent="0.2">
      <c r="A12" s="7" t="s">
        <v>358</v>
      </c>
      <c r="B12" s="28" t="s">
        <v>358</v>
      </c>
      <c r="C12" s="33"/>
      <c r="D12" s="9" t="s">
        <v>379</v>
      </c>
      <c r="E12" s="7" t="s">
        <v>380</v>
      </c>
      <c r="F12" s="21"/>
      <c r="G12" s="18" t="s">
        <v>463</v>
      </c>
      <c r="H12" s="21"/>
      <c r="I12" s="21"/>
      <c r="J12" s="21"/>
      <c r="K12" s="3" t="s">
        <v>495</v>
      </c>
      <c r="L12" s="21"/>
      <c r="M12" s="39" t="s">
        <v>136</v>
      </c>
      <c r="N12" s="40" t="s">
        <v>114</v>
      </c>
      <c r="O12" s="41">
        <v>27</v>
      </c>
      <c r="P12" s="48"/>
      <c r="Q12" s="131" t="s">
        <v>530</v>
      </c>
      <c r="R12" s="131"/>
      <c r="S12" s="131"/>
      <c r="T12" s="131"/>
      <c r="U12" s="131"/>
      <c r="V12" s="128"/>
      <c r="W12" s="21"/>
      <c r="X12" s="8"/>
      <c r="Y12" s="14" t="s">
        <v>72</v>
      </c>
      <c r="Z12" s="8"/>
      <c r="AA12" s="21"/>
      <c r="AB12" s="21"/>
      <c r="AC12" s="21"/>
      <c r="AD12" s="21"/>
      <c r="AE12" s="21"/>
      <c r="AF12" s="21"/>
      <c r="AG12" s="21"/>
      <c r="AH12" s="21"/>
      <c r="AI12" s="21"/>
    </row>
    <row r="13" spans="1:35" ht="15" x14ac:dyDescent="0.2">
      <c r="A13" s="7" t="s">
        <v>382</v>
      </c>
      <c r="B13" s="28" t="s">
        <v>359</v>
      </c>
      <c r="C13" s="33"/>
      <c r="D13" s="30"/>
      <c r="E13" s="25"/>
      <c r="F13" s="21"/>
      <c r="G13" s="8"/>
      <c r="H13" s="7" t="s">
        <v>337</v>
      </c>
      <c r="I13" s="7" t="s">
        <v>334</v>
      </c>
      <c r="J13" s="21"/>
      <c r="K13" s="4" t="s">
        <v>496</v>
      </c>
      <c r="L13" s="21"/>
      <c r="M13" s="39" t="s">
        <v>137</v>
      </c>
      <c r="N13" s="40" t="s">
        <v>115</v>
      </c>
      <c r="O13" s="41">
        <v>44</v>
      </c>
      <c r="P13" s="48"/>
      <c r="Q13" s="131" t="s">
        <v>531</v>
      </c>
      <c r="R13" s="131"/>
      <c r="S13" s="131"/>
      <c r="T13" s="131"/>
      <c r="U13" s="131"/>
      <c r="V13" s="128"/>
      <c r="W13" s="21"/>
      <c r="X13" s="8"/>
      <c r="Y13" s="8" t="s">
        <v>326</v>
      </c>
      <c r="Z13" s="8" t="s">
        <v>316</v>
      </c>
      <c r="AA13" s="21"/>
      <c r="AB13" s="21"/>
      <c r="AC13" s="21"/>
      <c r="AD13" s="21"/>
      <c r="AE13" s="21"/>
      <c r="AF13" s="21"/>
      <c r="AG13" s="21"/>
      <c r="AH13" s="21"/>
      <c r="AI13" s="21"/>
    </row>
    <row r="14" spans="1:35" ht="15" x14ac:dyDescent="0.2">
      <c r="A14" s="7" t="s">
        <v>383</v>
      </c>
      <c r="B14" s="28" t="s">
        <v>360</v>
      </c>
      <c r="C14" s="33"/>
      <c r="D14" s="9" t="s">
        <v>342</v>
      </c>
      <c r="E14" s="7" t="s">
        <v>339</v>
      </c>
      <c r="F14" s="21"/>
      <c r="G14" s="11" t="s">
        <v>439</v>
      </c>
      <c r="H14" s="19" t="s">
        <v>461</v>
      </c>
      <c r="I14" s="19" t="s">
        <v>395</v>
      </c>
      <c r="J14" s="21"/>
      <c r="K14" s="4" t="s">
        <v>497</v>
      </c>
      <c r="L14" s="21"/>
      <c r="M14" s="39" t="s">
        <v>138</v>
      </c>
      <c r="N14" s="40" t="s">
        <v>116</v>
      </c>
      <c r="O14" s="41">
        <v>67</v>
      </c>
      <c r="P14" s="48"/>
      <c r="Q14" s="128" t="s">
        <v>413</v>
      </c>
      <c r="R14" s="125"/>
      <c r="S14" s="125"/>
      <c r="T14" s="125"/>
      <c r="U14" s="125"/>
      <c r="V14" s="125"/>
      <c r="W14" s="21"/>
      <c r="X14" s="8"/>
      <c r="Y14" s="8" t="s">
        <v>327</v>
      </c>
      <c r="Z14" s="8" t="s">
        <v>328</v>
      </c>
      <c r="AA14" s="21"/>
      <c r="AB14" s="21"/>
      <c r="AC14" s="21"/>
      <c r="AD14" s="21"/>
      <c r="AE14" s="21"/>
      <c r="AF14" s="21"/>
      <c r="AG14" s="21"/>
      <c r="AH14" s="21"/>
      <c r="AI14" s="21"/>
    </row>
    <row r="15" spans="1:35" ht="15" x14ac:dyDescent="0.2">
      <c r="A15" s="7" t="s">
        <v>386</v>
      </c>
      <c r="B15" s="28" t="s">
        <v>361</v>
      </c>
      <c r="C15" s="33"/>
      <c r="D15" s="30"/>
      <c r="E15" s="25"/>
      <c r="F15" s="21"/>
      <c r="G15" s="11" t="s">
        <v>439</v>
      </c>
      <c r="H15" s="19" t="s">
        <v>394</v>
      </c>
      <c r="I15" s="19" t="s">
        <v>395</v>
      </c>
      <c r="J15" s="21"/>
      <c r="K15" s="4" t="s">
        <v>498</v>
      </c>
      <c r="L15" s="21"/>
      <c r="M15" s="39" t="s">
        <v>139</v>
      </c>
      <c r="N15" s="40" t="s">
        <v>117</v>
      </c>
      <c r="O15" s="41">
        <v>119</v>
      </c>
      <c r="P15" s="48"/>
      <c r="Q15" s="126" t="s">
        <v>523</v>
      </c>
      <c r="R15" s="126" t="s">
        <v>526</v>
      </c>
      <c r="S15" s="126" t="s">
        <v>528</v>
      </c>
      <c r="T15" s="126" t="s">
        <v>530</v>
      </c>
      <c r="U15" s="126" t="s">
        <v>531</v>
      </c>
      <c r="V15" s="159" t="s">
        <v>595</v>
      </c>
      <c r="W15" s="21"/>
      <c r="X15" s="12" t="s">
        <v>447</v>
      </c>
      <c r="Y15" s="12"/>
      <c r="AA15" s="21"/>
      <c r="AB15" s="21"/>
      <c r="AC15" s="21"/>
      <c r="AD15" s="21"/>
      <c r="AE15" s="21"/>
      <c r="AF15" s="21"/>
      <c r="AG15" s="21"/>
      <c r="AH15" s="21"/>
      <c r="AI15" s="21"/>
    </row>
    <row r="16" spans="1:35" ht="15" x14ac:dyDescent="0.2">
      <c r="A16" s="23"/>
      <c r="B16" s="23"/>
      <c r="C16" s="23"/>
      <c r="D16" s="9" t="s">
        <v>384</v>
      </c>
      <c r="E16" s="7" t="s">
        <v>385</v>
      </c>
      <c r="F16" s="21"/>
      <c r="G16" s="11" t="s">
        <v>439</v>
      </c>
      <c r="H16" s="19" t="s">
        <v>462</v>
      </c>
      <c r="I16" s="19" t="s">
        <v>395</v>
      </c>
      <c r="J16" s="21"/>
      <c r="K16" s="21"/>
      <c r="L16" s="21"/>
      <c r="M16" s="39" t="s">
        <v>140</v>
      </c>
      <c r="N16" s="40" t="s">
        <v>118</v>
      </c>
      <c r="O16" s="41">
        <v>27</v>
      </c>
      <c r="P16" s="48"/>
      <c r="Q16" s="127"/>
      <c r="R16" s="127"/>
      <c r="S16" s="127"/>
      <c r="T16" s="127"/>
      <c r="U16" s="127"/>
      <c r="V16" s="128"/>
      <c r="W16" s="21"/>
      <c r="X16" s="13" t="s">
        <v>65</v>
      </c>
      <c r="Y16" s="16" t="s">
        <v>330</v>
      </c>
      <c r="Z16" s="16" t="s">
        <v>332</v>
      </c>
      <c r="AA16" s="21"/>
      <c r="AB16" s="21"/>
      <c r="AC16" s="21"/>
      <c r="AD16" s="21"/>
      <c r="AE16" s="21"/>
      <c r="AF16" s="21"/>
      <c r="AG16" s="21"/>
      <c r="AH16" s="21"/>
      <c r="AI16" s="21"/>
    </row>
    <row r="17" spans="1:35" ht="15" x14ac:dyDescent="0.2">
      <c r="A17" s="24"/>
      <c r="B17" s="24"/>
      <c r="C17" s="34"/>
      <c r="D17" s="9" t="s">
        <v>329</v>
      </c>
      <c r="E17" s="7" t="s">
        <v>325</v>
      </c>
      <c r="F17" s="21"/>
      <c r="G17" s="18" t="s">
        <v>464</v>
      </c>
      <c r="H17" s="21"/>
      <c r="I17" s="21"/>
      <c r="J17" s="21"/>
      <c r="K17" s="21"/>
      <c r="L17" s="21"/>
      <c r="M17" s="39" t="s">
        <v>141</v>
      </c>
      <c r="N17" s="40" t="s">
        <v>119</v>
      </c>
      <c r="O17" s="41">
        <v>45</v>
      </c>
      <c r="P17" s="48"/>
      <c r="Q17" s="128" t="s">
        <v>532</v>
      </c>
      <c r="R17" s="128" t="s">
        <v>533</v>
      </c>
      <c r="S17" s="128" t="s">
        <v>534</v>
      </c>
      <c r="T17" s="128" t="s">
        <v>535</v>
      </c>
      <c r="U17" s="128" t="s">
        <v>536</v>
      </c>
      <c r="V17" s="128" t="s">
        <v>587</v>
      </c>
      <c r="W17" s="21"/>
      <c r="X17" s="11" t="s">
        <v>439</v>
      </c>
      <c r="Y17" s="17" t="s">
        <v>323</v>
      </c>
      <c r="Z17" s="17" t="s">
        <v>324</v>
      </c>
      <c r="AA17" s="21"/>
      <c r="AB17" s="21"/>
      <c r="AC17" s="21"/>
      <c r="AD17" s="21"/>
      <c r="AE17" s="21"/>
      <c r="AF17" s="21"/>
      <c r="AG17" s="21"/>
      <c r="AH17" s="21"/>
      <c r="AI17" s="21"/>
    </row>
    <row r="18" spans="1:35" ht="15" x14ac:dyDescent="0.2">
      <c r="A18" s="23"/>
      <c r="B18" s="24"/>
      <c r="C18" s="34"/>
      <c r="D18" s="30"/>
      <c r="E18" s="25"/>
      <c r="F18" s="21"/>
      <c r="G18" s="8"/>
      <c r="H18" s="8" t="s">
        <v>342</v>
      </c>
      <c r="I18" s="8" t="s">
        <v>339</v>
      </c>
      <c r="J18" s="21"/>
      <c r="K18" s="21"/>
      <c r="L18" s="21"/>
      <c r="M18" s="39" t="s">
        <v>142</v>
      </c>
      <c r="N18" s="40" t="s">
        <v>120</v>
      </c>
      <c r="O18" s="41">
        <v>31</v>
      </c>
      <c r="P18" s="48"/>
      <c r="Q18" s="128" t="s">
        <v>537</v>
      </c>
      <c r="R18" s="128" t="s">
        <v>538</v>
      </c>
      <c r="S18" s="128" t="s">
        <v>539</v>
      </c>
      <c r="T18" s="128" t="s">
        <v>540</v>
      </c>
      <c r="U18" s="128" t="s">
        <v>541</v>
      </c>
      <c r="V18" s="128" t="s">
        <v>588</v>
      </c>
      <c r="W18" s="21"/>
      <c r="X18" s="13" t="s">
        <v>11</v>
      </c>
      <c r="Y18" s="8" t="s">
        <v>326</v>
      </c>
      <c r="Z18" s="8" t="s">
        <v>316</v>
      </c>
      <c r="AA18" s="21"/>
      <c r="AB18" s="21"/>
      <c r="AC18" s="21"/>
      <c r="AD18" s="21"/>
      <c r="AE18" s="21"/>
      <c r="AF18" s="21"/>
      <c r="AG18" s="21"/>
      <c r="AH18" s="21"/>
      <c r="AI18" s="21"/>
    </row>
    <row r="19" spans="1:35" ht="15" x14ac:dyDescent="0.2">
      <c r="A19" s="24"/>
      <c r="B19" s="24"/>
      <c r="C19" s="34"/>
      <c r="D19" s="9" t="s">
        <v>388</v>
      </c>
      <c r="E19" s="7" t="s">
        <v>389</v>
      </c>
      <c r="F19" s="21"/>
      <c r="G19" s="11" t="s">
        <v>439</v>
      </c>
      <c r="H19" s="11" t="s">
        <v>445</v>
      </c>
      <c r="I19" s="11" t="s">
        <v>343</v>
      </c>
      <c r="J19" s="21"/>
      <c r="K19" s="21"/>
      <c r="L19" s="21"/>
      <c r="M19" s="39" t="s">
        <v>143</v>
      </c>
      <c r="N19" s="40" t="s">
        <v>121</v>
      </c>
      <c r="O19" s="41">
        <v>42</v>
      </c>
      <c r="P19" s="48"/>
      <c r="Q19" s="128" t="s">
        <v>542</v>
      </c>
      <c r="R19" s="128" t="s">
        <v>543</v>
      </c>
      <c r="S19" s="128" t="s">
        <v>544</v>
      </c>
      <c r="T19" s="128" t="s">
        <v>545</v>
      </c>
      <c r="U19" s="128" t="s">
        <v>546</v>
      </c>
      <c r="V19" s="128" t="s">
        <v>589</v>
      </c>
      <c r="W19" s="21"/>
      <c r="X19" s="8"/>
      <c r="Y19" s="16" t="s">
        <v>331</v>
      </c>
      <c r="Z19" s="16" t="s">
        <v>333</v>
      </c>
      <c r="AA19" s="21"/>
      <c r="AB19" s="21"/>
      <c r="AC19" s="21"/>
      <c r="AD19" s="21"/>
      <c r="AE19" s="21"/>
      <c r="AF19" s="21"/>
      <c r="AG19" s="21"/>
      <c r="AH19" s="21"/>
      <c r="AI19" s="21"/>
    </row>
    <row r="20" spans="1:35" ht="15" x14ac:dyDescent="0.2">
      <c r="A20" s="24"/>
      <c r="B20" s="24"/>
      <c r="C20" s="34"/>
      <c r="D20" s="9" t="s">
        <v>390</v>
      </c>
      <c r="E20" s="7" t="s">
        <v>391</v>
      </c>
      <c r="F20" s="21"/>
      <c r="G20" s="12" t="s">
        <v>465</v>
      </c>
      <c r="H20" s="22"/>
      <c r="I20" s="22"/>
      <c r="J20" s="21"/>
      <c r="K20" s="21"/>
      <c r="L20" s="21"/>
      <c r="M20" s="39" t="s">
        <v>144</v>
      </c>
      <c r="N20" s="40" t="s">
        <v>122</v>
      </c>
      <c r="O20" s="41">
        <v>32</v>
      </c>
      <c r="P20" s="48"/>
      <c r="Q20" s="128"/>
      <c r="R20" s="128" t="s">
        <v>547</v>
      </c>
      <c r="S20" s="128"/>
      <c r="T20" s="128" t="s">
        <v>548</v>
      </c>
      <c r="U20" s="128" t="s">
        <v>549</v>
      </c>
      <c r="V20" s="128" t="s">
        <v>590</v>
      </c>
      <c r="W20" s="21"/>
      <c r="X20" s="11" t="s">
        <v>439</v>
      </c>
      <c r="Y20" s="17" t="s">
        <v>443</v>
      </c>
      <c r="Z20" s="17" t="s">
        <v>444</v>
      </c>
      <c r="AA20" s="21"/>
      <c r="AB20" s="21"/>
      <c r="AC20" s="21"/>
      <c r="AD20" s="21"/>
      <c r="AE20" s="21"/>
      <c r="AF20" s="21"/>
      <c r="AG20" s="21"/>
      <c r="AH20" s="21"/>
      <c r="AI20" s="21"/>
    </row>
    <row r="21" spans="1:35" ht="15" x14ac:dyDescent="0.2">
      <c r="A21" s="24"/>
      <c r="B21" s="24"/>
      <c r="C21" s="34"/>
      <c r="D21" s="30"/>
      <c r="E21" s="25"/>
      <c r="F21" s="21"/>
      <c r="G21" s="8"/>
      <c r="H21" s="8" t="s">
        <v>344</v>
      </c>
      <c r="I21" s="8" t="s">
        <v>343</v>
      </c>
      <c r="J21" s="21"/>
      <c r="K21" s="21"/>
      <c r="L21" s="21"/>
      <c r="M21" s="39" t="s">
        <v>145</v>
      </c>
      <c r="N21" s="40" t="s">
        <v>123</v>
      </c>
      <c r="O21" s="41">
        <v>28</v>
      </c>
      <c r="P21" s="48"/>
      <c r="Q21" s="128"/>
      <c r="R21" s="128" t="s">
        <v>550</v>
      </c>
      <c r="S21" s="128"/>
      <c r="T21" s="128" t="s">
        <v>551</v>
      </c>
      <c r="U21" s="128" t="s">
        <v>552</v>
      </c>
      <c r="V21" s="129"/>
      <c r="W21" s="21"/>
      <c r="X21" s="8"/>
      <c r="Y21" s="14" t="s">
        <v>72</v>
      </c>
      <c r="Z21" s="8"/>
      <c r="AA21" s="21"/>
      <c r="AB21" s="21"/>
      <c r="AC21" s="21"/>
      <c r="AD21" s="21"/>
      <c r="AE21" s="21"/>
      <c r="AF21" s="21"/>
      <c r="AG21" s="21"/>
      <c r="AH21" s="21"/>
      <c r="AI21" s="21"/>
    </row>
    <row r="22" spans="1:35" ht="15" x14ac:dyDescent="0.2">
      <c r="A22" s="23"/>
      <c r="B22" s="24"/>
      <c r="C22" s="34"/>
      <c r="D22" s="9" t="s">
        <v>392</v>
      </c>
      <c r="E22" s="7" t="s">
        <v>393</v>
      </c>
      <c r="F22" s="21"/>
      <c r="G22" s="11" t="s">
        <v>439</v>
      </c>
      <c r="H22" s="120" t="s">
        <v>499</v>
      </c>
      <c r="I22" s="11" t="s">
        <v>343</v>
      </c>
      <c r="J22" s="21"/>
      <c r="K22" s="21"/>
      <c r="L22" s="21"/>
      <c r="M22" s="39" t="s">
        <v>146</v>
      </c>
      <c r="N22" s="40" t="s">
        <v>124</v>
      </c>
      <c r="O22" s="41">
        <v>39</v>
      </c>
      <c r="P22" s="48"/>
      <c r="Q22" s="128"/>
      <c r="R22" s="128" t="s">
        <v>553</v>
      </c>
      <c r="S22" s="128"/>
      <c r="T22" s="128" t="s">
        <v>554</v>
      </c>
      <c r="U22" s="128" t="s">
        <v>555</v>
      </c>
      <c r="V22" s="128"/>
      <c r="W22" s="21"/>
      <c r="X22" s="8"/>
      <c r="Y22" s="8" t="s">
        <v>327</v>
      </c>
      <c r="Z22" s="8" t="s">
        <v>328</v>
      </c>
      <c r="AA22" s="21"/>
      <c r="AB22" s="21"/>
      <c r="AC22" s="21"/>
      <c r="AD22" s="21"/>
      <c r="AE22" s="21"/>
      <c r="AF22" s="21"/>
      <c r="AG22" s="21"/>
      <c r="AH22" s="21"/>
      <c r="AI22" s="21"/>
    </row>
    <row r="23" spans="1:35" ht="15" x14ac:dyDescent="0.2">
      <c r="A23" s="24"/>
      <c r="B23" s="24"/>
      <c r="C23" s="34"/>
      <c r="D23" s="30"/>
      <c r="E23" s="25"/>
      <c r="F23" s="21"/>
      <c r="G23" s="18" t="s">
        <v>458</v>
      </c>
      <c r="H23" s="21"/>
      <c r="I23" s="21"/>
      <c r="J23" s="21"/>
      <c r="K23" s="21"/>
      <c r="L23" s="21"/>
      <c r="M23" s="39" t="s">
        <v>147</v>
      </c>
      <c r="N23" s="40" t="s">
        <v>125</v>
      </c>
      <c r="O23" s="41">
        <v>36</v>
      </c>
      <c r="P23" s="48"/>
      <c r="Q23" s="128"/>
      <c r="R23" s="128"/>
      <c r="S23" s="128"/>
      <c r="T23" s="128" t="s">
        <v>556</v>
      </c>
      <c r="U23" s="128" t="s">
        <v>557</v>
      </c>
      <c r="V23" s="128"/>
      <c r="W23" s="21"/>
      <c r="X23" s="12" t="s">
        <v>448</v>
      </c>
      <c r="AA23" s="21"/>
      <c r="AB23" s="21"/>
      <c r="AC23" s="21"/>
      <c r="AD23" s="21"/>
      <c r="AE23" s="21"/>
      <c r="AF23" s="21"/>
      <c r="AG23" s="21"/>
      <c r="AH23" s="21"/>
      <c r="AI23" s="21"/>
    </row>
    <row r="24" spans="1:35" ht="15" x14ac:dyDescent="0.2">
      <c r="A24" s="23"/>
      <c r="B24" s="24"/>
      <c r="C24" s="34"/>
      <c r="D24" s="9" t="s">
        <v>394</v>
      </c>
      <c r="E24" s="7" t="s">
        <v>395</v>
      </c>
      <c r="F24" s="21"/>
      <c r="G24" s="13" t="s">
        <v>11</v>
      </c>
      <c r="H24" s="8" t="s">
        <v>329</v>
      </c>
      <c r="I24" s="8" t="s">
        <v>325</v>
      </c>
      <c r="J24" s="21"/>
      <c r="K24" s="21"/>
      <c r="L24" s="21"/>
      <c r="M24" s="39" t="s">
        <v>148</v>
      </c>
      <c r="N24" s="40" t="s">
        <v>126</v>
      </c>
      <c r="O24" s="41">
        <v>24</v>
      </c>
      <c r="P24" s="48"/>
      <c r="Q24" s="128"/>
      <c r="R24" s="128"/>
      <c r="S24" s="128"/>
      <c r="T24" s="129"/>
      <c r="U24" s="128" t="s">
        <v>558</v>
      </c>
      <c r="V24" s="128"/>
      <c r="W24" s="21"/>
      <c r="X24" s="13" t="s">
        <v>65</v>
      </c>
      <c r="Y24" s="16" t="s">
        <v>330</v>
      </c>
      <c r="Z24" s="16" t="s">
        <v>332</v>
      </c>
      <c r="AA24" s="21"/>
      <c r="AB24" s="21"/>
      <c r="AC24" s="21"/>
      <c r="AD24" s="21"/>
      <c r="AE24" s="21"/>
      <c r="AF24" s="21"/>
      <c r="AG24" s="21"/>
      <c r="AH24" s="21"/>
      <c r="AI24" s="21"/>
    </row>
    <row r="25" spans="1:35" ht="15" x14ac:dyDescent="0.2">
      <c r="A25" s="24"/>
      <c r="B25" s="24"/>
      <c r="C25" s="34"/>
      <c r="D25" s="9" t="s">
        <v>397</v>
      </c>
      <c r="E25" s="7" t="s">
        <v>398</v>
      </c>
      <c r="F25" s="21"/>
      <c r="G25" s="11" t="s">
        <v>439</v>
      </c>
      <c r="H25" s="11" t="s">
        <v>442</v>
      </c>
      <c r="I25" s="11" t="s">
        <v>441</v>
      </c>
      <c r="J25" s="21"/>
      <c r="K25" s="21"/>
      <c r="L25" s="21"/>
      <c r="M25" s="39" t="s">
        <v>149</v>
      </c>
      <c r="N25" s="40" t="s">
        <v>127</v>
      </c>
      <c r="O25" s="41">
        <v>20</v>
      </c>
      <c r="P25" s="48"/>
      <c r="Q25" s="128"/>
      <c r="R25" s="128"/>
      <c r="S25" s="128"/>
      <c r="T25" s="128"/>
      <c r="U25" s="128" t="s">
        <v>559</v>
      </c>
      <c r="V25" s="128"/>
      <c r="W25" s="21"/>
      <c r="X25" s="11" t="s">
        <v>439</v>
      </c>
      <c r="Y25" s="17" t="s">
        <v>323</v>
      </c>
      <c r="Z25" s="17" t="s">
        <v>324</v>
      </c>
      <c r="AA25" s="21"/>
      <c r="AB25" s="21"/>
      <c r="AC25" s="21"/>
      <c r="AD25" s="21"/>
      <c r="AE25" s="21"/>
      <c r="AF25" s="21"/>
      <c r="AG25" s="21"/>
      <c r="AH25" s="21"/>
      <c r="AI25" s="21"/>
    </row>
    <row r="26" spans="1:35" ht="15" x14ac:dyDescent="0.25">
      <c r="A26" s="23"/>
      <c r="B26" s="24"/>
      <c r="C26" s="34"/>
      <c r="D26" s="9" t="s">
        <v>400</v>
      </c>
      <c r="E26" s="2" t="s">
        <v>401</v>
      </c>
      <c r="F26" s="21"/>
      <c r="G26" s="18" t="s">
        <v>460</v>
      </c>
      <c r="H26" s="21"/>
      <c r="I26" s="21"/>
      <c r="J26" s="21"/>
      <c r="K26" s="21"/>
      <c r="L26" s="21"/>
      <c r="M26" s="43" t="s">
        <v>150</v>
      </c>
      <c r="N26" s="40" t="s">
        <v>128</v>
      </c>
      <c r="O26" s="41">
        <v>22</v>
      </c>
      <c r="P26" s="48"/>
      <c r="Q26" s="128"/>
      <c r="R26" s="128"/>
      <c r="S26" s="128"/>
      <c r="T26" s="128"/>
      <c r="U26" s="128" t="s">
        <v>560</v>
      </c>
      <c r="V26" s="128"/>
      <c r="W26" s="21"/>
      <c r="X26" s="13" t="s">
        <v>317</v>
      </c>
      <c r="Y26" s="16" t="s">
        <v>331</v>
      </c>
      <c r="Z26" s="16" t="s">
        <v>333</v>
      </c>
      <c r="AA26" s="21"/>
      <c r="AB26" s="21"/>
      <c r="AC26" s="21"/>
      <c r="AD26" s="21"/>
      <c r="AE26" s="21"/>
      <c r="AF26" s="21"/>
      <c r="AG26" s="21"/>
      <c r="AH26" s="21"/>
      <c r="AI26" s="21"/>
    </row>
    <row r="27" spans="1:35" x14ac:dyDescent="0.2">
      <c r="A27" s="24"/>
      <c r="B27" s="24"/>
      <c r="C27" s="34"/>
      <c r="D27" s="9" t="s">
        <v>403</v>
      </c>
      <c r="E27" s="7" t="s">
        <v>404</v>
      </c>
      <c r="F27" s="21"/>
      <c r="G27" s="8"/>
      <c r="H27" s="8" t="s">
        <v>333</v>
      </c>
      <c r="I27" s="8" t="s">
        <v>331</v>
      </c>
      <c r="J27" s="21"/>
      <c r="K27" s="21"/>
      <c r="L27" s="21"/>
      <c r="M27" s="39" t="s">
        <v>151</v>
      </c>
      <c r="N27" s="40" t="s">
        <v>129</v>
      </c>
      <c r="O27" s="41">
        <v>33</v>
      </c>
      <c r="P27" s="48"/>
      <c r="Q27" s="122"/>
      <c r="R27" s="122"/>
      <c r="S27" s="122"/>
      <c r="T27" s="122"/>
      <c r="U27" s="122"/>
      <c r="V27" s="122"/>
      <c r="W27" s="21"/>
      <c r="X27" s="11" t="s">
        <v>439</v>
      </c>
      <c r="Y27" s="17" t="s">
        <v>443</v>
      </c>
      <c r="Z27" s="17" t="s">
        <v>444</v>
      </c>
      <c r="AA27" s="21"/>
      <c r="AB27" s="21"/>
      <c r="AC27" s="21"/>
      <c r="AD27" s="21"/>
      <c r="AE27" s="21"/>
      <c r="AF27" s="21"/>
      <c r="AG27" s="21"/>
      <c r="AH27" s="21"/>
      <c r="AI27" s="21"/>
    </row>
    <row r="28" spans="1:35" x14ac:dyDescent="0.2">
      <c r="A28" s="24"/>
      <c r="B28" s="24"/>
      <c r="C28" s="35"/>
      <c r="D28" s="30"/>
      <c r="E28" s="25"/>
      <c r="F28" s="21"/>
      <c r="G28" s="11" t="s">
        <v>439</v>
      </c>
      <c r="H28" s="11" t="s">
        <v>444</v>
      </c>
      <c r="I28" s="11" t="s">
        <v>443</v>
      </c>
      <c r="J28" s="21"/>
      <c r="K28" s="21"/>
      <c r="L28" s="21"/>
      <c r="M28" s="39" t="s">
        <v>152</v>
      </c>
      <c r="N28" s="40" t="s">
        <v>130</v>
      </c>
      <c r="O28" s="41">
        <v>19</v>
      </c>
      <c r="P28" s="48"/>
      <c r="Q28" s="122"/>
      <c r="R28" s="122"/>
      <c r="S28" s="122"/>
      <c r="T28" s="122"/>
      <c r="U28" s="122"/>
      <c r="V28" s="122"/>
      <c r="W28" s="21"/>
      <c r="X28" s="8"/>
      <c r="Y28" s="16" t="s">
        <v>334</v>
      </c>
      <c r="Z28" s="16" t="s">
        <v>337</v>
      </c>
      <c r="AA28" s="21"/>
      <c r="AB28" s="21"/>
      <c r="AC28" s="21"/>
      <c r="AD28" s="21"/>
      <c r="AE28" s="21"/>
      <c r="AF28" s="21"/>
      <c r="AG28" s="21"/>
      <c r="AH28" s="21"/>
      <c r="AI28" s="21"/>
    </row>
    <row r="29" spans="1:35" x14ac:dyDescent="0.2">
      <c r="A29" s="24"/>
      <c r="B29" s="24"/>
      <c r="C29" s="35"/>
      <c r="D29" s="9" t="s">
        <v>405</v>
      </c>
      <c r="E29" s="7" t="s">
        <v>406</v>
      </c>
      <c r="F29" s="21"/>
      <c r="G29" s="18" t="s">
        <v>466</v>
      </c>
      <c r="H29" s="21"/>
      <c r="I29" s="21"/>
      <c r="J29" s="21"/>
      <c r="K29" s="21"/>
      <c r="L29" s="21"/>
      <c r="M29" s="39" t="s">
        <v>152</v>
      </c>
      <c r="N29" s="40" t="s">
        <v>131</v>
      </c>
      <c r="O29" s="41">
        <v>20</v>
      </c>
      <c r="P29" s="48"/>
      <c r="Q29" s="122"/>
      <c r="R29" s="122"/>
      <c r="S29" s="122"/>
      <c r="T29" s="122"/>
      <c r="U29" s="122"/>
      <c r="V29" s="122"/>
      <c r="W29" s="21"/>
      <c r="X29" s="11" t="s">
        <v>439</v>
      </c>
      <c r="Y29" s="16"/>
      <c r="Z29" s="16"/>
      <c r="AA29" s="21"/>
      <c r="AB29" s="21"/>
      <c r="AC29" s="21"/>
      <c r="AD29" s="21"/>
      <c r="AE29" s="21"/>
      <c r="AF29" s="21"/>
      <c r="AG29" s="21"/>
      <c r="AH29" s="21"/>
      <c r="AI29" s="21"/>
    </row>
    <row r="30" spans="1:35" x14ac:dyDescent="0.2">
      <c r="A30" s="23"/>
      <c r="B30" s="24"/>
      <c r="C30" s="35"/>
      <c r="D30" s="30"/>
      <c r="E30" s="25"/>
      <c r="F30" s="21"/>
      <c r="G30" s="8"/>
      <c r="H30" s="8" t="s">
        <v>328</v>
      </c>
      <c r="I30" s="8" t="s">
        <v>326</v>
      </c>
      <c r="J30" s="21"/>
      <c r="K30" s="21"/>
      <c r="L30" s="21"/>
      <c r="M30" s="39" t="s">
        <v>153</v>
      </c>
      <c r="N30" s="40" t="s">
        <v>132</v>
      </c>
      <c r="O30" s="41">
        <v>16</v>
      </c>
      <c r="P30" s="48"/>
      <c r="Q30" s="122"/>
      <c r="R30" s="122"/>
      <c r="S30" s="122"/>
      <c r="T30" s="122"/>
      <c r="U30" s="122"/>
      <c r="V30" s="122"/>
      <c r="W30" s="21"/>
      <c r="X30" s="13" t="s">
        <v>11</v>
      </c>
      <c r="Y30" s="16" t="s">
        <v>336</v>
      </c>
      <c r="Z30" s="16" t="s">
        <v>345</v>
      </c>
      <c r="AA30" s="21"/>
      <c r="AB30" s="21"/>
      <c r="AC30" s="21"/>
      <c r="AD30" s="21"/>
      <c r="AE30" s="21"/>
      <c r="AF30" s="21"/>
      <c r="AG30" s="21"/>
      <c r="AH30" s="21"/>
      <c r="AI30" s="21"/>
    </row>
    <row r="31" spans="1:35" x14ac:dyDescent="0.2">
      <c r="A31" s="24"/>
      <c r="B31" s="24"/>
      <c r="C31" s="24"/>
      <c r="D31" s="9" t="s">
        <v>399</v>
      </c>
      <c r="E31" s="7" t="s">
        <v>407</v>
      </c>
      <c r="F31" s="21"/>
      <c r="G31" s="11" t="s">
        <v>439</v>
      </c>
      <c r="H31" s="11" t="s">
        <v>468</v>
      </c>
      <c r="I31" s="11" t="s">
        <v>467</v>
      </c>
      <c r="J31" s="21"/>
      <c r="K31" s="21"/>
      <c r="L31" s="21"/>
      <c r="M31" s="36" t="s">
        <v>420</v>
      </c>
      <c r="N31" s="37" t="s">
        <v>410</v>
      </c>
      <c r="O31" s="38"/>
      <c r="P31" s="48"/>
      <c r="Q31" s="121"/>
      <c r="R31" s="121"/>
      <c r="S31" s="121"/>
      <c r="T31" s="121"/>
      <c r="U31" s="121"/>
      <c r="V31" s="121"/>
      <c r="W31" s="21"/>
      <c r="X31" s="8"/>
      <c r="Y31" s="16" t="s">
        <v>335</v>
      </c>
      <c r="Z31" s="16" t="s">
        <v>338</v>
      </c>
      <c r="AA31" s="21"/>
      <c r="AB31" s="21"/>
      <c r="AC31" s="21"/>
      <c r="AD31" s="21"/>
      <c r="AE31" s="21"/>
      <c r="AF31" s="21"/>
      <c r="AG31" s="21"/>
      <c r="AH31" s="21"/>
      <c r="AI31" s="21"/>
    </row>
    <row r="32" spans="1:35" x14ac:dyDescent="0.2">
      <c r="A32" s="21"/>
      <c r="B32" s="24"/>
      <c r="C32" s="23"/>
      <c r="D32" s="9" t="s">
        <v>333</v>
      </c>
      <c r="E32" s="7" t="s">
        <v>331</v>
      </c>
      <c r="F32" s="21"/>
      <c r="G32" s="11" t="s">
        <v>439</v>
      </c>
      <c r="H32" s="11" t="s">
        <v>469</v>
      </c>
      <c r="I32" s="11" t="s">
        <v>620</v>
      </c>
      <c r="J32" s="21"/>
      <c r="K32" s="21"/>
      <c r="L32" s="21"/>
      <c r="M32" s="49"/>
      <c r="N32" s="50"/>
      <c r="O32" s="51"/>
      <c r="P32" s="48"/>
      <c r="Q32" s="121"/>
      <c r="R32" s="121"/>
      <c r="S32" s="121"/>
      <c r="T32" s="121"/>
      <c r="U32" s="121"/>
      <c r="V32" s="121"/>
      <c r="W32" s="21"/>
      <c r="X32" s="11" t="s">
        <v>439</v>
      </c>
      <c r="Y32" s="16"/>
      <c r="Z32" s="16"/>
      <c r="AA32" s="21"/>
      <c r="AB32" s="21"/>
      <c r="AC32" s="21"/>
      <c r="AD32" s="21"/>
      <c r="AE32" s="21"/>
      <c r="AF32" s="21"/>
      <c r="AG32" s="21"/>
      <c r="AH32" s="21"/>
      <c r="AI32" s="21"/>
    </row>
    <row r="33" spans="1:35" x14ac:dyDescent="0.2">
      <c r="A33" s="21"/>
      <c r="B33" s="21"/>
      <c r="C33" s="23"/>
      <c r="D33" s="30"/>
      <c r="E33" s="25"/>
      <c r="F33" s="21"/>
      <c r="G33" s="8"/>
      <c r="H33" s="8" t="s">
        <v>341</v>
      </c>
      <c r="I33" s="8" t="s">
        <v>340</v>
      </c>
      <c r="J33" s="21"/>
      <c r="K33" s="21"/>
      <c r="L33" s="21"/>
      <c r="M33" s="39" t="s">
        <v>154</v>
      </c>
      <c r="N33" s="40" t="s">
        <v>155</v>
      </c>
      <c r="O33" s="41">
        <v>3.6</v>
      </c>
      <c r="P33" s="48"/>
      <c r="Q33" s="122"/>
      <c r="R33" s="122"/>
      <c r="S33" s="122"/>
      <c r="T33" s="122"/>
      <c r="U33" s="122"/>
      <c r="V33" s="122"/>
      <c r="W33" s="21"/>
      <c r="X33" s="8"/>
      <c r="Y33" s="8" t="s">
        <v>326</v>
      </c>
      <c r="Z33" s="8" t="s">
        <v>316</v>
      </c>
      <c r="AA33" s="21"/>
      <c r="AB33" s="21"/>
      <c r="AC33" s="21"/>
      <c r="AD33" s="21"/>
      <c r="AE33" s="21"/>
      <c r="AF33" s="21"/>
      <c r="AG33" s="21"/>
      <c r="AH33" s="21"/>
      <c r="AI33" s="21"/>
    </row>
    <row r="34" spans="1:35" x14ac:dyDescent="0.2">
      <c r="A34" s="21"/>
      <c r="B34" s="21"/>
      <c r="C34" s="23"/>
      <c r="D34" s="9" t="s">
        <v>408</v>
      </c>
      <c r="E34" s="7" t="s">
        <v>409</v>
      </c>
      <c r="F34" s="21"/>
      <c r="G34" s="11" t="s">
        <v>439</v>
      </c>
      <c r="H34" s="11" t="s">
        <v>470</v>
      </c>
      <c r="I34" s="11" t="s">
        <v>340</v>
      </c>
      <c r="J34" s="21"/>
      <c r="K34" s="21"/>
      <c r="L34" s="21"/>
      <c r="M34" s="39" t="s">
        <v>156</v>
      </c>
      <c r="N34" s="40" t="s">
        <v>157</v>
      </c>
      <c r="O34" s="41">
        <v>16</v>
      </c>
      <c r="P34" s="48"/>
      <c r="Q34" s="122"/>
      <c r="R34" s="122"/>
      <c r="S34" s="122"/>
      <c r="T34" s="122"/>
      <c r="U34" s="122"/>
      <c r="V34" s="122"/>
      <c r="W34" s="21"/>
      <c r="X34" s="11" t="s">
        <v>439</v>
      </c>
      <c r="Y34" s="15"/>
      <c r="Z34" s="15"/>
      <c r="AA34" s="21"/>
      <c r="AB34" s="21"/>
      <c r="AC34" s="21"/>
      <c r="AD34" s="21"/>
      <c r="AE34" s="21"/>
      <c r="AF34" s="21"/>
      <c r="AG34" s="21"/>
      <c r="AH34" s="21"/>
      <c r="AI34" s="21"/>
    </row>
    <row r="35" spans="1:35" x14ac:dyDescent="0.2">
      <c r="A35" s="21"/>
      <c r="B35" s="21"/>
      <c r="C35" s="23"/>
      <c r="D35" s="9" t="s">
        <v>411</v>
      </c>
      <c r="E35" s="7" t="s">
        <v>412</v>
      </c>
      <c r="F35" s="21"/>
      <c r="G35" s="11"/>
      <c r="H35" s="11"/>
      <c r="I35" s="11"/>
      <c r="J35" s="21"/>
      <c r="K35" s="21"/>
      <c r="L35" s="21"/>
      <c r="M35" s="39" t="s">
        <v>158</v>
      </c>
      <c r="N35" s="40" t="s">
        <v>116</v>
      </c>
      <c r="O35" s="41">
        <v>69</v>
      </c>
      <c r="P35" s="48"/>
      <c r="Q35" s="122"/>
      <c r="R35" s="122"/>
      <c r="S35" s="122"/>
      <c r="T35" s="122"/>
      <c r="U35" s="122"/>
      <c r="V35" s="122"/>
      <c r="W35" s="21"/>
      <c r="X35" s="12" t="s">
        <v>449</v>
      </c>
      <c r="AA35" s="21"/>
      <c r="AB35" s="21"/>
      <c r="AC35" s="21"/>
      <c r="AD35" s="21"/>
      <c r="AE35" s="21"/>
      <c r="AF35" s="21"/>
      <c r="AG35" s="21"/>
      <c r="AH35" s="21"/>
      <c r="AI35" s="21"/>
    </row>
    <row r="36" spans="1:35" x14ac:dyDescent="0.2">
      <c r="A36" s="21"/>
      <c r="B36" s="21"/>
      <c r="C36" s="23"/>
      <c r="D36" s="9" t="s">
        <v>414</v>
      </c>
      <c r="E36" s="7" t="s">
        <v>415</v>
      </c>
      <c r="F36" s="21"/>
      <c r="G36" s="21"/>
      <c r="H36" s="21"/>
      <c r="I36" s="21"/>
      <c r="J36" s="21"/>
      <c r="K36" s="21"/>
      <c r="L36" s="21"/>
      <c r="M36" s="39" t="s">
        <v>159</v>
      </c>
      <c r="N36" s="40" t="s">
        <v>117</v>
      </c>
      <c r="O36" s="41">
        <v>146</v>
      </c>
      <c r="P36" s="48"/>
      <c r="Q36" s="122"/>
      <c r="R36" s="122"/>
      <c r="S36" s="122"/>
      <c r="T36" s="122"/>
      <c r="U36" s="122"/>
      <c r="V36" s="122"/>
      <c r="W36" s="21"/>
      <c r="X36" s="13" t="s">
        <v>65</v>
      </c>
      <c r="Y36" s="16" t="s">
        <v>323</v>
      </c>
      <c r="Z36" s="16" t="s">
        <v>324</v>
      </c>
      <c r="AA36" s="21"/>
      <c r="AB36" s="21"/>
      <c r="AC36" s="21"/>
      <c r="AD36" s="21"/>
      <c r="AE36" s="21"/>
      <c r="AF36" s="21"/>
      <c r="AG36" s="21"/>
      <c r="AH36" s="21"/>
      <c r="AI36" s="21"/>
    </row>
    <row r="37" spans="1:35" x14ac:dyDescent="0.2">
      <c r="A37" s="21"/>
      <c r="B37" s="21"/>
      <c r="C37" s="23"/>
      <c r="D37" s="9" t="s">
        <v>417</v>
      </c>
      <c r="E37" s="7" t="s">
        <v>418</v>
      </c>
      <c r="F37" s="21"/>
      <c r="G37" s="21"/>
      <c r="H37" s="21"/>
      <c r="I37" s="21"/>
      <c r="J37" s="21"/>
      <c r="K37" s="21"/>
      <c r="L37" s="21"/>
      <c r="M37" s="39" t="s">
        <v>160</v>
      </c>
      <c r="N37" s="40" t="s">
        <v>161</v>
      </c>
      <c r="O37" s="41">
        <v>25</v>
      </c>
      <c r="P37" s="48"/>
      <c r="Q37" s="122"/>
      <c r="R37" s="122"/>
      <c r="S37" s="122"/>
      <c r="T37" s="122"/>
      <c r="U37" s="122"/>
      <c r="V37" s="122"/>
      <c r="W37" s="21"/>
      <c r="X37" s="11" t="s">
        <v>439</v>
      </c>
      <c r="Y37" s="17" t="s">
        <v>330</v>
      </c>
      <c r="Z37" s="17" t="s">
        <v>332</v>
      </c>
      <c r="AA37" s="21"/>
      <c r="AB37" s="21"/>
      <c r="AC37" s="21"/>
      <c r="AD37" s="21"/>
      <c r="AE37" s="21"/>
      <c r="AF37" s="21"/>
      <c r="AG37" s="21"/>
      <c r="AH37" s="21"/>
      <c r="AI37" s="21"/>
    </row>
    <row r="38" spans="1:35" x14ac:dyDescent="0.2">
      <c r="A38" s="21"/>
      <c r="B38" s="21"/>
      <c r="C38" s="23"/>
      <c r="D38" s="21"/>
      <c r="E38" s="21"/>
      <c r="F38" s="21"/>
      <c r="G38" s="21"/>
      <c r="H38" s="21"/>
      <c r="I38" s="21"/>
      <c r="J38" s="21"/>
      <c r="K38" s="21"/>
      <c r="L38" s="21"/>
      <c r="M38" s="39" t="s">
        <v>162</v>
      </c>
      <c r="N38" s="40" t="s">
        <v>163</v>
      </c>
      <c r="O38" s="41">
        <v>11</v>
      </c>
      <c r="P38" s="48"/>
      <c r="Q38" s="122"/>
      <c r="R38" s="122"/>
      <c r="S38" s="122"/>
      <c r="T38" s="122"/>
      <c r="U38" s="122"/>
      <c r="V38" s="122"/>
      <c r="W38" s="21"/>
      <c r="X38" s="13" t="s">
        <v>11</v>
      </c>
      <c r="Y38" s="16" t="s">
        <v>325</v>
      </c>
      <c r="Z38" s="16" t="s">
        <v>329</v>
      </c>
      <c r="AA38" s="21"/>
      <c r="AB38" s="21"/>
      <c r="AC38" s="21"/>
      <c r="AD38" s="21"/>
      <c r="AE38" s="21"/>
      <c r="AF38" s="21"/>
      <c r="AG38" s="21"/>
      <c r="AH38" s="21"/>
      <c r="AI38" s="21"/>
    </row>
    <row r="39" spans="1:35" x14ac:dyDescent="0.2">
      <c r="A39" s="21"/>
      <c r="B39" s="21"/>
      <c r="C39" s="23"/>
      <c r="D39" s="21"/>
      <c r="E39" s="21"/>
      <c r="F39" s="21"/>
      <c r="G39" s="21"/>
      <c r="H39" s="21"/>
      <c r="I39" s="21"/>
      <c r="J39" s="21"/>
      <c r="K39" s="21"/>
      <c r="L39" s="21"/>
      <c r="M39" s="39" t="s">
        <v>164</v>
      </c>
      <c r="N39" s="40" t="s">
        <v>118</v>
      </c>
      <c r="O39" s="41">
        <v>33</v>
      </c>
      <c r="P39" s="48"/>
      <c r="Q39" s="122"/>
      <c r="R39" s="122"/>
      <c r="S39" s="122"/>
      <c r="T39" s="122"/>
      <c r="U39" s="122"/>
      <c r="V39" s="122"/>
      <c r="W39" s="21"/>
      <c r="X39" s="11" t="s">
        <v>439</v>
      </c>
      <c r="Y39" s="17" t="s">
        <v>441</v>
      </c>
      <c r="Z39" s="17" t="s">
        <v>442</v>
      </c>
      <c r="AA39" s="21"/>
      <c r="AB39" s="21"/>
      <c r="AC39" s="21"/>
      <c r="AD39" s="21"/>
      <c r="AE39" s="21"/>
      <c r="AF39" s="21"/>
      <c r="AG39" s="21"/>
      <c r="AH39" s="21"/>
      <c r="AI39" s="21"/>
    </row>
    <row r="40" spans="1:35" x14ac:dyDescent="0.2">
      <c r="A40" s="60" t="s">
        <v>476</v>
      </c>
      <c r="B40" s="60"/>
      <c r="C40" s="60"/>
      <c r="D40" s="60"/>
      <c r="E40" s="60"/>
      <c r="F40" s="21"/>
      <c r="G40" s="60"/>
      <c r="H40" s="21"/>
      <c r="I40" s="21"/>
      <c r="J40" s="21"/>
      <c r="K40" s="21"/>
      <c r="L40" s="21"/>
      <c r="M40" s="39" t="s">
        <v>165</v>
      </c>
      <c r="N40" s="40" t="s">
        <v>166</v>
      </c>
      <c r="O40" s="41">
        <v>55</v>
      </c>
      <c r="P40" s="48"/>
      <c r="Q40" s="122"/>
      <c r="R40" s="122"/>
      <c r="S40" s="122"/>
      <c r="T40" s="122"/>
      <c r="U40" s="122"/>
      <c r="V40" s="122"/>
      <c r="W40" s="21"/>
      <c r="X40" s="8"/>
      <c r="Y40" s="16" t="s">
        <v>331</v>
      </c>
      <c r="Z40" s="16" t="s">
        <v>333</v>
      </c>
      <c r="AA40" s="21"/>
      <c r="AB40" s="21"/>
      <c r="AC40" s="21"/>
      <c r="AD40" s="21"/>
      <c r="AE40" s="21"/>
      <c r="AF40" s="21"/>
      <c r="AG40" s="21"/>
      <c r="AH40" s="21"/>
      <c r="AI40" s="21"/>
    </row>
    <row r="41" spans="1:35" x14ac:dyDescent="0.2">
      <c r="A41" s="119" t="s">
        <v>478</v>
      </c>
      <c r="B41" s="119"/>
      <c r="C41" s="119"/>
      <c r="D41" s="119"/>
      <c r="E41" s="119"/>
      <c r="F41" s="21"/>
      <c r="G41" s="61" t="s">
        <v>479</v>
      </c>
      <c r="H41" s="21"/>
      <c r="I41" s="21"/>
      <c r="J41" s="21"/>
      <c r="K41" s="21"/>
      <c r="L41" s="21"/>
      <c r="M41" s="39" t="s">
        <v>167</v>
      </c>
      <c r="N41" s="40" t="s">
        <v>120</v>
      </c>
      <c r="O41" s="41">
        <v>37</v>
      </c>
      <c r="P41" s="48"/>
      <c r="Q41" s="122"/>
      <c r="R41" s="122"/>
      <c r="S41" s="122"/>
      <c r="T41" s="122"/>
      <c r="U41" s="122"/>
      <c r="V41" s="122"/>
      <c r="W41" s="21"/>
      <c r="X41" s="11" t="s">
        <v>439</v>
      </c>
      <c r="Y41" s="17" t="s">
        <v>443</v>
      </c>
      <c r="Z41" s="17" t="s">
        <v>444</v>
      </c>
      <c r="AA41" s="21"/>
      <c r="AB41" s="21"/>
      <c r="AC41" s="21"/>
      <c r="AD41" s="21"/>
      <c r="AE41" s="21"/>
      <c r="AF41" s="21"/>
      <c r="AG41" s="21"/>
      <c r="AH41" s="21"/>
      <c r="AI41" s="21"/>
    </row>
    <row r="42" spans="1:35" x14ac:dyDescent="0.2">
      <c r="A42" s="119" t="s">
        <v>477</v>
      </c>
      <c r="B42" s="119"/>
      <c r="C42" s="119"/>
      <c r="D42" s="119"/>
      <c r="E42" s="119"/>
      <c r="F42" s="21"/>
      <c r="G42" s="61" t="s">
        <v>480</v>
      </c>
      <c r="H42" s="21"/>
      <c r="I42" s="21"/>
      <c r="J42" s="21"/>
      <c r="K42" s="21"/>
      <c r="L42" s="21"/>
      <c r="M42" s="39" t="s">
        <v>168</v>
      </c>
      <c r="N42" s="40" t="s">
        <v>169</v>
      </c>
      <c r="O42" s="41">
        <v>16</v>
      </c>
      <c r="P42" s="48"/>
      <c r="Q42" s="122"/>
      <c r="R42" s="122"/>
      <c r="S42" s="122"/>
      <c r="T42" s="122"/>
      <c r="U42" s="122"/>
      <c r="V42" s="122"/>
      <c r="W42" s="21"/>
      <c r="X42" s="8"/>
      <c r="Y42" s="8" t="s">
        <v>326</v>
      </c>
      <c r="Z42" s="8" t="s">
        <v>316</v>
      </c>
      <c r="AA42" s="21"/>
      <c r="AB42" s="21"/>
      <c r="AC42" s="21"/>
      <c r="AD42" s="21"/>
      <c r="AE42" s="21"/>
      <c r="AF42" s="21"/>
      <c r="AG42" s="21"/>
      <c r="AH42" s="21"/>
      <c r="AI42" s="21"/>
    </row>
    <row r="43" spans="1:35" x14ac:dyDescent="0.2">
      <c r="A43" s="21"/>
      <c r="B43" s="21"/>
      <c r="C43" s="23"/>
      <c r="D43" s="21"/>
      <c r="E43" s="21"/>
      <c r="F43" s="21"/>
      <c r="G43" s="21"/>
      <c r="H43" s="21"/>
      <c r="I43" s="21"/>
      <c r="J43" s="21"/>
      <c r="K43" s="21"/>
      <c r="L43" s="21"/>
      <c r="M43" s="39" t="s">
        <v>170</v>
      </c>
      <c r="N43" s="40" t="s">
        <v>171</v>
      </c>
      <c r="O43" s="41">
        <v>68</v>
      </c>
      <c r="P43" s="48"/>
      <c r="Q43" s="122"/>
      <c r="R43" s="122"/>
      <c r="S43" s="122"/>
      <c r="T43" s="122"/>
      <c r="U43" s="122"/>
      <c r="V43" s="122"/>
      <c r="W43" s="21"/>
      <c r="X43" s="11" t="s">
        <v>439</v>
      </c>
      <c r="Y43" s="15"/>
      <c r="Z43" s="15"/>
      <c r="AA43" s="21"/>
      <c r="AB43" s="21"/>
      <c r="AC43" s="21"/>
      <c r="AD43" s="21"/>
      <c r="AE43" s="21"/>
      <c r="AF43" s="21"/>
      <c r="AG43" s="21"/>
      <c r="AH43" s="21"/>
      <c r="AI43" s="21"/>
    </row>
    <row r="44" spans="1:35" x14ac:dyDescent="0.2">
      <c r="A44" s="21"/>
      <c r="B44" s="21"/>
      <c r="C44" s="23"/>
      <c r="D44" s="21"/>
      <c r="E44" s="21"/>
      <c r="F44" s="21"/>
      <c r="G44" s="21"/>
      <c r="H44" s="21"/>
      <c r="I44" s="21"/>
      <c r="J44" s="21"/>
      <c r="K44" s="21"/>
      <c r="L44" s="21"/>
      <c r="M44" s="39" t="s">
        <v>172</v>
      </c>
      <c r="N44" s="40" t="s">
        <v>121</v>
      </c>
      <c r="O44" s="41">
        <v>74</v>
      </c>
      <c r="P44" s="48"/>
      <c r="Q44" s="122"/>
      <c r="R44" s="122"/>
      <c r="S44" s="122"/>
      <c r="T44" s="122"/>
      <c r="U44" s="122"/>
      <c r="V44" s="122"/>
      <c r="W44" s="21"/>
      <c r="X44" s="8"/>
      <c r="Y44" s="16" t="s">
        <v>335</v>
      </c>
      <c r="Z44" s="16" t="s">
        <v>338</v>
      </c>
      <c r="AA44" s="21"/>
      <c r="AB44" s="21"/>
      <c r="AC44" s="21"/>
      <c r="AD44" s="21"/>
      <c r="AE44" s="21"/>
      <c r="AF44" s="21"/>
      <c r="AG44" s="21"/>
      <c r="AH44" s="21"/>
      <c r="AI44" s="21"/>
    </row>
    <row r="45" spans="1:35" x14ac:dyDescent="0.2">
      <c r="A45" s="21"/>
      <c r="B45" s="21"/>
      <c r="C45" s="23"/>
      <c r="D45" s="21"/>
      <c r="E45" s="21"/>
      <c r="F45" s="21"/>
      <c r="G45" s="21"/>
      <c r="H45" s="21"/>
      <c r="I45" s="21"/>
      <c r="J45" s="21"/>
      <c r="K45" s="21"/>
      <c r="L45" s="21"/>
      <c r="M45" s="39" t="s">
        <v>173</v>
      </c>
      <c r="N45" s="40" t="s">
        <v>122</v>
      </c>
      <c r="O45" s="41">
        <v>62</v>
      </c>
      <c r="P45" s="48"/>
      <c r="Q45" s="122"/>
      <c r="R45" s="122"/>
      <c r="S45" s="122"/>
      <c r="T45" s="122"/>
      <c r="U45" s="122"/>
      <c r="V45" s="122"/>
      <c r="W45" s="21"/>
      <c r="X45" s="11" t="s">
        <v>439</v>
      </c>
      <c r="Y45" s="16"/>
      <c r="Z45" s="16"/>
      <c r="AA45" s="21"/>
      <c r="AB45" s="21"/>
      <c r="AC45" s="21"/>
      <c r="AD45" s="21"/>
      <c r="AE45" s="21"/>
      <c r="AF45" s="21"/>
      <c r="AG45" s="21"/>
      <c r="AH45" s="21"/>
      <c r="AI45" s="21"/>
    </row>
    <row r="46" spans="1:35" x14ac:dyDescent="0.2">
      <c r="A46" s="21"/>
      <c r="B46" s="21"/>
      <c r="C46" s="23"/>
      <c r="D46" s="21"/>
      <c r="E46" s="21"/>
      <c r="F46" s="21"/>
      <c r="G46" s="21"/>
      <c r="H46" s="21"/>
      <c r="I46" s="21"/>
      <c r="J46" s="21"/>
      <c r="K46" s="21"/>
      <c r="L46" s="21"/>
      <c r="M46" s="39" t="s">
        <v>174</v>
      </c>
      <c r="N46" s="40" t="s">
        <v>124</v>
      </c>
      <c r="O46" s="41">
        <v>55</v>
      </c>
      <c r="P46" s="48"/>
      <c r="Q46" s="122"/>
      <c r="R46" s="122"/>
      <c r="S46" s="122"/>
      <c r="T46" s="122"/>
      <c r="U46" s="122"/>
      <c r="V46" s="122"/>
      <c r="W46" s="21"/>
      <c r="X46" s="8"/>
      <c r="Y46" s="14" t="s">
        <v>72</v>
      </c>
      <c r="Z46" s="8"/>
      <c r="AA46" s="21"/>
      <c r="AB46" s="21"/>
      <c r="AC46" s="21"/>
      <c r="AD46" s="21"/>
      <c r="AE46" s="21"/>
      <c r="AF46" s="21"/>
      <c r="AG46" s="21"/>
      <c r="AH46" s="21"/>
      <c r="AI46" s="21"/>
    </row>
    <row r="47" spans="1:35" x14ac:dyDescent="0.2">
      <c r="A47" s="21"/>
      <c r="B47" s="21"/>
      <c r="C47" s="23"/>
      <c r="D47" s="21"/>
      <c r="E47" s="21"/>
      <c r="F47" s="21"/>
      <c r="G47" s="21"/>
      <c r="H47" s="21"/>
      <c r="I47" s="21"/>
      <c r="J47" s="21"/>
      <c r="K47" s="21"/>
      <c r="L47" s="21"/>
      <c r="M47" s="39" t="s">
        <v>175</v>
      </c>
      <c r="N47" s="40" t="s">
        <v>176</v>
      </c>
      <c r="O47" s="41">
        <v>24</v>
      </c>
      <c r="P47" s="48"/>
      <c r="Q47" s="122"/>
      <c r="R47" s="122"/>
      <c r="S47" s="122"/>
      <c r="T47" s="122"/>
      <c r="U47" s="122"/>
      <c r="V47" s="122"/>
      <c r="W47" s="21"/>
      <c r="X47" s="12" t="s">
        <v>102</v>
      </c>
      <c r="AA47" s="21"/>
      <c r="AB47" s="21"/>
      <c r="AC47" s="21"/>
      <c r="AD47" s="21"/>
      <c r="AE47" s="21"/>
      <c r="AF47" s="21"/>
      <c r="AG47" s="21"/>
      <c r="AH47" s="21"/>
      <c r="AI47" s="21"/>
    </row>
    <row r="48" spans="1:35" x14ac:dyDescent="0.2">
      <c r="A48" s="21"/>
      <c r="B48" s="21"/>
      <c r="C48" s="23"/>
      <c r="D48" s="21"/>
      <c r="E48" s="21"/>
      <c r="F48" s="21"/>
      <c r="G48" s="21"/>
      <c r="H48" s="21"/>
      <c r="I48" s="21"/>
      <c r="J48" s="21"/>
      <c r="K48" s="21"/>
      <c r="L48" s="21"/>
      <c r="M48" s="39" t="s">
        <v>177</v>
      </c>
      <c r="N48" s="40" t="s">
        <v>126</v>
      </c>
      <c r="O48" s="41">
        <v>58</v>
      </c>
      <c r="P48" s="48"/>
      <c r="Q48" s="122"/>
      <c r="R48" s="122"/>
      <c r="S48" s="122"/>
      <c r="T48" s="122"/>
      <c r="U48" s="122"/>
      <c r="V48" s="122"/>
      <c r="W48" s="21"/>
      <c r="X48" s="8"/>
      <c r="Y48" s="8" t="s">
        <v>326</v>
      </c>
      <c r="Z48" s="8" t="s">
        <v>316</v>
      </c>
      <c r="AA48" s="21"/>
      <c r="AB48" s="21"/>
      <c r="AC48" s="21"/>
      <c r="AD48" s="21"/>
      <c r="AE48" s="21"/>
      <c r="AF48" s="21"/>
      <c r="AG48" s="21"/>
      <c r="AH48" s="21"/>
      <c r="AI48" s="21"/>
    </row>
    <row r="49" spans="1:35" x14ac:dyDescent="0.2">
      <c r="A49" s="21"/>
      <c r="B49" s="21"/>
      <c r="C49" s="23"/>
      <c r="D49" s="21"/>
      <c r="E49" s="21"/>
      <c r="F49" s="21"/>
      <c r="G49" s="21"/>
      <c r="H49" s="21"/>
      <c r="I49" s="21"/>
      <c r="J49" s="21"/>
      <c r="K49" s="21"/>
      <c r="L49" s="21"/>
      <c r="M49" s="39" t="s">
        <v>178</v>
      </c>
      <c r="N49" s="40" t="s">
        <v>127</v>
      </c>
      <c r="O49" s="41">
        <v>24</v>
      </c>
      <c r="P49" s="48"/>
      <c r="Q49" s="122"/>
      <c r="R49" s="122"/>
      <c r="S49" s="122"/>
      <c r="T49" s="122"/>
      <c r="U49" s="122"/>
      <c r="V49" s="122"/>
      <c r="W49" s="21"/>
      <c r="X49" s="11" t="s">
        <v>439</v>
      </c>
      <c r="Y49" s="15"/>
      <c r="Z49" s="15"/>
      <c r="AA49" s="21"/>
      <c r="AB49" s="21"/>
      <c r="AC49" s="21"/>
      <c r="AD49" s="21"/>
      <c r="AE49" s="21"/>
      <c r="AF49" s="21"/>
      <c r="AG49" s="21"/>
      <c r="AH49" s="21"/>
      <c r="AI49" s="21"/>
    </row>
    <row r="50" spans="1:35" x14ac:dyDescent="0.2">
      <c r="A50" s="21"/>
      <c r="B50" s="21"/>
      <c r="C50" s="23"/>
      <c r="D50" s="21"/>
      <c r="E50" s="21"/>
      <c r="F50" s="21"/>
      <c r="G50" s="21"/>
      <c r="H50" s="21"/>
      <c r="I50" s="21"/>
      <c r="J50" s="21"/>
      <c r="K50" s="21"/>
      <c r="L50" s="21"/>
      <c r="M50" s="39" t="s">
        <v>179</v>
      </c>
      <c r="N50" s="40" t="s">
        <v>128</v>
      </c>
      <c r="O50" s="41">
        <v>36</v>
      </c>
      <c r="P50" s="48"/>
      <c r="Q50" s="122"/>
      <c r="R50" s="122"/>
      <c r="S50" s="122"/>
      <c r="T50" s="122"/>
      <c r="U50" s="122"/>
      <c r="V50" s="122"/>
      <c r="W50" s="21"/>
      <c r="X50" s="8"/>
      <c r="Y50" s="16" t="s">
        <v>339</v>
      </c>
      <c r="Z50" s="16" t="s">
        <v>342</v>
      </c>
      <c r="AA50" s="21"/>
      <c r="AB50" s="21"/>
      <c r="AC50" s="21"/>
      <c r="AD50" s="21"/>
      <c r="AE50" s="21"/>
      <c r="AF50" s="21"/>
      <c r="AG50" s="21"/>
      <c r="AH50" s="21"/>
      <c r="AI50" s="21"/>
    </row>
    <row r="51" spans="1:35" x14ac:dyDescent="0.2">
      <c r="A51" s="21"/>
      <c r="B51" s="21"/>
      <c r="C51" s="23"/>
      <c r="D51" s="21"/>
      <c r="E51" s="21"/>
      <c r="F51" s="21"/>
      <c r="G51" s="21"/>
      <c r="H51" s="21"/>
      <c r="I51" s="21"/>
      <c r="J51" s="21"/>
      <c r="K51" s="21"/>
      <c r="L51" s="21"/>
      <c r="M51" s="39" t="s">
        <v>180</v>
      </c>
      <c r="N51" s="40" t="s">
        <v>129</v>
      </c>
      <c r="O51" s="41">
        <v>48</v>
      </c>
      <c r="P51" s="48"/>
      <c r="Q51" s="122"/>
      <c r="R51" s="122"/>
      <c r="S51" s="122"/>
      <c r="T51" s="122"/>
      <c r="U51" s="122"/>
      <c r="V51" s="122"/>
      <c r="W51" s="21"/>
      <c r="X51" s="11" t="s">
        <v>439</v>
      </c>
      <c r="Y51" s="17" t="s">
        <v>343</v>
      </c>
      <c r="Z51" s="17" t="s">
        <v>445</v>
      </c>
      <c r="AA51" s="21"/>
      <c r="AB51" s="21"/>
      <c r="AC51" s="21"/>
      <c r="AD51" s="21"/>
      <c r="AE51" s="21"/>
      <c r="AF51" s="21"/>
      <c r="AG51" s="21"/>
      <c r="AH51" s="21"/>
      <c r="AI51" s="21"/>
    </row>
    <row r="52" spans="1:35" x14ac:dyDescent="0.2">
      <c r="A52" s="21"/>
      <c r="B52" s="21"/>
      <c r="C52" s="23"/>
      <c r="D52" s="21"/>
      <c r="E52" s="21"/>
      <c r="F52" s="21"/>
      <c r="G52" s="21"/>
      <c r="H52" s="21"/>
      <c r="I52" s="21"/>
      <c r="J52" s="21"/>
      <c r="K52" s="21"/>
      <c r="L52" s="21"/>
      <c r="M52" s="36" t="s">
        <v>427</v>
      </c>
      <c r="N52" s="37" t="s">
        <v>413</v>
      </c>
      <c r="O52" s="38"/>
      <c r="P52" s="48"/>
      <c r="Q52" s="121"/>
      <c r="R52" s="121"/>
      <c r="S52" s="121"/>
      <c r="T52" s="121"/>
      <c r="U52" s="121"/>
      <c r="V52" s="121"/>
      <c r="W52" s="21"/>
      <c r="X52" s="8"/>
      <c r="Y52" s="16" t="s">
        <v>325</v>
      </c>
      <c r="Z52" s="16" t="s">
        <v>329</v>
      </c>
      <c r="AA52" s="21"/>
      <c r="AB52" s="21"/>
      <c r="AC52" s="21"/>
      <c r="AD52" s="21"/>
      <c r="AE52" s="21"/>
      <c r="AF52" s="21"/>
      <c r="AG52" s="21"/>
      <c r="AH52" s="21"/>
      <c r="AI52" s="21"/>
    </row>
    <row r="53" spans="1:35" x14ac:dyDescent="0.2">
      <c r="A53" s="21"/>
      <c r="B53" s="21"/>
      <c r="C53" s="23"/>
      <c r="D53" s="21"/>
      <c r="E53" s="21"/>
      <c r="F53" s="21"/>
      <c r="G53" s="21"/>
      <c r="H53" s="21"/>
      <c r="I53" s="21"/>
      <c r="J53" s="21"/>
      <c r="K53" s="21"/>
      <c r="L53" s="21"/>
      <c r="M53" s="49"/>
      <c r="N53" s="50"/>
      <c r="O53" s="51"/>
      <c r="P53" s="48"/>
      <c r="Q53" s="121"/>
      <c r="R53" s="121"/>
      <c r="S53" s="121"/>
      <c r="T53" s="121"/>
      <c r="U53" s="121"/>
      <c r="V53" s="121"/>
      <c r="W53" s="21"/>
      <c r="X53" s="11" t="s">
        <v>439</v>
      </c>
      <c r="Y53" s="17" t="s">
        <v>441</v>
      </c>
      <c r="Z53" s="17" t="s">
        <v>442</v>
      </c>
      <c r="AA53" s="21"/>
      <c r="AB53" s="21"/>
      <c r="AC53" s="21"/>
      <c r="AD53" s="21"/>
      <c r="AE53" s="21"/>
      <c r="AF53" s="21"/>
      <c r="AG53" s="21"/>
      <c r="AH53" s="21"/>
      <c r="AI53" s="21"/>
    </row>
    <row r="54" spans="1:35" x14ac:dyDescent="0.2">
      <c r="A54" s="21"/>
      <c r="B54" s="21"/>
      <c r="C54" s="23"/>
      <c r="D54" s="21"/>
      <c r="E54" s="21"/>
      <c r="F54" s="21"/>
      <c r="G54" s="21"/>
      <c r="H54" s="21"/>
      <c r="I54" s="21"/>
      <c r="J54" s="21"/>
      <c r="K54" s="21"/>
      <c r="L54" s="21"/>
      <c r="M54" s="52" t="s">
        <v>181</v>
      </c>
      <c r="N54" s="53" t="s">
        <v>120</v>
      </c>
      <c r="O54" s="54">
        <v>14</v>
      </c>
      <c r="P54" s="48"/>
      <c r="Q54" s="122"/>
      <c r="R54" s="122"/>
      <c r="S54" s="122"/>
      <c r="T54" s="122"/>
      <c r="U54" s="122"/>
      <c r="V54" s="122"/>
      <c r="W54" s="21"/>
      <c r="X54" s="8"/>
      <c r="Y54" s="8" t="s">
        <v>340</v>
      </c>
      <c r="Z54" s="8" t="s">
        <v>341</v>
      </c>
      <c r="AA54" s="21"/>
      <c r="AB54" s="21"/>
      <c r="AC54" s="21"/>
      <c r="AD54" s="21"/>
      <c r="AE54" s="21"/>
      <c r="AF54" s="21"/>
      <c r="AG54" s="21"/>
      <c r="AH54" s="21"/>
      <c r="AI54" s="21"/>
    </row>
    <row r="55" spans="1:35" x14ac:dyDescent="0.2">
      <c r="A55" s="21"/>
      <c r="B55" s="21"/>
      <c r="C55" s="23"/>
      <c r="D55" s="21"/>
      <c r="E55" s="21"/>
      <c r="F55" s="21"/>
      <c r="G55" s="21"/>
      <c r="H55" s="21"/>
      <c r="I55" s="21"/>
      <c r="J55" s="21"/>
      <c r="K55" s="21"/>
      <c r="L55" s="21"/>
      <c r="M55" s="39" t="s">
        <v>182</v>
      </c>
      <c r="N55" s="40" t="s">
        <v>176</v>
      </c>
      <c r="O55" s="41">
        <v>15</v>
      </c>
      <c r="P55" s="48"/>
      <c r="Q55" s="122"/>
      <c r="R55" s="122"/>
      <c r="S55" s="122"/>
      <c r="T55" s="122"/>
      <c r="U55" s="122"/>
      <c r="V55" s="122"/>
      <c r="W55" s="21"/>
      <c r="X55" s="12" t="s">
        <v>450</v>
      </c>
      <c r="AA55" s="21"/>
      <c r="AB55" s="21"/>
      <c r="AC55" s="21"/>
      <c r="AD55" s="21"/>
      <c r="AE55" s="21"/>
      <c r="AF55" s="21"/>
      <c r="AG55" s="21"/>
      <c r="AH55" s="21"/>
      <c r="AI55" s="21"/>
    </row>
    <row r="56" spans="1:35" x14ac:dyDescent="0.2">
      <c r="A56" s="21"/>
      <c r="B56" s="21"/>
      <c r="C56" s="23"/>
      <c r="D56" s="21"/>
      <c r="E56" s="21"/>
      <c r="F56" s="21"/>
      <c r="G56" s="21"/>
      <c r="H56" s="21"/>
      <c r="I56" s="21"/>
      <c r="J56" s="21"/>
      <c r="K56" s="21"/>
      <c r="L56" s="21"/>
      <c r="M56" s="39" t="s">
        <v>183</v>
      </c>
      <c r="N56" s="40" t="s">
        <v>128</v>
      </c>
      <c r="O56" s="41">
        <v>23</v>
      </c>
      <c r="P56" s="48"/>
      <c r="Q56" s="122"/>
      <c r="R56" s="122"/>
      <c r="S56" s="122"/>
      <c r="T56" s="122"/>
      <c r="U56" s="122"/>
      <c r="V56" s="122"/>
      <c r="W56" s="21"/>
      <c r="X56" s="8"/>
      <c r="Y56" s="16" t="s">
        <v>325</v>
      </c>
      <c r="Z56" s="16" t="s">
        <v>329</v>
      </c>
      <c r="AA56" s="21"/>
      <c r="AB56" s="21"/>
      <c r="AC56" s="21"/>
      <c r="AD56" s="21"/>
      <c r="AE56" s="21"/>
      <c r="AF56" s="21"/>
      <c r="AG56" s="21"/>
      <c r="AH56" s="21"/>
      <c r="AI56" s="21"/>
    </row>
    <row r="57" spans="1:35" x14ac:dyDescent="0.2">
      <c r="A57" s="21"/>
      <c r="B57" s="21"/>
      <c r="C57" s="23"/>
      <c r="D57" s="21"/>
      <c r="E57" s="21"/>
      <c r="F57" s="21"/>
      <c r="G57" s="21"/>
      <c r="H57" s="21"/>
      <c r="I57" s="21"/>
      <c r="J57" s="21"/>
      <c r="K57" s="21"/>
      <c r="L57" s="21"/>
      <c r="M57" s="36" t="s">
        <v>428</v>
      </c>
      <c r="N57" s="37" t="s">
        <v>416</v>
      </c>
      <c r="O57" s="38"/>
      <c r="P57" s="48"/>
      <c r="Q57" s="121"/>
      <c r="R57" s="121"/>
      <c r="S57" s="121"/>
      <c r="T57" s="121"/>
      <c r="U57" s="121"/>
      <c r="V57" s="121"/>
      <c r="W57" s="21"/>
      <c r="X57" s="11" t="s">
        <v>439</v>
      </c>
      <c r="Y57" s="17" t="s">
        <v>441</v>
      </c>
      <c r="Z57" s="17" t="s">
        <v>442</v>
      </c>
      <c r="AA57" s="21"/>
      <c r="AB57" s="21"/>
      <c r="AC57" s="21"/>
      <c r="AD57" s="21"/>
      <c r="AE57" s="21"/>
      <c r="AF57" s="21"/>
      <c r="AG57" s="21"/>
      <c r="AH57" s="21"/>
      <c r="AI57" s="21"/>
    </row>
    <row r="58" spans="1:35" x14ac:dyDescent="0.2">
      <c r="A58" s="21"/>
      <c r="B58" s="21"/>
      <c r="C58" s="23"/>
      <c r="D58" s="21"/>
      <c r="E58" s="21"/>
      <c r="F58" s="21"/>
      <c r="G58" s="21"/>
      <c r="H58" s="21"/>
      <c r="I58" s="21"/>
      <c r="J58" s="21"/>
      <c r="K58" s="21"/>
      <c r="L58" s="21"/>
      <c r="M58" s="49"/>
      <c r="N58" s="50"/>
      <c r="O58" s="51"/>
      <c r="P58" s="48"/>
      <c r="Q58" s="121"/>
      <c r="R58" s="121"/>
      <c r="S58" s="121"/>
      <c r="T58" s="121"/>
      <c r="U58" s="121"/>
      <c r="V58" s="121"/>
      <c r="W58" s="21"/>
      <c r="X58" s="8"/>
      <c r="Y58" s="16" t="s">
        <v>343</v>
      </c>
      <c r="Z58" s="16" t="s">
        <v>344</v>
      </c>
      <c r="AA58" s="21"/>
      <c r="AB58" s="21"/>
      <c r="AC58" s="21"/>
      <c r="AD58" s="21"/>
      <c r="AE58" s="21"/>
      <c r="AF58" s="21"/>
      <c r="AG58" s="21"/>
      <c r="AH58" s="21"/>
      <c r="AI58" s="21"/>
    </row>
    <row r="59" spans="1:35" x14ac:dyDescent="0.2">
      <c r="A59" s="21"/>
      <c r="B59" s="21"/>
      <c r="C59" s="23"/>
      <c r="D59" s="21"/>
      <c r="E59" s="21"/>
      <c r="F59" s="21"/>
      <c r="G59" s="21"/>
      <c r="H59" s="21"/>
      <c r="I59" s="21"/>
      <c r="J59" s="21"/>
      <c r="K59" s="21"/>
      <c r="L59" s="21"/>
      <c r="M59" s="39" t="s">
        <v>184</v>
      </c>
      <c r="N59" s="40" t="s">
        <v>185</v>
      </c>
      <c r="O59" s="41">
        <v>7.2</v>
      </c>
      <c r="P59" s="48"/>
      <c r="Q59" s="122"/>
      <c r="R59" s="122"/>
      <c r="S59" s="122"/>
      <c r="T59" s="122"/>
      <c r="U59" s="122"/>
      <c r="V59" s="122"/>
      <c r="W59" s="21"/>
      <c r="X59" s="11" t="s">
        <v>439</v>
      </c>
      <c r="Y59" s="16"/>
      <c r="Z59" s="16"/>
      <c r="AA59" s="21"/>
      <c r="AB59" s="21"/>
      <c r="AC59" s="21"/>
      <c r="AD59" s="21"/>
      <c r="AE59" s="21"/>
      <c r="AF59" s="21"/>
      <c r="AG59" s="21"/>
      <c r="AH59" s="21"/>
      <c r="AI59" s="21"/>
    </row>
    <row r="60" spans="1:35" x14ac:dyDescent="0.2">
      <c r="A60" s="21"/>
      <c r="B60" s="21"/>
      <c r="C60" s="23"/>
      <c r="D60" s="21"/>
      <c r="E60" s="21"/>
      <c r="F60" s="21"/>
      <c r="G60" s="21"/>
      <c r="H60" s="21"/>
      <c r="I60" s="21"/>
      <c r="J60" s="21"/>
      <c r="K60" s="21"/>
      <c r="L60" s="21"/>
      <c r="M60" s="39" t="s">
        <v>186</v>
      </c>
      <c r="N60" s="40" t="s">
        <v>187</v>
      </c>
      <c r="O60" s="41">
        <v>2.8</v>
      </c>
      <c r="P60" s="48"/>
      <c r="Q60" s="122"/>
      <c r="R60" s="122"/>
      <c r="S60" s="122"/>
      <c r="T60" s="122"/>
      <c r="U60" s="122"/>
      <c r="V60" s="122"/>
      <c r="W60" s="21"/>
      <c r="X60" s="8"/>
      <c r="Y60" s="14" t="s">
        <v>72</v>
      </c>
      <c r="Z60" s="8"/>
      <c r="AA60" s="21"/>
      <c r="AB60" s="21"/>
      <c r="AC60" s="21"/>
      <c r="AD60" s="21"/>
      <c r="AE60" s="21"/>
      <c r="AF60" s="21"/>
      <c r="AG60" s="21"/>
      <c r="AH60" s="21"/>
      <c r="AI60" s="21"/>
    </row>
    <row r="61" spans="1:35" x14ac:dyDescent="0.2">
      <c r="A61" s="21"/>
      <c r="B61" s="21"/>
      <c r="C61" s="23"/>
      <c r="D61" s="21"/>
      <c r="E61" s="21"/>
      <c r="F61" s="21"/>
      <c r="G61" s="21"/>
      <c r="H61" s="21"/>
      <c r="I61" s="21"/>
      <c r="J61" s="21"/>
      <c r="K61" s="21"/>
      <c r="L61" s="21"/>
      <c r="M61" s="39" t="s">
        <v>188</v>
      </c>
      <c r="N61" s="40" t="s">
        <v>192</v>
      </c>
      <c r="O61" s="41">
        <v>16</v>
      </c>
      <c r="P61" s="48"/>
      <c r="Q61" s="122"/>
      <c r="R61" s="122"/>
      <c r="S61" s="122"/>
      <c r="T61" s="122"/>
      <c r="U61" s="122"/>
      <c r="V61" s="122"/>
      <c r="W61" s="21"/>
      <c r="X61" s="8"/>
      <c r="Y61" s="8" t="s">
        <v>326</v>
      </c>
      <c r="Z61" s="8" t="s">
        <v>316</v>
      </c>
      <c r="AA61" s="21"/>
      <c r="AB61" s="21"/>
      <c r="AC61" s="21"/>
      <c r="AD61" s="21"/>
      <c r="AE61" s="21"/>
      <c r="AF61" s="21"/>
      <c r="AG61" s="21"/>
      <c r="AH61" s="21"/>
      <c r="AI61" s="21"/>
    </row>
    <row r="62" spans="1:35" x14ac:dyDescent="0.2">
      <c r="A62" s="21"/>
      <c r="B62" s="21"/>
      <c r="C62" s="23"/>
      <c r="D62" s="21"/>
      <c r="E62" s="21"/>
      <c r="F62" s="21"/>
      <c r="G62" s="21"/>
      <c r="H62" s="21"/>
      <c r="I62" s="21"/>
      <c r="J62" s="21"/>
      <c r="K62" s="21"/>
      <c r="L62" s="21"/>
      <c r="M62" s="39" t="s">
        <v>190</v>
      </c>
      <c r="N62" s="40" t="s">
        <v>189</v>
      </c>
      <c r="O62" s="41">
        <v>54</v>
      </c>
      <c r="P62" s="48"/>
      <c r="Q62" s="122"/>
      <c r="R62" s="122"/>
      <c r="S62" s="122"/>
      <c r="T62" s="122"/>
      <c r="U62" s="122"/>
      <c r="V62" s="122"/>
      <c r="W62" s="21"/>
      <c r="X62" s="11" t="s">
        <v>439</v>
      </c>
      <c r="Y62" s="15"/>
      <c r="Z62" s="15"/>
      <c r="AA62" s="21"/>
      <c r="AB62" s="21"/>
      <c r="AC62" s="21"/>
      <c r="AD62" s="21"/>
      <c r="AE62" s="21"/>
      <c r="AF62" s="21"/>
      <c r="AG62" s="21"/>
      <c r="AH62" s="21"/>
      <c r="AI62" s="21"/>
    </row>
    <row r="63" spans="1:35" x14ac:dyDescent="0.2">
      <c r="A63" s="21"/>
      <c r="B63" s="21"/>
      <c r="C63" s="23"/>
      <c r="D63" s="21"/>
      <c r="E63" s="21"/>
      <c r="F63" s="21"/>
      <c r="G63" s="21"/>
      <c r="H63" s="21"/>
      <c r="I63" s="21"/>
      <c r="J63" s="21"/>
      <c r="K63" s="21"/>
      <c r="L63" s="21"/>
      <c r="M63" s="39" t="s">
        <v>191</v>
      </c>
      <c r="N63" s="40" t="s">
        <v>120</v>
      </c>
      <c r="O63" s="41">
        <v>30</v>
      </c>
      <c r="P63" s="48"/>
      <c r="Q63" s="122"/>
      <c r="R63" s="122"/>
      <c r="S63" s="122"/>
      <c r="T63" s="122"/>
      <c r="U63" s="122"/>
      <c r="V63" s="122"/>
      <c r="W63" s="21"/>
      <c r="X63" s="12" t="s">
        <v>451</v>
      </c>
      <c r="AA63" s="21"/>
      <c r="AB63" s="21"/>
      <c r="AC63" s="21"/>
      <c r="AD63" s="21"/>
      <c r="AE63" s="21"/>
      <c r="AF63" s="21"/>
      <c r="AG63" s="21"/>
      <c r="AH63" s="21"/>
      <c r="AI63" s="21"/>
    </row>
    <row r="64" spans="1:35" x14ac:dyDescent="0.2">
      <c r="A64" s="21"/>
      <c r="B64" s="21"/>
      <c r="C64" s="23"/>
      <c r="D64" s="21"/>
      <c r="E64" s="21"/>
      <c r="F64" s="21"/>
      <c r="G64" s="21"/>
      <c r="H64" s="21"/>
      <c r="I64" s="21"/>
      <c r="J64" s="21"/>
      <c r="K64" s="21"/>
      <c r="L64" s="21"/>
      <c r="M64" s="39" t="s">
        <v>193</v>
      </c>
      <c r="N64" s="40" t="s">
        <v>194</v>
      </c>
      <c r="O64" s="41">
        <v>26</v>
      </c>
      <c r="P64" s="48"/>
      <c r="Q64" s="122"/>
      <c r="R64" s="122"/>
      <c r="S64" s="122"/>
      <c r="T64" s="122"/>
      <c r="U64" s="122"/>
      <c r="V64" s="122"/>
      <c r="W64" s="21"/>
      <c r="X64" s="8"/>
      <c r="Y64" s="16" t="s">
        <v>334</v>
      </c>
      <c r="Z64" s="16" t="s">
        <v>337</v>
      </c>
      <c r="AA64" s="21"/>
      <c r="AB64" s="21"/>
      <c r="AC64" s="21"/>
      <c r="AD64" s="21"/>
      <c r="AE64" s="21"/>
      <c r="AF64" s="21"/>
      <c r="AG64" s="21"/>
      <c r="AH64" s="21"/>
      <c r="AI64" s="21"/>
    </row>
    <row r="65" spans="1:35" x14ac:dyDescent="0.2">
      <c r="A65" s="21"/>
      <c r="B65" s="21"/>
      <c r="C65" s="23"/>
      <c r="D65" s="21"/>
      <c r="E65" s="21"/>
      <c r="F65" s="21"/>
      <c r="G65" s="21"/>
      <c r="H65" s="21"/>
      <c r="I65" s="21"/>
      <c r="J65" s="21"/>
      <c r="K65" s="21"/>
      <c r="L65" s="21"/>
      <c r="M65" s="39" t="s">
        <v>195</v>
      </c>
      <c r="N65" s="40" t="s">
        <v>196</v>
      </c>
      <c r="O65" s="41">
        <v>27</v>
      </c>
      <c r="P65" s="48"/>
      <c r="Q65" s="122"/>
      <c r="R65" s="122"/>
      <c r="S65" s="122"/>
      <c r="T65" s="122"/>
      <c r="U65" s="122"/>
      <c r="V65" s="122"/>
      <c r="W65" s="21"/>
      <c r="X65" s="11" t="s">
        <v>439</v>
      </c>
      <c r="Y65" s="16"/>
      <c r="Z65" s="16"/>
      <c r="AA65" s="21"/>
      <c r="AB65" s="21"/>
      <c r="AC65" s="21"/>
      <c r="AD65" s="21"/>
      <c r="AE65" s="21"/>
      <c r="AF65" s="21"/>
      <c r="AG65" s="21"/>
      <c r="AH65" s="21"/>
      <c r="AI65" s="21"/>
    </row>
    <row r="66" spans="1:35" x14ac:dyDescent="0.2">
      <c r="A66" s="21"/>
      <c r="B66" s="21"/>
      <c r="C66" s="23"/>
      <c r="D66" s="21"/>
      <c r="E66" s="21"/>
      <c r="F66" s="21"/>
      <c r="G66" s="21"/>
      <c r="H66" s="21"/>
      <c r="I66" s="21"/>
      <c r="J66" s="21"/>
      <c r="K66" s="21"/>
      <c r="L66" s="21"/>
      <c r="M66" s="39" t="s">
        <v>197</v>
      </c>
      <c r="N66" s="40" t="s">
        <v>198</v>
      </c>
      <c r="O66" s="41">
        <v>11</v>
      </c>
      <c r="P66" s="48"/>
      <c r="Q66" s="122"/>
      <c r="R66" s="122"/>
      <c r="S66" s="122"/>
      <c r="T66" s="122"/>
      <c r="U66" s="122"/>
      <c r="V66" s="122"/>
      <c r="W66" s="21"/>
      <c r="X66" s="8"/>
      <c r="Y66" s="16" t="s">
        <v>335</v>
      </c>
      <c r="Z66" s="16" t="s">
        <v>338</v>
      </c>
      <c r="AA66" s="21"/>
      <c r="AB66" s="21"/>
      <c r="AC66" s="21"/>
      <c r="AD66" s="21"/>
      <c r="AE66" s="21"/>
      <c r="AF66" s="21"/>
      <c r="AG66" s="21"/>
      <c r="AH66" s="21"/>
      <c r="AI66" s="21"/>
    </row>
    <row r="67" spans="1:35" x14ac:dyDescent="0.2">
      <c r="A67" s="21"/>
      <c r="B67" s="21"/>
      <c r="C67" s="23"/>
      <c r="D67" s="21"/>
      <c r="E67" s="21"/>
      <c r="F67" s="21"/>
      <c r="G67" s="21"/>
      <c r="H67" s="21"/>
      <c r="I67" s="21"/>
      <c r="J67" s="21"/>
      <c r="K67" s="21"/>
      <c r="L67" s="21"/>
      <c r="M67" s="36" t="s">
        <v>429</v>
      </c>
      <c r="N67" s="37" t="s">
        <v>419</v>
      </c>
      <c r="O67" s="38"/>
      <c r="P67" s="48"/>
      <c r="Q67" s="121"/>
      <c r="R67" s="121"/>
      <c r="S67" s="121"/>
      <c r="T67" s="121"/>
      <c r="U67" s="121"/>
      <c r="V67" s="121"/>
      <c r="W67" s="21"/>
      <c r="X67" s="11" t="s">
        <v>439</v>
      </c>
      <c r="Y67" s="16"/>
      <c r="Z67" s="16"/>
      <c r="AA67" s="21"/>
      <c r="AB67" s="21"/>
      <c r="AC67" s="21"/>
      <c r="AD67" s="21"/>
      <c r="AE67" s="21"/>
      <c r="AF67" s="21"/>
      <c r="AG67" s="21"/>
      <c r="AH67" s="21"/>
      <c r="AI67" s="21"/>
    </row>
    <row r="68" spans="1:35" x14ac:dyDescent="0.2">
      <c r="A68" s="21"/>
      <c r="B68" s="21"/>
      <c r="C68" s="23"/>
      <c r="D68" s="21"/>
      <c r="E68" s="21"/>
      <c r="F68" s="21"/>
      <c r="G68" s="21"/>
      <c r="H68" s="21"/>
      <c r="I68" s="21"/>
      <c r="J68" s="21"/>
      <c r="K68" s="21"/>
      <c r="L68" s="21"/>
      <c r="M68" s="49"/>
      <c r="N68" s="50"/>
      <c r="O68" s="51"/>
      <c r="P68" s="48"/>
      <c r="Q68" s="121"/>
      <c r="R68" s="121"/>
      <c r="S68" s="121"/>
      <c r="T68" s="121"/>
      <c r="U68" s="121"/>
      <c r="V68" s="121"/>
      <c r="W68" s="21"/>
      <c r="X68" s="8"/>
      <c r="Y68" s="8" t="s">
        <v>326</v>
      </c>
      <c r="Z68" s="8" t="s">
        <v>316</v>
      </c>
      <c r="AA68" s="21"/>
      <c r="AB68" s="21"/>
      <c r="AC68" s="21"/>
      <c r="AD68" s="21"/>
      <c r="AE68" s="21"/>
      <c r="AF68" s="21"/>
      <c r="AG68" s="21"/>
      <c r="AH68" s="21"/>
      <c r="AI68" s="21"/>
    </row>
    <row r="69" spans="1:35" x14ac:dyDescent="0.2">
      <c r="A69" s="21"/>
      <c r="B69" s="21"/>
      <c r="C69" s="23"/>
      <c r="D69" s="21"/>
      <c r="E69" s="21"/>
      <c r="F69" s="21"/>
      <c r="G69" s="21"/>
      <c r="H69" s="21"/>
      <c r="I69" s="21"/>
      <c r="J69" s="21"/>
      <c r="K69" s="21"/>
      <c r="L69" s="21"/>
      <c r="M69" s="39" t="s">
        <v>199</v>
      </c>
      <c r="N69" s="40" t="s">
        <v>185</v>
      </c>
      <c r="O69" s="41">
        <v>8</v>
      </c>
      <c r="P69" s="48"/>
      <c r="Q69" s="122"/>
      <c r="R69" s="122"/>
      <c r="S69" s="122"/>
      <c r="T69" s="122"/>
      <c r="U69" s="122"/>
      <c r="V69" s="122"/>
      <c r="W69" s="21"/>
      <c r="X69" s="11" t="s">
        <v>439</v>
      </c>
      <c r="Y69" s="15"/>
      <c r="Z69" s="15"/>
      <c r="AA69" s="21"/>
      <c r="AB69" s="21"/>
      <c r="AC69" s="21"/>
      <c r="AD69" s="21"/>
      <c r="AE69" s="21"/>
      <c r="AF69" s="21"/>
      <c r="AG69" s="21"/>
      <c r="AH69" s="21"/>
      <c r="AI69" s="21"/>
    </row>
    <row r="70" spans="1:35" x14ac:dyDescent="0.2">
      <c r="A70" s="21"/>
      <c r="B70" s="21"/>
      <c r="C70" s="23"/>
      <c r="D70" s="21"/>
      <c r="E70" s="21"/>
      <c r="F70" s="21"/>
      <c r="G70" s="21"/>
      <c r="H70" s="21"/>
      <c r="I70" s="21"/>
      <c r="J70" s="21"/>
      <c r="K70" s="21"/>
      <c r="L70" s="21"/>
      <c r="M70" s="39" t="s">
        <v>200</v>
      </c>
      <c r="N70" s="40" t="s">
        <v>187</v>
      </c>
      <c r="O70" s="41">
        <v>2.8</v>
      </c>
      <c r="P70" s="48"/>
      <c r="Q70" s="122"/>
      <c r="R70" s="122"/>
      <c r="S70" s="122"/>
      <c r="T70" s="122"/>
      <c r="U70" s="122"/>
      <c r="V70" s="122"/>
      <c r="W70" s="21"/>
      <c r="X70" s="12" t="s">
        <v>452</v>
      </c>
      <c r="AA70" s="21"/>
      <c r="AB70" s="21"/>
      <c r="AC70" s="21"/>
      <c r="AD70" s="21"/>
      <c r="AE70" s="21"/>
      <c r="AF70" s="21"/>
      <c r="AG70" s="21"/>
      <c r="AH70" s="21"/>
      <c r="AI70" s="21"/>
    </row>
    <row r="71" spans="1:35" x14ac:dyDescent="0.2">
      <c r="A71" s="21"/>
      <c r="B71" s="21"/>
      <c r="C71" s="23"/>
      <c r="D71" s="21"/>
      <c r="E71" s="21"/>
      <c r="F71" s="21"/>
      <c r="G71" s="21"/>
      <c r="H71" s="21"/>
      <c r="I71" s="21"/>
      <c r="J71" s="21"/>
      <c r="K71" s="21"/>
      <c r="L71" s="21"/>
      <c r="M71" s="39" t="s">
        <v>201</v>
      </c>
      <c r="N71" s="40" t="s">
        <v>192</v>
      </c>
      <c r="O71" s="41">
        <v>18</v>
      </c>
      <c r="P71" s="48"/>
      <c r="Q71" s="122"/>
      <c r="R71" s="122"/>
      <c r="S71" s="122"/>
      <c r="T71" s="122"/>
      <c r="U71" s="122"/>
      <c r="V71" s="122"/>
      <c r="W71" s="21"/>
      <c r="X71" s="13" t="s">
        <v>65</v>
      </c>
      <c r="Y71" s="16" t="s">
        <v>330</v>
      </c>
      <c r="Z71" s="16" t="s">
        <v>332</v>
      </c>
      <c r="AA71" s="21"/>
      <c r="AB71" s="21"/>
      <c r="AC71" s="21"/>
      <c r="AD71" s="21"/>
      <c r="AE71" s="21"/>
      <c r="AF71" s="21"/>
      <c r="AG71" s="21"/>
      <c r="AH71" s="21"/>
      <c r="AI71" s="21"/>
    </row>
    <row r="72" spans="1:35" x14ac:dyDescent="0.2">
      <c r="A72" s="21"/>
      <c r="B72" s="21"/>
      <c r="C72" s="23"/>
      <c r="D72" s="21"/>
      <c r="E72" s="21"/>
      <c r="F72" s="21"/>
      <c r="G72" s="21"/>
      <c r="H72" s="21"/>
      <c r="I72" s="21"/>
      <c r="J72" s="21"/>
      <c r="K72" s="21"/>
      <c r="L72" s="21"/>
      <c r="M72" s="39" t="s">
        <v>202</v>
      </c>
      <c r="N72" s="40" t="s">
        <v>189</v>
      </c>
      <c r="O72" s="41">
        <v>52</v>
      </c>
      <c r="P72" s="48"/>
      <c r="Q72" s="122"/>
      <c r="R72" s="122"/>
      <c r="S72" s="122"/>
      <c r="T72" s="122"/>
      <c r="U72" s="122"/>
      <c r="V72" s="122"/>
      <c r="W72" s="21"/>
      <c r="X72" s="11" t="s">
        <v>439</v>
      </c>
      <c r="Y72" s="17" t="s">
        <v>323</v>
      </c>
      <c r="Z72" s="17" t="s">
        <v>324</v>
      </c>
      <c r="AA72" s="21"/>
      <c r="AB72" s="21"/>
      <c r="AC72" s="21"/>
      <c r="AD72" s="21"/>
      <c r="AE72" s="21"/>
      <c r="AF72" s="21"/>
      <c r="AG72" s="21"/>
      <c r="AH72" s="21"/>
      <c r="AI72" s="21"/>
    </row>
    <row r="73" spans="1:35" x14ac:dyDescent="0.2">
      <c r="A73" s="21"/>
      <c r="B73" s="21"/>
      <c r="C73" s="23"/>
      <c r="D73" s="21"/>
      <c r="E73" s="21"/>
      <c r="F73" s="21"/>
      <c r="G73" s="21"/>
      <c r="H73" s="21"/>
      <c r="I73" s="21"/>
      <c r="J73" s="21"/>
      <c r="K73" s="21"/>
      <c r="L73" s="21"/>
      <c r="M73" s="39" t="s">
        <v>203</v>
      </c>
      <c r="N73" s="40" t="s">
        <v>120</v>
      </c>
      <c r="O73" s="41">
        <v>25</v>
      </c>
      <c r="P73" s="48"/>
      <c r="Q73" s="122"/>
      <c r="R73" s="122"/>
      <c r="S73" s="122"/>
      <c r="T73" s="122"/>
      <c r="U73" s="122"/>
      <c r="V73" s="122"/>
      <c r="W73" s="21"/>
      <c r="X73" s="13" t="s">
        <v>317</v>
      </c>
      <c r="Y73" s="16" t="s">
        <v>331</v>
      </c>
      <c r="Z73" s="16" t="s">
        <v>333</v>
      </c>
      <c r="AA73" s="21"/>
      <c r="AB73" s="21"/>
      <c r="AC73" s="21"/>
      <c r="AD73" s="21"/>
      <c r="AE73" s="21"/>
      <c r="AF73" s="21"/>
      <c r="AG73" s="21"/>
      <c r="AH73" s="21"/>
      <c r="AI73" s="21"/>
    </row>
    <row r="74" spans="1:35" x14ac:dyDescent="0.2">
      <c r="A74" s="21"/>
      <c r="B74" s="21"/>
      <c r="C74" s="23"/>
      <c r="D74" s="21"/>
      <c r="E74" s="21"/>
      <c r="F74" s="21"/>
      <c r="G74" s="21"/>
      <c r="H74" s="21"/>
      <c r="I74" s="21"/>
      <c r="J74" s="21"/>
      <c r="K74" s="21"/>
      <c r="L74" s="21"/>
      <c r="M74" s="39" t="s">
        <v>204</v>
      </c>
      <c r="N74" s="40" t="s">
        <v>194</v>
      </c>
      <c r="O74" s="41">
        <v>21</v>
      </c>
      <c r="P74" s="48"/>
      <c r="Q74" s="122"/>
      <c r="R74" s="122"/>
      <c r="S74" s="122"/>
      <c r="T74" s="122"/>
      <c r="U74" s="122"/>
      <c r="V74" s="122"/>
      <c r="W74" s="21"/>
      <c r="X74" s="11" t="s">
        <v>439</v>
      </c>
      <c r="Y74" s="17" t="s">
        <v>443</v>
      </c>
      <c r="Z74" s="17" t="s">
        <v>444</v>
      </c>
      <c r="AA74" s="21"/>
      <c r="AB74" s="21"/>
      <c r="AC74" s="21"/>
      <c r="AD74" s="21"/>
      <c r="AE74" s="21"/>
      <c r="AF74" s="21"/>
      <c r="AG74" s="21"/>
      <c r="AH74" s="21"/>
      <c r="AI74" s="21"/>
    </row>
    <row r="75" spans="1:35" x14ac:dyDescent="0.2">
      <c r="A75" s="21"/>
      <c r="B75" s="21"/>
      <c r="C75" s="23"/>
      <c r="D75" s="21"/>
      <c r="E75" s="21"/>
      <c r="F75" s="21"/>
      <c r="G75" s="21"/>
      <c r="H75" s="21"/>
      <c r="I75" s="21"/>
      <c r="J75" s="21"/>
      <c r="K75" s="21"/>
      <c r="L75" s="21"/>
      <c r="M75" s="39" t="s">
        <v>205</v>
      </c>
      <c r="N75" s="40" t="s">
        <v>196</v>
      </c>
      <c r="O75" s="41">
        <v>28</v>
      </c>
      <c r="P75" s="48"/>
      <c r="Q75" s="122"/>
      <c r="R75" s="122"/>
      <c r="S75" s="122"/>
      <c r="T75" s="122"/>
      <c r="U75" s="122"/>
      <c r="V75" s="122"/>
      <c r="W75" s="21"/>
      <c r="X75" s="13" t="s">
        <v>11</v>
      </c>
      <c r="Y75" s="16" t="s">
        <v>336</v>
      </c>
      <c r="Z75" s="16" t="s">
        <v>345</v>
      </c>
      <c r="AA75" s="21"/>
      <c r="AB75" s="21"/>
      <c r="AC75" s="21"/>
      <c r="AD75" s="21"/>
      <c r="AE75" s="21"/>
      <c r="AF75" s="21"/>
      <c r="AG75" s="21"/>
      <c r="AH75" s="21"/>
      <c r="AI75" s="21"/>
    </row>
    <row r="76" spans="1:35" x14ac:dyDescent="0.2">
      <c r="A76" s="21"/>
      <c r="B76" s="21"/>
      <c r="C76" s="23"/>
      <c r="D76" s="21"/>
      <c r="E76" s="21"/>
      <c r="F76" s="21"/>
      <c r="G76" s="21"/>
      <c r="H76" s="21"/>
      <c r="I76" s="21"/>
      <c r="J76" s="21"/>
      <c r="K76" s="21"/>
      <c r="L76" s="21"/>
      <c r="M76" s="39" t="s">
        <v>206</v>
      </c>
      <c r="N76" s="40" t="s">
        <v>198</v>
      </c>
      <c r="O76" s="41">
        <v>15</v>
      </c>
      <c r="P76" s="48"/>
      <c r="Q76" s="122"/>
      <c r="R76" s="122"/>
      <c r="S76" s="122"/>
      <c r="T76" s="122"/>
      <c r="U76" s="122"/>
      <c r="V76" s="122"/>
      <c r="W76" s="21"/>
      <c r="X76" s="8"/>
      <c r="Y76" s="16" t="s">
        <v>335</v>
      </c>
      <c r="Z76" s="16" t="s">
        <v>338</v>
      </c>
      <c r="AA76" s="21"/>
      <c r="AB76" s="21"/>
      <c r="AC76" s="21"/>
      <c r="AD76" s="21"/>
      <c r="AE76" s="21"/>
      <c r="AF76" s="21"/>
      <c r="AG76" s="21"/>
      <c r="AH76" s="21"/>
      <c r="AI76" s="21"/>
    </row>
    <row r="77" spans="1:35" x14ac:dyDescent="0.2">
      <c r="A77" s="21"/>
      <c r="B77" s="21"/>
      <c r="C77" s="23"/>
      <c r="D77" s="21"/>
      <c r="E77" s="21"/>
      <c r="F77" s="21"/>
      <c r="G77" s="21"/>
      <c r="H77" s="21"/>
      <c r="I77" s="21"/>
      <c r="J77" s="21"/>
      <c r="K77" s="21"/>
      <c r="L77" s="21"/>
      <c r="M77" s="36" t="s">
        <v>430</v>
      </c>
      <c r="N77" s="37" t="s">
        <v>422</v>
      </c>
      <c r="O77" s="38"/>
      <c r="P77" s="48"/>
      <c r="Q77" s="121"/>
      <c r="R77" s="121"/>
      <c r="S77" s="121"/>
      <c r="T77" s="121"/>
      <c r="U77" s="121"/>
      <c r="V77" s="121"/>
      <c r="W77" s="21"/>
      <c r="X77" s="11" t="s">
        <v>439</v>
      </c>
      <c r="Y77" s="16"/>
      <c r="Z77" s="16"/>
      <c r="AA77" s="21"/>
      <c r="AB77" s="21"/>
      <c r="AC77" s="21"/>
      <c r="AD77" s="21"/>
      <c r="AE77" s="21"/>
      <c r="AF77" s="21"/>
      <c r="AG77" s="21"/>
      <c r="AH77" s="21"/>
      <c r="AI77" s="21"/>
    </row>
    <row r="78" spans="1:35" x14ac:dyDescent="0.2">
      <c r="A78" s="21"/>
      <c r="B78" s="21"/>
      <c r="C78" s="23"/>
      <c r="D78" s="21"/>
      <c r="E78" s="21"/>
      <c r="F78" s="21"/>
      <c r="G78" s="21"/>
      <c r="H78" s="21"/>
      <c r="I78" s="21"/>
      <c r="J78" s="21"/>
      <c r="K78" s="21"/>
      <c r="L78" s="21"/>
      <c r="M78" s="49"/>
      <c r="N78" s="50"/>
      <c r="O78" s="51"/>
      <c r="P78" s="48"/>
      <c r="Q78" s="121"/>
      <c r="R78" s="121"/>
      <c r="S78" s="121"/>
      <c r="T78" s="121"/>
      <c r="U78" s="121"/>
      <c r="V78" s="121"/>
      <c r="W78" s="21"/>
      <c r="X78" s="8"/>
      <c r="Y78" s="14" t="s">
        <v>72</v>
      </c>
      <c r="Z78" s="8"/>
      <c r="AA78" s="21"/>
      <c r="AB78" s="21"/>
      <c r="AC78" s="21"/>
      <c r="AD78" s="21"/>
      <c r="AE78" s="21"/>
      <c r="AF78" s="21"/>
      <c r="AG78" s="21"/>
      <c r="AH78" s="21"/>
      <c r="AI78" s="21"/>
    </row>
    <row r="79" spans="1:35" x14ac:dyDescent="0.2">
      <c r="A79" s="21"/>
      <c r="B79" s="21"/>
      <c r="C79" s="23"/>
      <c r="D79" s="21"/>
      <c r="E79" s="21"/>
      <c r="F79" s="21"/>
      <c r="G79" s="21"/>
      <c r="H79" s="21"/>
      <c r="I79" s="21"/>
      <c r="J79" s="21"/>
      <c r="K79" s="21"/>
      <c r="L79" s="21"/>
      <c r="M79" s="39" t="s">
        <v>207</v>
      </c>
      <c r="N79" s="40" t="s">
        <v>185</v>
      </c>
      <c r="O79" s="41">
        <v>8.5</v>
      </c>
      <c r="P79" s="48"/>
      <c r="Q79" s="122"/>
      <c r="R79" s="122"/>
      <c r="S79" s="122"/>
      <c r="T79" s="122"/>
      <c r="U79" s="122"/>
      <c r="V79" s="122"/>
      <c r="W79" s="21"/>
      <c r="X79" s="8"/>
      <c r="Y79" s="8" t="s">
        <v>326</v>
      </c>
      <c r="Z79" s="8" t="s">
        <v>316</v>
      </c>
      <c r="AA79" s="21"/>
      <c r="AB79" s="21"/>
      <c r="AC79" s="21"/>
      <c r="AD79" s="21"/>
      <c r="AE79" s="21"/>
      <c r="AF79" s="21"/>
      <c r="AG79" s="21"/>
      <c r="AH79" s="21"/>
      <c r="AI79" s="21"/>
    </row>
    <row r="80" spans="1:35" x14ac:dyDescent="0.2">
      <c r="A80" s="21"/>
      <c r="B80" s="21"/>
      <c r="C80" s="23"/>
      <c r="D80" s="21"/>
      <c r="E80" s="21"/>
      <c r="F80" s="21"/>
      <c r="G80" s="21"/>
      <c r="H80" s="21"/>
      <c r="I80" s="21"/>
      <c r="J80" s="21"/>
      <c r="K80" s="21"/>
      <c r="L80" s="21"/>
      <c r="M80" s="39" t="s">
        <v>208</v>
      </c>
      <c r="N80" s="40" t="s">
        <v>187</v>
      </c>
      <c r="O80" s="41">
        <v>3</v>
      </c>
      <c r="P80" s="48"/>
      <c r="Q80" s="122"/>
      <c r="R80" s="122"/>
      <c r="S80" s="122"/>
      <c r="T80" s="122"/>
      <c r="U80" s="122"/>
      <c r="V80" s="122"/>
      <c r="W80" s="21"/>
      <c r="X80" s="11" t="s">
        <v>439</v>
      </c>
      <c r="Y80" s="15"/>
      <c r="Z80" s="15"/>
      <c r="AA80" s="21"/>
      <c r="AB80" s="21"/>
      <c r="AC80" s="21"/>
      <c r="AD80" s="21"/>
      <c r="AE80" s="21"/>
      <c r="AF80" s="21"/>
      <c r="AG80" s="21"/>
      <c r="AH80" s="21"/>
      <c r="AI80" s="21"/>
    </row>
    <row r="81" spans="1:35" x14ac:dyDescent="0.2">
      <c r="A81" s="21"/>
      <c r="B81" s="21"/>
      <c r="C81" s="23"/>
      <c r="D81" s="21"/>
      <c r="E81" s="21"/>
      <c r="F81" s="21"/>
      <c r="G81" s="21"/>
      <c r="H81" s="21"/>
      <c r="I81" s="21"/>
      <c r="J81" s="21"/>
      <c r="K81" s="21"/>
      <c r="L81" s="21"/>
      <c r="M81" s="39" t="s">
        <v>209</v>
      </c>
      <c r="N81" s="40" t="s">
        <v>192</v>
      </c>
      <c r="O81" s="41">
        <v>17</v>
      </c>
      <c r="P81" s="48"/>
      <c r="Q81" s="122"/>
      <c r="R81" s="122"/>
      <c r="S81" s="122"/>
      <c r="T81" s="122"/>
      <c r="U81" s="122"/>
      <c r="V81" s="122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</row>
    <row r="82" spans="1:35" x14ac:dyDescent="0.2">
      <c r="A82" s="21"/>
      <c r="B82" s="21"/>
      <c r="C82" s="23"/>
      <c r="D82" s="21"/>
      <c r="E82" s="21"/>
      <c r="F82" s="21"/>
      <c r="G82" s="21"/>
      <c r="H82" s="21"/>
      <c r="I82" s="21"/>
      <c r="J82" s="21"/>
      <c r="K82" s="21"/>
      <c r="L82" s="21"/>
      <c r="M82" s="39" t="s">
        <v>210</v>
      </c>
      <c r="N82" s="40" t="s">
        <v>189</v>
      </c>
      <c r="O82" s="41">
        <v>66</v>
      </c>
      <c r="P82" s="48"/>
      <c r="Q82" s="122"/>
      <c r="R82" s="122"/>
      <c r="S82" s="122"/>
      <c r="T82" s="122"/>
      <c r="U82" s="122"/>
      <c r="V82" s="122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</row>
    <row r="83" spans="1:35" x14ac:dyDescent="0.2">
      <c r="A83" s="21"/>
      <c r="B83" s="21"/>
      <c r="C83" s="23"/>
      <c r="D83" s="21"/>
      <c r="E83" s="21"/>
      <c r="F83" s="21"/>
      <c r="G83" s="21"/>
      <c r="H83" s="21"/>
      <c r="I83" s="21"/>
      <c r="J83" s="21"/>
      <c r="K83" s="21"/>
      <c r="L83" s="21"/>
      <c r="M83" s="39" t="s">
        <v>211</v>
      </c>
      <c r="N83" s="40" t="s">
        <v>120</v>
      </c>
      <c r="O83" s="41">
        <v>30</v>
      </c>
      <c r="P83" s="48"/>
      <c r="Q83" s="122"/>
      <c r="R83" s="122"/>
      <c r="S83" s="122"/>
      <c r="T83" s="122"/>
      <c r="U83" s="122"/>
      <c r="V83" s="122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</row>
    <row r="84" spans="1:35" x14ac:dyDescent="0.2">
      <c r="A84" s="21"/>
      <c r="B84" s="21"/>
      <c r="C84" s="23"/>
      <c r="D84" s="21"/>
      <c r="E84" s="21"/>
      <c r="F84" s="21"/>
      <c r="G84" s="21"/>
      <c r="H84" s="21"/>
      <c r="I84" s="21"/>
      <c r="J84" s="21"/>
      <c r="K84" s="21"/>
      <c r="L84" s="21"/>
      <c r="M84" s="39" t="s">
        <v>212</v>
      </c>
      <c r="N84" s="40" t="s">
        <v>194</v>
      </c>
      <c r="O84" s="41">
        <v>27</v>
      </c>
      <c r="P84" s="48"/>
      <c r="Q84" s="122"/>
      <c r="R84" s="122"/>
      <c r="S84" s="122"/>
      <c r="T84" s="122"/>
      <c r="U84" s="122"/>
      <c r="V84" s="122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</row>
    <row r="85" spans="1:35" x14ac:dyDescent="0.2">
      <c r="A85" s="21"/>
      <c r="B85" s="21"/>
      <c r="C85" s="23"/>
      <c r="D85" s="21"/>
      <c r="E85" s="21"/>
      <c r="F85" s="21"/>
      <c r="G85" s="21"/>
      <c r="H85" s="21"/>
      <c r="I85" s="21"/>
      <c r="J85" s="21"/>
      <c r="K85" s="21"/>
      <c r="L85" s="21"/>
      <c r="M85" s="39" t="s">
        <v>213</v>
      </c>
      <c r="N85" s="40" t="s">
        <v>196</v>
      </c>
      <c r="O85" s="41">
        <v>30</v>
      </c>
      <c r="P85" s="48"/>
      <c r="Q85" s="122"/>
      <c r="R85" s="122"/>
      <c r="S85" s="122"/>
      <c r="T85" s="122"/>
      <c r="U85" s="122"/>
      <c r="V85" s="122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</row>
    <row r="86" spans="1:35" x14ac:dyDescent="0.2">
      <c r="A86" s="21"/>
      <c r="B86" s="21"/>
      <c r="C86" s="23"/>
      <c r="D86" s="21"/>
      <c r="E86" s="21"/>
      <c r="F86" s="21"/>
      <c r="G86" s="21"/>
      <c r="H86" s="21"/>
      <c r="I86" s="21"/>
      <c r="J86" s="21"/>
      <c r="K86" s="21"/>
      <c r="L86" s="21"/>
      <c r="M86" s="39" t="s">
        <v>214</v>
      </c>
      <c r="N86" s="40" t="s">
        <v>198</v>
      </c>
      <c r="O86" s="41">
        <v>18</v>
      </c>
      <c r="P86" s="48"/>
      <c r="Q86" s="122"/>
      <c r="R86" s="122"/>
      <c r="S86" s="122"/>
      <c r="T86" s="122"/>
      <c r="U86" s="122"/>
      <c r="V86" s="122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</row>
    <row r="87" spans="1:35" x14ac:dyDescent="0.2">
      <c r="A87" s="21"/>
      <c r="B87" s="21"/>
      <c r="C87" s="23"/>
      <c r="D87" s="21"/>
      <c r="E87" s="21"/>
      <c r="F87" s="21"/>
      <c r="G87" s="21"/>
      <c r="H87" s="21"/>
      <c r="I87" s="21"/>
      <c r="J87" s="21"/>
      <c r="K87" s="21"/>
      <c r="L87" s="21"/>
      <c r="M87" s="36" t="s">
        <v>431</v>
      </c>
      <c r="N87" s="37" t="s">
        <v>423</v>
      </c>
      <c r="O87" s="38"/>
      <c r="P87" s="48"/>
      <c r="Q87" s="121"/>
      <c r="R87" s="121"/>
      <c r="S87" s="121"/>
      <c r="T87" s="121"/>
      <c r="U87" s="121"/>
      <c r="V87" s="1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</row>
    <row r="88" spans="1:35" x14ac:dyDescent="0.2">
      <c r="A88" s="21"/>
      <c r="B88" s="21"/>
      <c r="C88" s="23"/>
      <c r="D88" s="21"/>
      <c r="E88" s="21"/>
      <c r="F88" s="21"/>
      <c r="G88" s="21"/>
      <c r="H88" s="21"/>
      <c r="I88" s="21"/>
      <c r="J88" s="21"/>
      <c r="K88" s="21"/>
      <c r="L88" s="21"/>
      <c r="M88" s="49"/>
      <c r="N88" s="50"/>
      <c r="O88" s="51"/>
      <c r="P88" s="48"/>
      <c r="Q88" s="121"/>
      <c r="R88" s="121"/>
      <c r="S88" s="121"/>
      <c r="T88" s="121"/>
      <c r="U88" s="121"/>
      <c r="V88" s="1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</row>
    <row r="89" spans="1:35" x14ac:dyDescent="0.2">
      <c r="A89" s="21"/>
      <c r="B89" s="21"/>
      <c r="C89" s="23"/>
      <c r="D89" s="21"/>
      <c r="E89" s="21"/>
      <c r="F89" s="21"/>
      <c r="G89" s="21"/>
      <c r="H89" s="21"/>
      <c r="I89" s="21"/>
      <c r="J89" s="21"/>
      <c r="K89" s="21"/>
      <c r="L89" s="21"/>
      <c r="M89" s="39" t="s">
        <v>215</v>
      </c>
      <c r="N89" s="40" t="s">
        <v>216</v>
      </c>
      <c r="O89" s="41">
        <v>7.4</v>
      </c>
      <c r="P89" s="48"/>
      <c r="Q89" s="122"/>
      <c r="R89" s="122"/>
      <c r="S89" s="122"/>
      <c r="T89" s="122"/>
      <c r="U89" s="122"/>
      <c r="V89" s="122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</row>
    <row r="90" spans="1:35" x14ac:dyDescent="0.2">
      <c r="A90" s="21"/>
      <c r="B90" s="21"/>
      <c r="C90" s="23"/>
      <c r="D90" s="21"/>
      <c r="E90" s="21"/>
      <c r="F90" s="21"/>
      <c r="G90" s="21"/>
      <c r="H90" s="21"/>
      <c r="I90" s="21"/>
      <c r="J90" s="21"/>
      <c r="K90" s="21"/>
      <c r="L90" s="21"/>
      <c r="M90" s="39" t="s">
        <v>217</v>
      </c>
      <c r="N90" s="40" t="s">
        <v>218</v>
      </c>
      <c r="O90" s="41">
        <v>2.8</v>
      </c>
      <c r="P90" s="48"/>
      <c r="Q90" s="122"/>
      <c r="R90" s="122"/>
      <c r="S90" s="122"/>
      <c r="T90" s="122"/>
      <c r="U90" s="122"/>
      <c r="V90" s="122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</row>
    <row r="91" spans="1:35" x14ac:dyDescent="0.2">
      <c r="A91" s="21"/>
      <c r="B91" s="21"/>
      <c r="C91" s="23"/>
      <c r="D91" s="21"/>
      <c r="E91" s="21"/>
      <c r="F91" s="21"/>
      <c r="G91" s="21"/>
      <c r="H91" s="21"/>
      <c r="I91" s="21"/>
      <c r="J91" s="21"/>
      <c r="K91" s="21"/>
      <c r="L91" s="21"/>
      <c r="M91" s="39" t="s">
        <v>219</v>
      </c>
      <c r="N91" s="40" t="s">
        <v>220</v>
      </c>
      <c r="O91" s="41">
        <v>20</v>
      </c>
      <c r="P91" s="48"/>
      <c r="Q91" s="122"/>
      <c r="R91" s="122"/>
      <c r="S91" s="122"/>
      <c r="T91" s="122"/>
      <c r="U91" s="122"/>
      <c r="V91" s="122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</row>
    <row r="92" spans="1:35" x14ac:dyDescent="0.2">
      <c r="A92" s="21"/>
      <c r="B92" s="21"/>
      <c r="C92" s="23"/>
      <c r="D92" s="21"/>
      <c r="E92" s="21"/>
      <c r="F92" s="21"/>
      <c r="G92" s="21"/>
      <c r="H92" s="21"/>
      <c r="I92" s="21"/>
      <c r="J92" s="21"/>
      <c r="K92" s="21"/>
      <c r="L92" s="21"/>
      <c r="M92" s="39" t="s">
        <v>221</v>
      </c>
      <c r="N92" s="40" t="s">
        <v>222</v>
      </c>
      <c r="O92" s="41">
        <v>70</v>
      </c>
      <c r="P92" s="48"/>
      <c r="Q92" s="122"/>
      <c r="R92" s="122"/>
      <c r="S92" s="122"/>
      <c r="T92" s="122"/>
      <c r="U92" s="122"/>
      <c r="V92" s="122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</row>
    <row r="93" spans="1:35" x14ac:dyDescent="0.2">
      <c r="A93" s="21"/>
      <c r="B93" s="21"/>
      <c r="C93" s="23"/>
      <c r="D93" s="21"/>
      <c r="E93" s="21"/>
      <c r="F93" s="21"/>
      <c r="G93" s="21"/>
      <c r="H93" s="21"/>
      <c r="I93" s="21"/>
      <c r="J93" s="21"/>
      <c r="K93" s="21"/>
      <c r="L93" s="21"/>
      <c r="M93" s="39" t="s">
        <v>223</v>
      </c>
      <c r="N93" s="40" t="s">
        <v>120</v>
      </c>
      <c r="O93" s="41">
        <v>24</v>
      </c>
      <c r="P93" s="48"/>
      <c r="Q93" s="122"/>
      <c r="R93" s="122"/>
      <c r="S93" s="122"/>
      <c r="T93" s="122"/>
      <c r="U93" s="122"/>
      <c r="V93" s="122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</row>
    <row r="94" spans="1:35" x14ac:dyDescent="0.2">
      <c r="A94" s="21"/>
      <c r="B94" s="21"/>
      <c r="C94" s="23"/>
      <c r="D94" s="21"/>
      <c r="E94" s="21"/>
      <c r="F94" s="21"/>
      <c r="G94" s="21"/>
      <c r="H94" s="21"/>
      <c r="I94" s="21"/>
      <c r="J94" s="21"/>
      <c r="K94" s="21"/>
      <c r="L94" s="21"/>
      <c r="M94" s="39" t="s">
        <v>224</v>
      </c>
      <c r="N94" s="40" t="s">
        <v>225</v>
      </c>
      <c r="O94" s="41">
        <v>42</v>
      </c>
      <c r="P94" s="48"/>
      <c r="Q94" s="122"/>
      <c r="R94" s="122"/>
      <c r="S94" s="122"/>
      <c r="T94" s="122"/>
      <c r="U94" s="122"/>
      <c r="V94" s="122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</row>
    <row r="95" spans="1:35" x14ac:dyDescent="0.2">
      <c r="A95" s="21"/>
      <c r="B95" s="21"/>
      <c r="C95" s="23"/>
      <c r="D95" s="21"/>
      <c r="E95" s="21"/>
      <c r="F95" s="21"/>
      <c r="G95" s="21"/>
      <c r="H95" s="21"/>
      <c r="I95" s="21"/>
      <c r="J95" s="21"/>
      <c r="K95" s="21"/>
      <c r="L95" s="21"/>
      <c r="M95" s="39" t="s">
        <v>226</v>
      </c>
      <c r="N95" s="40" t="s">
        <v>227</v>
      </c>
      <c r="O95" s="41">
        <v>41</v>
      </c>
      <c r="P95" s="48"/>
      <c r="Q95" s="122"/>
      <c r="R95" s="122"/>
      <c r="S95" s="122"/>
      <c r="T95" s="122"/>
      <c r="U95" s="122"/>
      <c r="V95" s="122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</row>
    <row r="96" spans="1:35" x14ac:dyDescent="0.2">
      <c r="A96" s="21"/>
      <c r="B96" s="21"/>
      <c r="C96" s="23"/>
      <c r="D96" s="21"/>
      <c r="E96" s="21"/>
      <c r="F96" s="21"/>
      <c r="G96" s="21"/>
      <c r="H96" s="21"/>
      <c r="I96" s="21"/>
      <c r="J96" s="21"/>
      <c r="K96" s="21"/>
      <c r="L96" s="21"/>
      <c r="M96" s="39" t="s">
        <v>228</v>
      </c>
      <c r="N96" s="40" t="s">
        <v>229</v>
      </c>
      <c r="O96" s="41">
        <v>27</v>
      </c>
      <c r="P96" s="48"/>
      <c r="Q96" s="122"/>
      <c r="R96" s="122"/>
      <c r="S96" s="122"/>
      <c r="T96" s="122"/>
      <c r="U96" s="122"/>
      <c r="V96" s="122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</row>
    <row r="97" spans="1:35" x14ac:dyDescent="0.2">
      <c r="A97" s="21"/>
      <c r="B97" s="21"/>
      <c r="C97" s="23"/>
      <c r="D97" s="21"/>
      <c r="E97" s="21"/>
      <c r="F97" s="21"/>
      <c r="G97" s="21"/>
      <c r="H97" s="21"/>
      <c r="I97" s="21"/>
      <c r="J97" s="21"/>
      <c r="K97" s="21"/>
      <c r="L97" s="21"/>
      <c r="M97" s="36" t="s">
        <v>432</v>
      </c>
      <c r="N97" s="37" t="s">
        <v>424</v>
      </c>
      <c r="O97" s="38"/>
      <c r="P97" s="48"/>
      <c r="Q97" s="121"/>
      <c r="R97" s="121"/>
      <c r="S97" s="121"/>
      <c r="T97" s="121"/>
      <c r="U97" s="121"/>
      <c r="V97" s="1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</row>
    <row r="98" spans="1:35" x14ac:dyDescent="0.2">
      <c r="A98" s="21"/>
      <c r="B98" s="21"/>
      <c r="C98" s="23"/>
      <c r="D98" s="21"/>
      <c r="E98" s="21"/>
      <c r="F98" s="21"/>
      <c r="G98" s="21"/>
      <c r="H98" s="21"/>
      <c r="I98" s="21"/>
      <c r="J98" s="21"/>
      <c r="K98" s="21"/>
      <c r="L98" s="21"/>
      <c r="M98" s="49"/>
      <c r="N98" s="50"/>
      <c r="O98" s="51"/>
      <c r="P98" s="48"/>
      <c r="Q98" s="121"/>
      <c r="R98" s="121"/>
      <c r="S98" s="121"/>
      <c r="T98" s="121"/>
      <c r="U98" s="121"/>
      <c r="V98" s="1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</row>
    <row r="99" spans="1:35" x14ac:dyDescent="0.2">
      <c r="A99" s="21"/>
      <c r="B99" s="21"/>
      <c r="C99" s="23"/>
      <c r="D99" s="21"/>
      <c r="E99" s="21"/>
      <c r="F99" s="21"/>
      <c r="G99" s="21"/>
      <c r="H99" s="21"/>
      <c r="I99" s="21"/>
      <c r="J99" s="21"/>
      <c r="K99" s="21"/>
      <c r="L99" s="21"/>
      <c r="M99" s="39" t="s">
        <v>230</v>
      </c>
      <c r="N99" s="40" t="s">
        <v>216</v>
      </c>
      <c r="O99" s="41">
        <v>7.4</v>
      </c>
      <c r="P99" s="48"/>
      <c r="Q99" s="122"/>
      <c r="R99" s="122"/>
      <c r="S99" s="122"/>
      <c r="T99" s="122"/>
      <c r="U99" s="122"/>
      <c r="V99" s="122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</row>
    <row r="100" spans="1:35" x14ac:dyDescent="0.2">
      <c r="A100" s="21"/>
      <c r="B100" s="21"/>
      <c r="C100" s="23"/>
      <c r="D100" s="21"/>
      <c r="E100" s="21"/>
      <c r="F100" s="21"/>
      <c r="G100" s="21"/>
      <c r="H100" s="21"/>
      <c r="I100" s="21"/>
      <c r="J100" s="21"/>
      <c r="K100" s="21"/>
      <c r="L100" s="21"/>
      <c r="M100" s="39" t="s">
        <v>231</v>
      </c>
      <c r="N100" s="40" t="s">
        <v>218</v>
      </c>
      <c r="O100" s="41">
        <v>2.7</v>
      </c>
      <c r="P100" s="48"/>
      <c r="Q100" s="122"/>
      <c r="R100" s="122"/>
      <c r="S100" s="122"/>
      <c r="T100" s="122"/>
      <c r="U100" s="122"/>
      <c r="V100" s="122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</row>
    <row r="101" spans="1:35" x14ac:dyDescent="0.2">
      <c r="A101" s="21"/>
      <c r="B101" s="21"/>
      <c r="C101" s="23"/>
      <c r="D101" s="21"/>
      <c r="E101" s="21"/>
      <c r="F101" s="21"/>
      <c r="G101" s="21"/>
      <c r="H101" s="21"/>
      <c r="I101" s="21"/>
      <c r="J101" s="21"/>
      <c r="K101" s="21"/>
      <c r="L101" s="21"/>
      <c r="M101" s="39" t="s">
        <v>232</v>
      </c>
      <c r="N101" s="40" t="s">
        <v>220</v>
      </c>
      <c r="O101" s="41">
        <v>20</v>
      </c>
      <c r="P101" s="48"/>
      <c r="Q101" s="122"/>
      <c r="R101" s="122"/>
      <c r="S101" s="122"/>
      <c r="T101" s="122"/>
      <c r="U101" s="122"/>
      <c r="V101" s="122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</row>
    <row r="102" spans="1:35" x14ac:dyDescent="0.2">
      <c r="A102" s="21"/>
      <c r="B102" s="21"/>
      <c r="C102" s="23"/>
      <c r="D102" s="21"/>
      <c r="E102" s="21"/>
      <c r="F102" s="21"/>
      <c r="G102" s="21"/>
      <c r="H102" s="21"/>
      <c r="I102" s="21"/>
      <c r="J102" s="21"/>
      <c r="K102" s="21"/>
      <c r="L102" s="21"/>
      <c r="M102" s="39" t="s">
        <v>233</v>
      </c>
      <c r="N102" s="40" t="s">
        <v>222</v>
      </c>
      <c r="O102" s="41">
        <v>83</v>
      </c>
      <c r="P102" s="48"/>
      <c r="Q102" s="122"/>
      <c r="R102" s="122"/>
      <c r="S102" s="122"/>
      <c r="T102" s="122"/>
      <c r="U102" s="122"/>
      <c r="V102" s="122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</row>
    <row r="103" spans="1:35" x14ac:dyDescent="0.2">
      <c r="A103" s="21"/>
      <c r="B103" s="21"/>
      <c r="C103" s="23"/>
      <c r="D103" s="21"/>
      <c r="E103" s="21"/>
      <c r="F103" s="21"/>
      <c r="G103" s="21"/>
      <c r="H103" s="21"/>
      <c r="I103" s="21"/>
      <c r="J103" s="21"/>
      <c r="K103" s="21"/>
      <c r="L103" s="21"/>
      <c r="M103" s="39" t="s">
        <v>234</v>
      </c>
      <c r="N103" s="40" t="s">
        <v>120</v>
      </c>
      <c r="O103" s="41">
        <v>24</v>
      </c>
      <c r="P103" s="48"/>
      <c r="Q103" s="122"/>
      <c r="R103" s="122"/>
      <c r="S103" s="122"/>
      <c r="T103" s="122"/>
      <c r="U103" s="122"/>
      <c r="V103" s="122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</row>
    <row r="104" spans="1:35" x14ac:dyDescent="0.2">
      <c r="A104" s="21"/>
      <c r="B104" s="21"/>
      <c r="C104" s="23"/>
      <c r="D104" s="21"/>
      <c r="E104" s="21"/>
      <c r="F104" s="21"/>
      <c r="G104" s="21"/>
      <c r="H104" s="21"/>
      <c r="I104" s="21"/>
      <c r="J104" s="21"/>
      <c r="K104" s="21"/>
      <c r="L104" s="21"/>
      <c r="M104" s="39" t="s">
        <v>235</v>
      </c>
      <c r="N104" s="40" t="s">
        <v>225</v>
      </c>
      <c r="O104" s="41">
        <v>40</v>
      </c>
      <c r="P104" s="48"/>
      <c r="Q104" s="122"/>
      <c r="R104" s="122"/>
      <c r="S104" s="122"/>
      <c r="T104" s="122"/>
      <c r="U104" s="122"/>
      <c r="V104" s="122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</row>
    <row r="105" spans="1:35" x14ac:dyDescent="0.2">
      <c r="A105" s="21"/>
      <c r="B105" s="21"/>
      <c r="C105" s="23"/>
      <c r="D105" s="21"/>
      <c r="E105" s="21"/>
      <c r="F105" s="21"/>
      <c r="G105" s="21"/>
      <c r="H105" s="21"/>
      <c r="I105" s="21"/>
      <c r="J105" s="21"/>
      <c r="K105" s="21"/>
      <c r="L105" s="21"/>
      <c r="M105" s="39" t="s">
        <v>236</v>
      </c>
      <c r="N105" s="40" t="s">
        <v>227</v>
      </c>
      <c r="O105" s="41">
        <v>37</v>
      </c>
      <c r="P105" s="48"/>
      <c r="Q105" s="122"/>
      <c r="R105" s="122"/>
      <c r="S105" s="122"/>
      <c r="T105" s="122"/>
      <c r="U105" s="122"/>
      <c r="V105" s="122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</row>
    <row r="106" spans="1:35" x14ac:dyDescent="0.2">
      <c r="A106" s="21"/>
      <c r="B106" s="21"/>
      <c r="C106" s="23"/>
      <c r="D106" s="21"/>
      <c r="E106" s="21"/>
      <c r="F106" s="21"/>
      <c r="G106" s="21"/>
      <c r="H106" s="21"/>
      <c r="I106" s="21"/>
      <c r="J106" s="21"/>
      <c r="K106" s="21"/>
      <c r="L106" s="21"/>
      <c r="M106" s="39" t="s">
        <v>237</v>
      </c>
      <c r="N106" s="40" t="s">
        <v>229</v>
      </c>
      <c r="O106" s="41">
        <v>23</v>
      </c>
      <c r="P106" s="48"/>
      <c r="Q106" s="122"/>
      <c r="R106" s="122"/>
      <c r="S106" s="122"/>
      <c r="T106" s="122"/>
      <c r="U106" s="122"/>
      <c r="V106" s="122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</row>
    <row r="107" spans="1:35" x14ac:dyDescent="0.2">
      <c r="A107" s="21"/>
      <c r="B107" s="21"/>
      <c r="C107" s="23"/>
      <c r="D107" s="21"/>
      <c r="E107" s="21"/>
      <c r="F107" s="21"/>
      <c r="G107" s="21"/>
      <c r="H107" s="21"/>
      <c r="I107" s="21"/>
      <c r="J107" s="21"/>
      <c r="K107" s="21"/>
      <c r="L107" s="21"/>
      <c r="M107" s="36" t="s">
        <v>433</v>
      </c>
      <c r="N107" s="37" t="s">
        <v>425</v>
      </c>
      <c r="O107" s="38"/>
      <c r="P107" s="48"/>
      <c r="Q107" s="121"/>
      <c r="R107" s="121"/>
      <c r="S107" s="121"/>
      <c r="T107" s="121"/>
      <c r="U107" s="121"/>
      <c r="V107" s="1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</row>
    <row r="108" spans="1:35" x14ac:dyDescent="0.2">
      <c r="A108" s="21"/>
      <c r="B108" s="21"/>
      <c r="C108" s="23"/>
      <c r="D108" s="21"/>
      <c r="E108" s="21"/>
      <c r="F108" s="21"/>
      <c r="G108" s="21"/>
      <c r="H108" s="21"/>
      <c r="I108" s="21"/>
      <c r="J108" s="21"/>
      <c r="K108" s="21"/>
      <c r="L108" s="21"/>
      <c r="M108" s="49"/>
      <c r="N108" s="50"/>
      <c r="O108" s="51"/>
      <c r="P108" s="48"/>
      <c r="Q108" s="121"/>
      <c r="R108" s="121"/>
      <c r="S108" s="121"/>
      <c r="T108" s="121"/>
      <c r="U108" s="121"/>
      <c r="V108" s="1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</row>
    <row r="109" spans="1:35" x14ac:dyDescent="0.2">
      <c r="A109" s="21"/>
      <c r="B109" s="21"/>
      <c r="C109" s="23"/>
      <c r="D109" s="21"/>
      <c r="E109" s="21"/>
      <c r="F109" s="21"/>
      <c r="G109" s="21"/>
      <c r="H109" s="21"/>
      <c r="I109" s="21"/>
      <c r="J109" s="21"/>
      <c r="K109" s="21"/>
      <c r="L109" s="21"/>
      <c r="M109" s="39" t="s">
        <v>238</v>
      </c>
      <c r="N109" s="40" t="s">
        <v>239</v>
      </c>
      <c r="O109" s="41">
        <v>6.4</v>
      </c>
      <c r="P109" s="48"/>
      <c r="Q109" s="122"/>
      <c r="R109" s="122"/>
      <c r="S109" s="122"/>
      <c r="T109" s="122"/>
      <c r="U109" s="122"/>
      <c r="V109" s="122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</row>
    <row r="110" spans="1:35" x14ac:dyDescent="0.2">
      <c r="A110" s="21"/>
      <c r="B110" s="21"/>
      <c r="C110" s="23"/>
      <c r="D110" s="21"/>
      <c r="E110" s="21"/>
      <c r="F110" s="21"/>
      <c r="G110" s="21"/>
      <c r="H110" s="21"/>
      <c r="I110" s="21"/>
      <c r="J110" s="21"/>
      <c r="K110" s="21"/>
      <c r="L110" s="21"/>
      <c r="M110" s="39" t="s">
        <v>240</v>
      </c>
      <c r="N110" s="40" t="s">
        <v>241</v>
      </c>
      <c r="O110" s="41">
        <v>2.6</v>
      </c>
      <c r="P110" s="48"/>
      <c r="Q110" s="122"/>
      <c r="R110" s="122"/>
      <c r="S110" s="122"/>
      <c r="T110" s="122"/>
      <c r="U110" s="122"/>
      <c r="V110" s="122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</row>
    <row r="111" spans="1:35" x14ac:dyDescent="0.2">
      <c r="A111" s="21"/>
      <c r="B111" s="21"/>
      <c r="C111" s="23"/>
      <c r="D111" s="21"/>
      <c r="E111" s="21"/>
      <c r="F111" s="21"/>
      <c r="G111" s="21"/>
      <c r="H111" s="21"/>
      <c r="I111" s="21"/>
      <c r="J111" s="21"/>
      <c r="K111" s="21"/>
      <c r="L111" s="21"/>
      <c r="M111" s="39" t="s">
        <v>242</v>
      </c>
      <c r="N111" s="40" t="s">
        <v>243</v>
      </c>
      <c r="O111" s="41">
        <v>16</v>
      </c>
      <c r="P111" s="48"/>
      <c r="Q111" s="122"/>
      <c r="R111" s="122"/>
      <c r="S111" s="122"/>
      <c r="T111" s="122"/>
      <c r="U111" s="122"/>
      <c r="V111" s="122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</row>
    <row r="112" spans="1:35" x14ac:dyDescent="0.2">
      <c r="A112" s="21"/>
      <c r="B112" s="21"/>
      <c r="C112" s="23"/>
      <c r="D112" s="21"/>
      <c r="E112" s="21"/>
      <c r="F112" s="21"/>
      <c r="G112" s="21"/>
      <c r="H112" s="21"/>
      <c r="I112" s="21"/>
      <c r="J112" s="21"/>
      <c r="K112" s="21"/>
      <c r="L112" s="21"/>
      <c r="M112" s="39" t="s">
        <v>244</v>
      </c>
      <c r="N112" s="40" t="s">
        <v>245</v>
      </c>
      <c r="O112" s="41">
        <v>43</v>
      </c>
      <c r="P112" s="48"/>
      <c r="Q112" s="122"/>
      <c r="R112" s="122"/>
      <c r="S112" s="122"/>
      <c r="T112" s="122"/>
      <c r="U112" s="122"/>
      <c r="V112" s="122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</row>
    <row r="113" spans="1:35" x14ac:dyDescent="0.2">
      <c r="A113" s="21"/>
      <c r="B113" s="21"/>
      <c r="C113" s="23"/>
      <c r="D113" s="21"/>
      <c r="E113" s="21"/>
      <c r="F113" s="21"/>
      <c r="G113" s="21"/>
      <c r="H113" s="21"/>
      <c r="I113" s="21"/>
      <c r="J113" s="21"/>
      <c r="K113" s="21"/>
      <c r="L113" s="21"/>
      <c r="M113" s="39" t="s">
        <v>246</v>
      </c>
      <c r="N113" s="40" t="s">
        <v>120</v>
      </c>
      <c r="O113" s="41">
        <v>18</v>
      </c>
      <c r="P113" s="48"/>
      <c r="Q113" s="122"/>
      <c r="R113" s="122"/>
      <c r="S113" s="122"/>
      <c r="T113" s="122"/>
      <c r="U113" s="122"/>
      <c r="V113" s="122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</row>
    <row r="114" spans="1:35" x14ac:dyDescent="0.2">
      <c r="A114" s="21"/>
      <c r="B114" s="21"/>
      <c r="C114" s="23"/>
      <c r="D114" s="21"/>
      <c r="E114" s="21"/>
      <c r="F114" s="21"/>
      <c r="G114" s="21"/>
      <c r="H114" s="21"/>
      <c r="I114" s="21"/>
      <c r="J114" s="21"/>
      <c r="K114" s="21"/>
      <c r="L114" s="21"/>
      <c r="M114" s="39" t="s">
        <v>247</v>
      </c>
      <c r="N114" s="40" t="s">
        <v>248</v>
      </c>
      <c r="O114" s="41">
        <v>22</v>
      </c>
      <c r="P114" s="48"/>
      <c r="Q114" s="122"/>
      <c r="R114" s="122"/>
      <c r="S114" s="122"/>
      <c r="T114" s="122"/>
      <c r="U114" s="122"/>
      <c r="V114" s="122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</row>
    <row r="115" spans="1:35" x14ac:dyDescent="0.2">
      <c r="A115" s="21"/>
      <c r="B115" s="21"/>
      <c r="C115" s="23"/>
      <c r="D115" s="21"/>
      <c r="E115" s="21"/>
      <c r="F115" s="21"/>
      <c r="G115" s="21"/>
      <c r="H115" s="21"/>
      <c r="I115" s="21"/>
      <c r="J115" s="21"/>
      <c r="K115" s="21"/>
      <c r="L115" s="21"/>
      <c r="M115" s="39" t="s">
        <v>249</v>
      </c>
      <c r="N115" s="40" t="s">
        <v>250</v>
      </c>
      <c r="O115" s="41">
        <v>20</v>
      </c>
      <c r="P115" s="48"/>
      <c r="Q115" s="122"/>
      <c r="R115" s="122"/>
      <c r="S115" s="122"/>
      <c r="T115" s="122"/>
      <c r="U115" s="122"/>
      <c r="V115" s="122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</row>
    <row r="116" spans="1:35" x14ac:dyDescent="0.2">
      <c r="A116" s="21"/>
      <c r="B116" s="21"/>
      <c r="C116" s="23"/>
      <c r="D116" s="21"/>
      <c r="E116" s="21"/>
      <c r="F116" s="21"/>
      <c r="G116" s="21"/>
      <c r="H116" s="21"/>
      <c r="I116" s="21"/>
      <c r="J116" s="21"/>
      <c r="K116" s="21"/>
      <c r="L116" s="21"/>
      <c r="M116" s="39" t="s">
        <v>251</v>
      </c>
      <c r="N116" s="40" t="s">
        <v>252</v>
      </c>
      <c r="O116" s="41">
        <v>17</v>
      </c>
      <c r="P116" s="48"/>
      <c r="Q116" s="122"/>
      <c r="R116" s="122"/>
      <c r="S116" s="122"/>
      <c r="T116" s="122"/>
      <c r="U116" s="122"/>
      <c r="V116" s="122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</row>
    <row r="117" spans="1:35" x14ac:dyDescent="0.2">
      <c r="A117" s="21"/>
      <c r="B117" s="21"/>
      <c r="C117" s="23"/>
      <c r="D117" s="21"/>
      <c r="E117" s="21"/>
      <c r="F117" s="21"/>
      <c r="G117" s="21"/>
      <c r="H117" s="21"/>
      <c r="I117" s="21"/>
      <c r="J117" s="21"/>
      <c r="K117" s="21"/>
      <c r="L117" s="21"/>
      <c r="M117" s="36" t="s">
        <v>434</v>
      </c>
      <c r="N117" s="37" t="s">
        <v>426</v>
      </c>
      <c r="O117" s="38"/>
      <c r="P117" s="48"/>
      <c r="Q117" s="121"/>
      <c r="R117" s="121"/>
      <c r="S117" s="121"/>
      <c r="T117" s="121"/>
      <c r="U117" s="121"/>
      <c r="V117" s="1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</row>
    <row r="118" spans="1:35" x14ac:dyDescent="0.2">
      <c r="A118" s="21"/>
      <c r="B118" s="21"/>
      <c r="C118" s="23"/>
      <c r="D118" s="21"/>
      <c r="E118" s="21"/>
      <c r="F118" s="21"/>
      <c r="G118" s="21"/>
      <c r="H118" s="21"/>
      <c r="I118" s="21"/>
      <c r="J118" s="21"/>
      <c r="K118" s="21"/>
      <c r="L118" s="21"/>
      <c r="M118" s="49"/>
      <c r="N118" s="50"/>
      <c r="O118" s="51"/>
      <c r="P118" s="48"/>
      <c r="Q118" s="121"/>
      <c r="R118" s="121"/>
      <c r="S118" s="121"/>
      <c r="T118" s="121"/>
      <c r="U118" s="121"/>
      <c r="V118" s="1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</row>
    <row r="119" spans="1:35" x14ac:dyDescent="0.2">
      <c r="A119" s="21"/>
      <c r="B119" s="21"/>
      <c r="C119" s="23"/>
      <c r="D119" s="21"/>
      <c r="E119" s="21"/>
      <c r="F119" s="21"/>
      <c r="G119" s="21"/>
      <c r="H119" s="21"/>
      <c r="I119" s="21"/>
      <c r="J119" s="21"/>
      <c r="K119" s="21"/>
      <c r="L119" s="21"/>
      <c r="M119" s="39" t="s">
        <v>253</v>
      </c>
      <c r="N119" s="40" t="s">
        <v>254</v>
      </c>
      <c r="O119" s="41">
        <v>5.8</v>
      </c>
      <c r="P119" s="48"/>
      <c r="Q119" s="122"/>
      <c r="R119" s="122"/>
      <c r="S119" s="122"/>
      <c r="T119" s="122"/>
      <c r="U119" s="122"/>
      <c r="V119" s="122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</row>
    <row r="120" spans="1:35" x14ac:dyDescent="0.2">
      <c r="A120" s="21"/>
      <c r="B120" s="21"/>
      <c r="C120" s="23"/>
      <c r="D120" s="21"/>
      <c r="E120" s="21"/>
      <c r="F120" s="21"/>
      <c r="G120" s="21"/>
      <c r="H120" s="21"/>
      <c r="I120" s="21"/>
      <c r="J120" s="21"/>
      <c r="K120" s="21"/>
      <c r="L120" s="21"/>
      <c r="M120" s="39" t="s">
        <v>258</v>
      </c>
      <c r="N120" s="40" t="s">
        <v>255</v>
      </c>
      <c r="O120" s="41">
        <v>2.6</v>
      </c>
      <c r="P120" s="48"/>
      <c r="Q120" s="122"/>
      <c r="R120" s="122"/>
      <c r="S120" s="122"/>
      <c r="T120" s="122"/>
      <c r="U120" s="122"/>
      <c r="V120" s="122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</row>
    <row r="121" spans="1:35" x14ac:dyDescent="0.2">
      <c r="A121" s="21"/>
      <c r="B121" s="21"/>
      <c r="C121" s="23"/>
      <c r="D121" s="21"/>
      <c r="E121" s="21"/>
      <c r="F121" s="21"/>
      <c r="G121" s="21"/>
      <c r="H121" s="21"/>
      <c r="I121" s="21"/>
      <c r="J121" s="21"/>
      <c r="K121" s="21"/>
      <c r="L121" s="21"/>
      <c r="M121" s="39" t="s">
        <v>259</v>
      </c>
      <c r="N121" s="40" t="s">
        <v>243</v>
      </c>
      <c r="O121" s="41">
        <v>19</v>
      </c>
      <c r="P121" s="48"/>
      <c r="Q121" s="122"/>
      <c r="R121" s="122"/>
      <c r="S121" s="122"/>
      <c r="T121" s="122"/>
      <c r="U121" s="122"/>
      <c r="V121" s="122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</row>
    <row r="122" spans="1:35" x14ac:dyDescent="0.2">
      <c r="A122" s="21"/>
      <c r="B122" s="21"/>
      <c r="C122" s="23"/>
      <c r="D122" s="21"/>
      <c r="E122" s="21"/>
      <c r="F122" s="21"/>
      <c r="G122" s="21"/>
      <c r="H122" s="21"/>
      <c r="I122" s="21"/>
      <c r="J122" s="21"/>
      <c r="K122" s="21"/>
      <c r="L122" s="21"/>
      <c r="M122" s="39" t="s">
        <v>260</v>
      </c>
      <c r="N122" s="40" t="s">
        <v>245</v>
      </c>
      <c r="O122" s="41">
        <v>62</v>
      </c>
      <c r="P122" s="48"/>
      <c r="Q122" s="122"/>
      <c r="R122" s="122"/>
      <c r="S122" s="122"/>
      <c r="T122" s="122"/>
      <c r="U122" s="122"/>
      <c r="V122" s="122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</row>
    <row r="123" spans="1:35" x14ac:dyDescent="0.2">
      <c r="A123" s="21"/>
      <c r="B123" s="21"/>
      <c r="C123" s="23"/>
      <c r="D123" s="21"/>
      <c r="E123" s="21"/>
      <c r="F123" s="21"/>
      <c r="G123" s="21"/>
      <c r="H123" s="21"/>
      <c r="I123" s="21"/>
      <c r="J123" s="21"/>
      <c r="K123" s="21"/>
      <c r="L123" s="21"/>
      <c r="M123" s="39" t="s">
        <v>261</v>
      </c>
      <c r="N123" s="40" t="s">
        <v>264</v>
      </c>
      <c r="O123" s="41">
        <v>28</v>
      </c>
      <c r="P123" s="48"/>
      <c r="Q123" s="122"/>
      <c r="R123" s="122"/>
      <c r="S123" s="122"/>
      <c r="T123" s="122"/>
      <c r="U123" s="122"/>
      <c r="V123" s="122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</row>
    <row r="124" spans="1:35" x14ac:dyDescent="0.2">
      <c r="A124" s="21"/>
      <c r="B124" s="21"/>
      <c r="C124" s="23"/>
      <c r="D124" s="21"/>
      <c r="E124" s="21"/>
      <c r="F124" s="21"/>
      <c r="G124" s="21"/>
      <c r="H124" s="21"/>
      <c r="I124" s="21"/>
      <c r="J124" s="21"/>
      <c r="K124" s="21"/>
      <c r="L124" s="21"/>
      <c r="M124" s="39" t="s">
        <v>265</v>
      </c>
      <c r="N124" s="40" t="s">
        <v>120</v>
      </c>
      <c r="O124" s="41">
        <v>27</v>
      </c>
      <c r="P124" s="48"/>
      <c r="Q124" s="122"/>
      <c r="R124" s="122"/>
      <c r="S124" s="122"/>
      <c r="T124" s="122"/>
      <c r="U124" s="122"/>
      <c r="V124" s="122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</row>
    <row r="125" spans="1:35" x14ac:dyDescent="0.2">
      <c r="A125" s="21"/>
      <c r="B125" s="21"/>
      <c r="C125" s="23"/>
      <c r="D125" s="21"/>
      <c r="E125" s="21"/>
      <c r="F125" s="21"/>
      <c r="G125" s="21"/>
      <c r="H125" s="21"/>
      <c r="I125" s="21"/>
      <c r="J125" s="21"/>
      <c r="K125" s="21"/>
      <c r="L125" s="21"/>
      <c r="M125" s="39" t="s">
        <v>262</v>
      </c>
      <c r="N125" s="40" t="s">
        <v>256</v>
      </c>
      <c r="O125" s="41">
        <v>46</v>
      </c>
      <c r="P125" s="48"/>
      <c r="Q125" s="122"/>
      <c r="R125" s="122"/>
      <c r="S125" s="122"/>
      <c r="T125" s="122"/>
      <c r="U125" s="122"/>
      <c r="V125" s="122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</row>
    <row r="126" spans="1:35" x14ac:dyDescent="0.2">
      <c r="A126" s="21"/>
      <c r="B126" s="21"/>
      <c r="C126" s="23"/>
      <c r="D126" s="21"/>
      <c r="E126" s="21"/>
      <c r="F126" s="21"/>
      <c r="G126" s="21"/>
      <c r="H126" s="21"/>
      <c r="I126" s="21"/>
      <c r="J126" s="21"/>
      <c r="K126" s="21"/>
      <c r="L126" s="21"/>
      <c r="M126" s="39" t="s">
        <v>263</v>
      </c>
      <c r="N126" s="40" t="s">
        <v>257</v>
      </c>
      <c r="O126" s="41">
        <v>39</v>
      </c>
      <c r="P126" s="48"/>
      <c r="Q126" s="122"/>
      <c r="R126" s="122"/>
      <c r="S126" s="122"/>
      <c r="T126" s="122"/>
      <c r="U126" s="122"/>
      <c r="V126" s="122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</row>
    <row r="127" spans="1:35" x14ac:dyDescent="0.2">
      <c r="A127" s="21"/>
      <c r="B127" s="21"/>
      <c r="C127" s="23"/>
      <c r="D127" s="21"/>
      <c r="E127" s="21"/>
      <c r="F127" s="21"/>
      <c r="G127" s="21"/>
      <c r="H127" s="21"/>
      <c r="I127" s="21"/>
      <c r="J127" s="21"/>
      <c r="K127" s="21"/>
      <c r="L127" s="21"/>
      <c r="M127" s="39" t="s">
        <v>266</v>
      </c>
      <c r="N127" s="40" t="s">
        <v>252</v>
      </c>
      <c r="O127" s="41">
        <v>27</v>
      </c>
      <c r="P127" s="48"/>
      <c r="Q127" s="122"/>
      <c r="R127" s="122"/>
      <c r="S127" s="122"/>
      <c r="T127" s="122"/>
      <c r="U127" s="122"/>
      <c r="V127" s="122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</row>
    <row r="128" spans="1:35" x14ac:dyDescent="0.2">
      <c r="A128" s="21"/>
      <c r="B128" s="21"/>
      <c r="C128" s="23"/>
      <c r="D128" s="21"/>
      <c r="E128" s="21"/>
      <c r="F128" s="21"/>
      <c r="G128" s="21"/>
      <c r="H128" s="21"/>
      <c r="I128" s="21"/>
      <c r="J128" s="21"/>
      <c r="K128" s="21"/>
      <c r="L128" s="21"/>
      <c r="M128" s="36" t="s">
        <v>435</v>
      </c>
      <c r="N128" s="37" t="s">
        <v>436</v>
      </c>
      <c r="O128" s="38"/>
      <c r="P128" s="48"/>
      <c r="Q128" s="121"/>
      <c r="R128" s="121"/>
      <c r="S128" s="121"/>
      <c r="T128" s="121"/>
      <c r="U128" s="121"/>
      <c r="V128" s="1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</row>
    <row r="129" spans="1:35" x14ac:dyDescent="0.2">
      <c r="A129" s="21"/>
      <c r="B129" s="21"/>
      <c r="C129" s="23"/>
      <c r="D129" s="21"/>
      <c r="E129" s="21"/>
      <c r="F129" s="21"/>
      <c r="G129" s="21"/>
      <c r="H129" s="21"/>
      <c r="I129" s="21"/>
      <c r="J129" s="21"/>
      <c r="K129" s="21"/>
      <c r="L129" s="21"/>
      <c r="M129" s="49"/>
      <c r="N129" s="50"/>
      <c r="O129" s="51"/>
      <c r="P129" s="48"/>
      <c r="Q129" s="121"/>
      <c r="R129" s="121"/>
      <c r="S129" s="121"/>
      <c r="T129" s="121"/>
      <c r="U129" s="121"/>
      <c r="V129" s="1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</row>
    <row r="130" spans="1:35" x14ac:dyDescent="0.2">
      <c r="A130" s="21"/>
      <c r="B130" s="21"/>
      <c r="C130" s="23"/>
      <c r="D130" s="21"/>
      <c r="E130" s="21"/>
      <c r="F130" s="21"/>
      <c r="G130" s="21"/>
      <c r="H130" s="21"/>
      <c r="I130" s="21"/>
      <c r="J130" s="21"/>
      <c r="K130" s="21"/>
      <c r="L130" s="21"/>
      <c r="M130" s="39" t="s">
        <v>267</v>
      </c>
      <c r="N130" s="40" t="s">
        <v>120</v>
      </c>
      <c r="O130" s="41">
        <v>15</v>
      </c>
      <c r="P130" s="48"/>
      <c r="Q130" s="122"/>
      <c r="R130" s="122"/>
      <c r="S130" s="122"/>
      <c r="T130" s="122"/>
      <c r="U130" s="122"/>
      <c r="V130" s="122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</row>
    <row r="131" spans="1:35" x14ac:dyDescent="0.2">
      <c r="A131" s="21"/>
      <c r="B131" s="21"/>
      <c r="C131" s="23"/>
      <c r="D131" s="21"/>
      <c r="E131" s="21"/>
      <c r="F131" s="21"/>
      <c r="G131" s="21"/>
      <c r="H131" s="21"/>
      <c r="I131" s="21"/>
      <c r="J131" s="21"/>
      <c r="K131" s="21"/>
      <c r="L131" s="21"/>
      <c r="M131" s="39" t="s">
        <v>268</v>
      </c>
      <c r="N131" s="40" t="s">
        <v>270</v>
      </c>
      <c r="O131" s="41">
        <v>22</v>
      </c>
      <c r="P131" s="48"/>
      <c r="Q131" s="122"/>
      <c r="R131" s="122"/>
      <c r="S131" s="122"/>
      <c r="T131" s="122"/>
      <c r="U131" s="122"/>
      <c r="V131" s="122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</row>
    <row r="132" spans="1:35" x14ac:dyDescent="0.2">
      <c r="A132" s="21"/>
      <c r="B132" s="21"/>
      <c r="C132" s="23"/>
      <c r="D132" s="21"/>
      <c r="E132" s="21"/>
      <c r="F132" s="21"/>
      <c r="G132" s="21"/>
      <c r="H132" s="21"/>
      <c r="I132" s="21"/>
      <c r="J132" s="21"/>
      <c r="K132" s="21"/>
      <c r="L132" s="21"/>
      <c r="M132" s="39" t="s">
        <v>269</v>
      </c>
      <c r="N132" s="40" t="s">
        <v>271</v>
      </c>
      <c r="O132" s="41">
        <v>17</v>
      </c>
      <c r="P132" s="48"/>
      <c r="Q132" s="122"/>
      <c r="R132" s="122"/>
      <c r="S132" s="122"/>
      <c r="T132" s="122"/>
      <c r="U132" s="122"/>
      <c r="V132" s="122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</row>
    <row r="133" spans="1:35" x14ac:dyDescent="0.2">
      <c r="A133" s="21"/>
      <c r="B133" s="21"/>
      <c r="C133" s="23"/>
      <c r="D133" s="21"/>
      <c r="E133" s="21"/>
      <c r="F133" s="21"/>
      <c r="G133" s="21"/>
      <c r="H133" s="21"/>
      <c r="I133" s="21"/>
      <c r="J133" s="21"/>
      <c r="K133" s="21"/>
      <c r="L133" s="21"/>
      <c r="M133" s="36" t="s">
        <v>437</v>
      </c>
      <c r="N133" s="37" t="s">
        <v>438</v>
      </c>
      <c r="O133" s="38"/>
      <c r="P133" s="48"/>
      <c r="Q133" s="121"/>
      <c r="R133" s="121"/>
      <c r="S133" s="121"/>
      <c r="T133" s="121"/>
      <c r="U133" s="121"/>
      <c r="V133" s="1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</row>
    <row r="134" spans="1:35" x14ac:dyDescent="0.2">
      <c r="A134" s="21"/>
      <c r="B134" s="21"/>
      <c r="C134" s="23"/>
      <c r="D134" s="21"/>
      <c r="E134" s="21"/>
      <c r="F134" s="21"/>
      <c r="G134" s="21"/>
      <c r="H134" s="21"/>
      <c r="I134" s="21"/>
      <c r="J134" s="21"/>
      <c r="K134" s="21"/>
      <c r="L134" s="21"/>
      <c r="N134" s="45" t="s">
        <v>272</v>
      </c>
      <c r="O134" s="46"/>
      <c r="P134" s="48"/>
      <c r="Q134" s="121"/>
      <c r="R134" s="121"/>
      <c r="S134" s="121"/>
      <c r="T134" s="121"/>
      <c r="U134" s="121"/>
      <c r="V134" s="1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</row>
    <row r="135" spans="1:35" x14ac:dyDescent="0.2">
      <c r="A135" s="21"/>
      <c r="B135" s="21"/>
      <c r="C135" s="23"/>
      <c r="D135" s="21"/>
      <c r="E135" s="21"/>
      <c r="F135" s="21"/>
      <c r="G135" s="21"/>
      <c r="H135" s="21"/>
      <c r="I135" s="21"/>
      <c r="J135" s="21"/>
      <c r="K135" s="21"/>
      <c r="L135" s="21"/>
      <c r="M135" s="55"/>
      <c r="N135" s="56"/>
      <c r="O135" s="51"/>
      <c r="P135" s="48"/>
      <c r="Q135" s="121"/>
      <c r="R135" s="121"/>
      <c r="S135" s="121"/>
      <c r="T135" s="121"/>
      <c r="U135" s="121"/>
      <c r="V135" s="1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</row>
    <row r="136" spans="1:35" x14ac:dyDescent="0.2">
      <c r="A136" s="21"/>
      <c r="B136" s="21"/>
      <c r="C136" s="23"/>
      <c r="D136" s="21"/>
      <c r="E136" s="21"/>
      <c r="F136" s="21"/>
      <c r="G136" s="21"/>
      <c r="H136" s="21"/>
      <c r="I136" s="21"/>
      <c r="J136" s="21"/>
      <c r="K136" s="21"/>
      <c r="L136" s="21"/>
      <c r="M136" s="39" t="s">
        <v>273</v>
      </c>
      <c r="N136" s="40" t="s">
        <v>289</v>
      </c>
      <c r="O136" s="41">
        <v>17</v>
      </c>
      <c r="P136" s="48"/>
      <c r="Q136" s="122"/>
      <c r="R136" s="122"/>
      <c r="S136" s="122"/>
      <c r="T136" s="122"/>
      <c r="U136" s="122"/>
      <c r="V136" s="122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</row>
    <row r="137" spans="1:35" x14ac:dyDescent="0.2">
      <c r="A137" s="21"/>
      <c r="B137" s="21"/>
      <c r="C137" s="23"/>
      <c r="D137" s="21"/>
      <c r="E137" s="21"/>
      <c r="F137" s="21"/>
      <c r="G137" s="21"/>
      <c r="H137" s="21"/>
      <c r="I137" s="21"/>
      <c r="J137" s="21"/>
      <c r="K137" s="21"/>
      <c r="L137" s="21"/>
      <c r="M137" s="39" t="s">
        <v>274</v>
      </c>
      <c r="N137" s="40" t="s">
        <v>290</v>
      </c>
      <c r="O137" s="41">
        <v>8</v>
      </c>
      <c r="P137" s="48"/>
      <c r="Q137" s="122"/>
      <c r="R137" s="122"/>
      <c r="S137" s="122"/>
      <c r="T137" s="122"/>
      <c r="U137" s="122"/>
      <c r="V137" s="122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</row>
    <row r="138" spans="1:35" x14ac:dyDescent="0.2">
      <c r="A138" s="21"/>
      <c r="B138" s="21"/>
      <c r="C138" s="23"/>
      <c r="D138" s="21"/>
      <c r="E138" s="21"/>
      <c r="F138" s="21"/>
      <c r="G138" s="21"/>
      <c r="H138" s="21"/>
      <c r="I138" s="21"/>
      <c r="J138" s="21"/>
      <c r="K138" s="21"/>
      <c r="L138" s="21"/>
      <c r="M138" s="39" t="s">
        <v>275</v>
      </c>
      <c r="N138" s="40" t="s">
        <v>291</v>
      </c>
      <c r="O138" s="41">
        <v>28</v>
      </c>
      <c r="P138" s="48"/>
      <c r="Q138" s="122"/>
      <c r="R138" s="122"/>
      <c r="S138" s="122"/>
      <c r="T138" s="122"/>
      <c r="U138" s="122"/>
      <c r="V138" s="122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</row>
    <row r="139" spans="1:35" x14ac:dyDescent="0.2">
      <c r="A139" s="21"/>
      <c r="B139" s="21"/>
      <c r="C139" s="23"/>
      <c r="D139" s="21"/>
      <c r="E139" s="21"/>
      <c r="F139" s="21"/>
      <c r="G139" s="21"/>
      <c r="H139" s="21"/>
      <c r="I139" s="21"/>
      <c r="J139" s="21"/>
      <c r="K139" s="21"/>
      <c r="L139" s="21"/>
      <c r="M139" s="39" t="s">
        <v>276</v>
      </c>
      <c r="N139" s="40" t="s">
        <v>292</v>
      </c>
      <c r="O139" s="41">
        <v>64</v>
      </c>
      <c r="P139" s="48"/>
      <c r="Q139" s="122"/>
      <c r="R139" s="122"/>
      <c r="S139" s="122"/>
      <c r="T139" s="122"/>
      <c r="U139" s="122"/>
      <c r="V139" s="122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</row>
    <row r="140" spans="1:35" x14ac:dyDescent="0.2">
      <c r="A140" s="21"/>
      <c r="B140" s="21"/>
      <c r="C140" s="23"/>
      <c r="D140" s="21"/>
      <c r="E140" s="21"/>
      <c r="F140" s="21"/>
      <c r="G140" s="21"/>
      <c r="H140" s="21"/>
      <c r="I140" s="21"/>
      <c r="J140" s="21"/>
      <c r="K140" s="21"/>
      <c r="L140" s="21"/>
      <c r="M140" s="39" t="s">
        <v>277</v>
      </c>
      <c r="N140" s="40" t="s">
        <v>293</v>
      </c>
      <c r="O140" s="41">
        <v>54</v>
      </c>
      <c r="P140" s="48"/>
      <c r="Q140" s="122"/>
      <c r="R140" s="122"/>
      <c r="S140" s="122"/>
      <c r="T140" s="122"/>
      <c r="U140" s="122"/>
      <c r="V140" s="122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</row>
    <row r="141" spans="1:35" x14ac:dyDescent="0.2">
      <c r="A141" s="21"/>
      <c r="B141" s="21"/>
      <c r="C141" s="23"/>
      <c r="D141" s="21"/>
      <c r="E141" s="21"/>
      <c r="F141" s="21"/>
      <c r="G141" s="21"/>
      <c r="H141" s="21"/>
      <c r="I141" s="21"/>
      <c r="J141" s="21"/>
      <c r="K141" s="21"/>
      <c r="L141" s="21"/>
      <c r="M141" s="39" t="s">
        <v>278</v>
      </c>
      <c r="N141" s="40" t="s">
        <v>294</v>
      </c>
      <c r="O141" s="41">
        <v>18</v>
      </c>
      <c r="P141" s="48"/>
      <c r="Q141" s="122"/>
      <c r="R141" s="122"/>
      <c r="S141" s="122"/>
      <c r="T141" s="122"/>
      <c r="U141" s="122"/>
      <c r="V141" s="122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</row>
    <row r="142" spans="1:35" x14ac:dyDescent="0.2">
      <c r="A142" s="21"/>
      <c r="B142" s="21"/>
      <c r="C142" s="23"/>
      <c r="D142" s="21"/>
      <c r="E142" s="21"/>
      <c r="F142" s="21"/>
      <c r="G142" s="21"/>
      <c r="H142" s="21"/>
      <c r="I142" s="21"/>
      <c r="J142" s="21"/>
      <c r="K142" s="21"/>
      <c r="L142" s="21"/>
      <c r="M142" s="39" t="s">
        <v>279</v>
      </c>
      <c r="N142" s="40" t="s">
        <v>121</v>
      </c>
      <c r="O142" s="41">
        <v>46</v>
      </c>
      <c r="P142" s="48"/>
      <c r="Q142" s="122"/>
      <c r="R142" s="122"/>
      <c r="S142" s="122"/>
      <c r="T142" s="122"/>
      <c r="U142" s="122"/>
      <c r="V142" s="122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</row>
    <row r="143" spans="1:35" x14ac:dyDescent="0.2">
      <c r="A143" s="21"/>
      <c r="B143" s="21"/>
      <c r="C143" s="23"/>
      <c r="D143" s="21"/>
      <c r="E143" s="21"/>
      <c r="F143" s="21"/>
      <c r="G143" s="21"/>
      <c r="H143" s="21"/>
      <c r="I143" s="21"/>
      <c r="J143" s="21"/>
      <c r="K143" s="21"/>
      <c r="L143" s="21"/>
      <c r="M143" s="39" t="s">
        <v>280</v>
      </c>
      <c r="N143" s="40" t="s">
        <v>122</v>
      </c>
      <c r="O143" s="41">
        <v>40</v>
      </c>
      <c r="P143" s="48"/>
      <c r="Q143" s="122"/>
      <c r="R143" s="122"/>
      <c r="S143" s="122"/>
      <c r="T143" s="122"/>
      <c r="U143" s="122"/>
      <c r="V143" s="122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</row>
    <row r="144" spans="1:35" x14ac:dyDescent="0.2">
      <c r="A144" s="21"/>
      <c r="B144" s="21"/>
      <c r="C144" s="23"/>
      <c r="D144" s="21"/>
      <c r="E144" s="21"/>
      <c r="F144" s="21"/>
      <c r="G144" s="21"/>
      <c r="H144" s="21"/>
      <c r="I144" s="21"/>
      <c r="J144" s="21"/>
      <c r="K144" s="21"/>
      <c r="L144" s="21"/>
      <c r="M144" s="39" t="s">
        <v>281</v>
      </c>
      <c r="N144" s="40" t="s">
        <v>124</v>
      </c>
      <c r="O144" s="41">
        <v>38</v>
      </c>
      <c r="P144" s="48"/>
      <c r="Q144" s="122"/>
      <c r="R144" s="122"/>
      <c r="S144" s="122"/>
      <c r="T144" s="122"/>
      <c r="U144" s="122"/>
      <c r="V144" s="122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</row>
    <row r="145" spans="1:35" x14ac:dyDescent="0.2">
      <c r="A145" s="21"/>
      <c r="B145" s="21"/>
      <c r="C145" s="23"/>
      <c r="D145" s="21"/>
      <c r="E145" s="21"/>
      <c r="F145" s="21"/>
      <c r="G145" s="21"/>
      <c r="H145" s="21"/>
      <c r="I145" s="21"/>
      <c r="J145" s="21"/>
      <c r="K145" s="21"/>
      <c r="L145" s="21"/>
      <c r="M145" s="39" t="s">
        <v>282</v>
      </c>
      <c r="N145" s="40" t="s">
        <v>125</v>
      </c>
      <c r="O145" s="41">
        <v>36</v>
      </c>
      <c r="P145" s="48"/>
      <c r="Q145" s="122"/>
      <c r="R145" s="122"/>
      <c r="S145" s="122"/>
      <c r="T145" s="122"/>
      <c r="U145" s="122"/>
      <c r="V145" s="122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</row>
    <row r="146" spans="1:35" x14ac:dyDescent="0.2">
      <c r="A146" s="21"/>
      <c r="B146" s="21"/>
      <c r="C146" s="23"/>
      <c r="D146" s="21"/>
      <c r="E146" s="21"/>
      <c r="F146" s="21"/>
      <c r="G146" s="21"/>
      <c r="H146" s="21"/>
      <c r="I146" s="21"/>
      <c r="J146" s="21"/>
      <c r="K146" s="21"/>
      <c r="L146" s="21"/>
      <c r="M146" s="39" t="s">
        <v>283</v>
      </c>
      <c r="N146" s="40" t="s">
        <v>126</v>
      </c>
      <c r="O146" s="41">
        <v>23</v>
      </c>
      <c r="P146" s="48"/>
      <c r="Q146" s="122"/>
      <c r="R146" s="122"/>
      <c r="S146" s="122"/>
      <c r="T146" s="122"/>
      <c r="U146" s="122"/>
      <c r="V146" s="122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</row>
    <row r="147" spans="1:35" x14ac:dyDescent="0.2">
      <c r="A147" s="21"/>
      <c r="B147" s="21"/>
      <c r="C147" s="23"/>
      <c r="D147" s="21"/>
      <c r="E147" s="21"/>
      <c r="F147" s="21"/>
      <c r="G147" s="21"/>
      <c r="H147" s="21"/>
      <c r="I147" s="21"/>
      <c r="J147" s="21"/>
      <c r="K147" s="21"/>
      <c r="L147" s="21"/>
      <c r="M147" s="39" t="s">
        <v>284</v>
      </c>
      <c r="N147" s="40" t="s">
        <v>127</v>
      </c>
      <c r="O147" s="41">
        <v>22</v>
      </c>
      <c r="P147" s="48"/>
      <c r="Q147" s="122"/>
      <c r="R147" s="122"/>
      <c r="S147" s="122"/>
      <c r="T147" s="122"/>
      <c r="U147" s="122"/>
      <c r="V147" s="122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</row>
    <row r="148" spans="1:35" x14ac:dyDescent="0.2">
      <c r="A148" s="21"/>
      <c r="B148" s="21"/>
      <c r="C148" s="23"/>
      <c r="D148" s="21"/>
      <c r="E148" s="21"/>
      <c r="F148" s="21"/>
      <c r="G148" s="21"/>
      <c r="H148" s="21"/>
      <c r="I148" s="21"/>
      <c r="J148" s="21"/>
      <c r="K148" s="21"/>
      <c r="L148" s="21"/>
      <c r="M148" s="39" t="s">
        <v>285</v>
      </c>
      <c r="N148" s="40" t="s">
        <v>128</v>
      </c>
      <c r="O148" s="41">
        <v>32</v>
      </c>
      <c r="P148" s="48"/>
      <c r="Q148" s="122"/>
      <c r="R148" s="122"/>
      <c r="S148" s="122"/>
      <c r="T148" s="122"/>
      <c r="U148" s="122"/>
      <c r="V148" s="122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</row>
    <row r="149" spans="1:35" x14ac:dyDescent="0.2">
      <c r="A149" s="21"/>
      <c r="B149" s="21"/>
      <c r="C149" s="23"/>
      <c r="D149" s="21"/>
      <c r="E149" s="21"/>
      <c r="F149" s="21"/>
      <c r="G149" s="21"/>
      <c r="H149" s="21"/>
      <c r="I149" s="21"/>
      <c r="J149" s="21"/>
      <c r="K149" s="21"/>
      <c r="L149" s="21"/>
      <c r="N149" s="45" t="s">
        <v>305</v>
      </c>
      <c r="O149" s="46"/>
      <c r="P149" s="48"/>
      <c r="Q149" s="121"/>
      <c r="R149" s="121"/>
      <c r="S149" s="121"/>
      <c r="T149" s="121"/>
      <c r="U149" s="121"/>
      <c r="V149" s="1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</row>
    <row r="150" spans="1:35" x14ac:dyDescent="0.2">
      <c r="A150" s="21"/>
      <c r="B150" s="21"/>
      <c r="C150" s="23"/>
      <c r="D150" s="21"/>
      <c r="E150" s="21"/>
      <c r="F150" s="21"/>
      <c r="G150" s="21"/>
      <c r="H150" s="21"/>
      <c r="I150" s="21"/>
      <c r="J150" s="21"/>
      <c r="K150" s="21"/>
      <c r="L150" s="21"/>
      <c r="M150" s="55"/>
      <c r="N150" s="56"/>
      <c r="O150" s="51"/>
      <c r="P150" s="48"/>
      <c r="Q150" s="121"/>
      <c r="R150" s="121"/>
      <c r="S150" s="121"/>
      <c r="T150" s="121"/>
      <c r="U150" s="121"/>
      <c r="V150" s="1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</row>
    <row r="151" spans="1:35" x14ac:dyDescent="0.2">
      <c r="A151" s="21"/>
      <c r="B151" s="21"/>
      <c r="C151" s="23"/>
      <c r="D151" s="21"/>
      <c r="E151" s="21"/>
      <c r="F151" s="21"/>
      <c r="G151" s="21"/>
      <c r="H151" s="21"/>
      <c r="I151" s="21"/>
      <c r="J151" s="21"/>
      <c r="K151" s="21"/>
      <c r="L151" s="21"/>
      <c r="M151" s="39" t="s">
        <v>286</v>
      </c>
      <c r="N151" s="40" t="s">
        <v>289</v>
      </c>
      <c r="O151" s="41">
        <v>49</v>
      </c>
      <c r="P151" s="48"/>
      <c r="Q151" s="122"/>
      <c r="R151" s="122"/>
      <c r="S151" s="122"/>
      <c r="T151" s="122"/>
      <c r="U151" s="122"/>
      <c r="V151" s="122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</row>
    <row r="152" spans="1:35" x14ac:dyDescent="0.2">
      <c r="A152" s="21"/>
      <c r="B152" s="21"/>
      <c r="C152" s="23"/>
      <c r="D152" s="21"/>
      <c r="E152" s="21"/>
      <c r="F152" s="21"/>
      <c r="G152" s="21"/>
      <c r="H152" s="21"/>
      <c r="I152" s="21"/>
      <c r="J152" s="21"/>
      <c r="K152" s="21"/>
      <c r="L152" s="21"/>
      <c r="M152" s="39" t="s">
        <v>287</v>
      </c>
      <c r="N152" s="40" t="s">
        <v>290</v>
      </c>
      <c r="O152" s="41">
        <v>10</v>
      </c>
      <c r="P152" s="48"/>
      <c r="Q152" s="122"/>
      <c r="R152" s="122"/>
      <c r="S152" s="122"/>
      <c r="T152" s="122"/>
      <c r="U152" s="122"/>
      <c r="V152" s="122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</row>
    <row r="153" spans="1:35" x14ac:dyDescent="0.2">
      <c r="A153" s="21"/>
      <c r="B153" s="21"/>
      <c r="C153" s="23"/>
      <c r="D153" s="21"/>
      <c r="E153" s="21"/>
      <c r="F153" s="21"/>
      <c r="G153" s="21"/>
      <c r="H153" s="21"/>
      <c r="I153" s="21"/>
      <c r="J153" s="21"/>
      <c r="K153" s="21"/>
      <c r="L153" s="21"/>
      <c r="M153" s="39" t="s">
        <v>288</v>
      </c>
      <c r="N153" s="40" t="s">
        <v>291</v>
      </c>
      <c r="O153" s="41">
        <v>28</v>
      </c>
      <c r="P153" s="48"/>
      <c r="Q153" s="122"/>
      <c r="R153" s="122"/>
      <c r="S153" s="122"/>
      <c r="T153" s="122"/>
      <c r="U153" s="122"/>
      <c r="V153" s="122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</row>
    <row r="154" spans="1:35" x14ac:dyDescent="0.2">
      <c r="A154" s="21"/>
      <c r="B154" s="21"/>
      <c r="C154" s="23"/>
      <c r="D154" s="21"/>
      <c r="E154" s="21"/>
      <c r="F154" s="21"/>
      <c r="G154" s="21"/>
      <c r="H154" s="21"/>
      <c r="I154" s="21"/>
      <c r="J154" s="21"/>
      <c r="K154" s="21"/>
      <c r="L154" s="21"/>
      <c r="M154" s="39" t="s">
        <v>295</v>
      </c>
      <c r="N154" s="40" t="s">
        <v>292</v>
      </c>
      <c r="O154" s="41">
        <v>61</v>
      </c>
      <c r="P154" s="48"/>
      <c r="Q154" s="122"/>
      <c r="R154" s="122"/>
      <c r="S154" s="122"/>
      <c r="T154" s="122"/>
      <c r="U154" s="122"/>
      <c r="V154" s="122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</row>
    <row r="155" spans="1:35" x14ac:dyDescent="0.2">
      <c r="A155" s="21"/>
      <c r="B155" s="21"/>
      <c r="C155" s="23"/>
      <c r="D155" s="21"/>
      <c r="E155" s="21"/>
      <c r="F155" s="21"/>
      <c r="G155" s="21"/>
      <c r="H155" s="21"/>
      <c r="I155" s="21"/>
      <c r="J155" s="21"/>
      <c r="K155" s="21"/>
      <c r="L155" s="21"/>
      <c r="M155" s="39" t="s">
        <v>296</v>
      </c>
      <c r="N155" s="40" t="s">
        <v>293</v>
      </c>
      <c r="O155" s="41">
        <v>54</v>
      </c>
      <c r="P155" s="48"/>
      <c r="Q155" s="122"/>
      <c r="R155" s="122"/>
      <c r="S155" s="122"/>
      <c r="T155" s="122"/>
      <c r="U155" s="122"/>
      <c r="V155" s="122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</row>
    <row r="156" spans="1:35" x14ac:dyDescent="0.2">
      <c r="A156" s="21"/>
      <c r="B156" s="21"/>
      <c r="C156" s="23"/>
      <c r="D156" s="21"/>
      <c r="E156" s="21"/>
      <c r="F156" s="21"/>
      <c r="G156" s="21"/>
      <c r="H156" s="21"/>
      <c r="I156" s="21"/>
      <c r="J156" s="21"/>
      <c r="K156" s="21"/>
      <c r="L156" s="21"/>
      <c r="M156" s="39" t="s">
        <v>297</v>
      </c>
      <c r="N156" s="40" t="s">
        <v>306</v>
      </c>
      <c r="O156" s="41">
        <v>17</v>
      </c>
      <c r="P156" s="48"/>
      <c r="Q156" s="122"/>
      <c r="R156" s="122"/>
      <c r="S156" s="122"/>
      <c r="T156" s="122"/>
      <c r="U156" s="122"/>
      <c r="V156" s="122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</row>
    <row r="157" spans="1:35" x14ac:dyDescent="0.2">
      <c r="A157" s="21"/>
      <c r="B157" s="21"/>
      <c r="C157" s="23"/>
      <c r="D157" s="21"/>
      <c r="E157" s="21"/>
      <c r="F157" s="21"/>
      <c r="G157" s="21"/>
      <c r="H157" s="21"/>
      <c r="I157" s="21"/>
      <c r="J157" s="21"/>
      <c r="K157" s="21"/>
      <c r="L157" s="21"/>
      <c r="M157" s="39" t="s">
        <v>298</v>
      </c>
      <c r="N157" s="40" t="s">
        <v>121</v>
      </c>
      <c r="O157" s="41">
        <v>65</v>
      </c>
      <c r="P157" s="48"/>
      <c r="Q157" s="122"/>
      <c r="R157" s="122"/>
      <c r="S157" s="122"/>
      <c r="T157" s="122"/>
      <c r="U157" s="122"/>
      <c r="V157" s="122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</row>
    <row r="158" spans="1:35" x14ac:dyDescent="0.2">
      <c r="A158" s="21"/>
      <c r="B158" s="21"/>
      <c r="C158" s="23"/>
      <c r="D158" s="21"/>
      <c r="E158" s="21"/>
      <c r="F158" s="21"/>
      <c r="G158" s="21"/>
      <c r="H158" s="21"/>
      <c r="I158" s="21"/>
      <c r="J158" s="21"/>
      <c r="K158" s="21"/>
      <c r="L158" s="21"/>
      <c r="M158" s="39" t="s">
        <v>299</v>
      </c>
      <c r="N158" s="40" t="s">
        <v>122</v>
      </c>
      <c r="O158" s="41">
        <v>48</v>
      </c>
      <c r="P158" s="48"/>
      <c r="Q158" s="122"/>
      <c r="R158" s="122"/>
      <c r="S158" s="122"/>
      <c r="T158" s="122"/>
      <c r="U158" s="122"/>
      <c r="V158" s="122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</row>
    <row r="159" spans="1:35" x14ac:dyDescent="0.2">
      <c r="A159" s="21"/>
      <c r="B159" s="21"/>
      <c r="C159" s="23"/>
      <c r="D159" s="21"/>
      <c r="E159" s="21"/>
      <c r="F159" s="21"/>
      <c r="G159" s="21"/>
      <c r="H159" s="21"/>
      <c r="I159" s="21"/>
      <c r="J159" s="21"/>
      <c r="K159" s="21"/>
      <c r="L159" s="21"/>
      <c r="M159" s="39" t="s">
        <v>300</v>
      </c>
      <c r="N159" s="40" t="s">
        <v>124</v>
      </c>
      <c r="O159" s="41">
        <v>38</v>
      </c>
      <c r="P159" s="48"/>
      <c r="Q159" s="122"/>
      <c r="R159" s="122"/>
      <c r="S159" s="122"/>
      <c r="T159" s="122"/>
      <c r="U159" s="122"/>
      <c r="V159" s="122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</row>
    <row r="160" spans="1:35" x14ac:dyDescent="0.2">
      <c r="A160" s="21"/>
      <c r="B160" s="21"/>
      <c r="C160" s="23"/>
      <c r="D160" s="21"/>
      <c r="E160" s="21"/>
      <c r="F160" s="21"/>
      <c r="G160" s="21"/>
      <c r="H160" s="21"/>
      <c r="I160" s="21"/>
      <c r="J160" s="21"/>
      <c r="K160" s="21"/>
      <c r="L160" s="21"/>
      <c r="M160" s="39" t="s">
        <v>301</v>
      </c>
      <c r="N160" s="40" t="s">
        <v>125</v>
      </c>
      <c r="O160" s="41">
        <v>39</v>
      </c>
      <c r="P160" s="48"/>
      <c r="Q160" s="122"/>
      <c r="R160" s="122"/>
      <c r="S160" s="122"/>
      <c r="T160" s="122"/>
      <c r="U160" s="122"/>
      <c r="V160" s="122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</row>
    <row r="161" spans="1:35" x14ac:dyDescent="0.2">
      <c r="A161" s="21"/>
      <c r="B161" s="21"/>
      <c r="C161" s="23"/>
      <c r="D161" s="21"/>
      <c r="E161" s="21"/>
      <c r="F161" s="21"/>
      <c r="G161" s="21"/>
      <c r="H161" s="21"/>
      <c r="I161" s="21"/>
      <c r="J161" s="21"/>
      <c r="K161" s="21"/>
      <c r="L161" s="21"/>
      <c r="M161" s="39" t="s">
        <v>302</v>
      </c>
      <c r="N161" s="40" t="s">
        <v>126</v>
      </c>
      <c r="O161" s="41">
        <v>31</v>
      </c>
      <c r="P161" s="48"/>
      <c r="Q161" s="122"/>
      <c r="R161" s="122"/>
      <c r="S161" s="122"/>
      <c r="T161" s="122"/>
      <c r="U161" s="122"/>
      <c r="V161" s="122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</row>
    <row r="162" spans="1:35" x14ac:dyDescent="0.2">
      <c r="A162" s="21"/>
      <c r="B162" s="21"/>
      <c r="C162" s="23"/>
      <c r="D162" s="21"/>
      <c r="E162" s="21"/>
      <c r="F162" s="21"/>
      <c r="G162" s="21"/>
      <c r="H162" s="21"/>
      <c r="I162" s="21"/>
      <c r="J162" s="21"/>
      <c r="K162" s="21"/>
      <c r="L162" s="21"/>
      <c r="M162" s="39" t="s">
        <v>303</v>
      </c>
      <c r="N162" s="40" t="s">
        <v>127</v>
      </c>
      <c r="O162" s="41">
        <v>25</v>
      </c>
      <c r="P162" s="48"/>
      <c r="Q162" s="122"/>
      <c r="R162" s="122"/>
      <c r="S162" s="122"/>
      <c r="T162" s="122"/>
      <c r="U162" s="122"/>
      <c r="V162" s="122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</row>
    <row r="163" spans="1:35" x14ac:dyDescent="0.2">
      <c r="A163" s="21"/>
      <c r="B163" s="21"/>
      <c r="C163" s="23"/>
      <c r="D163" s="21"/>
      <c r="E163" s="21"/>
      <c r="F163" s="21"/>
      <c r="G163" s="21"/>
      <c r="H163" s="21"/>
      <c r="I163" s="21"/>
      <c r="J163" s="21"/>
      <c r="K163" s="21"/>
      <c r="L163" s="21"/>
      <c r="M163" s="39" t="s">
        <v>304</v>
      </c>
      <c r="N163" s="40" t="s">
        <v>128</v>
      </c>
      <c r="O163" s="41">
        <v>27</v>
      </c>
      <c r="P163" s="48"/>
      <c r="Q163" s="122"/>
      <c r="R163" s="122"/>
      <c r="S163" s="122"/>
      <c r="T163" s="122"/>
      <c r="U163" s="122"/>
      <c r="V163" s="122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</row>
    <row r="164" spans="1:35" x14ac:dyDescent="0.2">
      <c r="A164" s="21"/>
      <c r="B164" s="21"/>
      <c r="C164" s="23"/>
      <c r="D164" s="21"/>
      <c r="E164" s="21"/>
      <c r="F164" s="21"/>
      <c r="G164" s="21"/>
      <c r="H164" s="21"/>
      <c r="I164" s="21"/>
      <c r="J164" s="21"/>
      <c r="K164" s="21"/>
      <c r="L164" s="21"/>
      <c r="N164" s="45" t="s">
        <v>307</v>
      </c>
      <c r="O164" s="46"/>
      <c r="P164" s="48"/>
      <c r="Q164" s="121"/>
      <c r="R164" s="121"/>
      <c r="S164" s="121"/>
      <c r="T164" s="121"/>
      <c r="U164" s="121"/>
      <c r="V164" s="1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</row>
    <row r="165" spans="1:35" x14ac:dyDescent="0.2">
      <c r="A165" s="21"/>
      <c r="B165" s="21"/>
      <c r="C165" s="23"/>
      <c r="D165" s="21"/>
      <c r="E165" s="21"/>
      <c r="F165" s="21"/>
      <c r="G165" s="21"/>
      <c r="H165" s="21"/>
      <c r="I165" s="21"/>
      <c r="J165" s="21"/>
      <c r="K165" s="21"/>
      <c r="L165" s="21"/>
      <c r="M165" s="55"/>
      <c r="N165" s="56"/>
      <c r="O165" s="51"/>
      <c r="P165" s="48"/>
      <c r="Q165" s="121"/>
      <c r="R165" s="121"/>
      <c r="S165" s="121"/>
      <c r="T165" s="121"/>
      <c r="U165" s="121"/>
      <c r="V165" s="1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</row>
    <row r="166" spans="1:35" x14ac:dyDescent="0.2">
      <c r="A166" s="21"/>
      <c r="B166" s="21"/>
      <c r="C166" s="23"/>
      <c r="D166" s="21"/>
      <c r="E166" s="21"/>
      <c r="F166" s="21"/>
      <c r="G166" s="21"/>
      <c r="H166" s="21"/>
      <c r="I166" s="21"/>
      <c r="J166" s="21"/>
      <c r="K166" s="21"/>
      <c r="L166" s="21"/>
      <c r="M166" s="39" t="s">
        <v>308</v>
      </c>
      <c r="N166" s="40" t="s">
        <v>311</v>
      </c>
      <c r="O166" s="41">
        <v>10</v>
      </c>
      <c r="P166" s="48"/>
      <c r="Q166" s="122"/>
      <c r="R166" s="122"/>
      <c r="S166" s="122"/>
      <c r="T166" s="122"/>
      <c r="U166" s="122"/>
      <c r="V166" s="122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</row>
    <row r="167" spans="1:35" x14ac:dyDescent="0.2">
      <c r="A167" s="21"/>
      <c r="B167" s="21"/>
      <c r="C167" s="23"/>
      <c r="D167" s="21"/>
      <c r="E167" s="21"/>
      <c r="F167" s="21"/>
      <c r="G167" s="21"/>
      <c r="H167" s="21"/>
      <c r="I167" s="21"/>
      <c r="J167" s="21"/>
      <c r="K167" s="21"/>
      <c r="L167" s="21"/>
      <c r="M167" s="39" t="s">
        <v>309</v>
      </c>
      <c r="N167" s="40" t="s">
        <v>312</v>
      </c>
      <c r="O167" s="41">
        <v>29</v>
      </c>
      <c r="P167" s="48"/>
      <c r="Q167" s="122"/>
      <c r="R167" s="122"/>
      <c r="S167" s="122"/>
      <c r="T167" s="122"/>
      <c r="U167" s="122"/>
      <c r="V167" s="122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</row>
    <row r="168" spans="1:35" x14ac:dyDescent="0.2">
      <c r="A168" s="21"/>
      <c r="B168" s="21"/>
      <c r="C168" s="23"/>
      <c r="D168" s="21"/>
      <c r="E168" s="21"/>
      <c r="F168" s="21"/>
      <c r="G168" s="21"/>
      <c r="H168" s="21"/>
      <c r="I168" s="21"/>
      <c r="J168" s="21"/>
      <c r="K168" s="21"/>
      <c r="L168" s="21"/>
      <c r="M168" s="39" t="s">
        <v>310</v>
      </c>
      <c r="N168" s="40" t="s">
        <v>307</v>
      </c>
      <c r="O168" s="41">
        <v>59</v>
      </c>
      <c r="P168" s="48"/>
      <c r="Q168" s="122"/>
      <c r="R168" s="122"/>
      <c r="S168" s="122"/>
      <c r="T168" s="122"/>
      <c r="U168" s="122"/>
      <c r="V168" s="122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</row>
    <row r="169" spans="1:35" x14ac:dyDescent="0.2">
      <c r="A169" s="21"/>
      <c r="B169" s="21"/>
      <c r="C169" s="23"/>
      <c r="D169" s="21"/>
      <c r="E169" s="21"/>
      <c r="F169" s="21"/>
      <c r="G169" s="21"/>
      <c r="H169" s="21"/>
      <c r="I169" s="21"/>
      <c r="J169" s="21"/>
      <c r="K169" s="21"/>
      <c r="L169" s="21"/>
      <c r="M169" s="47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</row>
    <row r="170" spans="1:35" x14ac:dyDescent="0.2">
      <c r="A170" s="21"/>
      <c r="B170" s="21"/>
      <c r="C170" s="23"/>
      <c r="D170" s="21"/>
      <c r="E170" s="21"/>
      <c r="F170" s="21"/>
      <c r="G170" s="21"/>
      <c r="H170" s="21"/>
      <c r="I170" s="21"/>
      <c r="J170" s="21"/>
      <c r="K170" s="21"/>
      <c r="L170" s="21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</row>
    <row r="171" spans="1:35" x14ac:dyDescent="0.2">
      <c r="A171" s="21"/>
      <c r="B171" s="21"/>
      <c r="C171" s="23"/>
      <c r="D171" s="21"/>
      <c r="E171" s="21"/>
      <c r="F171" s="21"/>
      <c r="G171" s="21"/>
      <c r="H171" s="21"/>
      <c r="I171" s="21"/>
      <c r="J171" s="21"/>
      <c r="K171" s="21"/>
      <c r="L171" s="21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</row>
    <row r="172" spans="1:35" x14ac:dyDescent="0.2">
      <c r="A172" s="21"/>
      <c r="B172" s="21"/>
      <c r="C172" s="23"/>
      <c r="D172" s="21"/>
      <c r="E172" s="21"/>
      <c r="F172" s="21"/>
      <c r="G172" s="21"/>
      <c r="H172" s="21"/>
      <c r="I172" s="21"/>
      <c r="J172" s="21"/>
      <c r="K172" s="21"/>
      <c r="L172" s="21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</row>
    <row r="173" spans="1:35" x14ac:dyDescent="0.2">
      <c r="A173" s="21"/>
      <c r="B173" s="21"/>
      <c r="C173" s="23"/>
      <c r="D173" s="21"/>
      <c r="E173" s="21"/>
      <c r="F173" s="21"/>
      <c r="G173" s="21"/>
      <c r="H173" s="21"/>
      <c r="I173" s="21"/>
      <c r="J173" s="21"/>
      <c r="K173" s="21"/>
      <c r="L173" s="21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</row>
    <row r="174" spans="1:35" x14ac:dyDescent="0.2">
      <c r="A174" s="21"/>
      <c r="B174" s="21"/>
      <c r="C174" s="23"/>
      <c r="D174" s="21"/>
      <c r="E174" s="21"/>
      <c r="F174" s="21"/>
      <c r="G174" s="21"/>
      <c r="H174" s="21"/>
      <c r="I174" s="21"/>
      <c r="J174" s="21"/>
      <c r="K174" s="21"/>
      <c r="L174" s="21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</row>
    <row r="175" spans="1:35" x14ac:dyDescent="0.2">
      <c r="A175" s="21"/>
      <c r="B175" s="21"/>
      <c r="C175" s="23"/>
      <c r="D175" s="21"/>
      <c r="E175" s="21"/>
      <c r="F175" s="21"/>
      <c r="G175" s="21"/>
      <c r="H175" s="21"/>
      <c r="I175" s="21"/>
      <c r="J175" s="21"/>
      <c r="K175" s="21"/>
      <c r="L175" s="21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</row>
    <row r="176" spans="1:35" x14ac:dyDescent="0.2">
      <c r="A176" s="21"/>
      <c r="B176" s="21"/>
      <c r="C176" s="23"/>
      <c r="D176" s="21"/>
      <c r="E176" s="21"/>
      <c r="F176" s="21"/>
      <c r="G176" s="21"/>
      <c r="H176" s="21"/>
      <c r="I176" s="21"/>
      <c r="J176" s="21"/>
      <c r="K176" s="21"/>
      <c r="L176" s="21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</row>
    <row r="177" spans="1:35" x14ac:dyDescent="0.2">
      <c r="A177" s="21"/>
      <c r="B177" s="21"/>
      <c r="C177" s="23"/>
      <c r="D177" s="21"/>
      <c r="E177" s="21"/>
      <c r="F177" s="21"/>
      <c r="G177" s="21"/>
      <c r="H177" s="21"/>
      <c r="I177" s="21"/>
      <c r="J177" s="21"/>
      <c r="K177" s="21"/>
      <c r="L177" s="21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</row>
    <row r="178" spans="1:35" x14ac:dyDescent="0.2">
      <c r="A178" s="21"/>
      <c r="B178" s="21"/>
      <c r="C178" s="23"/>
      <c r="D178" s="21"/>
      <c r="E178" s="21"/>
      <c r="F178" s="21"/>
      <c r="G178" s="21"/>
      <c r="H178" s="21"/>
      <c r="I178" s="21"/>
      <c r="J178" s="21"/>
      <c r="K178" s="21"/>
      <c r="L178" s="21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</row>
    <row r="179" spans="1:35" x14ac:dyDescent="0.2">
      <c r="A179" s="21"/>
      <c r="B179" s="21"/>
      <c r="C179" s="23"/>
      <c r="D179" s="21"/>
      <c r="E179" s="21"/>
      <c r="F179" s="21"/>
      <c r="G179" s="21"/>
      <c r="H179" s="21"/>
      <c r="I179" s="21"/>
      <c r="J179" s="21"/>
      <c r="K179" s="21"/>
      <c r="L179" s="21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</row>
    <row r="180" spans="1:35" x14ac:dyDescent="0.2">
      <c r="A180" s="21"/>
      <c r="B180" s="21"/>
      <c r="C180" s="23"/>
      <c r="D180" s="21"/>
      <c r="E180" s="21"/>
      <c r="F180" s="21"/>
      <c r="G180" s="21"/>
      <c r="H180" s="21"/>
      <c r="I180" s="21"/>
      <c r="J180" s="21"/>
      <c r="K180" s="21"/>
      <c r="L180" s="21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</row>
    <row r="181" spans="1:35" x14ac:dyDescent="0.2">
      <c r="A181" s="21"/>
      <c r="B181" s="21"/>
      <c r="C181" s="23"/>
      <c r="D181" s="21"/>
      <c r="E181" s="21"/>
      <c r="F181" s="21"/>
      <c r="G181" s="21"/>
      <c r="H181" s="21"/>
      <c r="I181" s="21"/>
      <c r="J181" s="21"/>
      <c r="K181" s="21"/>
      <c r="L181" s="21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</row>
    <row r="182" spans="1:35" x14ac:dyDescent="0.2">
      <c r="A182" s="21"/>
      <c r="B182" s="21"/>
      <c r="C182" s="23"/>
      <c r="D182" s="21"/>
      <c r="E182" s="21"/>
      <c r="F182" s="21"/>
      <c r="G182" s="21"/>
      <c r="H182" s="21"/>
      <c r="I182" s="21"/>
      <c r="J182" s="21"/>
      <c r="K182" s="21"/>
      <c r="L182" s="21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</row>
    <row r="183" spans="1:35" x14ac:dyDescent="0.2">
      <c r="A183" s="21"/>
      <c r="B183" s="21"/>
      <c r="C183" s="23"/>
      <c r="D183" s="21"/>
      <c r="E183" s="21"/>
      <c r="F183" s="21"/>
      <c r="G183" s="21"/>
      <c r="H183" s="21"/>
      <c r="I183" s="21"/>
      <c r="J183" s="21"/>
      <c r="K183" s="21"/>
      <c r="L183" s="21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</row>
    <row r="184" spans="1:35" x14ac:dyDescent="0.2">
      <c r="A184" s="21"/>
      <c r="B184" s="21"/>
      <c r="C184" s="23"/>
      <c r="D184" s="21"/>
      <c r="E184" s="21"/>
      <c r="F184" s="21"/>
      <c r="G184" s="21"/>
      <c r="H184" s="21"/>
      <c r="I184" s="21"/>
      <c r="J184" s="21"/>
      <c r="K184" s="21"/>
      <c r="L184" s="21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</row>
    <row r="185" spans="1:35" x14ac:dyDescent="0.2">
      <c r="A185" s="21"/>
      <c r="B185" s="21"/>
      <c r="C185" s="23"/>
      <c r="D185" s="21"/>
      <c r="E185" s="21"/>
      <c r="F185" s="21"/>
      <c r="G185" s="21"/>
      <c r="H185" s="21"/>
      <c r="I185" s="21"/>
      <c r="J185" s="21"/>
      <c r="K185" s="21"/>
      <c r="L185" s="21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</row>
    <row r="186" spans="1:35" x14ac:dyDescent="0.2">
      <c r="A186" s="21"/>
      <c r="B186" s="21"/>
      <c r="C186" s="23"/>
      <c r="D186" s="21"/>
      <c r="E186" s="21"/>
      <c r="F186" s="21"/>
      <c r="G186" s="21"/>
      <c r="H186" s="21"/>
      <c r="I186" s="21"/>
      <c r="J186" s="21"/>
      <c r="K186" s="21"/>
      <c r="L186" s="21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</row>
    <row r="187" spans="1:35" x14ac:dyDescent="0.2">
      <c r="A187" s="21"/>
      <c r="B187" s="21"/>
      <c r="C187" s="23"/>
      <c r="D187" s="21"/>
      <c r="E187" s="21"/>
      <c r="F187" s="21"/>
      <c r="G187" s="21"/>
      <c r="H187" s="21"/>
      <c r="I187" s="21"/>
      <c r="J187" s="21"/>
      <c r="K187" s="21"/>
      <c r="L187" s="21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</row>
    <row r="188" spans="1:35" x14ac:dyDescent="0.2">
      <c r="A188" s="21"/>
      <c r="B188" s="21"/>
      <c r="C188" s="23"/>
      <c r="D188" s="21"/>
      <c r="E188" s="21"/>
      <c r="F188" s="21"/>
      <c r="G188" s="21"/>
      <c r="H188" s="21"/>
      <c r="I188" s="21"/>
      <c r="J188" s="21"/>
      <c r="K188" s="21"/>
      <c r="L188" s="21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</row>
    <row r="189" spans="1:35" x14ac:dyDescent="0.2">
      <c r="A189" s="21"/>
      <c r="B189" s="21"/>
      <c r="C189" s="23"/>
      <c r="D189" s="21"/>
      <c r="E189" s="21"/>
      <c r="F189" s="21"/>
      <c r="G189" s="21"/>
      <c r="H189" s="21"/>
      <c r="I189" s="21"/>
      <c r="J189" s="21"/>
      <c r="K189" s="21"/>
      <c r="L189" s="21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</row>
    <row r="190" spans="1:35" x14ac:dyDescent="0.2">
      <c r="A190" s="21"/>
      <c r="B190" s="21"/>
      <c r="C190" s="23"/>
      <c r="D190" s="21"/>
      <c r="E190" s="21"/>
      <c r="F190" s="21"/>
      <c r="G190" s="21"/>
      <c r="H190" s="21"/>
      <c r="I190" s="21"/>
      <c r="J190" s="21"/>
      <c r="K190" s="21"/>
      <c r="L190" s="21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</row>
    <row r="191" spans="1:35" x14ac:dyDescent="0.2">
      <c r="A191" s="21"/>
      <c r="B191" s="21"/>
      <c r="C191" s="23"/>
      <c r="D191" s="21"/>
      <c r="E191" s="21"/>
      <c r="F191" s="21"/>
      <c r="G191" s="21"/>
      <c r="H191" s="21"/>
      <c r="I191" s="21"/>
      <c r="J191" s="21"/>
      <c r="K191" s="21"/>
      <c r="L191" s="21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</row>
    <row r="192" spans="1:35" x14ac:dyDescent="0.2">
      <c r="A192" s="21"/>
      <c r="B192" s="21"/>
      <c r="C192" s="23"/>
      <c r="D192" s="21"/>
      <c r="E192" s="21"/>
      <c r="F192" s="21"/>
      <c r="G192" s="21"/>
      <c r="H192" s="21"/>
      <c r="I192" s="21"/>
      <c r="J192" s="21"/>
      <c r="K192" s="21"/>
      <c r="L192" s="21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</row>
    <row r="193" spans="1:35" x14ac:dyDescent="0.2">
      <c r="A193" s="21"/>
      <c r="B193" s="21"/>
      <c r="C193" s="23"/>
      <c r="D193" s="21"/>
      <c r="E193" s="21"/>
      <c r="F193" s="21"/>
      <c r="G193" s="21"/>
      <c r="H193" s="21"/>
      <c r="I193" s="21"/>
      <c r="J193" s="21"/>
      <c r="K193" s="21"/>
      <c r="L193" s="21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</row>
    <row r="194" spans="1:35" x14ac:dyDescent="0.2">
      <c r="A194" s="21"/>
      <c r="B194" s="21"/>
      <c r="C194" s="23"/>
      <c r="D194" s="21"/>
      <c r="E194" s="21"/>
      <c r="F194" s="21"/>
      <c r="G194" s="21"/>
      <c r="H194" s="21"/>
      <c r="I194" s="21"/>
      <c r="J194" s="21"/>
      <c r="K194" s="21"/>
      <c r="L194" s="21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</row>
    <row r="195" spans="1:35" x14ac:dyDescent="0.2">
      <c r="A195" s="21"/>
      <c r="B195" s="21"/>
      <c r="C195" s="23"/>
      <c r="D195" s="21"/>
      <c r="E195" s="21"/>
      <c r="F195" s="21"/>
      <c r="G195" s="21"/>
      <c r="H195" s="21"/>
      <c r="I195" s="21"/>
      <c r="J195" s="21"/>
      <c r="K195" s="21"/>
      <c r="L195" s="21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</row>
    <row r="196" spans="1:35" x14ac:dyDescent="0.2">
      <c r="A196" s="21"/>
      <c r="B196" s="21"/>
      <c r="C196" s="23"/>
      <c r="D196" s="21"/>
      <c r="E196" s="21"/>
      <c r="F196" s="21"/>
      <c r="G196" s="21"/>
      <c r="H196" s="21"/>
      <c r="I196" s="21"/>
      <c r="J196" s="21"/>
      <c r="K196" s="21"/>
      <c r="L196" s="21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</row>
    <row r="197" spans="1:35" x14ac:dyDescent="0.2">
      <c r="A197" s="21"/>
      <c r="B197" s="21"/>
      <c r="C197" s="23"/>
      <c r="D197" s="21"/>
      <c r="E197" s="21"/>
      <c r="F197" s="21"/>
      <c r="G197" s="21"/>
      <c r="H197" s="21"/>
      <c r="I197" s="21"/>
      <c r="J197" s="21"/>
      <c r="K197" s="21"/>
      <c r="L197" s="21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</row>
    <row r="198" spans="1:35" x14ac:dyDescent="0.2">
      <c r="A198" s="21"/>
      <c r="B198" s="21"/>
      <c r="C198" s="23"/>
      <c r="D198" s="21"/>
      <c r="E198" s="21"/>
      <c r="F198" s="21"/>
      <c r="G198" s="21"/>
      <c r="H198" s="21"/>
      <c r="I198" s="21"/>
      <c r="J198" s="21"/>
      <c r="K198" s="21"/>
      <c r="L198" s="21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</row>
    <row r="199" spans="1:35" x14ac:dyDescent="0.2">
      <c r="A199" s="21"/>
      <c r="B199" s="21"/>
      <c r="C199" s="23"/>
      <c r="D199" s="21"/>
      <c r="E199" s="21"/>
      <c r="F199" s="21"/>
      <c r="G199" s="21"/>
      <c r="H199" s="21"/>
      <c r="I199" s="21"/>
      <c r="J199" s="21"/>
      <c r="K199" s="21"/>
      <c r="L199" s="21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</row>
    <row r="200" spans="1:35" x14ac:dyDescent="0.2">
      <c r="A200" s="21"/>
      <c r="B200" s="21"/>
      <c r="C200" s="23"/>
      <c r="D200" s="21"/>
      <c r="E200" s="21"/>
      <c r="F200" s="21"/>
      <c r="G200" s="21"/>
      <c r="H200" s="21"/>
      <c r="I200" s="21"/>
      <c r="J200" s="21"/>
      <c r="K200" s="21"/>
      <c r="L200" s="21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</row>
    <row r="201" spans="1:35" x14ac:dyDescent="0.2">
      <c r="A201" s="21"/>
      <c r="B201" s="21"/>
      <c r="C201" s="23"/>
      <c r="D201" s="21"/>
      <c r="E201" s="21"/>
      <c r="F201" s="21"/>
      <c r="G201" s="21"/>
      <c r="H201" s="21"/>
      <c r="I201" s="21"/>
      <c r="J201" s="21"/>
      <c r="K201" s="21"/>
      <c r="L201" s="21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</row>
    <row r="202" spans="1:35" x14ac:dyDescent="0.2">
      <c r="A202" s="21"/>
      <c r="B202" s="21"/>
      <c r="C202" s="23"/>
      <c r="D202" s="21"/>
      <c r="E202" s="21"/>
      <c r="F202" s="21"/>
      <c r="G202" s="21"/>
      <c r="H202" s="21"/>
      <c r="I202" s="21"/>
      <c r="J202" s="21"/>
      <c r="K202" s="21"/>
      <c r="L202" s="21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</row>
    <row r="203" spans="1:35" x14ac:dyDescent="0.2">
      <c r="A203" s="21"/>
      <c r="B203" s="21"/>
      <c r="C203" s="23"/>
      <c r="D203" s="21"/>
      <c r="E203" s="21"/>
      <c r="F203" s="21"/>
      <c r="G203" s="21"/>
      <c r="H203" s="21"/>
      <c r="I203" s="21"/>
      <c r="J203" s="21"/>
      <c r="K203" s="21"/>
      <c r="L203" s="21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</row>
    <row r="204" spans="1:35" x14ac:dyDescent="0.2">
      <c r="A204" s="21"/>
      <c r="B204" s="21"/>
      <c r="C204" s="23"/>
      <c r="D204" s="21"/>
      <c r="E204" s="21"/>
      <c r="F204" s="21"/>
      <c r="G204" s="21"/>
      <c r="H204" s="21"/>
      <c r="I204" s="21"/>
      <c r="J204" s="21"/>
      <c r="K204" s="21"/>
      <c r="L204" s="21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</row>
    <row r="205" spans="1:35" x14ac:dyDescent="0.2">
      <c r="A205" s="21"/>
      <c r="B205" s="21"/>
      <c r="C205" s="23"/>
      <c r="D205" s="21"/>
      <c r="E205" s="21"/>
      <c r="F205" s="21"/>
      <c r="G205" s="21"/>
      <c r="H205" s="21"/>
      <c r="I205" s="21"/>
      <c r="J205" s="21"/>
      <c r="K205" s="21"/>
      <c r="L205" s="21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</row>
    <row r="206" spans="1:35" x14ac:dyDescent="0.2">
      <c r="A206" s="21"/>
      <c r="B206" s="21"/>
      <c r="C206" s="23"/>
      <c r="D206" s="21"/>
      <c r="E206" s="21"/>
      <c r="F206" s="21"/>
      <c r="G206" s="21"/>
      <c r="H206" s="21"/>
      <c r="I206" s="21"/>
      <c r="J206" s="21"/>
      <c r="K206" s="21"/>
      <c r="L206" s="21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</row>
    <row r="207" spans="1:35" x14ac:dyDescent="0.2">
      <c r="A207" s="21"/>
      <c r="B207" s="21"/>
      <c r="C207" s="23"/>
      <c r="D207" s="21"/>
      <c r="E207" s="21"/>
      <c r="F207" s="21"/>
      <c r="G207" s="21"/>
      <c r="H207" s="21"/>
      <c r="I207" s="21"/>
      <c r="J207" s="21"/>
      <c r="K207" s="21"/>
      <c r="L207" s="21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</row>
    <row r="208" spans="1:35" x14ac:dyDescent="0.2">
      <c r="A208" s="21"/>
      <c r="B208" s="21"/>
      <c r="C208" s="23"/>
      <c r="D208" s="21"/>
      <c r="E208" s="21"/>
      <c r="F208" s="21"/>
      <c r="G208" s="21"/>
      <c r="H208" s="21"/>
      <c r="I208" s="21"/>
      <c r="J208" s="21"/>
      <c r="K208" s="21"/>
      <c r="L208" s="21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</row>
  </sheetData>
  <mergeCells count="4">
    <mergeCell ref="M2:O4"/>
    <mergeCell ref="M5:M6"/>
    <mergeCell ref="N5:N6"/>
    <mergeCell ref="O5:O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0000000}">
          <x14:formula1>
            <xm:f>INDIRECT('Сводная таблица'!$E$18)</xm:f>
          </x14:formula1>
          <xm:sqref>D2:D37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50</vt:i4>
      </vt:variant>
    </vt:vector>
  </HeadingPairs>
  <TitlesOfParts>
    <vt:vector size="55" baseType="lpstr">
      <vt:lpstr>5. Акт демонтажа</vt:lpstr>
      <vt:lpstr>6. Прих. ордер лома</vt:lpstr>
      <vt:lpstr>7. Акт комисс. опр.</vt:lpstr>
      <vt:lpstr>Сводная таблица</vt:lpstr>
      <vt:lpstr>Списки</vt:lpstr>
      <vt:lpstr>АСУТП</vt:lpstr>
      <vt:lpstr>АСУТП_1</vt:lpstr>
      <vt:lpstr>блок_питания</vt:lpstr>
      <vt:lpstr>Бухгалтерия</vt:lpstr>
      <vt:lpstr>Бухгалтерия_1</vt:lpstr>
      <vt:lpstr>видеокарта</vt:lpstr>
      <vt:lpstr>жесткий_диск</vt:lpstr>
      <vt:lpstr>ИБП</vt:lpstr>
      <vt:lpstr>ИБП_1</vt:lpstr>
      <vt:lpstr>КОПИРОВАЛЬНЫЙ_АППАРАТ</vt:lpstr>
      <vt:lpstr>корпус_системного_блока</vt:lpstr>
      <vt:lpstr>КТЦ</vt:lpstr>
      <vt:lpstr>куллер_охлаждения</vt:lpstr>
      <vt:lpstr>ЛАЗЕРНОЕ_МФУ</vt:lpstr>
      <vt:lpstr>ЛАЗЕРНЫЙ_ПРИНТЕР</vt:lpstr>
      <vt:lpstr>ЛмиС</vt:lpstr>
      <vt:lpstr>материнская_плата</vt:lpstr>
      <vt:lpstr>МАТРИЧНЫЙ_ПРИНТЕР</vt:lpstr>
      <vt:lpstr>модуль_памяти</vt:lpstr>
      <vt:lpstr>МОЛ</vt:lpstr>
      <vt:lpstr>монитор_ЖКИ</vt:lpstr>
      <vt:lpstr>НОУТБУК</vt:lpstr>
      <vt:lpstr>'7. Акт комисс. опр.'!Область_печати</vt:lpstr>
      <vt:lpstr>ОМТС</vt:lpstr>
      <vt:lpstr>ОМТС_1</vt:lpstr>
      <vt:lpstr>принтер</vt:lpstr>
      <vt:lpstr>процессор</vt:lpstr>
      <vt:lpstr>ПТО</vt:lpstr>
      <vt:lpstr>ПТО_1</vt:lpstr>
      <vt:lpstr>ПЭВМ</vt:lpstr>
      <vt:lpstr>ПЭО</vt:lpstr>
      <vt:lpstr>ПЭО_1</vt:lpstr>
      <vt:lpstr>ПЭО_2</vt:lpstr>
      <vt:lpstr>РСУ</vt:lpstr>
      <vt:lpstr>СЕРВЕР_RACK</vt:lpstr>
      <vt:lpstr>СЕРВЕР_TOWER</vt:lpstr>
      <vt:lpstr>СЕРВЕРНАЯ_СТОЙКА</vt:lpstr>
      <vt:lpstr>СКАНИРУЮЩЕЕ_УСТРОЙСТВО</vt:lpstr>
      <vt:lpstr>СТРУЙНОЕ_МФУ</vt:lpstr>
      <vt:lpstr>СТРУЙНЫЙ_ПРИНТЕР</vt:lpstr>
      <vt:lpstr>ТТЦ</vt:lpstr>
      <vt:lpstr>Узел</vt:lpstr>
      <vt:lpstr>Управление</vt:lpstr>
      <vt:lpstr>УСТРОЙСТВО</vt:lpstr>
      <vt:lpstr>УТВЕРЖДАЮ</vt:lpstr>
      <vt:lpstr>УТВЕРЖДАЮ_Смета</vt:lpstr>
      <vt:lpstr>ХЦ</vt:lpstr>
      <vt:lpstr>ЦТАИ</vt:lpstr>
      <vt:lpstr>ЦТАИ_1</vt:lpstr>
      <vt:lpstr>ЭЦ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Dimone</dc:creator>
  <cp:lastModifiedBy>Шленчак А.А.</cp:lastModifiedBy>
  <cp:lastPrinted>2021-06-29T11:28:35Z</cp:lastPrinted>
  <dcterms:created xsi:type="dcterms:W3CDTF">2015-09-22T11:05:17Z</dcterms:created>
  <dcterms:modified xsi:type="dcterms:W3CDTF">2021-08-17T07:59:07Z</dcterms:modified>
</cp:coreProperties>
</file>