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OnD\projects\gw-flat-distribution\"/>
    </mc:Choice>
  </mc:AlternateContent>
  <xr:revisionPtr revIDLastSave="0" documentId="13_ncr:1_{939AF606-5459-4BC7-8BE2-B23D94283CCB}" xr6:coauthVersionLast="47" xr6:coauthVersionMax="47" xr10:uidLastSave="{00000000-0000-0000-0000-000000000000}"/>
  <bookViews>
    <workbookView xWindow="-28920" yWindow="-120" windowWidth="29040" windowHeight="16440" activeTab="2" xr2:uid="{575969AB-465A-427A-BC78-B7EE1C5F931F}"/>
  </bookViews>
  <sheets>
    <sheet name="Haushaltswünsche" sheetId="1" r:id="rId1"/>
    <sheet name="Wohnungsdaten" sheetId="3" r:id="rId2"/>
    <sheet name="Confi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3" i="2" l="1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J63" i="2"/>
  <c r="J64" i="2"/>
  <c r="J65" i="2"/>
  <c r="J66" i="2"/>
  <c r="J67" i="2"/>
  <c r="J68" i="2"/>
  <c r="J69" i="2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L63" i="2"/>
  <c r="L64" i="2"/>
  <c r="L65" i="2"/>
  <c r="L66" i="2"/>
  <c r="L67" i="2"/>
  <c r="L68" i="2"/>
  <c r="L69" i="2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N63" i="2"/>
  <c r="N64" i="2"/>
  <c r="N65" i="2"/>
  <c r="N66" i="2"/>
  <c r="N67" i="2"/>
  <c r="N68" i="2"/>
  <c r="N69" i="2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P63" i="2"/>
  <c r="P64" i="2"/>
  <c r="P65" i="2"/>
  <c r="P66" i="2"/>
  <c r="P67" i="2"/>
  <c r="P68" i="2"/>
  <c r="P69" i="2"/>
  <c r="Q63" i="2" a="1"/>
  <c r="Q63" i="2" s="1"/>
  <c r="Q64" i="2" a="1"/>
  <c r="Q64" i="2" s="1"/>
  <c r="Q65" i="2" a="1"/>
  <c r="Q65" i="2" s="1"/>
  <c r="Q66" i="2" a="1"/>
  <c r="Q66" i="2" s="1"/>
  <c r="Q67" i="2" a="1"/>
  <c r="Q67" i="2" s="1"/>
  <c r="Q68" i="2" a="1"/>
  <c r="Q68" i="2" s="1"/>
  <c r="Q69" i="2" a="1"/>
  <c r="Q69" i="2" s="1"/>
  <c r="R63" i="2"/>
  <c r="R64" i="2"/>
  <c r="R65" i="2"/>
  <c r="R66" i="2"/>
  <c r="R67" i="2"/>
  <c r="R68" i="2"/>
  <c r="R69" i="2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T63" i="2"/>
  <c r="T64" i="2"/>
  <c r="T65" i="2"/>
  <c r="T66" i="2"/>
  <c r="T67" i="2"/>
  <c r="T68" i="2"/>
  <c r="T69" i="2"/>
  <c r="U63" i="2" a="1"/>
  <c r="U63" i="2" s="1"/>
  <c r="U64" i="2" a="1"/>
  <c r="U64" i="2" s="1"/>
  <c r="U65" i="2" a="1"/>
  <c r="U65" i="2" s="1"/>
  <c r="U66" i="2" a="1"/>
  <c r="U66" i="2" s="1"/>
  <c r="U67" i="2" a="1"/>
  <c r="U67" i="2" s="1"/>
  <c r="U68" i="2" a="1"/>
  <c r="U68" i="2" s="1"/>
  <c r="U69" i="2" a="1"/>
  <c r="U69" i="2" s="1"/>
  <c r="S8" i="1"/>
  <c r="R7" i="1"/>
  <c r="X72" i="2" a="1"/>
  <c r="X72" i="2" s="1"/>
  <c r="X73" i="2" a="1"/>
  <c r="X73" i="2" s="1"/>
  <c r="X74" i="2" a="1"/>
  <c r="X74" i="2" s="1"/>
  <c r="X75" i="2" a="1"/>
  <c r="X75" i="2" s="1"/>
  <c r="X76" i="2" a="1"/>
  <c r="X76" i="2" s="1"/>
  <c r="X77" i="2" a="1"/>
  <c r="X77" i="2" s="1"/>
  <c r="X78" i="2" a="1"/>
  <c r="X78" i="2" s="1"/>
  <c r="X79" i="2" a="1"/>
  <c r="X79" i="2" s="1"/>
  <c r="X80" i="2" a="1"/>
  <c r="X80" i="2" s="1"/>
  <c r="X81" i="2" a="1"/>
  <c r="X81" i="2" s="1"/>
  <c r="X82" i="2" a="1"/>
  <c r="X82" i="2" s="1"/>
  <c r="X83" i="2" a="1"/>
  <c r="X83" i="2" s="1"/>
  <c r="X84" i="2" a="1"/>
  <c r="X84" i="2" s="1"/>
  <c r="X85" i="2" a="1"/>
  <c r="X85" i="2" s="1"/>
  <c r="X86" i="2" a="1"/>
  <c r="X86" i="2" s="1"/>
  <c r="X87" i="2" a="1"/>
  <c r="X87" i="2" s="1"/>
  <c r="X88" i="2" a="1"/>
  <c r="X88" i="2" s="1"/>
  <c r="X89" i="2" a="1"/>
  <c r="X89" i="2" s="1"/>
  <c r="X90" i="2" a="1"/>
  <c r="X90" i="2" s="1"/>
  <c r="Y72" i="2" a="1"/>
  <c r="Y72" i="2" s="1"/>
  <c r="Z72" i="2" s="1"/>
  <c r="Y73" i="2" a="1"/>
  <c r="Y73" i="2" s="1"/>
  <c r="Z73" i="2" s="1"/>
  <c r="Y74" i="2" a="1"/>
  <c r="Y74" i="2" s="1"/>
  <c r="Z74" i="2" s="1"/>
  <c r="Y75" i="2" a="1"/>
  <c r="Y75" i="2" s="1"/>
  <c r="Z75" i="2" s="1"/>
  <c r="Y76" i="2" a="1"/>
  <c r="Y76" i="2" s="1"/>
  <c r="Z76" i="2" s="1"/>
  <c r="Y77" i="2" a="1"/>
  <c r="Y77" i="2" s="1"/>
  <c r="Z77" i="2" s="1"/>
  <c r="Y78" i="2" a="1"/>
  <c r="Y78" i="2" s="1"/>
  <c r="Z78" i="2" s="1"/>
  <c r="Y79" i="2" a="1"/>
  <c r="Y79" i="2" s="1"/>
  <c r="Z79" i="2" s="1"/>
  <c r="Y80" i="2" a="1"/>
  <c r="Y80" i="2" s="1"/>
  <c r="Z80" i="2" s="1"/>
  <c r="Y81" i="2" a="1"/>
  <c r="Y81" i="2" s="1"/>
  <c r="Z81" i="2" s="1"/>
  <c r="Y82" i="2" a="1"/>
  <c r="Y82" i="2" s="1"/>
  <c r="Z82" i="2" s="1"/>
  <c r="Y83" i="2" a="1"/>
  <c r="Y83" i="2" s="1"/>
  <c r="Z83" i="2" s="1"/>
  <c r="Y84" i="2" a="1"/>
  <c r="Y84" i="2" s="1"/>
  <c r="Z84" i="2" s="1"/>
  <c r="Y85" i="2" a="1"/>
  <c r="Y85" i="2" s="1"/>
  <c r="Z85" i="2" s="1"/>
  <c r="Y86" i="2" a="1"/>
  <c r="Y86" i="2" s="1"/>
  <c r="Z86" i="2" s="1"/>
  <c r="Y87" i="2" a="1"/>
  <c r="Y87" i="2" s="1"/>
  <c r="Z87" i="2" s="1"/>
  <c r="Y88" i="2" a="1"/>
  <c r="Y88" i="2" s="1"/>
  <c r="Z88" i="2" s="1"/>
  <c r="Y89" i="2" a="1"/>
  <c r="Y89" i="2" s="1"/>
  <c r="Z89" i="2" s="1"/>
  <c r="Y90" i="2" a="1"/>
  <c r="Y90" i="2" s="1"/>
  <c r="Z90" i="2" s="1"/>
  <c r="AA72" i="2" a="1"/>
  <c r="AA72" i="2" s="1"/>
  <c r="AA73" i="2" a="1"/>
  <c r="AA73" i="2" s="1"/>
  <c r="AA74" i="2" a="1"/>
  <c r="AA74" i="2" s="1"/>
  <c r="AA75" i="2" a="1"/>
  <c r="AA75" i="2" s="1"/>
  <c r="AA76" i="2" a="1"/>
  <c r="AA76" i="2" s="1"/>
  <c r="AA77" i="2" a="1"/>
  <c r="AA77" i="2" s="1"/>
  <c r="AA78" i="2" a="1"/>
  <c r="AA78" i="2" s="1"/>
  <c r="AA79" i="2" a="1"/>
  <c r="AA79" i="2" s="1"/>
  <c r="AA80" i="2" a="1"/>
  <c r="AA80" i="2" s="1"/>
  <c r="AA81" i="2" a="1"/>
  <c r="AA81" i="2" s="1"/>
  <c r="AA82" i="2" a="1"/>
  <c r="AA82" i="2" s="1"/>
  <c r="AA83" i="2" a="1"/>
  <c r="AA83" i="2" s="1"/>
  <c r="AA84" i="2" a="1"/>
  <c r="AA84" i="2" s="1"/>
  <c r="AA85" i="2" a="1"/>
  <c r="AA85" i="2" s="1"/>
  <c r="AA86" i="2" a="1"/>
  <c r="AA86" i="2" s="1"/>
  <c r="AA87" i="2" a="1"/>
  <c r="AA87" i="2" s="1"/>
  <c r="AA88" i="2" a="1"/>
  <c r="AA88" i="2" s="1"/>
  <c r="AA89" i="2" a="1"/>
  <c r="AA89" i="2" s="1"/>
  <c r="AA90" i="2" a="1"/>
  <c r="AA90" i="2" s="1"/>
  <c r="X63" i="2" a="1"/>
  <c r="X63" i="2" s="1"/>
  <c r="X64" i="2" a="1"/>
  <c r="X64" i="2" s="1"/>
  <c r="X65" i="2" a="1"/>
  <c r="X65" i="2" s="1"/>
  <c r="X66" i="2" a="1"/>
  <c r="X66" i="2" s="1"/>
  <c r="X67" i="2" a="1"/>
  <c r="X67" i="2" s="1"/>
  <c r="X68" i="2" a="1"/>
  <c r="X68" i="2" s="1"/>
  <c r="X69" i="2" a="1"/>
  <c r="X69" i="2" s="1"/>
  <c r="X70" i="2" a="1"/>
  <c r="X70" i="2" s="1"/>
  <c r="X71" i="2" a="1"/>
  <c r="X71" i="2" s="1"/>
  <c r="Y63" i="2" a="1"/>
  <c r="Y63" i="2" s="1"/>
  <c r="Z63" i="2" s="1"/>
  <c r="Y64" i="2" a="1"/>
  <c r="Y64" i="2" s="1"/>
  <c r="Z64" i="2" s="1"/>
  <c r="Y65" i="2" a="1"/>
  <c r="Y65" i="2" s="1"/>
  <c r="Z65" i="2" s="1"/>
  <c r="Y66" i="2" a="1"/>
  <c r="Y66" i="2" s="1"/>
  <c r="Z66" i="2" s="1"/>
  <c r="Y67" i="2" a="1"/>
  <c r="Y67" i="2" s="1"/>
  <c r="Y68" i="2" a="1"/>
  <c r="Y68" i="2" s="1"/>
  <c r="Z68" i="2" s="1"/>
  <c r="Y69" i="2" a="1"/>
  <c r="Y69" i="2" s="1"/>
  <c r="Z69" i="2" s="1"/>
  <c r="Y70" i="2" a="1"/>
  <c r="Y70" i="2" s="1"/>
  <c r="Z70" i="2" s="1"/>
  <c r="Y71" i="2" a="1"/>
  <c r="Y71" i="2" s="1"/>
  <c r="Z71" i="2" s="1"/>
  <c r="AA63" i="2" a="1"/>
  <c r="AA63" i="2" s="1"/>
  <c r="AA64" i="2" a="1"/>
  <c r="AA64" i="2" s="1"/>
  <c r="AA65" i="2" a="1"/>
  <c r="AA65" i="2" s="1"/>
  <c r="AA66" i="2" a="1"/>
  <c r="AA66" i="2" s="1"/>
  <c r="AA67" i="2" a="1"/>
  <c r="AA67" i="2" s="1"/>
  <c r="AA68" i="2" a="1"/>
  <c r="AA68" i="2" s="1"/>
  <c r="AA69" i="2" a="1"/>
  <c r="AA69" i="2" s="1"/>
  <c r="AA70" i="2" a="1"/>
  <c r="AA70" i="2" s="1"/>
  <c r="AA71" i="2" a="1"/>
  <c r="AA71" i="2" s="1"/>
  <c r="J8" i="3"/>
  <c r="I7" i="3"/>
  <c r="R3" i="1"/>
  <c r="R4" i="1"/>
  <c r="R5" i="1"/>
  <c r="R6" i="1"/>
  <c r="R2" i="1"/>
  <c r="I6" i="3"/>
  <c r="I5" i="3"/>
  <c r="I4" i="3"/>
  <c r="I3" i="3"/>
  <c r="I2" i="3"/>
  <c r="H26" i="2" a="1"/>
  <c r="H26" i="2" s="1"/>
  <c r="I26" i="2" a="1"/>
  <c r="I26" i="2" s="1"/>
  <c r="J26" i="2"/>
  <c r="K26" i="2" a="1"/>
  <c r="K26" i="2" s="1"/>
  <c r="L26" i="2"/>
  <c r="M26" i="2" a="1"/>
  <c r="M26" i="2" s="1"/>
  <c r="N26" i="2"/>
  <c r="O26" i="2" a="1"/>
  <c r="O26" i="2" s="1"/>
  <c r="P26" i="2"/>
  <c r="Q26" i="2" a="1"/>
  <c r="Q26" i="2" s="1"/>
  <c r="R26" i="2"/>
  <c r="S26" i="2" a="1"/>
  <c r="S26" i="2" s="1"/>
  <c r="T26" i="2"/>
  <c r="U26" i="2" a="1"/>
  <c r="U26" i="2" s="1"/>
  <c r="H27" i="2" a="1"/>
  <c r="H27" i="2" s="1"/>
  <c r="I27" i="2" a="1"/>
  <c r="I27" i="2" s="1"/>
  <c r="J27" i="2"/>
  <c r="K27" i="2" a="1"/>
  <c r="K27" i="2" s="1"/>
  <c r="L27" i="2"/>
  <c r="M27" i="2" a="1"/>
  <c r="M27" i="2" s="1"/>
  <c r="N27" i="2"/>
  <c r="O27" i="2" a="1"/>
  <c r="O27" i="2" s="1"/>
  <c r="P27" i="2"/>
  <c r="Q27" i="2" a="1"/>
  <c r="Q27" i="2" s="1"/>
  <c r="R27" i="2"/>
  <c r="S27" i="2" a="1"/>
  <c r="S27" i="2" s="1"/>
  <c r="T27" i="2"/>
  <c r="U27" i="2" a="1"/>
  <c r="U27" i="2" s="1"/>
  <c r="H28" i="2" a="1"/>
  <c r="H28" i="2" s="1"/>
  <c r="I28" i="2" a="1"/>
  <c r="I28" i="2" s="1"/>
  <c r="J28" i="2"/>
  <c r="K28" i="2" a="1"/>
  <c r="K28" i="2" s="1"/>
  <c r="L28" i="2"/>
  <c r="M28" i="2" a="1"/>
  <c r="M28" i="2" s="1"/>
  <c r="N28" i="2"/>
  <c r="O28" i="2" a="1"/>
  <c r="O28" i="2" s="1"/>
  <c r="P28" i="2"/>
  <c r="Q28" i="2" a="1"/>
  <c r="Q28" i="2" s="1"/>
  <c r="R28" i="2"/>
  <c r="S28" i="2" a="1"/>
  <c r="S28" i="2" s="1"/>
  <c r="T28" i="2"/>
  <c r="U28" i="2" a="1"/>
  <c r="U28" i="2" s="1"/>
  <c r="H29" i="2" a="1"/>
  <c r="H29" i="2" s="1"/>
  <c r="I29" i="2" a="1"/>
  <c r="I29" i="2" s="1"/>
  <c r="J29" i="2"/>
  <c r="K29" i="2" a="1"/>
  <c r="K29" i="2" s="1"/>
  <c r="L29" i="2"/>
  <c r="M29" i="2" a="1"/>
  <c r="M29" i="2" s="1"/>
  <c r="N29" i="2"/>
  <c r="O29" i="2" a="1"/>
  <c r="O29" i="2" s="1"/>
  <c r="P29" i="2"/>
  <c r="Q29" i="2" a="1"/>
  <c r="Q29" i="2" s="1"/>
  <c r="R29" i="2"/>
  <c r="S29" i="2" a="1"/>
  <c r="S29" i="2" s="1"/>
  <c r="T29" i="2"/>
  <c r="U29" i="2" a="1"/>
  <c r="U29" i="2" s="1"/>
  <c r="H30" i="2" a="1"/>
  <c r="H30" i="2" s="1"/>
  <c r="I30" i="2" a="1"/>
  <c r="I30" i="2" s="1"/>
  <c r="J30" i="2"/>
  <c r="K30" i="2" a="1"/>
  <c r="K30" i="2" s="1"/>
  <c r="L30" i="2"/>
  <c r="M30" i="2" a="1"/>
  <c r="M30" i="2" s="1"/>
  <c r="N30" i="2"/>
  <c r="O30" i="2" a="1"/>
  <c r="O30" i="2" s="1"/>
  <c r="P30" i="2"/>
  <c r="Q30" i="2" a="1"/>
  <c r="Q30" i="2" s="1"/>
  <c r="R30" i="2"/>
  <c r="S30" i="2" a="1"/>
  <c r="S30" i="2" s="1"/>
  <c r="T30" i="2"/>
  <c r="U30" i="2" a="1"/>
  <c r="U30" i="2" s="1"/>
  <c r="H31" i="2" a="1"/>
  <c r="H31" i="2" s="1"/>
  <c r="I31" i="2" a="1"/>
  <c r="I31" i="2" s="1"/>
  <c r="J31" i="2"/>
  <c r="K31" i="2" a="1"/>
  <c r="K31" i="2" s="1"/>
  <c r="L31" i="2"/>
  <c r="M31" i="2" a="1"/>
  <c r="M31" i="2" s="1"/>
  <c r="N31" i="2"/>
  <c r="O31" i="2" a="1"/>
  <c r="O31" i="2" s="1"/>
  <c r="P31" i="2"/>
  <c r="Q31" i="2" a="1"/>
  <c r="Q31" i="2" s="1"/>
  <c r="R31" i="2"/>
  <c r="S31" i="2" a="1"/>
  <c r="S31" i="2" s="1"/>
  <c r="T31" i="2"/>
  <c r="U31" i="2" a="1"/>
  <c r="U31" i="2" s="1"/>
  <c r="H32" i="2" a="1"/>
  <c r="H32" i="2" s="1"/>
  <c r="I32" i="2" a="1"/>
  <c r="I32" i="2" s="1"/>
  <c r="J32" i="2"/>
  <c r="K32" i="2" a="1"/>
  <c r="K32" i="2" s="1"/>
  <c r="L32" i="2"/>
  <c r="M32" i="2" a="1"/>
  <c r="M32" i="2" s="1"/>
  <c r="N32" i="2"/>
  <c r="O32" i="2" a="1"/>
  <c r="O32" i="2" s="1"/>
  <c r="P32" i="2"/>
  <c r="Q32" i="2" a="1"/>
  <c r="Q32" i="2" s="1"/>
  <c r="R32" i="2"/>
  <c r="S32" i="2" a="1"/>
  <c r="S32" i="2" s="1"/>
  <c r="T32" i="2"/>
  <c r="U32" i="2" a="1"/>
  <c r="U32" i="2" s="1"/>
  <c r="H33" i="2" a="1"/>
  <c r="H33" i="2" s="1"/>
  <c r="I33" i="2" a="1"/>
  <c r="I33" i="2" s="1"/>
  <c r="J33" i="2"/>
  <c r="K33" i="2" a="1"/>
  <c r="K33" i="2" s="1"/>
  <c r="L33" i="2"/>
  <c r="M33" i="2" a="1"/>
  <c r="M33" i="2" s="1"/>
  <c r="N33" i="2"/>
  <c r="O33" i="2" a="1"/>
  <c r="O33" i="2" s="1"/>
  <c r="P33" i="2"/>
  <c r="Q33" i="2" a="1"/>
  <c r="Q33" i="2" s="1"/>
  <c r="R33" i="2"/>
  <c r="S33" i="2" a="1"/>
  <c r="S33" i="2" s="1"/>
  <c r="T33" i="2"/>
  <c r="U33" i="2" a="1"/>
  <c r="U33" i="2" s="1"/>
  <c r="H34" i="2" a="1"/>
  <c r="H34" i="2" s="1"/>
  <c r="I34" i="2" a="1"/>
  <c r="I34" i="2" s="1"/>
  <c r="J34" i="2"/>
  <c r="K34" i="2" a="1"/>
  <c r="K34" i="2" s="1"/>
  <c r="L34" i="2"/>
  <c r="M34" i="2" a="1"/>
  <c r="M34" i="2" s="1"/>
  <c r="N34" i="2"/>
  <c r="O34" i="2" a="1"/>
  <c r="O34" i="2" s="1"/>
  <c r="P34" i="2"/>
  <c r="Q34" i="2" a="1"/>
  <c r="Q34" i="2" s="1"/>
  <c r="R34" i="2"/>
  <c r="S34" i="2" a="1"/>
  <c r="S34" i="2" s="1"/>
  <c r="T34" i="2"/>
  <c r="U34" i="2" a="1"/>
  <c r="U34" i="2" s="1"/>
  <c r="H35" i="2" a="1"/>
  <c r="H35" i="2" s="1"/>
  <c r="I35" i="2" a="1"/>
  <c r="I35" i="2" s="1"/>
  <c r="J35" i="2"/>
  <c r="K35" i="2" a="1"/>
  <c r="K35" i="2" s="1"/>
  <c r="L35" i="2"/>
  <c r="M35" i="2" a="1"/>
  <c r="M35" i="2" s="1"/>
  <c r="N35" i="2"/>
  <c r="O35" i="2" a="1"/>
  <c r="O35" i="2" s="1"/>
  <c r="P35" i="2"/>
  <c r="Q35" i="2" a="1"/>
  <c r="Q35" i="2" s="1"/>
  <c r="R35" i="2"/>
  <c r="S35" i="2" a="1"/>
  <c r="S35" i="2" s="1"/>
  <c r="T35" i="2"/>
  <c r="U35" i="2" a="1"/>
  <c r="U35" i="2" s="1"/>
  <c r="H36" i="2" a="1"/>
  <c r="H36" i="2" s="1"/>
  <c r="I36" i="2" a="1"/>
  <c r="I36" i="2" s="1"/>
  <c r="J36" i="2"/>
  <c r="K36" i="2" a="1"/>
  <c r="K36" i="2" s="1"/>
  <c r="L36" i="2"/>
  <c r="M36" i="2" a="1"/>
  <c r="M36" i="2" s="1"/>
  <c r="N36" i="2"/>
  <c r="O36" i="2" a="1"/>
  <c r="O36" i="2" s="1"/>
  <c r="P36" i="2"/>
  <c r="Q36" i="2" a="1"/>
  <c r="Q36" i="2" s="1"/>
  <c r="R36" i="2"/>
  <c r="S36" i="2" a="1"/>
  <c r="S36" i="2" s="1"/>
  <c r="T36" i="2"/>
  <c r="U36" i="2" a="1"/>
  <c r="U36" i="2" s="1"/>
  <c r="H37" i="2" a="1"/>
  <c r="H37" i="2" s="1"/>
  <c r="I37" i="2" a="1"/>
  <c r="I37" i="2" s="1"/>
  <c r="J37" i="2"/>
  <c r="K37" i="2" a="1"/>
  <c r="K37" i="2" s="1"/>
  <c r="L37" i="2"/>
  <c r="M37" i="2" a="1"/>
  <c r="M37" i="2" s="1"/>
  <c r="N37" i="2"/>
  <c r="O37" i="2" a="1"/>
  <c r="O37" i="2" s="1"/>
  <c r="P37" i="2"/>
  <c r="Q37" i="2" a="1"/>
  <c r="Q37" i="2" s="1"/>
  <c r="R37" i="2"/>
  <c r="S37" i="2" a="1"/>
  <c r="S37" i="2" s="1"/>
  <c r="T37" i="2"/>
  <c r="U37" i="2" a="1"/>
  <c r="U37" i="2" s="1"/>
  <c r="H38" i="2" a="1"/>
  <c r="H38" i="2" s="1"/>
  <c r="I38" i="2" a="1"/>
  <c r="I38" i="2" s="1"/>
  <c r="J38" i="2"/>
  <c r="K38" i="2" a="1"/>
  <c r="K38" i="2" s="1"/>
  <c r="L38" i="2"/>
  <c r="M38" i="2" a="1"/>
  <c r="M38" i="2" s="1"/>
  <c r="N38" i="2"/>
  <c r="O38" i="2" a="1"/>
  <c r="O38" i="2" s="1"/>
  <c r="P38" i="2"/>
  <c r="Q38" i="2" a="1"/>
  <c r="Q38" i="2" s="1"/>
  <c r="R38" i="2"/>
  <c r="S38" i="2" a="1"/>
  <c r="S38" i="2" s="1"/>
  <c r="T38" i="2"/>
  <c r="U38" i="2" a="1"/>
  <c r="U38" i="2" s="1"/>
  <c r="H39" i="2" a="1"/>
  <c r="H39" i="2" s="1"/>
  <c r="I39" i="2" a="1"/>
  <c r="I39" i="2" s="1"/>
  <c r="J39" i="2"/>
  <c r="K39" i="2" a="1"/>
  <c r="K39" i="2" s="1"/>
  <c r="L39" i="2"/>
  <c r="M39" i="2" a="1"/>
  <c r="M39" i="2" s="1"/>
  <c r="N39" i="2"/>
  <c r="O39" i="2" a="1"/>
  <c r="O39" i="2" s="1"/>
  <c r="P39" i="2"/>
  <c r="Q39" i="2" a="1"/>
  <c r="Q39" i="2" s="1"/>
  <c r="R39" i="2"/>
  <c r="S39" i="2" a="1"/>
  <c r="S39" i="2" s="1"/>
  <c r="T39" i="2"/>
  <c r="U39" i="2" a="1"/>
  <c r="U39" i="2" s="1"/>
  <c r="H40" i="2" a="1"/>
  <c r="H40" i="2" s="1"/>
  <c r="I40" i="2" a="1"/>
  <c r="I40" i="2" s="1"/>
  <c r="J40" i="2"/>
  <c r="K40" i="2" a="1"/>
  <c r="K40" i="2" s="1"/>
  <c r="L40" i="2"/>
  <c r="M40" i="2" a="1"/>
  <c r="M40" i="2" s="1"/>
  <c r="N40" i="2"/>
  <c r="O40" i="2" a="1"/>
  <c r="O40" i="2" s="1"/>
  <c r="P40" i="2"/>
  <c r="Q40" i="2" a="1"/>
  <c r="Q40" i="2" s="1"/>
  <c r="R40" i="2"/>
  <c r="S40" i="2" a="1"/>
  <c r="S40" i="2" s="1"/>
  <c r="T40" i="2"/>
  <c r="U40" i="2" a="1"/>
  <c r="U40" i="2" s="1"/>
  <c r="H41" i="2" a="1"/>
  <c r="H41" i="2" s="1"/>
  <c r="I41" i="2" a="1"/>
  <c r="I41" i="2" s="1"/>
  <c r="J41" i="2"/>
  <c r="K41" i="2" a="1"/>
  <c r="K41" i="2" s="1"/>
  <c r="L41" i="2"/>
  <c r="M41" i="2" a="1"/>
  <c r="M41" i="2" s="1"/>
  <c r="N41" i="2"/>
  <c r="O41" i="2" a="1"/>
  <c r="O41" i="2" s="1"/>
  <c r="P41" i="2"/>
  <c r="Q41" i="2" a="1"/>
  <c r="Q41" i="2" s="1"/>
  <c r="R41" i="2"/>
  <c r="S41" i="2" a="1"/>
  <c r="S41" i="2" s="1"/>
  <c r="T41" i="2"/>
  <c r="U41" i="2" a="1"/>
  <c r="U41" i="2" s="1"/>
  <c r="H42" i="2" a="1"/>
  <c r="H42" i="2" s="1"/>
  <c r="I42" i="2" a="1"/>
  <c r="I42" i="2" s="1"/>
  <c r="J42" i="2"/>
  <c r="K42" i="2" a="1"/>
  <c r="K42" i="2" s="1"/>
  <c r="L42" i="2"/>
  <c r="M42" i="2" a="1"/>
  <c r="M42" i="2" s="1"/>
  <c r="N42" i="2"/>
  <c r="O42" i="2" a="1"/>
  <c r="O42" i="2" s="1"/>
  <c r="P42" i="2"/>
  <c r="Q42" i="2" a="1"/>
  <c r="Q42" i="2" s="1"/>
  <c r="R42" i="2"/>
  <c r="S42" i="2" a="1"/>
  <c r="S42" i="2" s="1"/>
  <c r="T42" i="2"/>
  <c r="U42" i="2" a="1"/>
  <c r="U42" i="2" s="1"/>
  <c r="H43" i="2" a="1"/>
  <c r="H43" i="2" s="1"/>
  <c r="I43" i="2" a="1"/>
  <c r="I43" i="2" s="1"/>
  <c r="J43" i="2"/>
  <c r="K43" i="2" a="1"/>
  <c r="K43" i="2" s="1"/>
  <c r="L43" i="2"/>
  <c r="M43" i="2" a="1"/>
  <c r="M43" i="2" s="1"/>
  <c r="N43" i="2"/>
  <c r="O43" i="2" a="1"/>
  <c r="O43" i="2" s="1"/>
  <c r="P43" i="2"/>
  <c r="Q43" i="2" a="1"/>
  <c r="Q43" i="2" s="1"/>
  <c r="R43" i="2"/>
  <c r="S43" i="2" a="1"/>
  <c r="S43" i="2" s="1"/>
  <c r="T43" i="2"/>
  <c r="U43" i="2" a="1"/>
  <c r="U43" i="2" s="1"/>
  <c r="H44" i="2" a="1"/>
  <c r="H44" i="2" s="1"/>
  <c r="I44" i="2" a="1"/>
  <c r="I44" i="2" s="1"/>
  <c r="J44" i="2"/>
  <c r="K44" i="2" a="1"/>
  <c r="K44" i="2" s="1"/>
  <c r="L44" i="2"/>
  <c r="M44" i="2" a="1"/>
  <c r="M44" i="2" s="1"/>
  <c r="N44" i="2"/>
  <c r="O44" i="2" a="1"/>
  <c r="O44" i="2" s="1"/>
  <c r="P44" i="2"/>
  <c r="Q44" i="2" a="1"/>
  <c r="Q44" i="2" s="1"/>
  <c r="R44" i="2"/>
  <c r="S44" i="2" a="1"/>
  <c r="S44" i="2" s="1"/>
  <c r="T44" i="2"/>
  <c r="U44" i="2" a="1"/>
  <c r="U44" i="2" s="1"/>
  <c r="H45" i="2" a="1"/>
  <c r="H45" i="2" s="1"/>
  <c r="I45" i="2" a="1"/>
  <c r="I45" i="2" s="1"/>
  <c r="J45" i="2"/>
  <c r="K45" i="2" a="1"/>
  <c r="K45" i="2" s="1"/>
  <c r="L45" i="2"/>
  <c r="M45" i="2" a="1"/>
  <c r="M45" i="2" s="1"/>
  <c r="N45" i="2"/>
  <c r="O45" i="2" a="1"/>
  <c r="O45" i="2" s="1"/>
  <c r="P45" i="2"/>
  <c r="Q45" i="2" a="1"/>
  <c r="Q45" i="2" s="1"/>
  <c r="R45" i="2"/>
  <c r="S45" i="2" a="1"/>
  <c r="S45" i="2" s="1"/>
  <c r="T45" i="2"/>
  <c r="U45" i="2" a="1"/>
  <c r="U45" i="2" s="1"/>
  <c r="H46" i="2" a="1"/>
  <c r="H46" i="2" s="1"/>
  <c r="I46" i="2" a="1"/>
  <c r="I46" i="2" s="1"/>
  <c r="J46" i="2"/>
  <c r="K46" i="2" a="1"/>
  <c r="K46" i="2" s="1"/>
  <c r="L46" i="2"/>
  <c r="M46" i="2" a="1"/>
  <c r="M46" i="2" s="1"/>
  <c r="N46" i="2"/>
  <c r="O46" i="2" a="1"/>
  <c r="O46" i="2" s="1"/>
  <c r="P46" i="2"/>
  <c r="Q46" i="2" a="1"/>
  <c r="Q46" i="2" s="1"/>
  <c r="R46" i="2"/>
  <c r="S46" i="2" a="1"/>
  <c r="S46" i="2" s="1"/>
  <c r="T46" i="2"/>
  <c r="U46" i="2" a="1"/>
  <c r="U46" i="2" s="1"/>
  <c r="H47" i="2" a="1"/>
  <c r="H47" i="2" s="1"/>
  <c r="I47" i="2" a="1"/>
  <c r="I47" i="2" s="1"/>
  <c r="J47" i="2"/>
  <c r="K47" i="2" a="1"/>
  <c r="K47" i="2" s="1"/>
  <c r="L47" i="2"/>
  <c r="M47" i="2" a="1"/>
  <c r="M47" i="2" s="1"/>
  <c r="N47" i="2"/>
  <c r="O47" i="2" a="1"/>
  <c r="O47" i="2" s="1"/>
  <c r="P47" i="2"/>
  <c r="Q47" i="2" a="1"/>
  <c r="Q47" i="2" s="1"/>
  <c r="R47" i="2"/>
  <c r="S47" i="2" a="1"/>
  <c r="S47" i="2" s="1"/>
  <c r="T47" i="2"/>
  <c r="U47" i="2" a="1"/>
  <c r="U47" i="2" s="1"/>
  <c r="H48" i="2" a="1"/>
  <c r="H48" i="2" s="1"/>
  <c r="I48" i="2" a="1"/>
  <c r="I48" i="2" s="1"/>
  <c r="J48" i="2"/>
  <c r="K48" i="2" a="1"/>
  <c r="K48" i="2" s="1"/>
  <c r="L48" i="2"/>
  <c r="M48" i="2" a="1"/>
  <c r="M48" i="2" s="1"/>
  <c r="N48" i="2"/>
  <c r="O48" i="2" a="1"/>
  <c r="O48" i="2" s="1"/>
  <c r="P48" i="2"/>
  <c r="Q48" i="2" a="1"/>
  <c r="Q48" i="2" s="1"/>
  <c r="R48" i="2"/>
  <c r="S48" i="2" a="1"/>
  <c r="S48" i="2" s="1"/>
  <c r="T48" i="2"/>
  <c r="U48" i="2" a="1"/>
  <c r="U48" i="2" s="1"/>
  <c r="H49" i="2" a="1"/>
  <c r="H49" i="2" s="1"/>
  <c r="I49" i="2" a="1"/>
  <c r="I49" i="2" s="1"/>
  <c r="J49" i="2"/>
  <c r="K49" i="2" a="1"/>
  <c r="K49" i="2" s="1"/>
  <c r="L49" i="2"/>
  <c r="M49" i="2" a="1"/>
  <c r="M49" i="2" s="1"/>
  <c r="N49" i="2"/>
  <c r="O49" i="2" a="1"/>
  <c r="O49" i="2" s="1"/>
  <c r="P49" i="2"/>
  <c r="Q49" i="2" a="1"/>
  <c r="Q49" i="2" s="1"/>
  <c r="R49" i="2"/>
  <c r="S49" i="2" a="1"/>
  <c r="S49" i="2" s="1"/>
  <c r="T49" i="2"/>
  <c r="U49" i="2" a="1"/>
  <c r="U49" i="2" s="1"/>
  <c r="H50" i="2" a="1"/>
  <c r="H50" i="2" s="1"/>
  <c r="I50" i="2" a="1"/>
  <c r="I50" i="2" s="1"/>
  <c r="J50" i="2"/>
  <c r="K50" i="2" a="1"/>
  <c r="K50" i="2" s="1"/>
  <c r="L50" i="2"/>
  <c r="M50" i="2" a="1"/>
  <c r="M50" i="2" s="1"/>
  <c r="N50" i="2"/>
  <c r="O50" i="2" a="1"/>
  <c r="O50" i="2" s="1"/>
  <c r="P50" i="2"/>
  <c r="Q50" i="2" a="1"/>
  <c r="Q50" i="2" s="1"/>
  <c r="R50" i="2"/>
  <c r="S50" i="2" a="1"/>
  <c r="S50" i="2" s="1"/>
  <c r="T50" i="2"/>
  <c r="U50" i="2" a="1"/>
  <c r="U50" i="2" s="1"/>
  <c r="H51" i="2" a="1"/>
  <c r="H51" i="2" s="1"/>
  <c r="I51" i="2" a="1"/>
  <c r="I51" i="2" s="1"/>
  <c r="J51" i="2"/>
  <c r="K51" i="2" a="1"/>
  <c r="K51" i="2" s="1"/>
  <c r="L51" i="2"/>
  <c r="M51" i="2" a="1"/>
  <c r="M51" i="2" s="1"/>
  <c r="N51" i="2"/>
  <c r="O51" i="2" a="1"/>
  <c r="O51" i="2" s="1"/>
  <c r="P51" i="2"/>
  <c r="Q51" i="2" a="1"/>
  <c r="Q51" i="2" s="1"/>
  <c r="R51" i="2"/>
  <c r="S51" i="2" a="1"/>
  <c r="S51" i="2" s="1"/>
  <c r="T51" i="2"/>
  <c r="U51" i="2" a="1"/>
  <c r="U51" i="2" s="1"/>
  <c r="H52" i="2" a="1"/>
  <c r="H52" i="2" s="1"/>
  <c r="I52" i="2" a="1"/>
  <c r="I52" i="2" s="1"/>
  <c r="J52" i="2"/>
  <c r="K52" i="2" a="1"/>
  <c r="K52" i="2" s="1"/>
  <c r="L52" i="2"/>
  <c r="M52" i="2" a="1"/>
  <c r="M52" i="2" s="1"/>
  <c r="N52" i="2"/>
  <c r="O52" i="2" a="1"/>
  <c r="O52" i="2" s="1"/>
  <c r="P52" i="2"/>
  <c r="Q52" i="2" a="1"/>
  <c r="Q52" i="2" s="1"/>
  <c r="R52" i="2"/>
  <c r="S52" i="2" a="1"/>
  <c r="S52" i="2" s="1"/>
  <c r="T52" i="2"/>
  <c r="U52" i="2" a="1"/>
  <c r="U52" i="2" s="1"/>
  <c r="H53" i="2" a="1"/>
  <c r="H53" i="2" s="1"/>
  <c r="I53" i="2" a="1"/>
  <c r="I53" i="2" s="1"/>
  <c r="J53" i="2"/>
  <c r="K53" i="2" a="1"/>
  <c r="K53" i="2" s="1"/>
  <c r="L53" i="2"/>
  <c r="M53" i="2" a="1"/>
  <c r="M53" i="2" s="1"/>
  <c r="N53" i="2"/>
  <c r="O53" i="2" a="1"/>
  <c r="O53" i="2" s="1"/>
  <c r="P53" i="2"/>
  <c r="Q53" i="2" a="1"/>
  <c r="Q53" i="2" s="1"/>
  <c r="R53" i="2"/>
  <c r="S53" i="2" a="1"/>
  <c r="S53" i="2" s="1"/>
  <c r="T53" i="2"/>
  <c r="U53" i="2" a="1"/>
  <c r="U53" i="2" s="1"/>
  <c r="H54" i="2" a="1"/>
  <c r="H54" i="2" s="1"/>
  <c r="I54" i="2" a="1"/>
  <c r="I54" i="2" s="1"/>
  <c r="J54" i="2"/>
  <c r="K54" i="2" a="1"/>
  <c r="K54" i="2" s="1"/>
  <c r="L54" i="2"/>
  <c r="M54" i="2" a="1"/>
  <c r="M54" i="2" s="1"/>
  <c r="N54" i="2"/>
  <c r="O54" i="2" a="1"/>
  <c r="O54" i="2" s="1"/>
  <c r="P54" i="2"/>
  <c r="Q54" i="2" a="1"/>
  <c r="Q54" i="2" s="1"/>
  <c r="R54" i="2"/>
  <c r="S54" i="2" a="1"/>
  <c r="S54" i="2" s="1"/>
  <c r="T54" i="2"/>
  <c r="U54" i="2" a="1"/>
  <c r="U54" i="2" s="1"/>
  <c r="H55" i="2" a="1"/>
  <c r="H55" i="2" s="1"/>
  <c r="I55" i="2" a="1"/>
  <c r="I55" i="2" s="1"/>
  <c r="J55" i="2"/>
  <c r="K55" i="2" a="1"/>
  <c r="K55" i="2" s="1"/>
  <c r="L55" i="2"/>
  <c r="M55" i="2" a="1"/>
  <c r="M55" i="2" s="1"/>
  <c r="N55" i="2"/>
  <c r="O55" i="2" a="1"/>
  <c r="O55" i="2" s="1"/>
  <c r="P55" i="2"/>
  <c r="Q55" i="2" a="1"/>
  <c r="Q55" i="2" s="1"/>
  <c r="R55" i="2"/>
  <c r="S55" i="2" a="1"/>
  <c r="S55" i="2" s="1"/>
  <c r="T55" i="2"/>
  <c r="U55" i="2" a="1"/>
  <c r="U55" i="2" s="1"/>
  <c r="H56" i="2" a="1"/>
  <c r="H56" i="2" s="1"/>
  <c r="I56" i="2" a="1"/>
  <c r="I56" i="2" s="1"/>
  <c r="J56" i="2"/>
  <c r="K56" i="2" a="1"/>
  <c r="K56" i="2" s="1"/>
  <c r="L56" i="2"/>
  <c r="M56" i="2" a="1"/>
  <c r="M56" i="2" s="1"/>
  <c r="N56" i="2"/>
  <c r="O56" i="2" a="1"/>
  <c r="O56" i="2" s="1"/>
  <c r="P56" i="2"/>
  <c r="Q56" i="2" a="1"/>
  <c r="Q56" i="2" s="1"/>
  <c r="R56" i="2"/>
  <c r="S56" i="2" a="1"/>
  <c r="S56" i="2" s="1"/>
  <c r="T56" i="2"/>
  <c r="U56" i="2" a="1"/>
  <c r="U56" i="2" s="1"/>
  <c r="H57" i="2" a="1"/>
  <c r="H57" i="2" s="1"/>
  <c r="I57" i="2" a="1"/>
  <c r="I57" i="2" s="1"/>
  <c r="J57" i="2"/>
  <c r="K57" i="2" a="1"/>
  <c r="K57" i="2" s="1"/>
  <c r="L57" i="2"/>
  <c r="M57" i="2" a="1"/>
  <c r="M57" i="2" s="1"/>
  <c r="N57" i="2"/>
  <c r="O57" i="2" a="1"/>
  <c r="O57" i="2" s="1"/>
  <c r="P57" i="2"/>
  <c r="Q57" i="2" a="1"/>
  <c r="Q57" i="2" s="1"/>
  <c r="R57" i="2"/>
  <c r="S57" i="2" a="1"/>
  <c r="S57" i="2" s="1"/>
  <c r="T57" i="2"/>
  <c r="U57" i="2" a="1"/>
  <c r="U57" i="2" s="1"/>
  <c r="H58" i="2" a="1"/>
  <c r="H58" i="2" s="1"/>
  <c r="I58" i="2" a="1"/>
  <c r="I58" i="2" s="1"/>
  <c r="J58" i="2"/>
  <c r="K58" i="2" a="1"/>
  <c r="K58" i="2" s="1"/>
  <c r="L58" i="2"/>
  <c r="M58" i="2" a="1"/>
  <c r="M58" i="2" s="1"/>
  <c r="N58" i="2"/>
  <c r="O58" i="2" a="1"/>
  <c r="O58" i="2" s="1"/>
  <c r="P58" i="2"/>
  <c r="Q58" i="2" a="1"/>
  <c r="Q58" i="2" s="1"/>
  <c r="R58" i="2"/>
  <c r="S58" i="2" a="1"/>
  <c r="S58" i="2" s="1"/>
  <c r="T58" i="2"/>
  <c r="U58" i="2" a="1"/>
  <c r="U58" i="2" s="1"/>
  <c r="H59" i="2" a="1"/>
  <c r="H59" i="2" s="1"/>
  <c r="I59" i="2" a="1"/>
  <c r="I59" i="2" s="1"/>
  <c r="J59" i="2"/>
  <c r="K59" i="2" a="1"/>
  <c r="K59" i="2" s="1"/>
  <c r="L59" i="2"/>
  <c r="M59" i="2" a="1"/>
  <c r="M59" i="2" s="1"/>
  <c r="N59" i="2"/>
  <c r="O59" i="2" a="1"/>
  <c r="O59" i="2" s="1"/>
  <c r="P59" i="2"/>
  <c r="Q59" i="2" a="1"/>
  <c r="Q59" i="2" s="1"/>
  <c r="R59" i="2"/>
  <c r="S59" i="2" a="1"/>
  <c r="S59" i="2" s="1"/>
  <c r="T59" i="2"/>
  <c r="U59" i="2" a="1"/>
  <c r="U59" i="2" s="1"/>
  <c r="H60" i="2" a="1"/>
  <c r="H60" i="2" s="1"/>
  <c r="I60" i="2" a="1"/>
  <c r="I60" i="2" s="1"/>
  <c r="J60" i="2"/>
  <c r="K60" i="2" a="1"/>
  <c r="K60" i="2" s="1"/>
  <c r="L60" i="2"/>
  <c r="M60" i="2" a="1"/>
  <c r="M60" i="2" s="1"/>
  <c r="N60" i="2"/>
  <c r="O60" i="2" a="1"/>
  <c r="O60" i="2" s="1"/>
  <c r="P60" i="2"/>
  <c r="Q60" i="2" a="1"/>
  <c r="Q60" i="2" s="1"/>
  <c r="R60" i="2"/>
  <c r="S60" i="2" a="1"/>
  <c r="S60" i="2" s="1"/>
  <c r="T60" i="2"/>
  <c r="U60" i="2" a="1"/>
  <c r="U60" i="2" s="1"/>
  <c r="H61" i="2" a="1"/>
  <c r="H61" i="2" s="1"/>
  <c r="I61" i="2" a="1"/>
  <c r="I61" i="2" s="1"/>
  <c r="J61" i="2"/>
  <c r="K61" i="2" a="1"/>
  <c r="K61" i="2" s="1"/>
  <c r="L61" i="2"/>
  <c r="M61" i="2" a="1"/>
  <c r="M61" i="2" s="1"/>
  <c r="N61" i="2"/>
  <c r="O61" i="2" a="1"/>
  <c r="O61" i="2" s="1"/>
  <c r="P61" i="2"/>
  <c r="Q61" i="2" a="1"/>
  <c r="Q61" i="2" s="1"/>
  <c r="R61" i="2"/>
  <c r="S61" i="2" a="1"/>
  <c r="S61" i="2" s="1"/>
  <c r="T61" i="2"/>
  <c r="U61" i="2" a="1"/>
  <c r="U61" i="2" s="1"/>
  <c r="H62" i="2" a="1"/>
  <c r="H62" i="2" s="1"/>
  <c r="I62" i="2" a="1"/>
  <c r="I62" i="2" s="1"/>
  <c r="J62" i="2"/>
  <c r="K62" i="2" a="1"/>
  <c r="K62" i="2" s="1"/>
  <c r="L62" i="2"/>
  <c r="M62" i="2" a="1"/>
  <c r="M62" i="2" s="1"/>
  <c r="N62" i="2"/>
  <c r="O62" i="2" a="1"/>
  <c r="O62" i="2" s="1"/>
  <c r="P62" i="2"/>
  <c r="Q62" i="2" a="1"/>
  <c r="Q62" i="2" s="1"/>
  <c r="R62" i="2"/>
  <c r="S62" i="2" a="1"/>
  <c r="S62" i="2" s="1"/>
  <c r="T62" i="2"/>
  <c r="U62" i="2" a="1"/>
  <c r="U6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X33" i="2" a="1"/>
  <c r="X33" i="2" s="1"/>
  <c r="X34" i="2" a="1"/>
  <c r="X34" i="2" s="1"/>
  <c r="X35" i="2" a="1"/>
  <c r="X35" i="2" s="1"/>
  <c r="X36" i="2" a="1"/>
  <c r="X36" i="2" s="1"/>
  <c r="X37" i="2" a="1"/>
  <c r="X37" i="2" s="1"/>
  <c r="X38" i="2" a="1"/>
  <c r="X38" i="2" s="1"/>
  <c r="X39" i="2" a="1"/>
  <c r="X39" i="2" s="1"/>
  <c r="X40" i="2" a="1"/>
  <c r="X40" i="2" s="1"/>
  <c r="X41" i="2" a="1"/>
  <c r="X41" i="2" s="1"/>
  <c r="X42" i="2" a="1"/>
  <c r="X42" i="2" s="1"/>
  <c r="X43" i="2" a="1"/>
  <c r="X43" i="2" s="1"/>
  <c r="X44" i="2" a="1"/>
  <c r="X44" i="2" s="1"/>
  <c r="X45" i="2" a="1"/>
  <c r="X45" i="2" s="1"/>
  <c r="X46" i="2" a="1"/>
  <c r="X46" i="2" s="1"/>
  <c r="X47" i="2" a="1"/>
  <c r="X47" i="2" s="1"/>
  <c r="X48" i="2" a="1"/>
  <c r="X48" i="2" s="1"/>
  <c r="X49" i="2" a="1"/>
  <c r="X49" i="2" s="1"/>
  <c r="X50" i="2" a="1"/>
  <c r="X50" i="2" s="1"/>
  <c r="X51" i="2" a="1"/>
  <c r="X51" i="2" s="1"/>
  <c r="X52" i="2" a="1"/>
  <c r="X52" i="2" s="1"/>
  <c r="X53" i="2" a="1"/>
  <c r="X53" i="2" s="1"/>
  <c r="X54" i="2" a="1"/>
  <c r="X54" i="2" s="1"/>
  <c r="X55" i="2" a="1"/>
  <c r="X55" i="2" s="1"/>
  <c r="X56" i="2" a="1"/>
  <c r="X56" i="2" s="1"/>
  <c r="X57" i="2" a="1"/>
  <c r="X57" i="2" s="1"/>
  <c r="X58" i="2" a="1"/>
  <c r="X58" i="2" s="1"/>
  <c r="X59" i="2" a="1"/>
  <c r="X59" i="2" s="1"/>
  <c r="X60" i="2" a="1"/>
  <c r="X60" i="2" s="1"/>
  <c r="X61" i="2" a="1"/>
  <c r="X61" i="2" s="1"/>
  <c r="X62" i="2" a="1"/>
  <c r="X62" i="2" s="1"/>
  <c r="Y33" i="2" a="1"/>
  <c r="Y33" i="2" s="1"/>
  <c r="Z33" i="2" s="1"/>
  <c r="Y34" i="2" a="1"/>
  <c r="Y34" i="2" s="1"/>
  <c r="Z34" i="2" s="1"/>
  <c r="Y35" i="2" a="1"/>
  <c r="Y35" i="2" s="1"/>
  <c r="Z35" i="2" s="1"/>
  <c r="Y36" i="2" a="1"/>
  <c r="Y36" i="2" s="1"/>
  <c r="Z36" i="2" s="1"/>
  <c r="Y37" i="2" a="1"/>
  <c r="Y37" i="2" s="1"/>
  <c r="Z37" i="2" s="1"/>
  <c r="Y38" i="2" a="1"/>
  <c r="Y38" i="2" s="1"/>
  <c r="Z38" i="2" s="1"/>
  <c r="Y39" i="2" a="1"/>
  <c r="Y39" i="2" s="1"/>
  <c r="Z39" i="2" s="1"/>
  <c r="Y40" i="2" a="1"/>
  <c r="Y40" i="2" s="1"/>
  <c r="Z40" i="2" s="1"/>
  <c r="Y41" i="2" a="1"/>
  <c r="Y41" i="2" s="1"/>
  <c r="Z41" i="2" s="1"/>
  <c r="Y42" i="2" a="1"/>
  <c r="Y42" i="2" s="1"/>
  <c r="Z42" i="2" s="1"/>
  <c r="Y43" i="2" a="1"/>
  <c r="Y43" i="2" s="1"/>
  <c r="Z43" i="2" s="1"/>
  <c r="Y44" i="2" a="1"/>
  <c r="Y44" i="2" s="1"/>
  <c r="Z44" i="2" s="1"/>
  <c r="Y45" i="2" a="1"/>
  <c r="Y45" i="2" s="1"/>
  <c r="Z45" i="2" s="1"/>
  <c r="Y46" i="2" a="1"/>
  <c r="Y46" i="2" s="1"/>
  <c r="Z46" i="2" s="1"/>
  <c r="Y47" i="2" a="1"/>
  <c r="Y47" i="2" s="1"/>
  <c r="Z47" i="2" s="1"/>
  <c r="Y48" i="2" a="1"/>
  <c r="Y48" i="2" s="1"/>
  <c r="Z48" i="2" s="1"/>
  <c r="Y49" i="2" a="1"/>
  <c r="Y49" i="2" s="1"/>
  <c r="Z49" i="2" s="1"/>
  <c r="Y50" i="2" a="1"/>
  <c r="Y50" i="2" s="1"/>
  <c r="Z50" i="2" s="1"/>
  <c r="Y51" i="2" a="1"/>
  <c r="Y51" i="2" s="1"/>
  <c r="Z51" i="2" s="1"/>
  <c r="Y52" i="2" a="1"/>
  <c r="Y52" i="2" s="1"/>
  <c r="Z52" i="2" s="1"/>
  <c r="Y53" i="2" a="1"/>
  <c r="Y53" i="2" s="1"/>
  <c r="Z53" i="2" s="1"/>
  <c r="Y54" i="2" a="1"/>
  <c r="Y54" i="2" s="1"/>
  <c r="Z54" i="2" s="1"/>
  <c r="Y55" i="2" a="1"/>
  <c r="Y55" i="2" s="1"/>
  <c r="Z55" i="2" s="1"/>
  <c r="Y56" i="2" a="1"/>
  <c r="Y56" i="2" s="1"/>
  <c r="Z56" i="2" s="1"/>
  <c r="Y57" i="2" a="1"/>
  <c r="Y57" i="2" s="1"/>
  <c r="Z57" i="2" s="1"/>
  <c r="Y58" i="2" a="1"/>
  <c r="Y58" i="2" s="1"/>
  <c r="Z58" i="2" s="1"/>
  <c r="Y59" i="2" a="1"/>
  <c r="Y59" i="2" s="1"/>
  <c r="Z59" i="2" s="1"/>
  <c r="Y60" i="2" a="1"/>
  <c r="Y60" i="2" s="1"/>
  <c r="Z60" i="2" s="1"/>
  <c r="Y61" i="2" a="1"/>
  <c r="Y61" i="2" s="1"/>
  <c r="Z61" i="2" s="1"/>
  <c r="Y62" i="2" a="1"/>
  <c r="Y62" i="2" s="1"/>
  <c r="Z62" i="2" s="1"/>
  <c r="AA33" i="2" a="1"/>
  <c r="AA33" i="2" s="1"/>
  <c r="AA34" i="2" a="1"/>
  <c r="AA34" i="2" s="1"/>
  <c r="AA35" i="2" a="1"/>
  <c r="AA35" i="2" s="1"/>
  <c r="AA36" i="2" a="1"/>
  <c r="AA36" i="2" s="1"/>
  <c r="AA37" i="2" a="1"/>
  <c r="AA37" i="2" s="1"/>
  <c r="AA38" i="2" a="1"/>
  <c r="AA38" i="2" s="1"/>
  <c r="AA39" i="2" a="1"/>
  <c r="AA39" i="2" s="1"/>
  <c r="AA40" i="2" a="1"/>
  <c r="AA40" i="2" s="1"/>
  <c r="AA41" i="2" a="1"/>
  <c r="AA41" i="2" s="1"/>
  <c r="AA42" i="2" a="1"/>
  <c r="AA42" i="2" s="1"/>
  <c r="AA43" i="2" a="1"/>
  <c r="AA43" i="2" s="1"/>
  <c r="AA44" i="2" a="1"/>
  <c r="AA44" i="2" s="1"/>
  <c r="AA45" i="2" a="1"/>
  <c r="AA45" i="2" s="1"/>
  <c r="AA46" i="2" a="1"/>
  <c r="AA46" i="2" s="1"/>
  <c r="AA47" i="2" a="1"/>
  <c r="AA47" i="2" s="1"/>
  <c r="AA48" i="2" a="1"/>
  <c r="AA48" i="2" s="1"/>
  <c r="AA49" i="2" a="1"/>
  <c r="AA49" i="2" s="1"/>
  <c r="AA50" i="2" a="1"/>
  <c r="AA50" i="2" s="1"/>
  <c r="AA51" i="2" a="1"/>
  <c r="AA51" i="2" s="1"/>
  <c r="AA52" i="2" a="1"/>
  <c r="AA52" i="2" s="1"/>
  <c r="AA53" i="2" a="1"/>
  <c r="AA53" i="2" s="1"/>
  <c r="AA54" i="2" a="1"/>
  <c r="AA54" i="2" s="1"/>
  <c r="AA55" i="2" a="1"/>
  <c r="AA55" i="2" s="1"/>
  <c r="AA56" i="2" a="1"/>
  <c r="AA56" i="2" s="1"/>
  <c r="AA57" i="2" a="1"/>
  <c r="AA57" i="2" s="1"/>
  <c r="AA58" i="2" a="1"/>
  <c r="AA58" i="2" s="1"/>
  <c r="AA59" i="2" a="1"/>
  <c r="AA59" i="2" s="1"/>
  <c r="AA60" i="2" a="1"/>
  <c r="AA60" i="2" s="1"/>
  <c r="AA61" i="2" a="1"/>
  <c r="AA61" i="2" s="1"/>
  <c r="AA62" i="2" a="1"/>
  <c r="AA62" i="2" s="1"/>
  <c r="X3" i="2" a="1"/>
  <c r="X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15" i="2" a="1"/>
  <c r="X15" i="2" s="1"/>
  <c r="X16" i="2" a="1"/>
  <c r="X16" i="2" s="1"/>
  <c r="X17" i="2" a="1"/>
  <c r="X17" i="2" s="1"/>
  <c r="X18" i="2" a="1"/>
  <c r="X18" i="2" s="1"/>
  <c r="X19" i="2" a="1"/>
  <c r="X19" i="2" s="1"/>
  <c r="X20" i="2" a="1"/>
  <c r="X20" i="2" s="1"/>
  <c r="X21" i="2" a="1"/>
  <c r="X21" i="2" s="1"/>
  <c r="X22" i="2" a="1"/>
  <c r="X22" i="2" s="1"/>
  <c r="X23" i="2" a="1"/>
  <c r="X23" i="2" s="1"/>
  <c r="X24" i="2" a="1"/>
  <c r="X24" i="2" s="1"/>
  <c r="X25" i="2" a="1"/>
  <c r="X25" i="2" s="1"/>
  <c r="X26" i="2" a="1"/>
  <c r="X26" i="2" s="1"/>
  <c r="X27" i="2" a="1"/>
  <c r="X27" i="2" s="1"/>
  <c r="X28" i="2" a="1"/>
  <c r="X28" i="2" s="1"/>
  <c r="X29" i="2" a="1"/>
  <c r="X29" i="2" s="1"/>
  <c r="X30" i="2" a="1"/>
  <c r="X30" i="2" s="1"/>
  <c r="X31" i="2" a="1"/>
  <c r="X31" i="2" s="1"/>
  <c r="X32" i="2" a="1"/>
  <c r="X32" i="2" s="1"/>
  <c r="Y3" i="2" a="1"/>
  <c r="Y3" i="2" s="1"/>
  <c r="Z3" i="2" s="1"/>
  <c r="AA3" i="2" a="1"/>
  <c r="AA3" i="2" s="1"/>
  <c r="AA4" i="2" a="1"/>
  <c r="AA4" i="2" s="1"/>
  <c r="AA5" i="2" a="1"/>
  <c r="AA5" i="2" s="1"/>
  <c r="AA6" i="2" a="1"/>
  <c r="AA6" i="2" s="1"/>
  <c r="AA7" i="2" a="1"/>
  <c r="AA7" i="2" s="1"/>
  <c r="AA8" i="2" a="1"/>
  <c r="AA8" i="2" s="1"/>
  <c r="AA9" i="2" a="1"/>
  <c r="AA9" i="2" s="1"/>
  <c r="AA10" i="2" a="1"/>
  <c r="AA10" i="2" s="1"/>
  <c r="AA11" i="2" a="1"/>
  <c r="AA11" i="2" s="1"/>
  <c r="AA12" i="2" a="1"/>
  <c r="AA12" i="2" s="1"/>
  <c r="AA13" i="2" a="1"/>
  <c r="AA13" i="2" s="1"/>
  <c r="AA14" i="2" a="1"/>
  <c r="AA14" i="2" s="1"/>
  <c r="AA15" i="2" a="1"/>
  <c r="AA15" i="2" s="1"/>
  <c r="AA16" i="2" a="1"/>
  <c r="AA16" i="2" s="1"/>
  <c r="AA17" i="2" a="1"/>
  <c r="AA17" i="2" s="1"/>
  <c r="AA18" i="2" a="1"/>
  <c r="AA18" i="2" s="1"/>
  <c r="AA19" i="2" a="1"/>
  <c r="AA19" i="2" s="1"/>
  <c r="AA20" i="2" a="1"/>
  <c r="AA20" i="2" s="1"/>
  <c r="AA21" i="2" a="1"/>
  <c r="AA21" i="2" s="1"/>
  <c r="AA22" i="2" a="1"/>
  <c r="AA22" i="2" s="1"/>
  <c r="AA23" i="2" a="1"/>
  <c r="AA23" i="2" s="1"/>
  <c r="AA24" i="2" a="1"/>
  <c r="AA24" i="2" s="1"/>
  <c r="AA25" i="2" a="1"/>
  <c r="AA25" i="2" s="1"/>
  <c r="AA26" i="2" a="1"/>
  <c r="AA26" i="2" s="1"/>
  <c r="AA27" i="2" a="1"/>
  <c r="AA27" i="2" s="1"/>
  <c r="AA28" i="2" a="1"/>
  <c r="AA28" i="2" s="1"/>
  <c r="AA29" i="2" a="1"/>
  <c r="AA29" i="2" s="1"/>
  <c r="AA30" i="2" a="1"/>
  <c r="AA30" i="2" s="1"/>
  <c r="AA31" i="2" a="1"/>
  <c r="AA31" i="2" s="1"/>
  <c r="AA32" i="2" a="1"/>
  <c r="AA32" i="2" s="1"/>
  <c r="Y31" i="2" a="1"/>
  <c r="Y31" i="2" s="1"/>
  <c r="Z31" i="2" s="1"/>
  <c r="Y32" i="2" a="1"/>
  <c r="Y32" i="2" s="1"/>
  <c r="Z32" i="2" s="1"/>
  <c r="Y25" i="2" a="1"/>
  <c r="Y25" i="2" s="1"/>
  <c r="Z25" i="2" s="1"/>
  <c r="Y26" i="2" a="1"/>
  <c r="Y26" i="2" s="1"/>
  <c r="Z26" i="2" s="1"/>
  <c r="Y27" i="2" a="1"/>
  <c r="Y27" i="2" s="1"/>
  <c r="Z27" i="2" s="1"/>
  <c r="Y28" i="2" a="1"/>
  <c r="Y28" i="2" s="1"/>
  <c r="Z28" i="2" s="1"/>
  <c r="Y29" i="2" a="1"/>
  <c r="Y29" i="2" s="1"/>
  <c r="Z29" i="2" s="1"/>
  <c r="Y30" i="2" a="1"/>
  <c r="Y30" i="2" s="1"/>
  <c r="Z30" i="2" s="1"/>
  <c r="Y13" i="2" a="1"/>
  <c r="Y13" i="2" s="1"/>
  <c r="Z13" i="2" s="1"/>
  <c r="Y14" i="2" a="1"/>
  <c r="Y14" i="2" s="1"/>
  <c r="Z14" i="2" s="1"/>
  <c r="Y15" i="2" a="1"/>
  <c r="Y15" i="2" s="1"/>
  <c r="Z15" i="2" s="1"/>
  <c r="Y16" i="2" a="1"/>
  <c r="Y16" i="2" s="1"/>
  <c r="Z16" i="2" s="1"/>
  <c r="Y17" i="2" a="1"/>
  <c r="Y17" i="2" s="1"/>
  <c r="Z17" i="2" s="1"/>
  <c r="Y18" i="2" a="1"/>
  <c r="Y18" i="2" s="1"/>
  <c r="Z18" i="2" s="1"/>
  <c r="Y19" i="2" a="1"/>
  <c r="Y19" i="2" s="1"/>
  <c r="Z19" i="2" s="1"/>
  <c r="Y20" i="2" a="1"/>
  <c r="Y20" i="2" s="1"/>
  <c r="Z20" i="2" s="1"/>
  <c r="Y21" i="2" a="1"/>
  <c r="Y21" i="2" s="1"/>
  <c r="Z21" i="2" s="1"/>
  <c r="Y22" i="2" a="1"/>
  <c r="Y22" i="2" s="1"/>
  <c r="Z22" i="2" s="1"/>
  <c r="Y23" i="2" a="1"/>
  <c r="Y23" i="2" s="1"/>
  <c r="Z23" i="2" s="1"/>
  <c r="Y24" i="2" a="1"/>
  <c r="Y24" i="2" s="1"/>
  <c r="Z24" i="2" s="1"/>
  <c r="Y6" i="2" a="1"/>
  <c r="Y6" i="2" s="1"/>
  <c r="Z6" i="2" s="1"/>
  <c r="Y7" i="2" a="1"/>
  <c r="Y7" i="2" s="1"/>
  <c r="Z7" i="2" s="1"/>
  <c r="Y8" i="2" a="1"/>
  <c r="Y8" i="2" s="1"/>
  <c r="Z8" i="2" s="1"/>
  <c r="Y9" i="2" a="1"/>
  <c r="Y9" i="2" s="1"/>
  <c r="Z9" i="2" s="1"/>
  <c r="Y10" i="2" a="1"/>
  <c r="Y10" i="2" s="1"/>
  <c r="Z10" i="2" s="1"/>
  <c r="Y11" i="2" a="1"/>
  <c r="Y11" i="2" s="1"/>
  <c r="Z11" i="2" s="1"/>
  <c r="Y12" i="2" a="1"/>
  <c r="Y12" i="2" s="1"/>
  <c r="Z12" i="2" s="1"/>
  <c r="Y4" i="2" a="1"/>
  <c r="Y4" i="2" s="1"/>
  <c r="Z4" i="2" s="1"/>
  <c r="Y5" i="2" a="1"/>
  <c r="Y5" i="2" s="1"/>
  <c r="Z5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U3" i="2" a="1"/>
  <c r="U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 s="1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Q3" i="2" a="1"/>
  <c r="Q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15" i="2" a="1"/>
  <c r="Q15" i="2" s="1"/>
  <c r="Q16" i="2" a="1"/>
  <c r="Q16" i="2" s="1"/>
  <c r="Q17" i="2" a="1"/>
  <c r="Q17" i="2" s="1"/>
  <c r="Q18" i="2" a="1"/>
  <c r="Q18" i="2" s="1"/>
  <c r="Q19" i="2" a="1"/>
  <c r="Q19" i="2" s="1"/>
  <c r="Q20" i="2" a="1"/>
  <c r="Q20" i="2" s="1"/>
  <c r="Q21" i="2" a="1"/>
  <c r="Q21" i="2" s="1"/>
  <c r="Q22" i="2" a="1"/>
  <c r="Q22" i="2" s="1"/>
  <c r="Q23" i="2" a="1"/>
  <c r="Q23" i="2" s="1"/>
  <c r="Q24" i="2" a="1"/>
  <c r="Q24" i="2" s="1"/>
  <c r="Q25" i="2" a="1"/>
  <c r="Q25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24" i="2" a="1"/>
  <c r="O24" i="2" s="1"/>
  <c r="O25" i="2" a="1"/>
  <c r="O25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8" i="2"/>
  <c r="J18" i="2"/>
  <c r="L17" i="2"/>
  <c r="J17" i="2"/>
  <c r="L16" i="2"/>
  <c r="J16" i="2"/>
  <c r="L15" i="2"/>
  <c r="J15" i="2"/>
  <c r="L14" i="2"/>
  <c r="J14" i="2"/>
  <c r="L13" i="2"/>
  <c r="J13" i="2"/>
  <c r="L12" i="2"/>
  <c r="J12" i="2"/>
  <c r="L11" i="2"/>
  <c r="J11" i="2"/>
  <c r="L10" i="2"/>
  <c r="J10" i="2"/>
  <c r="L9" i="2"/>
  <c r="J9" i="2"/>
  <c r="L8" i="2"/>
  <c r="J8" i="2"/>
  <c r="L7" i="2"/>
  <c r="J7" i="2"/>
  <c r="L6" i="2"/>
  <c r="J6" i="2"/>
  <c r="L5" i="2"/>
  <c r="J5" i="2"/>
  <c r="L4" i="2"/>
  <c r="J4" i="2"/>
  <c r="L3" i="2"/>
  <c r="J3" i="2"/>
  <c r="AB29" i="2" l="1"/>
  <c r="AB13" i="2"/>
  <c r="AB15" i="2"/>
  <c r="AB82" i="2"/>
  <c r="AB90" i="2"/>
  <c r="AB80" i="2"/>
  <c r="AB89" i="2"/>
  <c r="AB79" i="2"/>
  <c r="AB85" i="2"/>
  <c r="AB75" i="2"/>
  <c r="AB84" i="2"/>
  <c r="AB74" i="2"/>
  <c r="AB81" i="2"/>
  <c r="AB78" i="2"/>
  <c r="AB88" i="2"/>
  <c r="AB77" i="2"/>
  <c r="AB87" i="2"/>
  <c r="AB86" i="2"/>
  <c r="AB76" i="2"/>
  <c r="AB73" i="2"/>
  <c r="AB83" i="2"/>
  <c r="AB72" i="2"/>
  <c r="AB19" i="2"/>
  <c r="AB71" i="2"/>
  <c r="AB69" i="2"/>
  <c r="AB68" i="2"/>
  <c r="AB23" i="2"/>
  <c r="AB70" i="2"/>
  <c r="Z67" i="2"/>
  <c r="AB67" i="2" s="1"/>
  <c r="AB66" i="2"/>
  <c r="AB65" i="2"/>
  <c r="AB64" i="2"/>
  <c r="AB63" i="2"/>
  <c r="AB25" i="2"/>
  <c r="AB21" i="2"/>
  <c r="AB9" i="2"/>
  <c r="AB57" i="2"/>
  <c r="AB45" i="2"/>
  <c r="AB33" i="2"/>
  <c r="AB55" i="2"/>
  <c r="AB43" i="2"/>
  <c r="AB20" i="2"/>
  <c r="AB8" i="2"/>
  <c r="AB56" i="2"/>
  <c r="AB44" i="2"/>
  <c r="AB16" i="2"/>
  <c r="AB4" i="2"/>
  <c r="AB52" i="2"/>
  <c r="AB40" i="2"/>
  <c r="AB7" i="2"/>
  <c r="AB6" i="2"/>
  <c r="AB54" i="2"/>
  <c r="AB42" i="2"/>
  <c r="AB17" i="2"/>
  <c r="AB5" i="2"/>
  <c r="AB53" i="2"/>
  <c r="AB41" i="2"/>
  <c r="AB32" i="2"/>
  <c r="AB31" i="2"/>
  <c r="AB30" i="2"/>
  <c r="AB18" i="2"/>
  <c r="AB28" i="2"/>
  <c r="AB27" i="2"/>
  <c r="AB3" i="2"/>
  <c r="AB39" i="2"/>
  <c r="AB51" i="2"/>
  <c r="AB26" i="2"/>
  <c r="AB14" i="2"/>
  <c r="AB62" i="2"/>
  <c r="AB50" i="2"/>
  <c r="AB38" i="2"/>
  <c r="AB61" i="2"/>
  <c r="AB49" i="2"/>
  <c r="AB37" i="2"/>
  <c r="AB24" i="2"/>
  <c r="AB12" i="2"/>
  <c r="AB60" i="2"/>
  <c r="AB48" i="2"/>
  <c r="AB36" i="2"/>
  <c r="AB59" i="2"/>
  <c r="AB47" i="2"/>
  <c r="AB35" i="2"/>
  <c r="AB11" i="2"/>
  <c r="AB22" i="2"/>
  <c r="AB10" i="2"/>
  <c r="AB58" i="2"/>
  <c r="AB46" i="2"/>
  <c r="AB3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<sst xmlns="http://schemas.openxmlformats.org/spreadsheetml/2006/main" count="839" uniqueCount="48">
  <si>
    <t>id</t>
  </si>
  <si>
    <t>Gebäude</t>
  </si>
  <si>
    <t>Riegel</t>
  </si>
  <si>
    <t>Winkel</t>
  </si>
  <si>
    <t>Punkt</t>
  </si>
  <si>
    <t>WohnungsID</t>
  </si>
  <si>
    <t>Etage</t>
  </si>
  <si>
    <t>Eher tiefer</t>
  </si>
  <si>
    <t>Eher höher</t>
  </si>
  <si>
    <t>Geb_Gewicht</t>
  </si>
  <si>
    <t>Eta_Gewicht</t>
  </si>
  <si>
    <t>Nachbar</t>
  </si>
  <si>
    <t>Nac_Gewicht</t>
  </si>
  <si>
    <t>Kleine_Wohnung</t>
  </si>
  <si>
    <t>Kle_Gewicht</t>
  </si>
  <si>
    <t>Ja</t>
  </si>
  <si>
    <t>Nein</t>
  </si>
  <si>
    <t>Haustier</t>
  </si>
  <si>
    <t>Hund/Katze vorhanden</t>
  </si>
  <si>
    <t>Allergiker:in - bitte weit weg</t>
  </si>
  <si>
    <t>Gerne in der Nähe</t>
  </si>
  <si>
    <t>Hau_Gewicht</t>
  </si>
  <si>
    <t>Rollitauglich</t>
  </si>
  <si>
    <t>KonkreteWohnung</t>
  </si>
  <si>
    <t>Kon_Gewicht</t>
  </si>
  <si>
    <t>Art</t>
  </si>
  <si>
    <t>Wohnungsart</t>
  </si>
  <si>
    <t>1,5 ZiWg</t>
  </si>
  <si>
    <t>2,5 ZiWg</t>
  </si>
  <si>
    <t>3,5 ZiWg</t>
  </si>
  <si>
    <t>4,5 ZiWg</t>
  </si>
  <si>
    <t>5,5 ZiWg</t>
  </si>
  <si>
    <t>Wohnart</t>
  </si>
  <si>
    <t>Gewichtungen</t>
  </si>
  <si>
    <t>Gewicht</t>
  </si>
  <si>
    <t>kleine_wg</t>
  </si>
  <si>
    <t>konkrete_wg</t>
  </si>
  <si>
    <t>Wg</t>
  </si>
  <si>
    <t>Anzahl</t>
  </si>
  <si>
    <t>Gerne Distanz zu Hund/Katze</t>
  </si>
  <si>
    <t>3,5 ZiWg klein</t>
  </si>
  <si>
    <t>3,5 klein</t>
  </si>
  <si>
    <t>Soll laut aktuellem Wohnungsangebot</t>
  </si>
  <si>
    <t>Soll laut aktueller Wohnungraumvergabe</t>
  </si>
  <si>
    <t>Quelle für initiale Zufallswerte für Haushaltswünsche zum Kopieren</t>
  </si>
  <si>
    <t>Quelle für initiale Zufallswerte für Wohnungsdaten zum Kopieren</t>
  </si>
  <si>
    <t>Rolli_Gewicht</t>
  </si>
  <si>
    <t>rollitauglich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</si>
</sst>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</cellXfs>
  <cellStyles count="1">
    <cellStyle name="Standard" xfId="0" builtinId="0"/>
  </cellStyles>
  <dxfs count="37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DB0DC-9BB2-4FB7-8FAB-4A56D4B0CB29}" name="Haushaltswünsche_tabelle" displayName="Haushaltswünsche_tabelle" ref="A1:P68" totalsRowShown="0" dataDxfId="36">
  <autoFilter ref="A1:P68" xr:uid="{220DB0DC-9BB2-4FB7-8FAB-4A56D4B0CB29}"/>
  <tableColumns count="16">
    <tableColumn id="1" xr3:uid="{8B9545A9-6C68-48AE-B755-211CBD83F694}" name="id" dataDxfId="35"/>
    <tableColumn id="2" xr3:uid="{9432D6D6-E753-4E79-B4E9-0D25A623CDCF}" name="Wohnart" dataDxfId="34"/>
    <tableColumn id="3" xr3:uid="{7FD276AA-31C2-40BD-8CD0-A0B04BF803C9}" name="Gebäude" dataDxfId="33"/>
    <tableColumn id="4" xr3:uid="{31191F4B-236B-4D9F-81FE-6E3263EAD633}" name="Geb_Gewicht" dataDxfId="32"/>
    <tableColumn id="5" xr3:uid="{C326CAFE-A1A1-4FD8-A582-78DF25A8BDFC}" name="Etage" dataDxfId="31"/>
    <tableColumn id="6" xr3:uid="{048ABE38-9F2E-4A81-90BF-6546B5D621B4}" name="Eta_Gewicht" dataDxfId="30"/>
    <tableColumn id="7" xr3:uid="{EDFF610F-BF69-437E-909A-6FB377BF6B3C}" name="Nachbar" dataDxfId="29"/>
    <tableColumn id="8" xr3:uid="{91318EAF-597E-4851-AFA5-3EC795C899AF}" name="Nac_Gewicht" dataDxfId="28"/>
    <tableColumn id="9" xr3:uid="{E93BB0B8-6E27-4E8F-83E9-5490E3D837F5}" name="Kleine_Wohnung" dataDxfId="27"/>
    <tableColumn id="10" xr3:uid="{517F5226-831F-4AEF-851B-02F3B4D6FC2F}" name="Kle_Gewicht" dataDxfId="26"/>
    <tableColumn id="11" xr3:uid="{0B8031BC-60CC-4B23-80DF-8B82FBBE48CA}" name="Haustier" dataDxfId="25"/>
    <tableColumn id="13" xr3:uid="{42CEC65D-E50F-44DF-BF9C-D4A2D564C375}" name="Hau_Gewicht" dataDxfId="24"/>
    <tableColumn id="14" xr3:uid="{0361707A-F85A-432B-9A6E-EAF3E184D7F9}" name="KonkreteWohnung" dataDxfId="23"/>
    <tableColumn id="12" xr3:uid="{78CE08A4-602A-415E-B8C0-F2472EEDDC21}" name="Kon_Gewicht" dataDxfId="22"/>
    <tableColumn id="15" xr3:uid="{23253DDC-D3E5-4F20-A944-8FCCEA1BC72B}" name="Rollitauglich" dataDxfId="21"/>
    <tableColumn id="16" xr3:uid="{7E5D9198-1518-4BD7-B8A3-8F7BEA3D52CC}" name="Rolli_Gewicht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81FDC-8198-40C3-A2BA-6D759AA943F3}" name="Wohnungsdaten_tabelle" displayName="Wohnungsdaten_tabelle" ref="A1:F89" totalsRowShown="0">
  <autoFilter ref="A1:F89" xr:uid="{98681FDC-8198-40C3-A2BA-6D759AA943F3}"/>
  <tableColumns count="6">
    <tableColumn id="1" xr3:uid="{4E0F28BE-C9E8-48C5-8F14-6D67F3317FC7}" name="WohnungsID"/>
    <tableColumn id="2" xr3:uid="{052B3735-5317-4621-84C8-956A42789C59}" name="Art"/>
    <tableColumn id="3" xr3:uid="{264A2F48-34EA-428D-A7C2-DA1B33AC9D31}" name="Gebäude"/>
    <tableColumn id="4" xr3:uid="{994739D3-2D4C-4C7B-9487-B104EC777B05}" name="Etage"/>
    <tableColumn id="5" xr3:uid="{B6E1423F-4E8B-4140-9536-5183D9E11FC8}" name="Kleine_Wohnung"/>
    <tableColumn id="6" xr3:uid="{8BF8DC7A-70EB-4FC7-A25E-B770444A7BD0}" name="Rollitauglich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97E1E7-FA40-4267-90F8-CCB4E7F16279}" name="Gebäude_tabelle" displayName="Gebäude_tabelle" ref="A1:A4" totalsRowShown="0">
  <autoFilter ref="A1:A4" xr:uid="{8D97E1E7-FA40-4267-90F8-CCB4E7F16279}"/>
  <tableColumns count="1">
    <tableColumn id="1" xr3:uid="{7FED4F0C-125C-43D2-9CC5-E873C06EE419}" name="Gebäud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B4A34B-7A87-40A8-A5BB-1C80C7C4C747}" name="Etage_tabelle" displayName="Etage_tabelle" ref="A7:A9" totalsRowShown="0">
  <autoFilter ref="A7:A9" xr:uid="{8DB4A34B-7A87-40A8-A5BB-1C80C7C4C747}"/>
  <tableColumns count="1">
    <tableColumn id="1" xr3:uid="{6DA95536-D33E-4B3C-A227-A951A7BC2D26}" name="Etag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6A2032-0AFD-411E-BFFF-CCE40100A937}" name="Quelle_Zufallswerte" displayName="Quelle_Zufallswerte" ref="G2:U69" totalsRowShown="0" dataDxfId="20">
  <autoFilter ref="G2:U69" xr:uid="{AD6A2032-0AFD-411E-BFFF-CCE40100A937}"/>
  <tableColumns count="15">
    <tableColumn id="1" xr3:uid="{5D6A38FB-CE3F-4572-B714-571059576587}" name="id" dataDxfId="19"/>
    <tableColumn id="17" xr3:uid="{036E7D7D-ACBF-4BDF-AB41-F0005EA91489}" name="Wohnart" dataDxfId="18">
      <calculatedColumnFormula array="1">INDEX(Wohnungsart_tab[],RANDBETWEEN(1,COUNTA(Wohnungsart_tab[])))</calculatedColumnFormula>
    </tableColumn>
    <tableColumn id="2" xr3:uid="{2BA42BAA-EAB6-4299-B29A-65463E1CBDE9}" name="Gebäude" dataDxfId="17">
      <calculatedColumnFormula array="1">INDEX(Gebäude_tabelle[],RANDBETWEEN(1,COUNTA(Gebäude_tabelle[])))</calculatedColumnFormula>
    </tableColumn>
    <tableColumn id="3" xr3:uid="{2625455C-0ECE-49C5-B8AF-AF244622FA1C}" name="Geb_Gewicht" dataDxfId="16">
      <calculatedColumnFormula>RANDBETWEEN(0,10)</calculatedColumnFormula>
    </tableColumn>
    <tableColumn id="4" xr3:uid="{912E405F-B28B-45F2-BFC1-ECCC7485F64B}" name="Etage" dataDxfId="15">
      <calculatedColumnFormula array="1">INDEX(Etage_tabelle[],RANDBETWEEN(1,COUNTA(Etage_tabelle[])))</calculatedColumnFormula>
    </tableColumn>
    <tableColumn id="5" xr3:uid="{BBECB359-AE68-4EAA-B706-21C83F76F3BD}" name="Eta_Gewicht" dataDxfId="14">
      <calculatedColumnFormula>RANDBETWEEN(0,10)</calculatedColumnFormula>
    </tableColumn>
    <tableColumn id="6" xr3:uid="{D8BF9B70-FBB7-445A-BF6E-7F2FD00806C1}" name="Nachbar" dataDxfId="13">
      <calculatedColumnFormula array="1">INDEX(Quelle_Zufallswerte[id],RANDBETWEEN(1,COUNTA(Quelle_Zufallswerte[id])))</calculatedColumnFormula>
    </tableColumn>
    <tableColumn id="7" xr3:uid="{A8BAC2D8-EB87-4ADF-B071-96268E34D9EF}" name="Nac_Gewicht" dataDxfId="12">
      <calculatedColumnFormula>RANDBETWEEN(0,10)</calculatedColumnFormula>
    </tableColumn>
    <tableColumn id="8" xr3:uid="{0B2B4F26-EE61-4EF5-87A1-3363A94BE6D9}" name="Kleine_Wohnung" dataDxfId="11">
      <calculatedColumnFormula array="1">INDEX(KleWoh_Tabelle[],RANDBETWEEN(1,COUNTA(KleWoh_Tabelle[])))</calculatedColumnFormula>
    </tableColumn>
    <tableColumn id="9" xr3:uid="{7ABB4E75-AE57-4183-8650-F8B7F19833A0}" name="Kle_Gewicht" dataDxfId="10">
      <calculatedColumnFormula>RANDBETWEEN(0,10)</calculatedColumnFormula>
    </tableColumn>
    <tableColumn id="10" xr3:uid="{D409233C-4152-4DE0-AD24-AFE7C8429032}" name="Haustier" dataDxfId="9">
      <calculatedColumnFormula array="1">INDEX(Haustier_Tabelle[],RANDBETWEEN(1,COUNTA(Haustier_Tabelle[])))</calculatedColumnFormula>
    </tableColumn>
    <tableColumn id="11" xr3:uid="{814EE540-E0EE-4929-82AE-BEBC93531086}" name="Hau_Gewicht" dataDxfId="8">
      <calculatedColumnFormula>RANDBETWEEN(0,10)</calculatedColumnFormula>
    </tableColumn>
    <tableColumn id="15" xr3:uid="{778C2D86-8D13-42C1-9E58-534EC08C3354}" name="KonkreteWohnung" dataDxfId="7">
      <calculatedColumnFormula array="1">INDEX(Wohnungsdaten_tabelle[WohnungsID],RANDBETWEEN(1,COUNTA(Wohnungsdaten_tabelle[WohnungsID])))</calculatedColumnFormula>
    </tableColumn>
    <tableColumn id="16" xr3:uid="{BDB5F003-4BCA-4493-A8CE-29E3AE36DBDD}" name="Kon_Gewicht" dataDxfId="6">
      <calculatedColumnFormula>RANDBETWEEN(0,10)</calculatedColumnFormula>
    </tableColumn>
    <tableColumn id="12" xr3:uid="{0BF78B30-5E57-47C2-B662-B265EC3524E2}" name="Rollitauglich" dataDxfId="5">
      <calculatedColumnFormula array="1">INDEX(KleWoh_Tabelle[],RANDBETWEEN(1,COUNTA(KleWoh_Tabelle[])))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6BE321-A514-4C28-A23E-C1563FC866F7}" name="KleWoh_Tabelle" displayName="KleWoh_Tabelle" ref="C1:C3" totalsRowShown="0">
  <autoFilter ref="C1:C3" xr:uid="{1C6BE321-A514-4C28-A23E-C1563FC866F7}"/>
  <tableColumns count="1">
    <tableColumn id="1" xr3:uid="{F65CE1A1-C49B-4B5D-8256-B664689D6198}" name="Kleine_Wohnung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F9D9A-7ECB-4B7A-B632-E04A656250F8}" name="Haustier_Tabelle" displayName="Haustier_Tabelle" ref="E1:E5" totalsRowShown="0">
  <autoFilter ref="E1:E5" xr:uid="{B4FF9D9A-7ECB-4B7A-B632-E04A656250F8}"/>
  <tableColumns count="1">
    <tableColumn id="1" xr3:uid="{CD4E67CF-F54A-4AC2-9999-B3B2E731E3FB}" name="Haustier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61A7B6-4AC9-4DAC-9F10-668D1BC1DFBE}" name="Wohnungsdaten_tabelle10" displayName="Wohnungsdaten_tabelle10" ref="W2:AB90" totalsRowShown="0">
  <autoFilter ref="W2:AB90" xr:uid="{3D61A7B6-4AC9-4DAC-9F10-668D1BC1DFBE}"/>
  <tableColumns count="6">
    <tableColumn id="1" xr3:uid="{09D18CC6-2975-4E76-986A-F45F76F7F9DC}" name="WohnungsID"/>
    <tableColumn id="2" xr3:uid="{D6939518-C9B0-467C-828D-7EA7DEC1D165}" name="Art" dataDxfId="4">
      <calculatedColumnFormula array="1">INDEX(Wohnungsart_tab[],RANDBETWEEN(1,COUNTA(Wohnungsart_tab[])))</calculatedColumnFormula>
    </tableColumn>
    <tableColumn id="3" xr3:uid="{3E5695D9-0DE0-47D0-AC87-57864722886D}" name="Gebäude" dataDxfId="3">
      <calculatedColumnFormula array="1">INDEX(Gebäude_tabelle[],RANDBETWEEN(1,COUNTA(Gebäude_tabelle[])))</calculatedColumnFormula>
    </tableColumn>
    <tableColumn id="4" xr3:uid="{7ABA3A91-D1EF-40AD-B35E-05FC4CAD53CB}" name="Etage" dataDxfId="2">
      <calculatedColumnFormula>IF("Punkt"=Wohnungsdaten_tabelle10[[#This Row],[Gebäude]],RANDBETWEEN(1,4),RANDBETWEEN(1,3))</calculatedColumnFormula>
    </tableColumn>
    <tableColumn id="5" xr3:uid="{12F90550-FE10-4C66-A5A0-240D3AE383FA}" name="Kleine_Wohnung">
      <calculatedColumnFormula array="1">INDEX(KleWoh_Tabelle[],RANDBETWEEN(1,COUNTA(KleWoh_Tabelle[])))</calculatedColumnFormula>
    </tableColumn>
    <tableColumn id="6" xr3:uid="{CF01CB33-96DC-425E-BCE6-7B0BA2FBF58E}" name="Rollitauglich" dataDxfId="1">
      <calculatedColumnFormula>IF(AND(AND(Wohnungsdaten_tabelle10[[#This Row],[Art]]=$C$9,Wohnungsdaten_tabelle10[[#This Row],[Gebäude]]=$A$3,Wohnungsdaten_tabelle10[[#This Row],[Etage]]=1)),"Ja","Nein")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41F285-6900-4135-8F14-C2E829DF100B}" name="Wohnungsart_tab" displayName="Wohnungsart_tab" ref="C7:C13" totalsRowShown="0">
  <autoFilter ref="C7:C13" xr:uid="{0B41F285-6900-4135-8F14-C2E829DF100B}"/>
  <tableColumns count="1">
    <tableColumn id="1" xr3:uid="{7AB61F68-3A9A-478F-A7C9-71527D88A440}" name="Wohnungsart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C07A7F3-546B-4BD8-825A-FEF5822BE428}" name="gewichte_tab" displayName="gewichte_tab" ref="A15:B22" totalsRowShown="0">
  <autoFilter ref="A15:B22" xr:uid="{2C07A7F3-546B-4BD8-825A-FEF5822BE428}"/>
  <tableColumns count="2">
    <tableColumn id="1" xr3:uid="{98474E74-CC4E-458E-B78B-4BA5076F16C1}" name="Art"/>
    <tableColumn id="2" xr3:uid="{1D2192B5-0338-4DB6-BBCC-77367078B2AB}" name="Gewich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67E3-3349-4013-94D8-17281BFB96B0}">
  <dimension ref="A1:S68"/>
  <sheetViews>
    <sheetView workbookViewId="0">
      <selection activeCell="P34" sqref="P34"/>
    </sheetView>
  </sheetViews>
  <sheetFormatPr baseColWidth="10" defaultRowHeight="12.75" x14ac:dyDescent="0.35"/>
  <cols>
    <col min="1" max="1" width="6.59765625" customWidth="1"/>
    <col min="2" max="2" width="10.86328125" customWidth="1"/>
    <col min="3" max="3" width="14.53125" bestFit="1" customWidth="1"/>
    <col min="4" max="4" width="9.6640625" bestFit="1" customWidth="1"/>
    <col min="5" max="5" width="13.796875" bestFit="1" customWidth="1"/>
    <col min="6" max="6" width="10.265625" bestFit="1" customWidth="1"/>
    <col min="7" max="7" width="14.33203125" bestFit="1" customWidth="1"/>
    <col min="8" max="8" width="18" bestFit="1" customWidth="1"/>
    <col min="9" max="9" width="13.86328125" bestFit="1" customWidth="1"/>
    <col min="10" max="10" width="25.796875" bestFit="1" customWidth="1"/>
    <col min="11" max="11" width="14.46484375" bestFit="1" customWidth="1"/>
    <col min="12" max="12" width="14.06640625" bestFit="1" customWidth="1"/>
    <col min="13" max="13" width="19.3984375" bestFit="1" customWidth="1"/>
    <col min="14" max="14" width="14.59765625" bestFit="1" customWidth="1"/>
    <col min="17" max="17" width="7.06640625" customWidth="1"/>
    <col min="18" max="18" width="6.19921875" bestFit="1" customWidth="1"/>
    <col min="19" max="19" width="3.796875" bestFit="1" customWidth="1"/>
  </cols>
  <sheetData>
    <row r="1" spans="1:19" x14ac:dyDescent="0.35">
      <c r="A1" t="s">
        <v>0</v>
      </c>
      <c r="B1" t="s">
        <v>32</v>
      </c>
      <c r="C1" t="s">
        <v>1</v>
      </c>
      <c r="D1" t="s">
        <v>9</v>
      </c>
      <c r="E1" t="s">
        <v>6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21</v>
      </c>
      <c r="M1" t="s">
        <v>23</v>
      </c>
      <c r="N1" t="s">
        <v>24</v>
      </c>
      <c r="O1" t="s">
        <v>22</v>
      </c>
      <c r="P1" t="s">
        <v>46</v>
      </c>
      <c r="Q1" t="s">
        <v>37</v>
      </c>
      <c r="R1" t="s">
        <v>38</v>
      </c>
      <c r="S1" t="s">
        <v>43</v>
      </c>
    </row>
    <row r="2" spans="1:19" x14ac:dyDescent="0.35">
      <c r="A2" s="1">
        <v>1</v>
      </c>
      <c r="B2" s="1" t="s">
        <v>27</v>
      </c>
      <c r="C2" s="1" t="s">
        <v>4</v>
      </c>
      <c r="D2" s="1">
        <v>2</v>
      </c>
      <c r="E2" s="1" t="s">
        <v>7</v>
      </c>
      <c r="F2" s="1">
        <v>8</v>
      </c>
      <c r="G2" s="1">
        <v>51</v>
      </c>
      <c r="H2" s="1">
        <v>10</v>
      </c>
      <c r="I2" s="1" t="s">
        <v>15</v>
      </c>
      <c r="J2" s="1">
        <v>0</v>
      </c>
      <c r="K2" s="1" t="s">
        <v>19</v>
      </c>
      <c r="L2" s="1">
        <v>1</v>
      </c>
      <c r="M2" s="1">
        <v>88</v>
      </c>
      <c r="N2" s="1">
        <v>5</v>
      </c>
      <c r="O2" s="1" t="s">
        <v>16</v>
      </c>
      <c r="P2" s="1">
        <v>5</v>
      </c>
      <c r="Q2">
        <v>1.5</v>
      </c>
      <c r="R2">
        <f>COUNTIF(Haushaltswünsche_tabelle[Wohnart],Q2&amp;" ZiWg")</f>
        <v>19</v>
      </c>
      <c r="S2">
        <v>19</v>
      </c>
    </row>
    <row r="3" spans="1:19" x14ac:dyDescent="0.35">
      <c r="A3" s="1">
        <v>2</v>
      </c>
      <c r="B3" s="1" t="s">
        <v>27</v>
      </c>
      <c r="C3" s="1" t="s">
        <v>2</v>
      </c>
      <c r="D3" s="1">
        <v>0</v>
      </c>
      <c r="E3" s="1" t="s">
        <v>8</v>
      </c>
      <c r="F3" s="1">
        <v>7</v>
      </c>
      <c r="G3" s="1">
        <v>31</v>
      </c>
      <c r="H3" s="1">
        <v>9</v>
      </c>
      <c r="I3" s="1" t="s">
        <v>15</v>
      </c>
      <c r="J3" s="1">
        <v>6</v>
      </c>
      <c r="K3" s="1" t="s">
        <v>39</v>
      </c>
      <c r="L3" s="1">
        <v>1</v>
      </c>
      <c r="M3" s="1">
        <v>10</v>
      </c>
      <c r="N3" s="1">
        <v>1</v>
      </c>
      <c r="O3" s="1" t="s">
        <v>16</v>
      </c>
      <c r="P3" s="1">
        <v>1</v>
      </c>
      <c r="Q3">
        <v>2.5</v>
      </c>
      <c r="R3">
        <f>COUNTIF(Haushaltswünsche_tabelle[Wohnart],Q3&amp;" ZiWg")</f>
        <v>13</v>
      </c>
      <c r="S3">
        <v>13</v>
      </c>
    </row>
    <row r="4" spans="1:19" x14ac:dyDescent="0.35">
      <c r="A4" s="1">
        <v>3</v>
      </c>
      <c r="B4" s="1" t="s">
        <v>27</v>
      </c>
      <c r="C4" s="1" t="s">
        <v>3</v>
      </c>
      <c r="D4" s="1">
        <v>2</v>
      </c>
      <c r="E4" s="1" t="s">
        <v>7</v>
      </c>
      <c r="F4" s="1">
        <v>3</v>
      </c>
      <c r="G4" s="1">
        <v>22</v>
      </c>
      <c r="H4" s="1">
        <v>3</v>
      </c>
      <c r="I4" s="1" t="s">
        <v>15</v>
      </c>
      <c r="J4" s="1">
        <v>9</v>
      </c>
      <c r="K4" s="1" t="s">
        <v>18</v>
      </c>
      <c r="L4" s="1">
        <v>1</v>
      </c>
      <c r="M4" s="1">
        <v>87</v>
      </c>
      <c r="N4" s="1">
        <v>3</v>
      </c>
      <c r="O4" s="1" t="s">
        <v>16</v>
      </c>
      <c r="P4" s="1">
        <v>3</v>
      </c>
      <c r="Q4">
        <v>3.5</v>
      </c>
      <c r="R4">
        <f>COUNTIF(Haushaltswünsche_tabelle[Wohnart],Q4&amp;" ZiWg")</f>
        <v>14</v>
      </c>
      <c r="S4">
        <v>14</v>
      </c>
    </row>
    <row r="5" spans="1:19" x14ac:dyDescent="0.35">
      <c r="A5" s="1">
        <v>4</v>
      </c>
      <c r="B5" s="1" t="s">
        <v>30</v>
      </c>
      <c r="C5" s="1" t="s">
        <v>2</v>
      </c>
      <c r="D5" s="1">
        <v>3</v>
      </c>
      <c r="E5" s="1" t="s">
        <v>8</v>
      </c>
      <c r="F5" s="1">
        <v>3</v>
      </c>
      <c r="G5" s="1">
        <v>50</v>
      </c>
      <c r="H5" s="1">
        <v>10</v>
      </c>
      <c r="I5" s="1" t="s">
        <v>15</v>
      </c>
      <c r="J5" s="1">
        <v>8</v>
      </c>
      <c r="K5" s="1" t="s">
        <v>19</v>
      </c>
      <c r="L5" s="1">
        <v>0</v>
      </c>
      <c r="M5" s="1">
        <v>50</v>
      </c>
      <c r="N5" s="1">
        <v>0</v>
      </c>
      <c r="O5" s="1" t="s">
        <v>16</v>
      </c>
      <c r="P5" s="1">
        <v>0</v>
      </c>
      <c r="Q5">
        <v>4.5</v>
      </c>
      <c r="R5">
        <f>COUNTIF(Haushaltswünsche_tabelle[Wohnart],Q5&amp;" ZiWg")</f>
        <v>12</v>
      </c>
      <c r="S5">
        <v>12</v>
      </c>
    </row>
    <row r="6" spans="1:19" x14ac:dyDescent="0.35">
      <c r="A6" s="1">
        <v>5</v>
      </c>
      <c r="B6" s="1" t="s">
        <v>28</v>
      </c>
      <c r="C6" s="1" t="s">
        <v>3</v>
      </c>
      <c r="D6" s="1">
        <v>10</v>
      </c>
      <c r="E6" s="1" t="s">
        <v>7</v>
      </c>
      <c r="F6" s="1">
        <v>5</v>
      </c>
      <c r="G6" s="1">
        <v>45</v>
      </c>
      <c r="H6" s="1">
        <v>2</v>
      </c>
      <c r="I6" s="1" t="s">
        <v>16</v>
      </c>
      <c r="J6" s="1">
        <v>10</v>
      </c>
      <c r="K6" s="1" t="s">
        <v>19</v>
      </c>
      <c r="L6" s="1">
        <v>5</v>
      </c>
      <c r="M6" s="1">
        <v>60</v>
      </c>
      <c r="N6" s="1">
        <v>0</v>
      </c>
      <c r="O6" s="1" t="s">
        <v>16</v>
      </c>
      <c r="P6" s="1">
        <v>0</v>
      </c>
      <c r="Q6">
        <v>5.5</v>
      </c>
      <c r="R6">
        <f>COUNTIF(Haushaltswünsche_tabelle[Wohnart],Q6&amp;" ZiWg")</f>
        <v>4</v>
      </c>
      <c r="S6">
        <v>4</v>
      </c>
    </row>
    <row r="7" spans="1:19" x14ac:dyDescent="0.35">
      <c r="A7" s="1">
        <v>6</v>
      </c>
      <c r="B7" s="1" t="s">
        <v>29</v>
      </c>
      <c r="C7" s="1" t="s">
        <v>2</v>
      </c>
      <c r="D7" s="1">
        <v>1</v>
      </c>
      <c r="E7" s="1" t="s">
        <v>7</v>
      </c>
      <c r="F7" s="1">
        <v>7</v>
      </c>
      <c r="G7" s="1">
        <v>61</v>
      </c>
      <c r="H7" s="1">
        <v>2</v>
      </c>
      <c r="I7" s="1" t="s">
        <v>16</v>
      </c>
      <c r="J7" s="1">
        <v>1</v>
      </c>
      <c r="K7" s="1" t="s">
        <v>18</v>
      </c>
      <c r="L7" s="1">
        <v>7</v>
      </c>
      <c r="M7" s="1">
        <v>74</v>
      </c>
      <c r="N7" s="1">
        <v>0</v>
      </c>
      <c r="O7" s="1" t="s">
        <v>16</v>
      </c>
      <c r="P7" s="1">
        <v>0</v>
      </c>
      <c r="Q7" t="s">
        <v>41</v>
      </c>
      <c r="R7">
        <f>COUNTIF(Haushaltswünsche_tabelle[Wohnart],"3,5 ZiWg klein")</f>
        <v>5</v>
      </c>
      <c r="S7">
        <v>5</v>
      </c>
    </row>
    <row r="8" spans="1:19" x14ac:dyDescent="0.35">
      <c r="A8" s="1">
        <v>7</v>
      </c>
      <c r="B8" s="1" t="s">
        <v>30</v>
      </c>
      <c r="C8" s="1" t="s">
        <v>4</v>
      </c>
      <c r="D8" s="1">
        <v>2</v>
      </c>
      <c r="E8" s="1" t="s">
        <v>7</v>
      </c>
      <c r="F8" s="1">
        <v>10</v>
      </c>
      <c r="G8" s="1">
        <v>5</v>
      </c>
      <c r="H8" s="1">
        <v>4</v>
      </c>
      <c r="I8" s="1" t="s">
        <v>16</v>
      </c>
      <c r="J8" s="1">
        <v>2</v>
      </c>
      <c r="K8" s="1" t="s">
        <v>20</v>
      </c>
      <c r="L8" s="1">
        <v>5</v>
      </c>
      <c r="M8" s="1">
        <v>43</v>
      </c>
      <c r="N8" s="1">
        <v>3</v>
      </c>
      <c r="O8" s="1" t="s">
        <v>16</v>
      </c>
      <c r="P8" s="1">
        <v>3</v>
      </c>
      <c r="S8" s="3">
        <f>SUM(S2:S7)</f>
        <v>67</v>
      </c>
    </row>
    <row r="9" spans="1:19" x14ac:dyDescent="0.35">
      <c r="A9" s="1">
        <v>8</v>
      </c>
      <c r="B9" s="1" t="s">
        <v>28</v>
      </c>
      <c r="C9" s="1" t="s">
        <v>3</v>
      </c>
      <c r="D9" s="1">
        <v>1</v>
      </c>
      <c r="E9" s="1" t="s">
        <v>7</v>
      </c>
      <c r="F9" s="1">
        <v>10</v>
      </c>
      <c r="G9" s="1">
        <v>42</v>
      </c>
      <c r="H9" s="1">
        <v>0</v>
      </c>
      <c r="I9" s="1" t="s">
        <v>16</v>
      </c>
      <c r="J9" s="1">
        <v>0</v>
      </c>
      <c r="K9" s="1" t="s">
        <v>39</v>
      </c>
      <c r="L9" s="1">
        <v>4</v>
      </c>
      <c r="M9" s="1">
        <v>53</v>
      </c>
      <c r="N9" s="1">
        <v>7</v>
      </c>
      <c r="O9" s="1" t="s">
        <v>16</v>
      </c>
      <c r="P9" s="1">
        <v>7</v>
      </c>
    </row>
    <row r="10" spans="1:19" x14ac:dyDescent="0.35">
      <c r="A10" s="1">
        <v>9</v>
      </c>
      <c r="B10" s="1" t="s">
        <v>27</v>
      </c>
      <c r="C10" s="1" t="s">
        <v>4</v>
      </c>
      <c r="D10" s="1">
        <v>10</v>
      </c>
      <c r="E10" s="1" t="s">
        <v>8</v>
      </c>
      <c r="F10" s="1">
        <v>10</v>
      </c>
      <c r="G10" s="1">
        <v>36</v>
      </c>
      <c r="H10" s="1">
        <v>1</v>
      </c>
      <c r="I10" s="1" t="s">
        <v>16</v>
      </c>
      <c r="J10" s="1">
        <v>4</v>
      </c>
      <c r="K10" s="1" t="s">
        <v>20</v>
      </c>
      <c r="L10" s="1">
        <v>8</v>
      </c>
      <c r="M10" s="1">
        <v>26</v>
      </c>
      <c r="N10" s="1">
        <v>4</v>
      </c>
      <c r="O10" s="1" t="s">
        <v>16</v>
      </c>
      <c r="P10" s="1">
        <v>4</v>
      </c>
    </row>
    <row r="11" spans="1:19" x14ac:dyDescent="0.35">
      <c r="A11" s="1">
        <v>10</v>
      </c>
      <c r="B11" s="1" t="s">
        <v>27</v>
      </c>
      <c r="C11" s="1" t="s">
        <v>3</v>
      </c>
      <c r="D11" s="1">
        <v>0</v>
      </c>
      <c r="E11" s="1" t="s">
        <v>7</v>
      </c>
      <c r="F11" s="1">
        <v>9</v>
      </c>
      <c r="G11" s="1">
        <v>40</v>
      </c>
      <c r="H11" s="1">
        <v>1</v>
      </c>
      <c r="I11" s="1" t="s">
        <v>15</v>
      </c>
      <c r="J11" s="1">
        <v>8</v>
      </c>
      <c r="K11" s="1" t="s">
        <v>18</v>
      </c>
      <c r="L11" s="1">
        <v>6</v>
      </c>
      <c r="M11" s="1">
        <v>58</v>
      </c>
      <c r="N11" s="1">
        <v>7</v>
      </c>
      <c r="O11" s="1" t="s">
        <v>16</v>
      </c>
      <c r="P11" s="1">
        <v>7</v>
      </c>
    </row>
    <row r="12" spans="1:19" x14ac:dyDescent="0.35">
      <c r="A12" s="1">
        <v>11</v>
      </c>
      <c r="B12" s="1" t="s">
        <v>28</v>
      </c>
      <c r="C12" s="1" t="s">
        <v>2</v>
      </c>
      <c r="D12" s="1">
        <v>5</v>
      </c>
      <c r="E12" s="1" t="s">
        <v>7</v>
      </c>
      <c r="F12" s="1">
        <v>1</v>
      </c>
      <c r="G12" s="1">
        <v>66</v>
      </c>
      <c r="H12" s="1">
        <v>5</v>
      </c>
      <c r="I12" s="1" t="s">
        <v>15</v>
      </c>
      <c r="J12" s="1">
        <v>6</v>
      </c>
      <c r="K12" s="1" t="s">
        <v>19</v>
      </c>
      <c r="L12" s="1">
        <v>5</v>
      </c>
      <c r="M12" s="1">
        <v>74</v>
      </c>
      <c r="N12" s="1">
        <v>7</v>
      </c>
      <c r="O12" s="1" t="s">
        <v>16</v>
      </c>
      <c r="P12" s="1">
        <v>7</v>
      </c>
    </row>
    <row r="13" spans="1:19" x14ac:dyDescent="0.35">
      <c r="A13" s="1">
        <v>12</v>
      </c>
      <c r="B13" s="1" t="s">
        <v>27</v>
      </c>
      <c r="C13" s="1" t="s">
        <v>4</v>
      </c>
      <c r="D13" s="1">
        <v>7</v>
      </c>
      <c r="E13" s="1" t="s">
        <v>7</v>
      </c>
      <c r="F13" s="1">
        <v>10</v>
      </c>
      <c r="G13" s="1">
        <v>19</v>
      </c>
      <c r="H13" s="1">
        <v>0</v>
      </c>
      <c r="I13" s="1" t="s">
        <v>16</v>
      </c>
      <c r="J13" s="1">
        <v>3</v>
      </c>
      <c r="K13" s="1" t="s">
        <v>19</v>
      </c>
      <c r="L13" s="1">
        <v>8</v>
      </c>
      <c r="M13" s="1">
        <v>17</v>
      </c>
      <c r="N13" s="1">
        <v>0</v>
      </c>
      <c r="O13" s="1" t="s">
        <v>16</v>
      </c>
      <c r="P13" s="1">
        <v>0</v>
      </c>
    </row>
    <row r="14" spans="1:19" x14ac:dyDescent="0.35">
      <c r="A14" s="1">
        <v>13</v>
      </c>
      <c r="B14" s="1" t="s">
        <v>28</v>
      </c>
      <c r="C14" s="1" t="s">
        <v>4</v>
      </c>
      <c r="D14" s="1">
        <v>1</v>
      </c>
      <c r="E14" s="1" t="s">
        <v>8</v>
      </c>
      <c r="F14" s="1">
        <v>4</v>
      </c>
      <c r="G14" s="1">
        <v>49</v>
      </c>
      <c r="H14" s="1">
        <v>10</v>
      </c>
      <c r="I14" s="1" t="s">
        <v>16</v>
      </c>
      <c r="J14" s="1">
        <v>8</v>
      </c>
      <c r="K14" s="1" t="s">
        <v>19</v>
      </c>
      <c r="L14" s="1">
        <v>1</v>
      </c>
      <c r="M14" s="1">
        <v>6</v>
      </c>
      <c r="N14" s="1">
        <v>9</v>
      </c>
      <c r="O14" s="1" t="s">
        <v>16</v>
      </c>
      <c r="P14" s="1">
        <v>9</v>
      </c>
    </row>
    <row r="15" spans="1:19" x14ac:dyDescent="0.35">
      <c r="A15" s="1">
        <v>14</v>
      </c>
      <c r="B15" s="1" t="s">
        <v>28</v>
      </c>
      <c r="C15" s="1" t="s">
        <v>4</v>
      </c>
      <c r="D15" s="1">
        <v>10</v>
      </c>
      <c r="E15" s="1" t="s">
        <v>7</v>
      </c>
      <c r="F15" s="1">
        <v>0</v>
      </c>
      <c r="G15" s="1">
        <v>39</v>
      </c>
      <c r="H15" s="1">
        <v>10</v>
      </c>
      <c r="I15" s="1" t="s">
        <v>15</v>
      </c>
      <c r="J15" s="1">
        <v>6</v>
      </c>
      <c r="K15" s="1" t="s">
        <v>20</v>
      </c>
      <c r="L15" s="1">
        <v>0</v>
      </c>
      <c r="M15" s="1">
        <v>11</v>
      </c>
      <c r="N15" s="1">
        <v>2</v>
      </c>
      <c r="O15" s="1" t="s">
        <v>16</v>
      </c>
      <c r="P15" s="1">
        <v>2</v>
      </c>
    </row>
    <row r="16" spans="1:19" x14ac:dyDescent="0.35">
      <c r="A16" s="1">
        <v>15</v>
      </c>
      <c r="B16" s="1" t="s">
        <v>28</v>
      </c>
      <c r="C16" s="1" t="s">
        <v>3</v>
      </c>
      <c r="D16" s="1">
        <v>8</v>
      </c>
      <c r="E16" s="1" t="s">
        <v>8</v>
      </c>
      <c r="F16" s="1">
        <v>7</v>
      </c>
      <c r="G16" s="1">
        <v>58</v>
      </c>
      <c r="H16" s="1">
        <v>0</v>
      </c>
      <c r="I16" s="1" t="s">
        <v>16</v>
      </c>
      <c r="J16" s="1">
        <v>9</v>
      </c>
      <c r="K16" s="1" t="s">
        <v>20</v>
      </c>
      <c r="L16" s="1">
        <v>8</v>
      </c>
      <c r="M16" s="1">
        <v>8</v>
      </c>
      <c r="N16" s="1">
        <v>8</v>
      </c>
      <c r="O16" s="1" t="s">
        <v>16</v>
      </c>
      <c r="P16" s="1">
        <v>8</v>
      </c>
    </row>
    <row r="17" spans="1:16" x14ac:dyDescent="0.35">
      <c r="A17" s="1">
        <v>16</v>
      </c>
      <c r="B17" s="1" t="s">
        <v>27</v>
      </c>
      <c r="C17" s="1" t="s">
        <v>4</v>
      </c>
      <c r="D17" s="1">
        <v>5</v>
      </c>
      <c r="E17" s="1" t="s">
        <v>7</v>
      </c>
      <c r="F17" s="1">
        <v>6</v>
      </c>
      <c r="G17" s="1">
        <v>25</v>
      </c>
      <c r="H17" s="1">
        <v>4</v>
      </c>
      <c r="I17" s="1" t="s">
        <v>16</v>
      </c>
      <c r="J17" s="1">
        <v>9</v>
      </c>
      <c r="K17" s="1" t="s">
        <v>19</v>
      </c>
      <c r="L17" s="1">
        <v>2</v>
      </c>
      <c r="M17" s="1">
        <v>14</v>
      </c>
      <c r="N17" s="1">
        <v>8</v>
      </c>
      <c r="O17" s="1" t="s">
        <v>16</v>
      </c>
      <c r="P17" s="1">
        <v>8</v>
      </c>
    </row>
    <row r="18" spans="1:16" x14ac:dyDescent="0.35">
      <c r="A18" s="1">
        <v>17</v>
      </c>
      <c r="B18" s="1" t="s">
        <v>29</v>
      </c>
      <c r="C18" s="1" t="s">
        <v>3</v>
      </c>
      <c r="D18" s="1">
        <v>10</v>
      </c>
      <c r="E18" s="1" t="s">
        <v>8</v>
      </c>
      <c r="F18" s="1">
        <v>10</v>
      </c>
      <c r="G18" s="1">
        <v>48</v>
      </c>
      <c r="H18" s="1">
        <v>10</v>
      </c>
      <c r="I18" s="1" t="s">
        <v>15</v>
      </c>
      <c r="J18" s="1">
        <v>7</v>
      </c>
      <c r="K18" s="1" t="s">
        <v>20</v>
      </c>
      <c r="L18" s="1">
        <v>9</v>
      </c>
      <c r="M18" s="1">
        <v>53</v>
      </c>
      <c r="N18" s="1">
        <v>8</v>
      </c>
      <c r="O18" s="1" t="s">
        <v>16</v>
      </c>
      <c r="P18" s="1">
        <v>8</v>
      </c>
    </row>
    <row r="19" spans="1:16" x14ac:dyDescent="0.35">
      <c r="A19" s="1">
        <v>18</v>
      </c>
      <c r="B19" s="1" t="s">
        <v>28</v>
      </c>
      <c r="C19" s="1" t="s">
        <v>3</v>
      </c>
      <c r="D19" s="1">
        <v>9</v>
      </c>
      <c r="E19" s="1" t="s">
        <v>8</v>
      </c>
      <c r="F19" s="1">
        <v>10</v>
      </c>
      <c r="G19" s="1">
        <v>65</v>
      </c>
      <c r="H19" s="1">
        <v>1</v>
      </c>
      <c r="I19" s="1" t="s">
        <v>16</v>
      </c>
      <c r="J19" s="1">
        <v>3</v>
      </c>
      <c r="K19" s="1" t="s">
        <v>20</v>
      </c>
      <c r="L19" s="1">
        <v>10</v>
      </c>
      <c r="M19" s="1">
        <v>54</v>
      </c>
      <c r="N19" s="1">
        <v>7</v>
      </c>
      <c r="O19" s="1" t="s">
        <v>16</v>
      </c>
      <c r="P19" s="1">
        <v>7</v>
      </c>
    </row>
    <row r="20" spans="1:16" x14ac:dyDescent="0.35">
      <c r="A20" s="1">
        <v>19</v>
      </c>
      <c r="B20" s="1" t="s">
        <v>29</v>
      </c>
      <c r="C20" s="1" t="s">
        <v>3</v>
      </c>
      <c r="D20" s="1">
        <v>3</v>
      </c>
      <c r="E20" s="1" t="s">
        <v>8</v>
      </c>
      <c r="F20" s="1">
        <v>3</v>
      </c>
      <c r="G20" s="1">
        <v>7</v>
      </c>
      <c r="H20" s="1">
        <v>7</v>
      </c>
      <c r="I20" s="1" t="s">
        <v>15</v>
      </c>
      <c r="J20" s="1">
        <v>4</v>
      </c>
      <c r="K20" s="1" t="s">
        <v>18</v>
      </c>
      <c r="L20" s="1">
        <v>9</v>
      </c>
      <c r="M20" s="1">
        <v>73</v>
      </c>
      <c r="N20" s="1">
        <v>6</v>
      </c>
      <c r="O20" s="1" t="s">
        <v>16</v>
      </c>
      <c r="P20" s="1">
        <v>6</v>
      </c>
    </row>
    <row r="21" spans="1:16" x14ac:dyDescent="0.35">
      <c r="A21" s="1">
        <v>20</v>
      </c>
      <c r="B21" s="1" t="s">
        <v>29</v>
      </c>
      <c r="C21" s="1" t="s">
        <v>2</v>
      </c>
      <c r="D21" s="1">
        <v>6</v>
      </c>
      <c r="E21" s="1" t="s">
        <v>8</v>
      </c>
      <c r="F21" s="1">
        <v>8</v>
      </c>
      <c r="G21" s="1">
        <v>50</v>
      </c>
      <c r="H21" s="1">
        <v>7</v>
      </c>
      <c r="I21" s="1" t="s">
        <v>15</v>
      </c>
      <c r="J21" s="1">
        <v>0</v>
      </c>
      <c r="K21" s="1" t="s">
        <v>18</v>
      </c>
      <c r="L21" s="1">
        <v>9</v>
      </c>
      <c r="M21" s="1">
        <v>43</v>
      </c>
      <c r="N21" s="1">
        <v>5</v>
      </c>
      <c r="O21" s="1" t="s">
        <v>16</v>
      </c>
      <c r="P21" s="1">
        <v>5</v>
      </c>
    </row>
    <row r="22" spans="1:16" x14ac:dyDescent="0.35">
      <c r="A22" s="1">
        <v>21</v>
      </c>
      <c r="B22" s="1" t="s">
        <v>27</v>
      </c>
      <c r="C22" s="1" t="s">
        <v>3</v>
      </c>
      <c r="D22" s="1">
        <v>5</v>
      </c>
      <c r="E22" s="1" t="s">
        <v>8</v>
      </c>
      <c r="F22" s="1">
        <v>10</v>
      </c>
      <c r="G22" s="1">
        <v>18</v>
      </c>
      <c r="H22" s="1">
        <v>3</v>
      </c>
      <c r="I22" s="1" t="s">
        <v>16</v>
      </c>
      <c r="J22" s="1">
        <v>10</v>
      </c>
      <c r="K22" s="1" t="s">
        <v>18</v>
      </c>
      <c r="L22" s="1">
        <v>8</v>
      </c>
      <c r="M22" s="1">
        <v>5</v>
      </c>
      <c r="N22" s="1">
        <v>1</v>
      </c>
      <c r="O22" s="1" t="s">
        <v>16</v>
      </c>
      <c r="P22" s="1">
        <v>1</v>
      </c>
    </row>
    <row r="23" spans="1:16" x14ac:dyDescent="0.35">
      <c r="A23" s="1">
        <v>22</v>
      </c>
      <c r="B23" s="1" t="s">
        <v>30</v>
      </c>
      <c r="C23" s="1" t="s">
        <v>4</v>
      </c>
      <c r="D23" s="1">
        <v>9</v>
      </c>
      <c r="E23" s="1" t="s">
        <v>8</v>
      </c>
      <c r="F23" s="1">
        <v>4</v>
      </c>
      <c r="G23" s="1">
        <v>4</v>
      </c>
      <c r="H23" s="1">
        <v>5</v>
      </c>
      <c r="I23" s="1" t="s">
        <v>16</v>
      </c>
      <c r="J23" s="1">
        <v>6</v>
      </c>
      <c r="K23" s="1" t="s">
        <v>19</v>
      </c>
      <c r="L23" s="1">
        <v>4</v>
      </c>
      <c r="M23" s="1">
        <v>3</v>
      </c>
      <c r="N23" s="1">
        <v>0</v>
      </c>
      <c r="O23" s="1" t="s">
        <v>16</v>
      </c>
      <c r="P23" s="1">
        <v>0</v>
      </c>
    </row>
    <row r="24" spans="1:16" x14ac:dyDescent="0.35">
      <c r="A24" s="1">
        <v>23</v>
      </c>
      <c r="B24" s="1" t="s">
        <v>27</v>
      </c>
      <c r="C24" s="1" t="s">
        <v>2</v>
      </c>
      <c r="D24" s="1">
        <v>0</v>
      </c>
      <c r="E24" s="1" t="s">
        <v>7</v>
      </c>
      <c r="F24" s="1">
        <v>6</v>
      </c>
      <c r="G24" s="1">
        <v>66</v>
      </c>
      <c r="H24" s="1">
        <v>3</v>
      </c>
      <c r="I24" s="1" t="s">
        <v>15</v>
      </c>
      <c r="J24" s="1">
        <v>8</v>
      </c>
      <c r="K24" s="1" t="s">
        <v>18</v>
      </c>
      <c r="L24" s="1">
        <v>3</v>
      </c>
      <c r="M24" s="1">
        <v>33</v>
      </c>
      <c r="N24" s="1">
        <v>10</v>
      </c>
      <c r="O24" s="1" t="s">
        <v>16</v>
      </c>
      <c r="P24" s="1">
        <v>10</v>
      </c>
    </row>
    <row r="25" spans="1:16" x14ac:dyDescent="0.35">
      <c r="A25" s="1">
        <v>24</v>
      </c>
      <c r="B25" s="1" t="s">
        <v>27</v>
      </c>
      <c r="C25" s="1" t="s">
        <v>4</v>
      </c>
      <c r="D25" s="1">
        <v>4</v>
      </c>
      <c r="E25" s="1" t="s">
        <v>8</v>
      </c>
      <c r="F25" s="1">
        <v>1</v>
      </c>
      <c r="G25" s="1">
        <v>6</v>
      </c>
      <c r="H25" s="1">
        <v>8</v>
      </c>
      <c r="I25" s="1" t="s">
        <v>15</v>
      </c>
      <c r="J25" s="1">
        <v>9</v>
      </c>
      <c r="K25" s="1" t="s">
        <v>18</v>
      </c>
      <c r="L25" s="1">
        <v>6</v>
      </c>
      <c r="M25" s="1">
        <v>12</v>
      </c>
      <c r="N25" s="1">
        <v>1</v>
      </c>
      <c r="O25" s="1" t="s">
        <v>16</v>
      </c>
      <c r="P25" s="1">
        <v>1</v>
      </c>
    </row>
    <row r="26" spans="1:16" x14ac:dyDescent="0.35">
      <c r="A26" s="1">
        <v>25</v>
      </c>
      <c r="B26" s="1" t="s">
        <v>29</v>
      </c>
      <c r="C26" s="1" t="s">
        <v>3</v>
      </c>
      <c r="D26" s="1">
        <v>7</v>
      </c>
      <c r="E26" s="1" t="s">
        <v>7</v>
      </c>
      <c r="F26" s="1">
        <v>3</v>
      </c>
      <c r="G26" s="1">
        <v>43</v>
      </c>
      <c r="H26" s="1">
        <v>0</v>
      </c>
      <c r="I26" s="1" t="s">
        <v>16</v>
      </c>
      <c r="J26" s="1">
        <v>10</v>
      </c>
      <c r="K26" s="1" t="s">
        <v>19</v>
      </c>
      <c r="L26" s="1">
        <v>10</v>
      </c>
      <c r="M26" s="1">
        <v>49</v>
      </c>
      <c r="N26" s="1">
        <v>9</v>
      </c>
      <c r="O26" s="1" t="s">
        <v>16</v>
      </c>
      <c r="P26" s="1">
        <v>9</v>
      </c>
    </row>
    <row r="27" spans="1:16" x14ac:dyDescent="0.35">
      <c r="A27" s="1">
        <v>26</v>
      </c>
      <c r="B27" s="1" t="s">
        <v>29</v>
      </c>
      <c r="C27" s="1" t="s">
        <v>3</v>
      </c>
      <c r="D27" s="1">
        <v>4</v>
      </c>
      <c r="E27" s="1" t="s">
        <v>7</v>
      </c>
      <c r="F27" s="1">
        <v>3</v>
      </c>
      <c r="G27" s="1">
        <v>66</v>
      </c>
      <c r="H27" s="1">
        <v>3</v>
      </c>
      <c r="I27" s="1" t="s">
        <v>16</v>
      </c>
      <c r="J27" s="1">
        <v>4</v>
      </c>
      <c r="K27" s="1" t="s">
        <v>20</v>
      </c>
      <c r="L27" s="1">
        <v>2</v>
      </c>
      <c r="M27" s="1">
        <v>84</v>
      </c>
      <c r="N27" s="1">
        <v>8</v>
      </c>
      <c r="O27" s="1" t="s">
        <v>16</v>
      </c>
      <c r="P27" s="1">
        <v>8</v>
      </c>
    </row>
    <row r="28" spans="1:16" x14ac:dyDescent="0.35">
      <c r="A28" s="1">
        <v>27</v>
      </c>
      <c r="B28" s="1" t="s">
        <v>28</v>
      </c>
      <c r="C28" s="1" t="s">
        <v>3</v>
      </c>
      <c r="D28" s="1">
        <v>9</v>
      </c>
      <c r="E28" s="1" t="s">
        <v>8</v>
      </c>
      <c r="F28" s="1">
        <v>9</v>
      </c>
      <c r="G28" s="1">
        <v>66</v>
      </c>
      <c r="H28" s="1">
        <v>10</v>
      </c>
      <c r="I28" s="1" t="s">
        <v>15</v>
      </c>
      <c r="J28" s="1">
        <v>10</v>
      </c>
      <c r="K28" s="1" t="s">
        <v>18</v>
      </c>
      <c r="L28" s="1">
        <v>4</v>
      </c>
      <c r="M28" s="1">
        <v>42</v>
      </c>
      <c r="N28" s="1">
        <v>3</v>
      </c>
      <c r="O28" s="1" t="s">
        <v>16</v>
      </c>
      <c r="P28" s="1">
        <v>3</v>
      </c>
    </row>
    <row r="29" spans="1:16" x14ac:dyDescent="0.35">
      <c r="A29" s="1">
        <v>28</v>
      </c>
      <c r="B29" s="1" t="s">
        <v>27</v>
      </c>
      <c r="C29" s="1" t="s">
        <v>3</v>
      </c>
      <c r="D29" s="1">
        <v>0</v>
      </c>
      <c r="E29" s="1" t="s">
        <v>7</v>
      </c>
      <c r="F29" s="1">
        <v>3</v>
      </c>
      <c r="G29" s="1">
        <v>26</v>
      </c>
      <c r="H29" s="1">
        <v>2</v>
      </c>
      <c r="I29" s="1" t="s">
        <v>15</v>
      </c>
      <c r="J29" s="1">
        <v>10</v>
      </c>
      <c r="K29" s="1" t="s">
        <v>20</v>
      </c>
      <c r="L29" s="1">
        <v>7</v>
      </c>
      <c r="M29" s="1">
        <v>22</v>
      </c>
      <c r="N29" s="1">
        <v>1</v>
      </c>
      <c r="O29" s="1" t="s">
        <v>16</v>
      </c>
      <c r="P29" s="1">
        <v>1</v>
      </c>
    </row>
    <row r="30" spans="1:16" x14ac:dyDescent="0.35">
      <c r="A30" s="1">
        <v>29</v>
      </c>
      <c r="B30" s="1" t="s">
        <v>27</v>
      </c>
      <c r="C30" s="1" t="s">
        <v>3</v>
      </c>
      <c r="D30" s="1">
        <v>7</v>
      </c>
      <c r="E30" s="1" t="s">
        <v>8</v>
      </c>
      <c r="F30" s="1">
        <v>6</v>
      </c>
      <c r="G30" s="1">
        <v>47</v>
      </c>
      <c r="H30" s="1">
        <v>2</v>
      </c>
      <c r="I30" s="1" t="s">
        <v>15</v>
      </c>
      <c r="J30" s="1">
        <v>2</v>
      </c>
      <c r="K30" s="1" t="s">
        <v>19</v>
      </c>
      <c r="L30" s="1">
        <v>4</v>
      </c>
      <c r="M30" s="1">
        <v>15</v>
      </c>
      <c r="N30" s="1">
        <v>1</v>
      </c>
      <c r="O30" s="1" t="s">
        <v>16</v>
      </c>
      <c r="P30" s="1">
        <v>1</v>
      </c>
    </row>
    <row r="31" spans="1:16" x14ac:dyDescent="0.35">
      <c r="A31" s="1">
        <v>30</v>
      </c>
      <c r="B31" s="1" t="s">
        <v>29</v>
      </c>
      <c r="C31" s="1" t="s">
        <v>3</v>
      </c>
      <c r="D31" s="1">
        <v>0</v>
      </c>
      <c r="E31" s="1" t="s">
        <v>8</v>
      </c>
      <c r="F31" s="1">
        <v>0</v>
      </c>
      <c r="G31" s="1">
        <v>20</v>
      </c>
      <c r="H31" s="1">
        <v>7</v>
      </c>
      <c r="I31" s="1" t="s">
        <v>15</v>
      </c>
      <c r="J31" s="1">
        <v>0</v>
      </c>
      <c r="K31" s="1" t="s">
        <v>18</v>
      </c>
      <c r="L31" s="1">
        <v>4</v>
      </c>
      <c r="M31" s="1">
        <v>12</v>
      </c>
      <c r="N31" s="1">
        <v>10</v>
      </c>
      <c r="O31" s="1" t="s">
        <v>16</v>
      </c>
      <c r="P31" s="1">
        <v>10</v>
      </c>
    </row>
    <row r="32" spans="1:16" x14ac:dyDescent="0.35">
      <c r="A32" s="1">
        <v>31</v>
      </c>
      <c r="B32" s="1" t="s">
        <v>30</v>
      </c>
      <c r="C32" s="1" t="s">
        <v>2</v>
      </c>
      <c r="D32" s="1">
        <v>4</v>
      </c>
      <c r="E32" s="1" t="s">
        <v>7</v>
      </c>
      <c r="F32" s="1">
        <v>2</v>
      </c>
      <c r="G32" s="1">
        <v>67</v>
      </c>
      <c r="H32" s="1">
        <v>10</v>
      </c>
      <c r="I32" s="1" t="s">
        <v>16</v>
      </c>
      <c r="J32" s="1">
        <v>4</v>
      </c>
      <c r="K32" s="1" t="s">
        <v>39</v>
      </c>
      <c r="L32" s="1">
        <v>7</v>
      </c>
      <c r="M32" s="1">
        <v>80</v>
      </c>
      <c r="N32" s="1">
        <v>6</v>
      </c>
      <c r="O32" s="1" t="s">
        <v>16</v>
      </c>
      <c r="P32" s="1">
        <v>6</v>
      </c>
    </row>
    <row r="33" spans="1:16" x14ac:dyDescent="0.35">
      <c r="A33" s="1">
        <v>32</v>
      </c>
      <c r="B33" s="1" t="s">
        <v>30</v>
      </c>
      <c r="C33" s="1" t="s">
        <v>3</v>
      </c>
      <c r="D33" s="1">
        <v>10</v>
      </c>
      <c r="E33" s="1" t="s">
        <v>7</v>
      </c>
      <c r="F33" s="1">
        <v>3</v>
      </c>
      <c r="G33" s="1">
        <v>14</v>
      </c>
      <c r="H33" s="1">
        <v>7</v>
      </c>
      <c r="I33" s="1" t="s">
        <v>15</v>
      </c>
      <c r="J33" s="1">
        <v>1</v>
      </c>
      <c r="K33" s="1" t="s">
        <v>18</v>
      </c>
      <c r="L33" s="1">
        <v>6</v>
      </c>
      <c r="M33" s="1">
        <v>51</v>
      </c>
      <c r="N33" s="1">
        <v>1</v>
      </c>
      <c r="O33" s="1" t="s">
        <v>16</v>
      </c>
      <c r="P33" s="1">
        <v>1</v>
      </c>
    </row>
    <row r="34" spans="1:16" x14ac:dyDescent="0.35">
      <c r="A34" s="1">
        <v>33</v>
      </c>
      <c r="B34" s="1" t="s">
        <v>28</v>
      </c>
      <c r="C34" s="1" t="s">
        <v>3</v>
      </c>
      <c r="D34" s="1">
        <v>7</v>
      </c>
      <c r="E34" s="1" t="s">
        <v>7</v>
      </c>
      <c r="F34" s="1">
        <v>2</v>
      </c>
      <c r="G34" s="1">
        <v>52</v>
      </c>
      <c r="H34" s="1">
        <v>1</v>
      </c>
      <c r="I34" s="1" t="s">
        <v>16</v>
      </c>
      <c r="J34" s="1">
        <v>8</v>
      </c>
      <c r="K34" s="1" t="s">
        <v>18</v>
      </c>
      <c r="L34" s="1">
        <v>10</v>
      </c>
      <c r="M34" s="1">
        <v>72</v>
      </c>
      <c r="N34" s="1">
        <v>3</v>
      </c>
      <c r="O34" s="1" t="s">
        <v>15</v>
      </c>
      <c r="P34" s="1">
        <v>9</v>
      </c>
    </row>
    <row r="35" spans="1:16" x14ac:dyDescent="0.35">
      <c r="A35" s="1">
        <v>34</v>
      </c>
      <c r="B35" s="1" t="s">
        <v>27</v>
      </c>
      <c r="C35" s="1" t="s">
        <v>2</v>
      </c>
      <c r="D35" s="1">
        <v>2</v>
      </c>
      <c r="E35" s="1" t="s">
        <v>7</v>
      </c>
      <c r="F35" s="1">
        <v>1</v>
      </c>
      <c r="G35" s="1">
        <v>39</v>
      </c>
      <c r="H35" s="1">
        <v>7</v>
      </c>
      <c r="I35" s="1" t="s">
        <v>15</v>
      </c>
      <c r="J35" s="1">
        <v>3</v>
      </c>
      <c r="K35" s="1" t="s">
        <v>39</v>
      </c>
      <c r="L35" s="1">
        <v>9</v>
      </c>
      <c r="M35" s="1">
        <v>70</v>
      </c>
      <c r="N35" s="1">
        <v>7</v>
      </c>
      <c r="O35" s="1" t="s">
        <v>16</v>
      </c>
      <c r="P35" s="1">
        <v>7</v>
      </c>
    </row>
    <row r="36" spans="1:16" x14ac:dyDescent="0.35">
      <c r="A36" s="1">
        <v>35</v>
      </c>
      <c r="B36" s="1" t="s">
        <v>27</v>
      </c>
      <c r="C36" s="1" t="s">
        <v>2</v>
      </c>
      <c r="D36" s="1">
        <v>2</v>
      </c>
      <c r="E36" s="1" t="s">
        <v>7</v>
      </c>
      <c r="F36" s="1">
        <v>1</v>
      </c>
      <c r="G36" s="1">
        <v>33</v>
      </c>
      <c r="H36" s="1">
        <v>1</v>
      </c>
      <c r="I36" s="1" t="s">
        <v>16</v>
      </c>
      <c r="J36" s="1">
        <v>4</v>
      </c>
      <c r="K36" s="1" t="s">
        <v>39</v>
      </c>
      <c r="L36" s="1">
        <v>9</v>
      </c>
      <c r="M36" s="1">
        <v>65</v>
      </c>
      <c r="N36" s="1">
        <v>3</v>
      </c>
      <c r="O36" s="1" t="s">
        <v>16</v>
      </c>
      <c r="P36" s="1">
        <v>3</v>
      </c>
    </row>
    <row r="37" spans="1:16" x14ac:dyDescent="0.35">
      <c r="A37" s="1">
        <v>36</v>
      </c>
      <c r="B37" s="1" t="s">
        <v>30</v>
      </c>
      <c r="C37" s="1" t="s">
        <v>3</v>
      </c>
      <c r="D37" s="1">
        <v>6</v>
      </c>
      <c r="E37" s="1" t="s">
        <v>8</v>
      </c>
      <c r="F37" s="1">
        <v>9</v>
      </c>
      <c r="G37" s="1">
        <v>29</v>
      </c>
      <c r="H37" s="1">
        <v>10</v>
      </c>
      <c r="I37" s="1" t="s">
        <v>15</v>
      </c>
      <c r="J37" s="1">
        <v>4</v>
      </c>
      <c r="K37" s="1" t="s">
        <v>18</v>
      </c>
      <c r="L37" s="1">
        <v>6</v>
      </c>
      <c r="M37" s="1">
        <v>40</v>
      </c>
      <c r="N37" s="1">
        <v>7</v>
      </c>
      <c r="O37" s="1" t="s">
        <v>16</v>
      </c>
      <c r="P37" s="1">
        <v>7</v>
      </c>
    </row>
    <row r="38" spans="1:16" x14ac:dyDescent="0.35">
      <c r="A38" s="1">
        <v>37</v>
      </c>
      <c r="B38" s="1" t="s">
        <v>40</v>
      </c>
      <c r="C38" s="1" t="s">
        <v>3</v>
      </c>
      <c r="D38" s="1">
        <v>9</v>
      </c>
      <c r="E38" s="1" t="s">
        <v>8</v>
      </c>
      <c r="F38" s="1">
        <v>2</v>
      </c>
      <c r="G38" s="1">
        <v>43</v>
      </c>
      <c r="H38" s="1">
        <v>2</v>
      </c>
      <c r="I38" s="1" t="s">
        <v>16</v>
      </c>
      <c r="J38" s="1">
        <v>4</v>
      </c>
      <c r="K38" s="1" t="s">
        <v>39</v>
      </c>
      <c r="L38" s="1">
        <v>0</v>
      </c>
      <c r="M38" s="1">
        <v>28</v>
      </c>
      <c r="N38" s="1">
        <v>10</v>
      </c>
      <c r="O38" s="1" t="s">
        <v>16</v>
      </c>
      <c r="P38" s="1">
        <v>10</v>
      </c>
    </row>
    <row r="39" spans="1:16" x14ac:dyDescent="0.35">
      <c r="A39" s="1">
        <v>38</v>
      </c>
      <c r="B39" s="1" t="s">
        <v>29</v>
      </c>
      <c r="C39" s="1" t="s">
        <v>3</v>
      </c>
      <c r="D39" s="1">
        <v>9</v>
      </c>
      <c r="E39" s="1" t="s">
        <v>8</v>
      </c>
      <c r="F39" s="1">
        <v>1</v>
      </c>
      <c r="G39" s="1">
        <v>51</v>
      </c>
      <c r="H39" s="1">
        <v>3</v>
      </c>
      <c r="I39" s="1" t="s">
        <v>16</v>
      </c>
      <c r="J39" s="1">
        <v>7</v>
      </c>
      <c r="K39" s="1" t="s">
        <v>18</v>
      </c>
      <c r="L39" s="1">
        <v>6</v>
      </c>
      <c r="M39" s="1">
        <v>46</v>
      </c>
      <c r="N39" s="1">
        <v>1</v>
      </c>
      <c r="O39" s="1" t="s">
        <v>16</v>
      </c>
      <c r="P39" s="1">
        <v>1</v>
      </c>
    </row>
    <row r="40" spans="1:16" x14ac:dyDescent="0.35">
      <c r="A40" s="1">
        <v>39</v>
      </c>
      <c r="B40" s="1" t="s">
        <v>30</v>
      </c>
      <c r="C40" s="1" t="s">
        <v>4</v>
      </c>
      <c r="D40" s="1">
        <v>10</v>
      </c>
      <c r="E40" s="1" t="s">
        <v>7</v>
      </c>
      <c r="F40" s="1">
        <v>9</v>
      </c>
      <c r="G40" s="1">
        <v>64</v>
      </c>
      <c r="H40" s="1">
        <v>4</v>
      </c>
      <c r="I40" s="1" t="s">
        <v>15</v>
      </c>
      <c r="J40" s="1">
        <v>8</v>
      </c>
      <c r="K40" s="1" t="s">
        <v>18</v>
      </c>
      <c r="L40" s="1">
        <v>6</v>
      </c>
      <c r="M40" s="1">
        <v>41</v>
      </c>
      <c r="N40" s="1">
        <v>5</v>
      </c>
      <c r="O40" s="1" t="s">
        <v>16</v>
      </c>
      <c r="P40" s="1">
        <v>5</v>
      </c>
    </row>
    <row r="41" spans="1:16" x14ac:dyDescent="0.35">
      <c r="A41" s="1">
        <v>40</v>
      </c>
      <c r="B41" s="1" t="s">
        <v>28</v>
      </c>
      <c r="C41" s="1" t="s">
        <v>3</v>
      </c>
      <c r="D41" s="1">
        <v>10</v>
      </c>
      <c r="E41" s="1" t="s">
        <v>8</v>
      </c>
      <c r="F41" s="1">
        <v>3</v>
      </c>
      <c r="G41" s="1">
        <v>5</v>
      </c>
      <c r="H41" s="1">
        <v>8</v>
      </c>
      <c r="I41" s="1" t="s">
        <v>16</v>
      </c>
      <c r="J41" s="1">
        <v>6</v>
      </c>
      <c r="K41" s="1" t="s">
        <v>39</v>
      </c>
      <c r="L41" s="1">
        <v>2</v>
      </c>
      <c r="M41" s="1">
        <v>75</v>
      </c>
      <c r="N41" s="1">
        <v>5</v>
      </c>
      <c r="O41" s="1" t="s">
        <v>16</v>
      </c>
      <c r="P41" s="1">
        <v>5</v>
      </c>
    </row>
    <row r="42" spans="1:16" x14ac:dyDescent="0.35">
      <c r="A42" s="1">
        <v>41</v>
      </c>
      <c r="B42" s="1" t="s">
        <v>31</v>
      </c>
      <c r="C42" s="1" t="s">
        <v>2</v>
      </c>
      <c r="D42" s="1">
        <v>7</v>
      </c>
      <c r="E42" s="1" t="s">
        <v>7</v>
      </c>
      <c r="F42" s="1">
        <v>1</v>
      </c>
      <c r="G42" s="1">
        <v>5</v>
      </c>
      <c r="H42" s="1">
        <v>5</v>
      </c>
      <c r="I42" s="1" t="s">
        <v>16</v>
      </c>
      <c r="J42" s="1">
        <v>2</v>
      </c>
      <c r="K42" s="1" t="s">
        <v>39</v>
      </c>
      <c r="L42" s="1">
        <v>7</v>
      </c>
      <c r="M42" s="1">
        <v>38</v>
      </c>
      <c r="N42" s="1">
        <v>10</v>
      </c>
      <c r="O42" s="1" t="s">
        <v>16</v>
      </c>
      <c r="P42" s="1">
        <v>10</v>
      </c>
    </row>
    <row r="43" spans="1:16" x14ac:dyDescent="0.35">
      <c r="A43" s="1">
        <v>42</v>
      </c>
      <c r="B43" s="1" t="s">
        <v>27</v>
      </c>
      <c r="C43" s="1" t="s">
        <v>3</v>
      </c>
      <c r="D43" s="1">
        <v>2</v>
      </c>
      <c r="E43" s="1" t="s">
        <v>7</v>
      </c>
      <c r="F43" s="1">
        <v>0</v>
      </c>
      <c r="G43" s="1">
        <v>27</v>
      </c>
      <c r="H43" s="1">
        <v>2</v>
      </c>
      <c r="I43" s="1" t="s">
        <v>16</v>
      </c>
      <c r="J43" s="1">
        <v>1</v>
      </c>
      <c r="K43" s="1" t="s">
        <v>20</v>
      </c>
      <c r="L43" s="1">
        <v>2</v>
      </c>
      <c r="M43" s="1">
        <v>55</v>
      </c>
      <c r="N43" s="1">
        <v>1</v>
      </c>
      <c r="O43" s="1" t="s">
        <v>16</v>
      </c>
      <c r="P43" s="1">
        <v>1</v>
      </c>
    </row>
    <row r="44" spans="1:16" x14ac:dyDescent="0.35">
      <c r="A44" s="1">
        <v>43</v>
      </c>
      <c r="B44" s="1" t="s">
        <v>28</v>
      </c>
      <c r="C44" s="1" t="s">
        <v>2</v>
      </c>
      <c r="D44" s="1">
        <v>2</v>
      </c>
      <c r="E44" s="1" t="s">
        <v>8</v>
      </c>
      <c r="F44" s="1">
        <v>0</v>
      </c>
      <c r="G44" s="1">
        <v>27</v>
      </c>
      <c r="H44" s="1">
        <v>8</v>
      </c>
      <c r="I44" s="1" t="s">
        <v>16</v>
      </c>
      <c r="J44" s="1">
        <v>5</v>
      </c>
      <c r="K44" s="1" t="s">
        <v>19</v>
      </c>
      <c r="L44" s="1">
        <v>0</v>
      </c>
      <c r="M44" s="1">
        <v>5</v>
      </c>
      <c r="N44" s="1">
        <v>1</v>
      </c>
      <c r="O44" s="1" t="s">
        <v>16</v>
      </c>
      <c r="P44" s="1">
        <v>1</v>
      </c>
    </row>
    <row r="45" spans="1:16" x14ac:dyDescent="0.35">
      <c r="A45" s="1">
        <v>44</v>
      </c>
      <c r="B45" s="1" t="s">
        <v>40</v>
      </c>
      <c r="C45" s="1" t="s">
        <v>3</v>
      </c>
      <c r="D45" s="1">
        <v>6</v>
      </c>
      <c r="E45" s="1" t="s">
        <v>7</v>
      </c>
      <c r="F45" s="1">
        <v>0</v>
      </c>
      <c r="G45" s="1">
        <v>15</v>
      </c>
      <c r="H45" s="1">
        <v>0</v>
      </c>
      <c r="I45" s="1" t="s">
        <v>16</v>
      </c>
      <c r="J45" s="1">
        <v>2</v>
      </c>
      <c r="K45" s="1" t="s">
        <v>19</v>
      </c>
      <c r="L45" s="1">
        <v>3</v>
      </c>
      <c r="M45" s="1">
        <v>5</v>
      </c>
      <c r="N45" s="1">
        <v>6</v>
      </c>
      <c r="O45" s="1" t="s">
        <v>16</v>
      </c>
      <c r="P45" s="1">
        <v>6</v>
      </c>
    </row>
    <row r="46" spans="1:16" x14ac:dyDescent="0.35">
      <c r="A46" s="1">
        <v>45</v>
      </c>
      <c r="B46" s="1" t="s">
        <v>28</v>
      </c>
      <c r="C46" s="1" t="s">
        <v>2</v>
      </c>
      <c r="D46" s="1">
        <v>9</v>
      </c>
      <c r="E46" s="1" t="s">
        <v>8</v>
      </c>
      <c r="F46" s="1">
        <v>1</v>
      </c>
      <c r="G46" s="1">
        <v>41</v>
      </c>
      <c r="H46" s="1">
        <v>9</v>
      </c>
      <c r="I46" s="1" t="s">
        <v>15</v>
      </c>
      <c r="J46" s="1">
        <v>8</v>
      </c>
      <c r="K46" s="1" t="s">
        <v>18</v>
      </c>
      <c r="L46" s="1">
        <v>2</v>
      </c>
      <c r="M46" s="1">
        <v>15</v>
      </c>
      <c r="N46" s="1">
        <v>9</v>
      </c>
      <c r="O46" s="1" t="s">
        <v>16</v>
      </c>
      <c r="P46" s="1">
        <v>9</v>
      </c>
    </row>
    <row r="47" spans="1:16" x14ac:dyDescent="0.35">
      <c r="A47" s="1">
        <v>46</v>
      </c>
      <c r="B47" s="1" t="s">
        <v>31</v>
      </c>
      <c r="C47" s="1" t="s">
        <v>4</v>
      </c>
      <c r="D47" s="1">
        <v>10</v>
      </c>
      <c r="E47" s="1" t="s">
        <v>7</v>
      </c>
      <c r="F47" s="1">
        <v>9</v>
      </c>
      <c r="G47" s="1">
        <v>47</v>
      </c>
      <c r="H47" s="1">
        <v>9</v>
      </c>
      <c r="I47" s="1" t="s">
        <v>15</v>
      </c>
      <c r="J47" s="1">
        <v>0</v>
      </c>
      <c r="K47" s="1" t="s">
        <v>20</v>
      </c>
      <c r="L47" s="1">
        <v>7</v>
      </c>
      <c r="M47" s="1">
        <v>57</v>
      </c>
      <c r="N47" s="1">
        <v>6</v>
      </c>
      <c r="O47" s="1" t="s">
        <v>16</v>
      </c>
      <c r="P47" s="1">
        <v>6</v>
      </c>
    </row>
    <row r="48" spans="1:16" x14ac:dyDescent="0.35">
      <c r="A48" s="1">
        <v>47</v>
      </c>
      <c r="B48" s="1" t="s">
        <v>29</v>
      </c>
      <c r="C48" s="1" t="s">
        <v>4</v>
      </c>
      <c r="D48" s="1">
        <v>0</v>
      </c>
      <c r="E48" s="1" t="s">
        <v>7</v>
      </c>
      <c r="F48" s="1">
        <v>9</v>
      </c>
      <c r="G48" s="1">
        <v>34</v>
      </c>
      <c r="H48" s="1">
        <v>8</v>
      </c>
      <c r="I48" s="1" t="s">
        <v>15</v>
      </c>
      <c r="J48" s="1">
        <v>2</v>
      </c>
      <c r="K48" s="1" t="s">
        <v>39</v>
      </c>
      <c r="L48" s="1">
        <v>10</v>
      </c>
      <c r="M48" s="1">
        <v>79</v>
      </c>
      <c r="N48" s="1">
        <v>5</v>
      </c>
      <c r="O48" s="1" t="s">
        <v>16</v>
      </c>
      <c r="P48" s="1">
        <v>5</v>
      </c>
    </row>
    <row r="49" spans="1:16" x14ac:dyDescent="0.35">
      <c r="A49" s="1">
        <v>48</v>
      </c>
      <c r="B49" s="1" t="s">
        <v>29</v>
      </c>
      <c r="C49" s="1" t="s">
        <v>4</v>
      </c>
      <c r="D49" s="1">
        <v>4</v>
      </c>
      <c r="E49" s="1" t="s">
        <v>8</v>
      </c>
      <c r="F49" s="1">
        <v>1</v>
      </c>
      <c r="G49" s="1">
        <v>18</v>
      </c>
      <c r="H49" s="1">
        <v>2</v>
      </c>
      <c r="I49" s="1" t="s">
        <v>15</v>
      </c>
      <c r="J49" s="1">
        <v>2</v>
      </c>
      <c r="K49" s="1" t="s">
        <v>19</v>
      </c>
      <c r="L49" s="1">
        <v>6</v>
      </c>
      <c r="M49" s="1">
        <v>67</v>
      </c>
      <c r="N49" s="1">
        <v>6</v>
      </c>
      <c r="O49" s="1" t="s">
        <v>16</v>
      </c>
      <c r="P49" s="1">
        <v>6</v>
      </c>
    </row>
    <row r="50" spans="1:16" x14ac:dyDescent="0.35">
      <c r="A50" s="1">
        <v>49</v>
      </c>
      <c r="B50" s="1" t="s">
        <v>40</v>
      </c>
      <c r="C50" s="1" t="s">
        <v>3</v>
      </c>
      <c r="D50" s="1">
        <v>6</v>
      </c>
      <c r="E50" s="1" t="s">
        <v>7</v>
      </c>
      <c r="F50" s="1">
        <v>4</v>
      </c>
      <c r="G50" s="1">
        <v>29</v>
      </c>
      <c r="H50" s="1">
        <v>0</v>
      </c>
      <c r="I50" s="1" t="s">
        <v>16</v>
      </c>
      <c r="J50" s="1">
        <v>1</v>
      </c>
      <c r="K50" s="1" t="s">
        <v>20</v>
      </c>
      <c r="L50" s="1">
        <v>6</v>
      </c>
      <c r="M50" s="1">
        <v>12</v>
      </c>
      <c r="N50" s="1">
        <v>6</v>
      </c>
      <c r="O50" s="1" t="s">
        <v>16</v>
      </c>
      <c r="P50" s="1">
        <v>6</v>
      </c>
    </row>
    <row r="51" spans="1:16" x14ac:dyDescent="0.35">
      <c r="A51" s="1">
        <v>50</v>
      </c>
      <c r="B51" s="1" t="s">
        <v>30</v>
      </c>
      <c r="C51" s="1" t="s">
        <v>3</v>
      </c>
      <c r="D51" s="1">
        <v>4</v>
      </c>
      <c r="E51" s="1" t="s">
        <v>8</v>
      </c>
      <c r="F51" s="1">
        <v>7</v>
      </c>
      <c r="G51" s="1">
        <v>11</v>
      </c>
      <c r="H51" s="1">
        <v>1</v>
      </c>
      <c r="I51" s="1" t="s">
        <v>15</v>
      </c>
      <c r="J51" s="1">
        <v>5</v>
      </c>
      <c r="K51" s="1" t="s">
        <v>39</v>
      </c>
      <c r="L51" s="1">
        <v>4</v>
      </c>
      <c r="M51" s="1">
        <v>45</v>
      </c>
      <c r="N51" s="1">
        <v>2</v>
      </c>
      <c r="O51" s="1" t="s">
        <v>16</v>
      </c>
      <c r="P51" s="1">
        <v>2</v>
      </c>
    </row>
    <row r="52" spans="1:16" x14ac:dyDescent="0.35">
      <c r="A52" s="1">
        <v>51</v>
      </c>
      <c r="B52" s="1" t="s">
        <v>40</v>
      </c>
      <c r="C52" s="1" t="s">
        <v>2</v>
      </c>
      <c r="D52" s="1">
        <v>3</v>
      </c>
      <c r="E52" s="1" t="s">
        <v>8</v>
      </c>
      <c r="F52" s="1">
        <v>4</v>
      </c>
      <c r="G52" s="1">
        <v>48</v>
      </c>
      <c r="H52" s="1">
        <v>2</v>
      </c>
      <c r="I52" s="1" t="s">
        <v>16</v>
      </c>
      <c r="J52" s="1">
        <v>2</v>
      </c>
      <c r="K52" s="1" t="s">
        <v>39</v>
      </c>
      <c r="L52" s="1">
        <v>0</v>
      </c>
      <c r="M52" s="1">
        <v>21</v>
      </c>
      <c r="N52" s="1">
        <v>3</v>
      </c>
      <c r="O52" s="1" t="s">
        <v>16</v>
      </c>
      <c r="P52" s="1">
        <v>3</v>
      </c>
    </row>
    <row r="53" spans="1:16" x14ac:dyDescent="0.35">
      <c r="A53" s="1">
        <v>52</v>
      </c>
      <c r="B53" s="1" t="s">
        <v>27</v>
      </c>
      <c r="C53" s="1" t="s">
        <v>4</v>
      </c>
      <c r="D53" s="1">
        <v>7</v>
      </c>
      <c r="E53" s="1" t="s">
        <v>7</v>
      </c>
      <c r="F53" s="1">
        <v>3</v>
      </c>
      <c r="G53" s="1">
        <v>27</v>
      </c>
      <c r="H53" s="1">
        <v>5</v>
      </c>
      <c r="I53" s="1" t="s">
        <v>15</v>
      </c>
      <c r="J53" s="1">
        <v>1</v>
      </c>
      <c r="K53" s="1" t="s">
        <v>39</v>
      </c>
      <c r="L53" s="1">
        <v>9</v>
      </c>
      <c r="M53" s="1">
        <v>41</v>
      </c>
      <c r="N53" s="1">
        <v>6</v>
      </c>
      <c r="O53" s="1" t="s">
        <v>16</v>
      </c>
      <c r="P53" s="1">
        <v>6</v>
      </c>
    </row>
    <row r="54" spans="1:16" x14ac:dyDescent="0.35">
      <c r="A54" s="1">
        <v>53</v>
      </c>
      <c r="B54" s="1" t="s">
        <v>31</v>
      </c>
      <c r="C54" s="1" t="s">
        <v>3</v>
      </c>
      <c r="D54" s="1">
        <v>2</v>
      </c>
      <c r="E54" s="1" t="s">
        <v>7</v>
      </c>
      <c r="F54" s="1">
        <v>7</v>
      </c>
      <c r="G54" s="1">
        <v>12</v>
      </c>
      <c r="H54" s="1">
        <v>8</v>
      </c>
      <c r="I54" s="1" t="s">
        <v>15</v>
      </c>
      <c r="J54" s="1">
        <v>0</v>
      </c>
      <c r="K54" s="1" t="s">
        <v>18</v>
      </c>
      <c r="L54" s="1">
        <v>9</v>
      </c>
      <c r="M54" s="1">
        <v>48</v>
      </c>
      <c r="N54" s="1">
        <v>5</v>
      </c>
      <c r="O54" s="1" t="s">
        <v>16</v>
      </c>
      <c r="P54" s="1">
        <v>5</v>
      </c>
    </row>
    <row r="55" spans="1:16" x14ac:dyDescent="0.35">
      <c r="A55" s="1">
        <v>54</v>
      </c>
      <c r="B55" s="1" t="s">
        <v>31</v>
      </c>
      <c r="C55" s="1" t="s">
        <v>2</v>
      </c>
      <c r="D55" s="1">
        <v>9</v>
      </c>
      <c r="E55" s="1" t="s">
        <v>8</v>
      </c>
      <c r="F55" s="1">
        <v>7</v>
      </c>
      <c r="G55" s="1">
        <v>21</v>
      </c>
      <c r="H55" s="1">
        <v>0</v>
      </c>
      <c r="I55" s="1" t="s">
        <v>15</v>
      </c>
      <c r="J55" s="1">
        <v>8</v>
      </c>
      <c r="K55" s="1" t="s">
        <v>18</v>
      </c>
      <c r="L55" s="1">
        <v>8</v>
      </c>
      <c r="M55" s="1">
        <v>64</v>
      </c>
      <c r="N55" s="1">
        <v>3</v>
      </c>
      <c r="O55" s="1" t="s">
        <v>16</v>
      </c>
      <c r="P55" s="1">
        <v>3</v>
      </c>
    </row>
    <row r="56" spans="1:16" x14ac:dyDescent="0.35">
      <c r="A56" s="1">
        <v>55</v>
      </c>
      <c r="B56" s="1" t="s">
        <v>40</v>
      </c>
      <c r="C56" s="1" t="s">
        <v>4</v>
      </c>
      <c r="D56" s="1">
        <v>2</v>
      </c>
      <c r="E56" s="1" t="s">
        <v>7</v>
      </c>
      <c r="F56" s="1">
        <v>3</v>
      </c>
      <c r="G56" s="1">
        <v>50</v>
      </c>
      <c r="H56" s="1">
        <v>4</v>
      </c>
      <c r="I56" s="1" t="s">
        <v>16</v>
      </c>
      <c r="J56" s="1">
        <v>4</v>
      </c>
      <c r="K56" s="1" t="s">
        <v>18</v>
      </c>
      <c r="L56" s="1">
        <v>4</v>
      </c>
      <c r="M56" s="1">
        <v>57</v>
      </c>
      <c r="N56" s="1">
        <v>6</v>
      </c>
      <c r="O56" s="1" t="s">
        <v>16</v>
      </c>
      <c r="P56" s="1">
        <v>6</v>
      </c>
    </row>
    <row r="57" spans="1:16" x14ac:dyDescent="0.35">
      <c r="A57" s="1">
        <v>56</v>
      </c>
      <c r="B57" s="1" t="s">
        <v>30</v>
      </c>
      <c r="C57" s="1" t="s">
        <v>2</v>
      </c>
      <c r="D57" s="1">
        <v>10</v>
      </c>
      <c r="E57" s="1" t="s">
        <v>7</v>
      </c>
      <c r="F57" s="1">
        <v>10</v>
      </c>
      <c r="G57" s="1">
        <v>27</v>
      </c>
      <c r="H57" s="1">
        <v>5</v>
      </c>
      <c r="I57" s="1" t="s">
        <v>15</v>
      </c>
      <c r="J57" s="1">
        <v>8</v>
      </c>
      <c r="K57" s="1" t="s">
        <v>39</v>
      </c>
      <c r="L57" s="1">
        <v>7</v>
      </c>
      <c r="M57" s="1">
        <v>31</v>
      </c>
      <c r="N57" s="1">
        <v>7</v>
      </c>
      <c r="O57" s="1" t="s">
        <v>16</v>
      </c>
      <c r="P57" s="1">
        <v>7</v>
      </c>
    </row>
    <row r="58" spans="1:16" x14ac:dyDescent="0.35">
      <c r="A58" s="1">
        <v>57</v>
      </c>
      <c r="B58" s="1" t="s">
        <v>29</v>
      </c>
      <c r="C58" s="1" t="s">
        <v>4</v>
      </c>
      <c r="D58" s="1">
        <v>2</v>
      </c>
      <c r="E58" s="1" t="s">
        <v>8</v>
      </c>
      <c r="F58" s="1">
        <v>6</v>
      </c>
      <c r="G58" s="1">
        <v>53</v>
      </c>
      <c r="H58" s="1">
        <v>7</v>
      </c>
      <c r="I58" s="1" t="s">
        <v>15</v>
      </c>
      <c r="J58" s="1">
        <v>3</v>
      </c>
      <c r="K58" s="1" t="s">
        <v>18</v>
      </c>
      <c r="L58" s="1">
        <v>9</v>
      </c>
      <c r="M58" s="1">
        <v>29</v>
      </c>
      <c r="N58" s="1">
        <v>8</v>
      </c>
      <c r="O58" s="1" t="s">
        <v>16</v>
      </c>
      <c r="P58" s="1">
        <v>8</v>
      </c>
    </row>
    <row r="59" spans="1:16" x14ac:dyDescent="0.35">
      <c r="A59" s="1">
        <v>58</v>
      </c>
      <c r="B59" s="1" t="s">
        <v>29</v>
      </c>
      <c r="C59" s="1" t="s">
        <v>2</v>
      </c>
      <c r="D59" s="1">
        <v>5</v>
      </c>
      <c r="E59" s="1" t="s">
        <v>8</v>
      </c>
      <c r="F59" s="1">
        <v>6</v>
      </c>
      <c r="G59" s="1">
        <v>18</v>
      </c>
      <c r="H59" s="1">
        <v>1</v>
      </c>
      <c r="I59" s="1" t="s">
        <v>16</v>
      </c>
      <c r="J59" s="1">
        <v>7</v>
      </c>
      <c r="K59" s="1" t="s">
        <v>19</v>
      </c>
      <c r="L59" s="1">
        <v>6</v>
      </c>
      <c r="M59" s="1">
        <v>43</v>
      </c>
      <c r="N59" s="1">
        <v>0</v>
      </c>
      <c r="O59" s="1" t="s">
        <v>16</v>
      </c>
      <c r="P59" s="1">
        <v>0</v>
      </c>
    </row>
    <row r="60" spans="1:16" x14ac:dyDescent="0.35">
      <c r="A60" s="1">
        <v>59</v>
      </c>
      <c r="B60" s="1" t="s">
        <v>30</v>
      </c>
      <c r="C60" s="1" t="s">
        <v>3</v>
      </c>
      <c r="D60" s="1">
        <v>0</v>
      </c>
      <c r="E60" s="1" t="s">
        <v>7</v>
      </c>
      <c r="F60" s="1">
        <v>10</v>
      </c>
      <c r="G60" s="1">
        <v>57</v>
      </c>
      <c r="H60" s="1">
        <v>0</v>
      </c>
      <c r="I60" s="1" t="s">
        <v>15</v>
      </c>
      <c r="J60" s="1">
        <v>7</v>
      </c>
      <c r="K60" s="1" t="s">
        <v>19</v>
      </c>
      <c r="L60" s="1">
        <v>2</v>
      </c>
      <c r="M60" s="1">
        <v>8</v>
      </c>
      <c r="N60" s="1">
        <v>10</v>
      </c>
      <c r="O60" s="1" t="s">
        <v>16</v>
      </c>
      <c r="P60" s="1">
        <v>10</v>
      </c>
    </row>
    <row r="61" spans="1:16" x14ac:dyDescent="0.35">
      <c r="A61" s="1">
        <v>60</v>
      </c>
      <c r="B61" s="1" t="s">
        <v>30</v>
      </c>
      <c r="C61" s="1" t="s">
        <v>4</v>
      </c>
      <c r="D61" s="1">
        <v>0</v>
      </c>
      <c r="E61" s="1" t="s">
        <v>7</v>
      </c>
      <c r="F61" s="1">
        <v>5</v>
      </c>
      <c r="G61" s="1">
        <v>46</v>
      </c>
      <c r="H61" s="1">
        <v>6</v>
      </c>
      <c r="I61" s="1" t="s">
        <v>15</v>
      </c>
      <c r="J61" s="1">
        <v>9</v>
      </c>
      <c r="K61" s="1" t="s">
        <v>18</v>
      </c>
      <c r="L61" s="1">
        <v>6</v>
      </c>
      <c r="M61" s="1">
        <v>65</v>
      </c>
      <c r="N61" s="1">
        <v>0</v>
      </c>
      <c r="O61" s="1" t="s">
        <v>16</v>
      </c>
      <c r="P61" s="1">
        <v>0</v>
      </c>
    </row>
    <row r="62" spans="1:16" x14ac:dyDescent="0.35">
      <c r="A62" s="1">
        <v>61</v>
      </c>
      <c r="B62" s="1" t="s">
        <v>27</v>
      </c>
      <c r="C62" s="1" t="s">
        <v>2</v>
      </c>
      <c r="D62" s="1">
        <v>2</v>
      </c>
      <c r="E62" s="1" t="s">
        <v>8</v>
      </c>
      <c r="F62" s="1">
        <v>7</v>
      </c>
      <c r="G62" s="1">
        <v>19</v>
      </c>
      <c r="H62" s="1">
        <v>9</v>
      </c>
      <c r="I62" s="1" t="s">
        <v>15</v>
      </c>
      <c r="J62" s="1">
        <v>0</v>
      </c>
      <c r="K62" s="1" t="s">
        <v>20</v>
      </c>
      <c r="L62" s="1">
        <v>2</v>
      </c>
      <c r="M62" s="1">
        <v>72</v>
      </c>
      <c r="N62" s="1">
        <v>1</v>
      </c>
      <c r="O62" s="1" t="s">
        <v>16</v>
      </c>
      <c r="P62" s="1">
        <v>1</v>
      </c>
    </row>
    <row r="63" spans="1:16" x14ac:dyDescent="0.35">
      <c r="A63" s="1">
        <v>62</v>
      </c>
      <c r="B63" s="1" t="s">
        <v>29</v>
      </c>
      <c r="C63" s="1" t="s">
        <v>3</v>
      </c>
      <c r="D63" s="1">
        <v>0</v>
      </c>
      <c r="E63" s="1" t="s">
        <v>8</v>
      </c>
      <c r="F63" s="1">
        <v>1</v>
      </c>
      <c r="G63" s="1">
        <v>27</v>
      </c>
      <c r="H63" s="1">
        <v>8</v>
      </c>
      <c r="I63" s="1" t="s">
        <v>15</v>
      </c>
      <c r="J63" s="1">
        <v>9</v>
      </c>
      <c r="K63" s="1" t="s">
        <v>19</v>
      </c>
      <c r="L63" s="1">
        <v>8</v>
      </c>
      <c r="M63" s="1">
        <v>51</v>
      </c>
      <c r="N63" s="1">
        <v>9</v>
      </c>
      <c r="O63" s="1" t="s">
        <v>16</v>
      </c>
      <c r="P63" s="1">
        <v>9</v>
      </c>
    </row>
    <row r="64" spans="1:16" x14ac:dyDescent="0.35">
      <c r="A64" s="1">
        <v>63</v>
      </c>
      <c r="B64" s="1" t="s">
        <v>30</v>
      </c>
      <c r="C64" s="1" t="s">
        <v>2</v>
      </c>
      <c r="D64" s="1">
        <v>10</v>
      </c>
      <c r="E64" s="1" t="s">
        <v>8</v>
      </c>
      <c r="F64" s="1">
        <v>4</v>
      </c>
      <c r="G64" s="1">
        <v>26</v>
      </c>
      <c r="H64" s="1">
        <v>2</v>
      </c>
      <c r="I64" s="1" t="s">
        <v>15</v>
      </c>
      <c r="J64" s="1">
        <v>10</v>
      </c>
      <c r="K64" s="1" t="s">
        <v>20</v>
      </c>
      <c r="L64" s="1">
        <v>8</v>
      </c>
      <c r="M64" s="1">
        <v>80</v>
      </c>
      <c r="N64" s="1">
        <v>10</v>
      </c>
      <c r="O64" s="1" t="s">
        <v>16</v>
      </c>
      <c r="P64" s="1">
        <v>10</v>
      </c>
    </row>
    <row r="65" spans="1:16" x14ac:dyDescent="0.35">
      <c r="A65" s="1">
        <v>64</v>
      </c>
      <c r="B65" s="1" t="s">
        <v>27</v>
      </c>
      <c r="C65" s="1" t="s">
        <v>3</v>
      </c>
      <c r="D65" s="1">
        <v>0</v>
      </c>
      <c r="E65" s="1" t="s">
        <v>8</v>
      </c>
      <c r="F65" s="1">
        <v>4</v>
      </c>
      <c r="G65" s="1">
        <v>35</v>
      </c>
      <c r="H65" s="1">
        <v>6</v>
      </c>
      <c r="I65" s="1" t="s">
        <v>15</v>
      </c>
      <c r="J65" s="1">
        <v>9</v>
      </c>
      <c r="K65" s="1" t="s">
        <v>39</v>
      </c>
      <c r="L65" s="1">
        <v>0</v>
      </c>
      <c r="M65" s="1">
        <v>41</v>
      </c>
      <c r="N65" s="1">
        <v>3</v>
      </c>
      <c r="O65" s="1" t="s">
        <v>16</v>
      </c>
      <c r="P65" s="1">
        <v>3</v>
      </c>
    </row>
    <row r="66" spans="1:16" x14ac:dyDescent="0.35">
      <c r="A66" s="1">
        <v>65</v>
      </c>
      <c r="B66" s="1" t="s">
        <v>29</v>
      </c>
      <c r="C66" s="1" t="s">
        <v>4</v>
      </c>
      <c r="D66" s="1">
        <v>8</v>
      </c>
      <c r="E66" s="1" t="s">
        <v>7</v>
      </c>
      <c r="F66" s="1">
        <v>6</v>
      </c>
      <c r="G66" s="1">
        <v>63</v>
      </c>
      <c r="H66" s="1">
        <v>8</v>
      </c>
      <c r="I66" s="1" t="s">
        <v>16</v>
      </c>
      <c r="J66" s="1">
        <v>10</v>
      </c>
      <c r="K66" s="1" t="s">
        <v>19</v>
      </c>
      <c r="L66" s="1">
        <v>3</v>
      </c>
      <c r="M66" s="1">
        <v>8</v>
      </c>
      <c r="N66" s="1">
        <v>9</v>
      </c>
      <c r="O66" s="1" t="s">
        <v>16</v>
      </c>
      <c r="P66" s="1">
        <v>9</v>
      </c>
    </row>
    <row r="67" spans="1:16" x14ac:dyDescent="0.35">
      <c r="A67" s="1">
        <v>66</v>
      </c>
      <c r="B67" s="1" t="s">
        <v>27</v>
      </c>
      <c r="C67" s="1" t="s">
        <v>2</v>
      </c>
      <c r="D67" s="1">
        <v>9</v>
      </c>
      <c r="E67" s="1" t="s">
        <v>8</v>
      </c>
      <c r="F67" s="1">
        <v>4</v>
      </c>
      <c r="G67" s="1">
        <v>28</v>
      </c>
      <c r="H67" s="1">
        <v>4</v>
      </c>
      <c r="I67" s="1" t="s">
        <v>16</v>
      </c>
      <c r="J67" s="1">
        <v>0</v>
      </c>
      <c r="K67" s="1" t="s">
        <v>20</v>
      </c>
      <c r="L67" s="1">
        <v>2</v>
      </c>
      <c r="M67" s="1">
        <v>19</v>
      </c>
      <c r="N67" s="1">
        <v>1</v>
      </c>
      <c r="O67" s="1" t="s">
        <v>16</v>
      </c>
      <c r="P67" s="1">
        <v>1</v>
      </c>
    </row>
    <row r="68" spans="1:16" x14ac:dyDescent="0.35">
      <c r="A68" s="1">
        <v>67</v>
      </c>
      <c r="B68" s="1" t="s">
        <v>28</v>
      </c>
      <c r="C68" s="1" t="s">
        <v>4</v>
      </c>
      <c r="D68" s="1">
        <v>0</v>
      </c>
      <c r="E68" s="1" t="s">
        <v>7</v>
      </c>
      <c r="F68" s="1">
        <v>9</v>
      </c>
      <c r="G68" s="1">
        <v>51</v>
      </c>
      <c r="H68" s="1">
        <v>7</v>
      </c>
      <c r="I68" s="1" t="s">
        <v>15</v>
      </c>
      <c r="J68" s="1">
        <v>5</v>
      </c>
      <c r="K68" s="1" t="s">
        <v>20</v>
      </c>
      <c r="L68" s="1">
        <v>2</v>
      </c>
      <c r="M68" s="1">
        <v>25</v>
      </c>
      <c r="N68" s="1">
        <v>0</v>
      </c>
      <c r="O68" s="1" t="s">
        <v>16</v>
      </c>
      <c r="P68" s="1"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C1F7-E3B7-4BC1-85D0-A2623DC02F15}">
  <dimension ref="A1:J89"/>
  <sheetViews>
    <sheetView workbookViewId="0">
      <selection activeCell="J1" sqref="J1"/>
    </sheetView>
  </sheetViews>
  <sheetFormatPr baseColWidth="10" defaultRowHeight="12.75" x14ac:dyDescent="0.35"/>
  <cols>
    <col min="1" max="1" width="14.265625" bestFit="1" customWidth="1"/>
    <col min="8" max="8" width="8.3984375" customWidth="1"/>
    <col min="9" max="9" width="7.1328125" customWidth="1"/>
  </cols>
  <sheetData>
    <row r="1" spans="1:10" x14ac:dyDescent="0.35">
      <c r="A1" t="s">
        <v>5</v>
      </c>
      <c r="B1" t="s">
        <v>25</v>
      </c>
      <c r="C1" t="s">
        <v>1</v>
      </c>
      <c r="D1" t="s">
        <v>6</v>
      </c>
      <c r="E1" t="s">
        <v>13</v>
      </c>
      <c r="F1" t="s">
        <v>22</v>
      </c>
      <c r="H1" t="s">
        <v>37</v>
      </c>
      <c r="I1" t="s">
        <v>38</v>
      </c>
      <c r="J1" t="s">
        <v>42</v>
      </c>
    </row>
    <row r="2" spans="1:10" x14ac:dyDescent="0.35">
      <c r="A2">
        <v>1</v>
      </c>
      <c r="B2" t="s">
        <v>30</v>
      </c>
      <c r="C2" t="s">
        <v>3</v>
      </c>
      <c r="D2">
        <v>1</v>
      </c>
      <c r="E2" t="s">
        <v>16</v>
      </c>
      <c r="F2" t="s">
        <v>16</v>
      </c>
      <c r="H2">
        <v>1.5</v>
      </c>
      <c r="I2">
        <f>COUNTIF(Wohnungsdaten_tabelle[Art],"1,5 ZiWg")</f>
        <v>22</v>
      </c>
      <c r="J2">
        <v>22</v>
      </c>
    </row>
    <row r="3" spans="1:10" x14ac:dyDescent="0.35">
      <c r="A3">
        <v>2</v>
      </c>
      <c r="B3" t="s">
        <v>27</v>
      </c>
      <c r="C3" t="s">
        <v>3</v>
      </c>
      <c r="D3">
        <v>2</v>
      </c>
      <c r="E3" t="s">
        <v>15</v>
      </c>
      <c r="F3" t="s">
        <v>16</v>
      </c>
      <c r="H3">
        <v>2.5</v>
      </c>
      <c r="I3">
        <f>COUNTIF(Wohnungsdaten_tabelle[Art],"2,5 ZiWg")</f>
        <v>19</v>
      </c>
      <c r="J3">
        <v>19</v>
      </c>
    </row>
    <row r="4" spans="1:10" x14ac:dyDescent="0.35">
      <c r="A4">
        <v>3</v>
      </c>
      <c r="B4" t="s">
        <v>28</v>
      </c>
      <c r="C4" t="s">
        <v>4</v>
      </c>
      <c r="D4">
        <v>2</v>
      </c>
      <c r="E4" t="s">
        <v>15</v>
      </c>
      <c r="F4" t="s">
        <v>16</v>
      </c>
      <c r="H4">
        <v>3.5</v>
      </c>
      <c r="I4">
        <f>COUNTIF(Wohnungsdaten_tabelle[Art],"3,5 ZiWg")</f>
        <v>20</v>
      </c>
      <c r="J4">
        <v>20</v>
      </c>
    </row>
    <row r="5" spans="1:10" x14ac:dyDescent="0.35">
      <c r="A5">
        <v>4</v>
      </c>
      <c r="B5" t="s">
        <v>27</v>
      </c>
      <c r="C5" t="s">
        <v>2</v>
      </c>
      <c r="D5">
        <v>2</v>
      </c>
      <c r="E5" t="s">
        <v>16</v>
      </c>
      <c r="F5" t="s">
        <v>16</v>
      </c>
      <c r="H5">
        <v>4.5</v>
      </c>
      <c r="I5">
        <f>COUNTIF(Wohnungsdaten_tabelle[Art],"4,5 ZiWg")</f>
        <v>15</v>
      </c>
      <c r="J5">
        <v>15</v>
      </c>
    </row>
    <row r="6" spans="1:10" x14ac:dyDescent="0.35">
      <c r="A6">
        <v>5</v>
      </c>
      <c r="B6" t="s">
        <v>29</v>
      </c>
      <c r="C6" t="s">
        <v>2</v>
      </c>
      <c r="D6">
        <v>3</v>
      </c>
      <c r="E6" t="s">
        <v>16</v>
      </c>
      <c r="F6" t="s">
        <v>16</v>
      </c>
      <c r="H6">
        <v>5.5</v>
      </c>
      <c r="I6">
        <f>COUNTIF(Wohnungsdaten_tabelle[Art],"5,5 ZiWg")</f>
        <v>6</v>
      </c>
      <c r="J6">
        <v>6</v>
      </c>
    </row>
    <row r="7" spans="1:10" x14ac:dyDescent="0.35">
      <c r="A7">
        <v>6</v>
      </c>
      <c r="B7" t="s">
        <v>28</v>
      </c>
      <c r="C7" t="s">
        <v>4</v>
      </c>
      <c r="D7">
        <v>2</v>
      </c>
      <c r="E7" t="s">
        <v>15</v>
      </c>
      <c r="F7" t="s">
        <v>16</v>
      </c>
      <c r="H7" t="s">
        <v>41</v>
      </c>
      <c r="I7">
        <f>COUNTIF(Wohnungsdaten_tabelle[Art],"3,5 ZiWg klein")</f>
        <v>6</v>
      </c>
      <c r="J7">
        <v>6</v>
      </c>
    </row>
    <row r="8" spans="1:10" x14ac:dyDescent="0.35">
      <c r="A8">
        <v>7</v>
      </c>
      <c r="B8" t="s">
        <v>29</v>
      </c>
      <c r="C8" t="s">
        <v>3</v>
      </c>
      <c r="D8">
        <v>1</v>
      </c>
      <c r="E8" t="s">
        <v>15</v>
      </c>
      <c r="F8" t="s">
        <v>16</v>
      </c>
      <c r="J8" s="3">
        <f>SUM(J2:J7)</f>
        <v>88</v>
      </c>
    </row>
    <row r="9" spans="1:10" x14ac:dyDescent="0.35">
      <c r="A9">
        <v>8</v>
      </c>
      <c r="B9" t="s">
        <v>30</v>
      </c>
      <c r="C9" t="s">
        <v>2</v>
      </c>
      <c r="D9">
        <v>3</v>
      </c>
      <c r="E9" t="s">
        <v>16</v>
      </c>
      <c r="F9" t="s">
        <v>16</v>
      </c>
    </row>
    <row r="10" spans="1:10" x14ac:dyDescent="0.35">
      <c r="A10">
        <v>9</v>
      </c>
      <c r="B10" t="s">
        <v>28</v>
      </c>
      <c r="C10" t="s">
        <v>3</v>
      </c>
      <c r="D10">
        <v>1</v>
      </c>
      <c r="E10" t="s">
        <v>16</v>
      </c>
      <c r="F10" t="s">
        <v>15</v>
      </c>
    </row>
    <row r="11" spans="1:10" x14ac:dyDescent="0.35">
      <c r="A11">
        <v>10</v>
      </c>
      <c r="B11" t="s">
        <v>29</v>
      </c>
      <c r="C11" t="s">
        <v>4</v>
      </c>
      <c r="D11">
        <v>3</v>
      </c>
      <c r="E11" t="s">
        <v>16</v>
      </c>
      <c r="F11" t="s">
        <v>16</v>
      </c>
    </row>
    <row r="12" spans="1:10" x14ac:dyDescent="0.35">
      <c r="A12">
        <v>11</v>
      </c>
      <c r="B12" t="s">
        <v>29</v>
      </c>
      <c r="C12" t="s">
        <v>2</v>
      </c>
      <c r="D12">
        <v>1</v>
      </c>
      <c r="E12" t="s">
        <v>16</v>
      </c>
      <c r="F12" t="s">
        <v>16</v>
      </c>
    </row>
    <row r="13" spans="1:10" x14ac:dyDescent="0.35">
      <c r="A13">
        <v>12</v>
      </c>
      <c r="B13" t="s">
        <v>28</v>
      </c>
      <c r="C13" t="s">
        <v>4</v>
      </c>
      <c r="D13">
        <v>3</v>
      </c>
      <c r="E13" t="s">
        <v>16</v>
      </c>
      <c r="F13" t="s">
        <v>16</v>
      </c>
    </row>
    <row r="14" spans="1:10" x14ac:dyDescent="0.35">
      <c r="A14">
        <v>13</v>
      </c>
      <c r="B14" t="s">
        <v>30</v>
      </c>
      <c r="C14" t="s">
        <v>3</v>
      </c>
      <c r="D14">
        <v>2</v>
      </c>
      <c r="E14" t="s">
        <v>16</v>
      </c>
      <c r="F14" t="s">
        <v>16</v>
      </c>
    </row>
    <row r="15" spans="1:10" x14ac:dyDescent="0.35">
      <c r="A15">
        <v>14</v>
      </c>
      <c r="B15" t="s">
        <v>27</v>
      </c>
      <c r="C15" t="s">
        <v>3</v>
      </c>
      <c r="D15">
        <v>2</v>
      </c>
      <c r="E15" t="s">
        <v>15</v>
      </c>
      <c r="F15" t="s">
        <v>16</v>
      </c>
    </row>
    <row r="16" spans="1:10" x14ac:dyDescent="0.35">
      <c r="A16">
        <v>15</v>
      </c>
      <c r="B16" t="s">
        <v>29</v>
      </c>
      <c r="C16" t="s">
        <v>2</v>
      </c>
      <c r="D16">
        <v>2</v>
      </c>
      <c r="E16" t="s">
        <v>15</v>
      </c>
      <c r="F16" t="s">
        <v>16</v>
      </c>
    </row>
    <row r="17" spans="1:6" x14ac:dyDescent="0.35">
      <c r="A17">
        <v>16</v>
      </c>
      <c r="B17" t="s">
        <v>28</v>
      </c>
      <c r="C17" t="s">
        <v>2</v>
      </c>
      <c r="D17">
        <v>1</v>
      </c>
      <c r="E17" t="s">
        <v>15</v>
      </c>
      <c r="F17" t="s">
        <v>16</v>
      </c>
    </row>
    <row r="18" spans="1:6" x14ac:dyDescent="0.35">
      <c r="A18">
        <v>17</v>
      </c>
      <c r="B18" t="s">
        <v>28</v>
      </c>
      <c r="C18" t="s">
        <v>2</v>
      </c>
      <c r="D18">
        <v>1</v>
      </c>
      <c r="E18" t="s">
        <v>15</v>
      </c>
      <c r="F18" t="s">
        <v>16</v>
      </c>
    </row>
    <row r="19" spans="1:6" x14ac:dyDescent="0.35">
      <c r="A19">
        <v>18</v>
      </c>
      <c r="B19" t="s">
        <v>27</v>
      </c>
      <c r="C19" t="s">
        <v>3</v>
      </c>
      <c r="D19">
        <v>1</v>
      </c>
      <c r="E19" t="s">
        <v>16</v>
      </c>
      <c r="F19" t="s">
        <v>16</v>
      </c>
    </row>
    <row r="20" spans="1:6" x14ac:dyDescent="0.35">
      <c r="A20">
        <v>19</v>
      </c>
      <c r="B20" t="s">
        <v>27</v>
      </c>
      <c r="C20" t="s">
        <v>3</v>
      </c>
      <c r="D20">
        <v>3</v>
      </c>
      <c r="E20" t="s">
        <v>15</v>
      </c>
      <c r="F20" t="s">
        <v>16</v>
      </c>
    </row>
    <row r="21" spans="1:6" x14ac:dyDescent="0.35">
      <c r="A21">
        <v>20</v>
      </c>
      <c r="B21" t="s">
        <v>28</v>
      </c>
      <c r="C21" t="s">
        <v>4</v>
      </c>
      <c r="D21">
        <v>1</v>
      </c>
      <c r="E21" t="s">
        <v>16</v>
      </c>
      <c r="F21" t="s">
        <v>16</v>
      </c>
    </row>
    <row r="22" spans="1:6" x14ac:dyDescent="0.35">
      <c r="A22">
        <v>21</v>
      </c>
      <c r="B22" t="s">
        <v>28</v>
      </c>
      <c r="C22" t="s">
        <v>3</v>
      </c>
      <c r="D22">
        <v>3</v>
      </c>
      <c r="E22" t="s">
        <v>15</v>
      </c>
      <c r="F22" t="s">
        <v>16</v>
      </c>
    </row>
    <row r="23" spans="1:6" x14ac:dyDescent="0.35">
      <c r="A23">
        <v>22</v>
      </c>
      <c r="B23" t="s">
        <v>29</v>
      </c>
      <c r="C23" t="s">
        <v>2</v>
      </c>
      <c r="D23">
        <v>3</v>
      </c>
      <c r="E23" t="s">
        <v>15</v>
      </c>
      <c r="F23" t="s">
        <v>16</v>
      </c>
    </row>
    <row r="24" spans="1:6" x14ac:dyDescent="0.35">
      <c r="A24">
        <v>23</v>
      </c>
      <c r="B24" t="s">
        <v>28</v>
      </c>
      <c r="C24" t="s">
        <v>2</v>
      </c>
      <c r="D24">
        <v>3</v>
      </c>
      <c r="E24" t="s">
        <v>15</v>
      </c>
      <c r="F24" t="s">
        <v>16</v>
      </c>
    </row>
    <row r="25" spans="1:6" x14ac:dyDescent="0.35">
      <c r="A25">
        <v>24</v>
      </c>
      <c r="B25" t="s">
        <v>29</v>
      </c>
      <c r="C25" t="s">
        <v>2</v>
      </c>
      <c r="D25">
        <v>1</v>
      </c>
      <c r="E25" t="s">
        <v>16</v>
      </c>
      <c r="F25" t="s">
        <v>16</v>
      </c>
    </row>
    <row r="26" spans="1:6" x14ac:dyDescent="0.35">
      <c r="A26">
        <v>25</v>
      </c>
      <c r="B26" t="s">
        <v>29</v>
      </c>
      <c r="C26" t="s">
        <v>3</v>
      </c>
      <c r="D26">
        <v>3</v>
      </c>
      <c r="E26" t="s">
        <v>15</v>
      </c>
      <c r="F26" t="s">
        <v>16</v>
      </c>
    </row>
    <row r="27" spans="1:6" x14ac:dyDescent="0.35">
      <c r="A27">
        <v>26</v>
      </c>
      <c r="B27" t="s">
        <v>30</v>
      </c>
      <c r="C27" t="s">
        <v>3</v>
      </c>
      <c r="D27">
        <v>2</v>
      </c>
      <c r="E27" t="s">
        <v>16</v>
      </c>
      <c r="F27" t="s">
        <v>16</v>
      </c>
    </row>
    <row r="28" spans="1:6" x14ac:dyDescent="0.35">
      <c r="A28">
        <v>27</v>
      </c>
      <c r="B28" t="s">
        <v>28</v>
      </c>
      <c r="C28" t="s">
        <v>3</v>
      </c>
      <c r="D28">
        <v>3</v>
      </c>
      <c r="E28" t="s">
        <v>16</v>
      </c>
      <c r="F28" t="s">
        <v>16</v>
      </c>
    </row>
    <row r="29" spans="1:6" x14ac:dyDescent="0.35">
      <c r="A29">
        <v>28</v>
      </c>
      <c r="B29" t="s">
        <v>27</v>
      </c>
      <c r="C29" t="s">
        <v>3</v>
      </c>
      <c r="D29">
        <v>3</v>
      </c>
      <c r="E29" t="s">
        <v>15</v>
      </c>
      <c r="F29" t="s">
        <v>16</v>
      </c>
    </row>
    <row r="30" spans="1:6" x14ac:dyDescent="0.35">
      <c r="A30">
        <v>29</v>
      </c>
      <c r="B30" t="s">
        <v>27</v>
      </c>
      <c r="C30" t="s">
        <v>2</v>
      </c>
      <c r="D30">
        <v>2</v>
      </c>
      <c r="E30" t="s">
        <v>15</v>
      </c>
      <c r="F30" t="s">
        <v>16</v>
      </c>
    </row>
    <row r="31" spans="1:6" x14ac:dyDescent="0.35">
      <c r="A31">
        <v>30</v>
      </c>
      <c r="B31" t="s">
        <v>40</v>
      </c>
      <c r="C31" t="s">
        <v>2</v>
      </c>
      <c r="D31">
        <v>2</v>
      </c>
      <c r="E31" t="s">
        <v>15</v>
      </c>
      <c r="F31" t="s">
        <v>16</v>
      </c>
    </row>
    <row r="32" spans="1:6" x14ac:dyDescent="0.35">
      <c r="A32">
        <v>31</v>
      </c>
      <c r="B32" t="s">
        <v>30</v>
      </c>
      <c r="C32" t="s">
        <v>2</v>
      </c>
      <c r="D32">
        <v>3</v>
      </c>
      <c r="E32" t="s">
        <v>15</v>
      </c>
      <c r="F32" t="s">
        <v>16</v>
      </c>
    </row>
    <row r="33" spans="1:6" x14ac:dyDescent="0.35">
      <c r="A33">
        <v>32</v>
      </c>
      <c r="B33" t="s">
        <v>30</v>
      </c>
      <c r="C33" t="s">
        <v>4</v>
      </c>
      <c r="D33">
        <v>1</v>
      </c>
      <c r="E33" t="s">
        <v>16</v>
      </c>
      <c r="F33" t="s">
        <v>16</v>
      </c>
    </row>
    <row r="34" spans="1:6" x14ac:dyDescent="0.35">
      <c r="A34">
        <v>33</v>
      </c>
      <c r="B34" t="s">
        <v>28</v>
      </c>
      <c r="C34" t="s">
        <v>3</v>
      </c>
      <c r="D34">
        <v>2</v>
      </c>
      <c r="E34" t="s">
        <v>16</v>
      </c>
      <c r="F34" t="s">
        <v>16</v>
      </c>
    </row>
    <row r="35" spans="1:6" x14ac:dyDescent="0.35">
      <c r="A35">
        <v>34</v>
      </c>
      <c r="B35" t="s">
        <v>31</v>
      </c>
      <c r="C35" t="s">
        <v>2</v>
      </c>
      <c r="D35">
        <v>2</v>
      </c>
      <c r="E35" t="s">
        <v>15</v>
      </c>
      <c r="F35" t="s">
        <v>16</v>
      </c>
    </row>
    <row r="36" spans="1:6" x14ac:dyDescent="0.35">
      <c r="A36">
        <v>35</v>
      </c>
      <c r="B36" t="s">
        <v>30</v>
      </c>
      <c r="C36" t="s">
        <v>3</v>
      </c>
      <c r="D36">
        <v>2</v>
      </c>
      <c r="E36" t="s">
        <v>15</v>
      </c>
      <c r="F36" t="s">
        <v>16</v>
      </c>
    </row>
    <row r="37" spans="1:6" x14ac:dyDescent="0.35">
      <c r="A37">
        <v>36</v>
      </c>
      <c r="B37" t="s">
        <v>30</v>
      </c>
      <c r="C37" t="s">
        <v>4</v>
      </c>
      <c r="D37">
        <v>4</v>
      </c>
      <c r="E37" t="s">
        <v>16</v>
      </c>
      <c r="F37" t="s">
        <v>16</v>
      </c>
    </row>
    <row r="38" spans="1:6" x14ac:dyDescent="0.35">
      <c r="A38">
        <v>37</v>
      </c>
      <c r="B38" t="s">
        <v>28</v>
      </c>
      <c r="C38" t="s">
        <v>3</v>
      </c>
      <c r="D38">
        <v>3</v>
      </c>
      <c r="E38" t="s">
        <v>15</v>
      </c>
      <c r="F38" t="s">
        <v>16</v>
      </c>
    </row>
    <row r="39" spans="1:6" x14ac:dyDescent="0.35">
      <c r="A39">
        <v>38</v>
      </c>
      <c r="B39" t="s">
        <v>27</v>
      </c>
      <c r="C39" t="s">
        <v>3</v>
      </c>
      <c r="D39">
        <v>1</v>
      </c>
      <c r="E39" t="s">
        <v>15</v>
      </c>
      <c r="F39" t="s">
        <v>16</v>
      </c>
    </row>
    <row r="40" spans="1:6" x14ac:dyDescent="0.35">
      <c r="A40">
        <v>39</v>
      </c>
      <c r="B40" t="s">
        <v>27</v>
      </c>
      <c r="C40" t="s">
        <v>3</v>
      </c>
      <c r="D40">
        <v>3</v>
      </c>
      <c r="E40" t="s">
        <v>15</v>
      </c>
      <c r="F40" t="s">
        <v>16</v>
      </c>
    </row>
    <row r="41" spans="1:6" x14ac:dyDescent="0.35">
      <c r="A41">
        <v>40</v>
      </c>
      <c r="B41" t="s">
        <v>30</v>
      </c>
      <c r="C41" t="s">
        <v>3</v>
      </c>
      <c r="D41">
        <v>3</v>
      </c>
      <c r="E41" t="s">
        <v>16</v>
      </c>
      <c r="F41" t="s">
        <v>16</v>
      </c>
    </row>
    <row r="42" spans="1:6" x14ac:dyDescent="0.35">
      <c r="A42">
        <v>41</v>
      </c>
      <c r="B42" t="s">
        <v>31</v>
      </c>
      <c r="C42" t="s">
        <v>4</v>
      </c>
      <c r="D42">
        <v>1</v>
      </c>
      <c r="E42" t="s">
        <v>15</v>
      </c>
      <c r="F42" t="s">
        <v>16</v>
      </c>
    </row>
    <row r="43" spans="1:6" x14ac:dyDescent="0.35">
      <c r="A43">
        <v>42</v>
      </c>
      <c r="B43" t="s">
        <v>31</v>
      </c>
      <c r="C43" t="s">
        <v>4</v>
      </c>
      <c r="D43">
        <v>1</v>
      </c>
      <c r="E43" t="s">
        <v>15</v>
      </c>
      <c r="F43" t="s">
        <v>16</v>
      </c>
    </row>
    <row r="44" spans="1:6" x14ac:dyDescent="0.35">
      <c r="A44">
        <v>43</v>
      </c>
      <c r="B44" t="s">
        <v>27</v>
      </c>
      <c r="C44" t="s">
        <v>2</v>
      </c>
      <c r="D44">
        <v>3</v>
      </c>
      <c r="E44" t="s">
        <v>15</v>
      </c>
      <c r="F44" t="s">
        <v>16</v>
      </c>
    </row>
    <row r="45" spans="1:6" x14ac:dyDescent="0.35">
      <c r="A45">
        <v>44</v>
      </c>
      <c r="B45" t="s">
        <v>29</v>
      </c>
      <c r="C45" t="s">
        <v>3</v>
      </c>
      <c r="D45">
        <v>1</v>
      </c>
      <c r="E45" t="s">
        <v>16</v>
      </c>
      <c r="F45" t="s">
        <v>16</v>
      </c>
    </row>
    <row r="46" spans="1:6" x14ac:dyDescent="0.35">
      <c r="A46">
        <v>45</v>
      </c>
      <c r="B46" t="s">
        <v>27</v>
      </c>
      <c r="C46" t="s">
        <v>2</v>
      </c>
      <c r="D46">
        <v>1</v>
      </c>
      <c r="E46" t="s">
        <v>16</v>
      </c>
      <c r="F46" t="s">
        <v>16</v>
      </c>
    </row>
    <row r="47" spans="1:6" x14ac:dyDescent="0.35">
      <c r="A47">
        <v>46</v>
      </c>
      <c r="B47" t="s">
        <v>30</v>
      </c>
      <c r="C47" t="s">
        <v>2</v>
      </c>
      <c r="D47">
        <v>2</v>
      </c>
      <c r="E47" t="s">
        <v>15</v>
      </c>
      <c r="F47" t="s">
        <v>16</v>
      </c>
    </row>
    <row r="48" spans="1:6" x14ac:dyDescent="0.35">
      <c r="A48">
        <v>47</v>
      </c>
      <c r="B48" t="s">
        <v>40</v>
      </c>
      <c r="C48" t="s">
        <v>2</v>
      </c>
      <c r="D48">
        <v>1</v>
      </c>
      <c r="E48" t="s">
        <v>16</v>
      </c>
      <c r="F48" t="s">
        <v>16</v>
      </c>
    </row>
    <row r="49" spans="1:6" x14ac:dyDescent="0.35">
      <c r="A49">
        <v>48</v>
      </c>
      <c r="B49" t="s">
        <v>31</v>
      </c>
      <c r="C49" t="s">
        <v>3</v>
      </c>
      <c r="D49">
        <v>1</v>
      </c>
      <c r="E49" t="s">
        <v>15</v>
      </c>
      <c r="F49" t="s">
        <v>16</v>
      </c>
    </row>
    <row r="50" spans="1:6" x14ac:dyDescent="0.35">
      <c r="A50">
        <v>49</v>
      </c>
      <c r="B50" t="s">
        <v>30</v>
      </c>
      <c r="C50" t="s">
        <v>4</v>
      </c>
      <c r="D50">
        <v>2</v>
      </c>
      <c r="E50" t="s">
        <v>16</v>
      </c>
      <c r="F50" t="s">
        <v>16</v>
      </c>
    </row>
    <row r="51" spans="1:6" x14ac:dyDescent="0.35">
      <c r="A51">
        <v>50</v>
      </c>
      <c r="B51" t="s">
        <v>40</v>
      </c>
      <c r="C51" t="s">
        <v>4</v>
      </c>
      <c r="D51">
        <v>1</v>
      </c>
      <c r="E51" t="s">
        <v>16</v>
      </c>
      <c r="F51" t="s">
        <v>16</v>
      </c>
    </row>
    <row r="52" spans="1:6" x14ac:dyDescent="0.35">
      <c r="A52">
        <v>51</v>
      </c>
      <c r="B52" t="s">
        <v>40</v>
      </c>
      <c r="C52" t="s">
        <v>2</v>
      </c>
      <c r="D52">
        <v>1</v>
      </c>
      <c r="E52" t="s">
        <v>16</v>
      </c>
      <c r="F52" t="s">
        <v>16</v>
      </c>
    </row>
    <row r="53" spans="1:6" x14ac:dyDescent="0.35">
      <c r="A53">
        <v>52</v>
      </c>
      <c r="B53" t="s">
        <v>40</v>
      </c>
      <c r="C53" t="s">
        <v>2</v>
      </c>
      <c r="D53">
        <v>3</v>
      </c>
      <c r="E53" t="s">
        <v>16</v>
      </c>
      <c r="F53" t="s">
        <v>16</v>
      </c>
    </row>
    <row r="54" spans="1:6" x14ac:dyDescent="0.35">
      <c r="A54">
        <v>53</v>
      </c>
      <c r="B54" t="s">
        <v>29</v>
      </c>
      <c r="C54" t="s">
        <v>4</v>
      </c>
      <c r="D54">
        <v>1</v>
      </c>
      <c r="E54" t="s">
        <v>16</v>
      </c>
      <c r="F54" t="s">
        <v>16</v>
      </c>
    </row>
    <row r="55" spans="1:6" x14ac:dyDescent="0.35">
      <c r="A55">
        <v>54</v>
      </c>
      <c r="B55" t="s">
        <v>27</v>
      </c>
      <c r="C55" t="s">
        <v>2</v>
      </c>
      <c r="D55">
        <v>2</v>
      </c>
      <c r="E55" t="s">
        <v>15</v>
      </c>
      <c r="F55" t="s">
        <v>16</v>
      </c>
    </row>
    <row r="56" spans="1:6" x14ac:dyDescent="0.35">
      <c r="A56">
        <v>55</v>
      </c>
      <c r="B56" t="s">
        <v>27</v>
      </c>
      <c r="C56" t="s">
        <v>4</v>
      </c>
      <c r="D56">
        <v>3</v>
      </c>
      <c r="E56" t="s">
        <v>16</v>
      </c>
      <c r="F56" t="s">
        <v>16</v>
      </c>
    </row>
    <row r="57" spans="1:6" x14ac:dyDescent="0.35">
      <c r="A57">
        <v>56</v>
      </c>
      <c r="B57" t="s">
        <v>40</v>
      </c>
      <c r="C57" t="s">
        <v>2</v>
      </c>
      <c r="D57">
        <v>2</v>
      </c>
      <c r="E57" t="s">
        <v>15</v>
      </c>
      <c r="F57" t="s">
        <v>16</v>
      </c>
    </row>
    <row r="58" spans="1:6" x14ac:dyDescent="0.35">
      <c r="A58">
        <v>57</v>
      </c>
      <c r="B58" t="s">
        <v>29</v>
      </c>
      <c r="C58" t="s">
        <v>2</v>
      </c>
      <c r="D58">
        <v>2</v>
      </c>
      <c r="E58" t="s">
        <v>15</v>
      </c>
      <c r="F58" t="s">
        <v>16</v>
      </c>
    </row>
    <row r="59" spans="1:6" x14ac:dyDescent="0.35">
      <c r="A59">
        <v>58</v>
      </c>
      <c r="B59" t="s">
        <v>29</v>
      </c>
      <c r="C59" t="s">
        <v>2</v>
      </c>
      <c r="D59">
        <v>3</v>
      </c>
      <c r="E59" t="s">
        <v>15</v>
      </c>
      <c r="F59" t="s">
        <v>16</v>
      </c>
    </row>
    <row r="60" spans="1:6" x14ac:dyDescent="0.35">
      <c r="A60">
        <v>59</v>
      </c>
      <c r="B60" t="s">
        <v>27</v>
      </c>
      <c r="C60" t="s">
        <v>3</v>
      </c>
      <c r="D60">
        <v>3</v>
      </c>
      <c r="E60" t="s">
        <v>15</v>
      </c>
      <c r="F60" t="s">
        <v>16</v>
      </c>
    </row>
    <row r="61" spans="1:6" x14ac:dyDescent="0.35">
      <c r="A61">
        <v>60</v>
      </c>
      <c r="B61" t="s">
        <v>27</v>
      </c>
      <c r="C61" t="s">
        <v>3</v>
      </c>
      <c r="D61">
        <v>2</v>
      </c>
      <c r="E61" t="s">
        <v>15</v>
      </c>
      <c r="F61" t="s">
        <v>16</v>
      </c>
    </row>
    <row r="62" spans="1:6" x14ac:dyDescent="0.35">
      <c r="A62">
        <v>61</v>
      </c>
      <c r="B62" t="s">
        <v>29</v>
      </c>
      <c r="C62" t="s">
        <v>2</v>
      </c>
      <c r="D62">
        <v>1</v>
      </c>
      <c r="E62" t="s">
        <v>16</v>
      </c>
      <c r="F62" t="s">
        <v>16</v>
      </c>
    </row>
    <row r="63" spans="1:6" x14ac:dyDescent="0.35">
      <c r="A63">
        <v>62</v>
      </c>
      <c r="B63" t="s">
        <v>28</v>
      </c>
      <c r="C63" t="s">
        <v>2</v>
      </c>
      <c r="D63">
        <v>2</v>
      </c>
      <c r="E63" t="s">
        <v>15</v>
      </c>
      <c r="F63" t="s">
        <v>16</v>
      </c>
    </row>
    <row r="64" spans="1:6" x14ac:dyDescent="0.35">
      <c r="A64">
        <v>63</v>
      </c>
      <c r="B64" t="s">
        <v>29</v>
      </c>
      <c r="C64" t="s">
        <v>2</v>
      </c>
      <c r="D64">
        <v>3</v>
      </c>
      <c r="E64" t="s">
        <v>16</v>
      </c>
      <c r="F64" t="s">
        <v>16</v>
      </c>
    </row>
    <row r="65" spans="1:6" x14ac:dyDescent="0.35">
      <c r="A65">
        <v>64</v>
      </c>
      <c r="B65" t="s">
        <v>28</v>
      </c>
      <c r="C65" t="s">
        <v>3</v>
      </c>
      <c r="D65">
        <v>2</v>
      </c>
      <c r="E65" t="s">
        <v>15</v>
      </c>
      <c r="F65" t="s">
        <v>16</v>
      </c>
    </row>
    <row r="66" spans="1:6" x14ac:dyDescent="0.35">
      <c r="A66">
        <v>65</v>
      </c>
      <c r="B66" t="s">
        <v>27</v>
      </c>
      <c r="C66" t="s">
        <v>2</v>
      </c>
      <c r="D66">
        <v>3</v>
      </c>
      <c r="E66" t="s">
        <v>15</v>
      </c>
      <c r="F66" t="s">
        <v>16</v>
      </c>
    </row>
    <row r="67" spans="1:6" x14ac:dyDescent="0.35">
      <c r="A67">
        <v>66</v>
      </c>
      <c r="B67" t="s">
        <v>28</v>
      </c>
      <c r="C67" t="s">
        <v>4</v>
      </c>
      <c r="D67">
        <v>4</v>
      </c>
      <c r="E67" t="s">
        <v>16</v>
      </c>
      <c r="F67" t="s">
        <v>16</v>
      </c>
    </row>
    <row r="68" spans="1:6" x14ac:dyDescent="0.35">
      <c r="A68">
        <v>67</v>
      </c>
      <c r="B68" t="s">
        <v>27</v>
      </c>
      <c r="C68" t="s">
        <v>4</v>
      </c>
      <c r="D68">
        <v>2</v>
      </c>
      <c r="E68" t="s">
        <v>15</v>
      </c>
      <c r="F68" t="s">
        <v>16</v>
      </c>
    </row>
    <row r="69" spans="1:6" x14ac:dyDescent="0.35">
      <c r="A69">
        <v>68</v>
      </c>
      <c r="B69" t="s">
        <v>28</v>
      </c>
      <c r="C69" t="s">
        <v>4</v>
      </c>
      <c r="D69">
        <v>2</v>
      </c>
      <c r="E69" t="s">
        <v>16</v>
      </c>
      <c r="F69" t="s">
        <v>16</v>
      </c>
    </row>
    <row r="70" spans="1:6" x14ac:dyDescent="0.35">
      <c r="A70">
        <v>69</v>
      </c>
      <c r="B70" t="s">
        <v>28</v>
      </c>
      <c r="C70" t="s">
        <v>2</v>
      </c>
      <c r="D70">
        <v>2</v>
      </c>
      <c r="E70" t="s">
        <v>15</v>
      </c>
      <c r="F70" t="s">
        <v>16</v>
      </c>
    </row>
    <row r="71" spans="1:6" x14ac:dyDescent="0.35">
      <c r="A71">
        <v>70</v>
      </c>
      <c r="B71" t="s">
        <v>30</v>
      </c>
      <c r="C71" t="s">
        <v>3</v>
      </c>
      <c r="D71">
        <v>2</v>
      </c>
      <c r="E71" t="s">
        <v>15</v>
      </c>
      <c r="F71" t="s">
        <v>16</v>
      </c>
    </row>
    <row r="72" spans="1:6" x14ac:dyDescent="0.35">
      <c r="A72">
        <v>71</v>
      </c>
      <c r="B72" t="s">
        <v>27</v>
      </c>
      <c r="C72" t="s">
        <v>3</v>
      </c>
      <c r="D72">
        <v>2</v>
      </c>
      <c r="E72" t="s">
        <v>15</v>
      </c>
      <c r="F72" t="s">
        <v>16</v>
      </c>
    </row>
    <row r="73" spans="1:6" x14ac:dyDescent="0.35">
      <c r="A73">
        <v>72</v>
      </c>
      <c r="B73" t="s">
        <v>27</v>
      </c>
      <c r="C73" t="s">
        <v>3</v>
      </c>
      <c r="D73">
        <v>2</v>
      </c>
      <c r="E73" t="s">
        <v>15</v>
      </c>
      <c r="F73" t="s">
        <v>16</v>
      </c>
    </row>
    <row r="74" spans="1:6" x14ac:dyDescent="0.35">
      <c r="A74">
        <v>73</v>
      </c>
      <c r="B74" t="s">
        <v>28</v>
      </c>
      <c r="C74" t="s">
        <v>3</v>
      </c>
      <c r="D74">
        <v>3</v>
      </c>
      <c r="E74" t="s">
        <v>15</v>
      </c>
      <c r="F74" t="s">
        <v>16</v>
      </c>
    </row>
    <row r="75" spans="1:6" x14ac:dyDescent="0.35">
      <c r="A75">
        <v>74</v>
      </c>
      <c r="B75" t="s">
        <v>30</v>
      </c>
      <c r="C75" t="s">
        <v>4</v>
      </c>
      <c r="D75">
        <v>4</v>
      </c>
      <c r="E75" t="s">
        <v>16</v>
      </c>
      <c r="F75" t="s">
        <v>16</v>
      </c>
    </row>
    <row r="76" spans="1:6" x14ac:dyDescent="0.35">
      <c r="A76">
        <v>75</v>
      </c>
      <c r="B76" t="s">
        <v>29</v>
      </c>
      <c r="C76" t="s">
        <v>3</v>
      </c>
      <c r="D76">
        <v>3</v>
      </c>
      <c r="E76" t="s">
        <v>15</v>
      </c>
      <c r="F76" t="s">
        <v>16</v>
      </c>
    </row>
    <row r="77" spans="1:6" x14ac:dyDescent="0.35">
      <c r="A77">
        <v>76</v>
      </c>
      <c r="B77" t="s">
        <v>29</v>
      </c>
      <c r="C77" t="s">
        <v>2</v>
      </c>
      <c r="D77">
        <v>2</v>
      </c>
      <c r="E77" t="s">
        <v>16</v>
      </c>
      <c r="F77" t="s">
        <v>16</v>
      </c>
    </row>
    <row r="78" spans="1:6" x14ac:dyDescent="0.35">
      <c r="A78">
        <v>77</v>
      </c>
      <c r="B78" t="s">
        <v>31</v>
      </c>
      <c r="C78" t="s">
        <v>2</v>
      </c>
      <c r="D78">
        <v>3</v>
      </c>
      <c r="E78" t="s">
        <v>15</v>
      </c>
      <c r="F78" t="s">
        <v>16</v>
      </c>
    </row>
    <row r="79" spans="1:6" x14ac:dyDescent="0.35">
      <c r="A79">
        <v>78</v>
      </c>
      <c r="B79" t="s">
        <v>29</v>
      </c>
      <c r="C79" t="s">
        <v>3</v>
      </c>
      <c r="D79">
        <v>2</v>
      </c>
      <c r="E79" t="s">
        <v>16</v>
      </c>
      <c r="F79" t="s">
        <v>16</v>
      </c>
    </row>
    <row r="80" spans="1:6" x14ac:dyDescent="0.35">
      <c r="A80">
        <v>79</v>
      </c>
      <c r="B80" t="s">
        <v>31</v>
      </c>
      <c r="C80" t="s">
        <v>2</v>
      </c>
      <c r="D80">
        <v>3</v>
      </c>
      <c r="E80" t="s">
        <v>15</v>
      </c>
      <c r="F80" t="s">
        <v>16</v>
      </c>
    </row>
    <row r="81" spans="1:6" x14ac:dyDescent="0.35">
      <c r="A81">
        <v>80</v>
      </c>
      <c r="B81" t="s">
        <v>27</v>
      </c>
      <c r="C81" t="s">
        <v>4</v>
      </c>
      <c r="D81">
        <v>2</v>
      </c>
      <c r="E81" t="s">
        <v>16</v>
      </c>
      <c r="F81" t="s">
        <v>16</v>
      </c>
    </row>
    <row r="82" spans="1:6" x14ac:dyDescent="0.35">
      <c r="A82">
        <v>81</v>
      </c>
      <c r="B82" t="s">
        <v>29</v>
      </c>
      <c r="C82" t="s">
        <v>4</v>
      </c>
      <c r="D82">
        <v>1</v>
      </c>
      <c r="E82" t="s">
        <v>15</v>
      </c>
      <c r="F82" t="s">
        <v>16</v>
      </c>
    </row>
    <row r="83" spans="1:6" x14ac:dyDescent="0.35">
      <c r="A83">
        <v>82</v>
      </c>
      <c r="B83" t="s">
        <v>28</v>
      </c>
      <c r="C83" t="s">
        <v>4</v>
      </c>
      <c r="D83">
        <v>4</v>
      </c>
      <c r="E83" t="s">
        <v>15</v>
      </c>
      <c r="F83" t="s">
        <v>16</v>
      </c>
    </row>
    <row r="84" spans="1:6" x14ac:dyDescent="0.35">
      <c r="A84">
        <v>83</v>
      </c>
      <c r="B84" t="s">
        <v>27</v>
      </c>
      <c r="C84" t="s">
        <v>2</v>
      </c>
      <c r="D84">
        <v>1</v>
      </c>
      <c r="E84" t="s">
        <v>15</v>
      </c>
      <c r="F84" t="s">
        <v>16</v>
      </c>
    </row>
    <row r="85" spans="1:6" x14ac:dyDescent="0.35">
      <c r="A85">
        <v>84</v>
      </c>
      <c r="B85" t="s">
        <v>30</v>
      </c>
      <c r="C85" t="s">
        <v>2</v>
      </c>
      <c r="D85">
        <v>2</v>
      </c>
      <c r="E85" t="s">
        <v>16</v>
      </c>
      <c r="F85" t="s">
        <v>16</v>
      </c>
    </row>
    <row r="86" spans="1:6" x14ac:dyDescent="0.35">
      <c r="A86">
        <v>85</v>
      </c>
      <c r="B86" t="s">
        <v>29</v>
      </c>
      <c r="C86" t="s">
        <v>3</v>
      </c>
      <c r="D86">
        <v>3</v>
      </c>
      <c r="E86" t="s">
        <v>16</v>
      </c>
      <c r="F86" t="s">
        <v>16</v>
      </c>
    </row>
    <row r="87" spans="1:6" x14ac:dyDescent="0.35">
      <c r="A87">
        <v>86</v>
      </c>
      <c r="B87" t="s">
        <v>27</v>
      </c>
      <c r="C87" t="s">
        <v>4</v>
      </c>
      <c r="D87">
        <v>1</v>
      </c>
      <c r="E87" t="s">
        <v>15</v>
      </c>
      <c r="F87" t="s">
        <v>16</v>
      </c>
    </row>
    <row r="88" spans="1:6" x14ac:dyDescent="0.35">
      <c r="A88">
        <v>87</v>
      </c>
      <c r="B88" t="s">
        <v>29</v>
      </c>
      <c r="C88" t="s">
        <v>4</v>
      </c>
      <c r="D88">
        <v>4</v>
      </c>
      <c r="E88" t="s">
        <v>16</v>
      </c>
      <c r="F88" t="s">
        <v>16</v>
      </c>
    </row>
    <row r="89" spans="1:6" x14ac:dyDescent="0.35">
      <c r="A89">
        <v>88</v>
      </c>
      <c r="B89" t="s">
        <v>30</v>
      </c>
      <c r="C89" t="s">
        <v>3</v>
      </c>
      <c r="D89">
        <v>1</v>
      </c>
      <c r="E89" t="s">
        <v>16</v>
      </c>
      <c r="F89" t="s">
        <v>16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77F6-BF96-4CE6-B436-5EC800737A20}">
  <dimension ref="A1:AD90"/>
  <sheetViews>
    <sheetView tabSelected="1" workbookViewId="0">
      <selection activeCell="F30" sqref="F30"/>
    </sheetView>
  </sheetViews>
  <sheetFormatPr baseColWidth="10" defaultRowHeight="12.75" x14ac:dyDescent="0.35"/>
  <cols>
    <col min="2" max="2" width="4.6640625" customWidth="1"/>
    <col min="3" max="3" width="15.86328125" customWidth="1"/>
    <col min="4" max="4" width="3.73046875" customWidth="1"/>
    <col min="5" max="5" width="25.796875" bestFit="1" customWidth="1"/>
    <col min="6" max="6" width="2.796875" customWidth="1"/>
    <col min="7" max="7" width="4.73046875" bestFit="1" customWidth="1"/>
    <col min="8" max="8" width="4.73046875" customWidth="1"/>
    <col min="9" max="9" width="8.33203125" customWidth="1"/>
    <col min="10" max="10" width="6.1328125" customWidth="1"/>
    <col min="11" max="11" width="9.6640625" bestFit="1" customWidth="1"/>
    <col min="12" max="12" width="5.265625" customWidth="1"/>
    <col min="13" max="13" width="7.19921875" customWidth="1"/>
    <col min="14" max="14" width="6.46484375" customWidth="1"/>
    <col min="15" max="15" width="10" customWidth="1"/>
    <col min="16" max="16" width="6.796875" customWidth="1"/>
    <col min="17" max="17" width="25.796875" bestFit="1" customWidth="1"/>
    <col min="18" max="18" width="7.796875" customWidth="1"/>
    <col min="19" max="19" width="6.73046875" customWidth="1"/>
    <col min="20" max="20" width="5.06640625" customWidth="1"/>
    <col min="21" max="21" width="5.9296875" customWidth="1"/>
  </cols>
  <sheetData>
    <row r="1" spans="1:30" x14ac:dyDescent="0.35">
      <c r="A1" t="s">
        <v>1</v>
      </c>
      <c r="C1" t="s">
        <v>13</v>
      </c>
      <c r="E1" t="s">
        <v>17</v>
      </c>
      <c r="G1" s="4" t="s">
        <v>44</v>
      </c>
      <c r="H1" s="4"/>
      <c r="I1" s="4"/>
      <c r="J1" s="4"/>
      <c r="K1" s="4"/>
      <c r="L1" s="4"/>
      <c r="M1" s="4"/>
      <c r="N1" s="4"/>
      <c r="O1" s="4"/>
      <c r="W1" s="4" t="s">
        <v>45</v>
      </c>
      <c r="X1" s="5"/>
      <c r="Y1" s="5"/>
      <c r="Z1" s="5"/>
      <c r="AA1" s="5"/>
      <c r="AB1" s="5"/>
      <c r="AC1" s="5"/>
      <c r="AD1" s="5"/>
    </row>
    <row r="2" spans="1:30" x14ac:dyDescent="0.35">
      <c r="A2" t="s">
        <v>2</v>
      </c>
      <c r="C2" t="s">
        <v>15</v>
      </c>
      <c r="E2" t="s">
        <v>18</v>
      </c>
      <c r="G2" t="s">
        <v>0</v>
      </c>
      <c r="H2" t="s">
        <v>32</v>
      </c>
      <c r="I2" t="s">
        <v>1</v>
      </c>
      <c r="J2" t="s">
        <v>9</v>
      </c>
      <c r="K2" t="s">
        <v>6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17</v>
      </c>
      <c r="R2" t="s">
        <v>21</v>
      </c>
      <c r="S2" t="s">
        <v>23</v>
      </c>
      <c r="T2" t="s">
        <v>24</v>
      </c>
      <c r="U2" t="s">
        <v>22</v>
      </c>
      <c r="W2" t="s">
        <v>5</v>
      </c>
      <c r="X2" t="s">
        <v>25</v>
      </c>
      <c r="Y2" t="s">
        <v>1</v>
      </c>
      <c r="Z2" t="s">
        <v>6</v>
      </c>
      <c r="AA2" t="s">
        <v>13</v>
      </c>
      <c r="AB2" t="s">
        <v>22</v>
      </c>
    </row>
    <row r="3" spans="1:30" x14ac:dyDescent="0.35">
      <c r="A3" t="s">
        <v>3</v>
      </c>
      <c r="C3" t="s">
        <v>16</v>
      </c>
      <c r="E3" t="s">
        <v>20</v>
      </c>
      <c r="G3" s="1">
        <v>1</v>
      </c>
      <c r="H3" s="1" t="str" cm="1">
        <f t="array" aca="1" ref="H3" ca="1">INDEX(Wohnungsart_tab[],RANDBETWEEN(1,COUNTA(Wohnungsart_tab[])))</f>
        <v>3,5 ZiWg klein</v>
      </c>
      <c r="I3" s="1" t="str" cm="1">
        <f t="array" aca="1" ref="I3" ca="1">INDEX(Gebäude_tabelle[],RANDBETWEEN(1,COUNTA(Gebäude_tabelle[])))</f>
        <v>Riegel</v>
      </c>
      <c r="J3" s="1">
        <f ca="1">RANDBETWEEN(0,10)</f>
        <v>10</v>
      </c>
      <c r="K3" s="1" t="str" cm="1">
        <f t="array" aca="1" ref="K3" ca="1">INDEX(Etage_tabelle[],RANDBETWEEN(1,COUNTA(Etage_tabelle[])))</f>
        <v>Eher höher</v>
      </c>
      <c r="L3" s="1">
        <f t="shared" ref="L3:L62" ca="1" si="0">RANDBETWEEN(0,10)</f>
        <v>10</v>
      </c>
      <c r="M3" s="1" cm="1">
        <f t="array" aca="1" ref="M3" ca="1">INDEX(Quelle_Zufallswerte[id],RANDBETWEEN(1,COUNTA(Quelle_Zufallswerte[id])))</f>
        <v>9</v>
      </c>
      <c r="N3" s="1">
        <f t="shared" ref="N3:N62" ca="1" si="1">RANDBETWEEN(0,10)</f>
        <v>8</v>
      </c>
      <c r="O3" s="1" t="str" cm="1">
        <f t="array" aca="1" ref="O3" ca="1">INDEX(KleWoh_Tabelle[],RANDBETWEEN(1,COUNTA(KleWoh_Tabelle[])))</f>
        <v>Nein</v>
      </c>
      <c r="P3" s="1">
        <f t="shared" ref="P3:P62" ca="1" si="2">RANDBETWEEN(0,10)</f>
        <v>6</v>
      </c>
      <c r="Q3" s="1" t="str" cm="1">
        <f t="array" aca="1" ref="Q3" ca="1">INDEX(Haustier_Tabelle[],RANDBETWEEN(1,COUNTA(Haustier_Tabelle[])))</f>
        <v>Gerne in der Nähe</v>
      </c>
      <c r="R3" s="1">
        <f t="shared" ref="R3:R62" ca="1" si="3">RANDBETWEEN(0,10)</f>
        <v>0</v>
      </c>
      <c r="S3" s="1" cm="1">
        <f t="array" aca="1" ref="S3" ca="1">INDEX(Wohnungsdaten_tabelle[WohnungsID],RANDBETWEEN(1,COUNTA(Wohnungsdaten_tabelle[WohnungsID])))</f>
        <v>11</v>
      </c>
      <c r="T3" s="1">
        <f t="shared" ref="T3:T62" ca="1" si="4">RANDBETWEEN(0,10)</f>
        <v>1</v>
      </c>
      <c r="U3" s="1" t="str" cm="1">
        <f t="array" aca="1" ref="U3" ca="1">INDEX(KleWoh_Tabelle[],RANDBETWEEN(1,COUNTA(KleWoh_Tabelle[])))</f>
        <v>Ja</v>
      </c>
      <c r="W3">
        <v>1</v>
      </c>
      <c r="X3" s="2" t="str" cm="1">
        <f t="array" aca="1" ref="X3" ca="1">INDEX(Wohnungsart_tab[],RANDBETWEEN(1,COUNTA(Wohnungsart_tab[])))</f>
        <v>2,5 ZiWg</v>
      </c>
      <c r="Y3" s="2" t="str" cm="1">
        <f t="array" aca="1" ref="Y3" ca="1">INDEX(Gebäude_tabelle[],RANDBETWEEN(1,COUNTA(Gebäude_tabelle[])))</f>
        <v>Winkel</v>
      </c>
      <c r="Z3" s="2">
        <f ca="1">IF("Punkt"=Wohnungsdaten_tabelle10[[#This Row],[Gebäude]],RANDBETWEEN(1,4),RANDBETWEEN(1,3))</f>
        <v>1</v>
      </c>
      <c r="AA3" t="str" cm="1">
        <f t="array" aca="1" ref="AA3" ca="1">INDEX(KleWoh_Tabelle[],RANDBETWEEN(1,COUNTA(KleWoh_Tabelle[])))</f>
        <v>Nein</v>
      </c>
      <c r="AB3" s="2" t="str">
        <f ca="1">IF(AND(AND(Wohnungsdaten_tabelle10[[#This Row],[Art]]=$C$9,Wohnungsdaten_tabelle10[[#This Row],[Gebäude]]=$A$3,Wohnungsdaten_tabelle10[[#This Row],[Etage]]=1)),"Ja","Nein")</f>
        <v>Ja</v>
      </c>
    </row>
    <row r="4" spans="1:30" x14ac:dyDescent="0.35">
      <c r="A4" t="s">
        <v>4</v>
      </c>
      <c r="E4" t="s">
        <v>39</v>
      </c>
      <c r="G4" s="1">
        <v>2</v>
      </c>
      <c r="H4" s="1" t="str" cm="1">
        <f t="array" aca="1" ref="H4" ca="1">INDEX(Wohnungsart_tab[],RANDBETWEEN(1,COUNTA(Wohnungsart_tab[])))</f>
        <v>4,5 ZiWg</v>
      </c>
      <c r="I4" s="1" t="str" cm="1">
        <f t="array" aca="1" ref="I4" ca="1">INDEX(Gebäude_tabelle[],RANDBETWEEN(1,COUNTA(Gebäude_tabelle[])))</f>
        <v>Winkel</v>
      </c>
      <c r="J4" s="1">
        <f t="shared" ref="J4:J62" ca="1" si="5">RANDBETWEEN(0,10)</f>
        <v>9</v>
      </c>
      <c r="K4" s="1" t="str" cm="1">
        <f t="array" aca="1" ref="K4" ca="1">INDEX(Etage_tabelle[],RANDBETWEEN(1,COUNTA(Etage_tabelle[])))</f>
        <v>Eher tiefer</v>
      </c>
      <c r="L4" s="1">
        <f t="shared" ca="1" si="0"/>
        <v>1</v>
      </c>
      <c r="M4" s="1" cm="1">
        <f t="array" aca="1" ref="M4" ca="1">INDEX(Quelle_Zufallswerte[id],RANDBETWEEN(1,COUNTA(Quelle_Zufallswerte[id])))</f>
        <v>46</v>
      </c>
      <c r="N4" s="1">
        <f t="shared" ca="1" si="1"/>
        <v>5</v>
      </c>
      <c r="O4" s="1" t="str" cm="1">
        <f t="array" aca="1" ref="O4" ca="1">INDEX(KleWoh_Tabelle[],RANDBETWEEN(1,COUNTA(KleWoh_Tabelle[])))</f>
        <v>Ja</v>
      </c>
      <c r="P4" s="1">
        <f t="shared" ca="1" si="2"/>
        <v>3</v>
      </c>
      <c r="Q4" s="1" t="str" cm="1">
        <f t="array" aca="1" ref="Q4" ca="1">INDEX(Haustier_Tabelle[],RANDBETWEEN(1,COUNTA(Haustier_Tabelle[])))</f>
        <v>Gerne Distanz zu Hund/Katze</v>
      </c>
      <c r="R4" s="1">
        <f t="shared" ca="1" si="3"/>
        <v>10</v>
      </c>
      <c r="S4" s="1" cm="1">
        <f t="array" aca="1" ref="S4" ca="1">INDEX(Wohnungsdaten_tabelle[WohnungsID],RANDBETWEEN(1,COUNTA(Wohnungsdaten_tabelle[WohnungsID])))</f>
        <v>73</v>
      </c>
      <c r="T4" s="1">
        <f t="shared" ca="1" si="4"/>
        <v>8</v>
      </c>
      <c r="U4" s="1" t="str" cm="1">
        <f t="array" aca="1" ref="U4" ca="1">INDEX(KleWoh_Tabelle[],RANDBETWEEN(1,COUNTA(KleWoh_Tabelle[])))</f>
        <v>Nein</v>
      </c>
      <c r="W4">
        <v>2</v>
      </c>
      <c r="X4" s="2" t="str" cm="1">
        <f t="array" aca="1" ref="X4" ca="1">INDEX(Wohnungsart_tab[],RANDBETWEEN(1,COUNTA(Wohnungsart_tab[])))</f>
        <v>3,5 ZiWg klein</v>
      </c>
      <c r="Y4" s="2" t="str" cm="1">
        <f t="array" aca="1" ref="Y4" ca="1">INDEX(Gebäude_tabelle[],RANDBETWEEN(1,COUNTA(Gebäude_tabelle[])))</f>
        <v>Winkel</v>
      </c>
      <c r="Z4" s="2">
        <f ca="1">IF("Punkt"=Wohnungsdaten_tabelle10[[#This Row],[Gebäude]],RANDBETWEEN(1,4),RANDBETWEEN(1,3))</f>
        <v>1</v>
      </c>
      <c r="AA4" t="str" cm="1">
        <f t="array" aca="1" ref="AA4" ca="1">INDEX(KleWoh_Tabelle[],RANDBETWEEN(1,COUNTA(KleWoh_Tabelle[])))</f>
        <v>Ja</v>
      </c>
      <c r="AB4" s="2" t="str">
        <f ca="1">IF(AND(AND(Wohnungsdaten_tabelle10[[#This Row],[Art]]=$C$9,Wohnungsdaten_tabelle10[[#This Row],[Gebäude]]=$A$3,Wohnungsdaten_tabelle10[[#This Row],[Etage]]=1)),"Ja","Nein")</f>
        <v>Nein</v>
      </c>
    </row>
    <row r="5" spans="1:30" x14ac:dyDescent="0.35">
      <c r="E5" t="s">
        <v>19</v>
      </c>
      <c r="G5" s="1">
        <v>3</v>
      </c>
      <c r="H5" s="1" t="str" cm="1">
        <f t="array" aca="1" ref="H5" ca="1">INDEX(Wohnungsart_tab[],RANDBETWEEN(1,COUNTA(Wohnungsart_tab[])))</f>
        <v>5,5 ZiWg</v>
      </c>
      <c r="I5" s="1" t="str" cm="1">
        <f t="array" aca="1" ref="I5" ca="1">INDEX(Gebäude_tabelle[],RANDBETWEEN(1,COUNTA(Gebäude_tabelle[])))</f>
        <v>Punkt</v>
      </c>
      <c r="J5" s="1">
        <f t="shared" ca="1" si="5"/>
        <v>8</v>
      </c>
      <c r="K5" s="1" t="str" cm="1">
        <f t="array" aca="1" ref="K5" ca="1">INDEX(Etage_tabelle[],RANDBETWEEN(1,COUNTA(Etage_tabelle[])))</f>
        <v>Eher tiefer</v>
      </c>
      <c r="L5" s="1">
        <f t="shared" ca="1" si="0"/>
        <v>3</v>
      </c>
      <c r="M5" s="1" cm="1">
        <f t="array" aca="1" ref="M5" ca="1">INDEX(Quelle_Zufallswerte[id],RANDBETWEEN(1,COUNTA(Quelle_Zufallswerte[id])))</f>
        <v>20</v>
      </c>
      <c r="N5" s="1">
        <f t="shared" ca="1" si="1"/>
        <v>6</v>
      </c>
      <c r="O5" s="1" t="str" cm="1">
        <f t="array" aca="1" ref="O5" ca="1">INDEX(KleWoh_Tabelle[],RANDBETWEEN(1,COUNTA(KleWoh_Tabelle[])))</f>
        <v>Nein</v>
      </c>
      <c r="P5" s="1">
        <f t="shared" ca="1" si="2"/>
        <v>6</v>
      </c>
      <c r="Q5" s="1" t="str" cm="1">
        <f t="array" aca="1" ref="Q5" ca="1">INDEX(Haustier_Tabelle[],RANDBETWEEN(1,COUNTA(Haustier_Tabelle[])))</f>
        <v>Gerne Distanz zu Hund/Katze</v>
      </c>
      <c r="R5" s="1">
        <f t="shared" ca="1" si="3"/>
        <v>4</v>
      </c>
      <c r="S5" s="1" cm="1">
        <f t="array" aca="1" ref="S5" ca="1">INDEX(Wohnungsdaten_tabelle[WohnungsID],RANDBETWEEN(1,COUNTA(Wohnungsdaten_tabelle[WohnungsID])))</f>
        <v>11</v>
      </c>
      <c r="T5" s="1">
        <f t="shared" ca="1" si="4"/>
        <v>6</v>
      </c>
      <c r="U5" s="1" t="str" cm="1">
        <f t="array" aca="1" ref="U5" ca="1">INDEX(KleWoh_Tabelle[],RANDBETWEEN(1,COUNTA(KleWoh_Tabelle[])))</f>
        <v>Ja</v>
      </c>
      <c r="W5">
        <v>3</v>
      </c>
      <c r="X5" s="2" t="str" cm="1">
        <f t="array" aca="1" ref="X5" ca="1">INDEX(Wohnungsart_tab[],RANDBETWEEN(1,COUNTA(Wohnungsart_tab[])))</f>
        <v>2,5 ZiWg</v>
      </c>
      <c r="Y5" s="2" t="str" cm="1">
        <f t="array" aca="1" ref="Y5" ca="1">INDEX(Gebäude_tabelle[],RANDBETWEEN(1,COUNTA(Gebäude_tabelle[])))</f>
        <v>Punkt</v>
      </c>
      <c r="Z5" s="2">
        <f ca="1">IF("Punkt"=Wohnungsdaten_tabelle10[[#This Row],[Gebäude]],RANDBETWEEN(1,4),RANDBETWEEN(1,3))</f>
        <v>3</v>
      </c>
      <c r="AA5" t="str" cm="1">
        <f t="array" aca="1" ref="AA5" ca="1">INDEX(KleWoh_Tabelle[],RANDBETWEEN(1,COUNTA(KleWoh_Tabelle[])))</f>
        <v>Nein</v>
      </c>
      <c r="AB5" s="2" t="str">
        <f ca="1">IF(AND(AND(Wohnungsdaten_tabelle10[[#This Row],[Art]]=$C$9,Wohnungsdaten_tabelle10[[#This Row],[Gebäude]]=$A$3,Wohnungsdaten_tabelle10[[#This Row],[Etage]]=1)),"Ja","Nein")</f>
        <v>Nein</v>
      </c>
    </row>
    <row r="6" spans="1:30" x14ac:dyDescent="0.35">
      <c r="G6" s="1">
        <v>4</v>
      </c>
      <c r="H6" s="1" t="str" cm="1">
        <f t="array" aca="1" ref="H6" ca="1">INDEX(Wohnungsart_tab[],RANDBETWEEN(1,COUNTA(Wohnungsart_tab[])))</f>
        <v>2,5 ZiWg</v>
      </c>
      <c r="I6" s="1" t="str" cm="1">
        <f t="array" aca="1" ref="I6" ca="1">INDEX(Gebäude_tabelle[],RANDBETWEEN(1,COUNTA(Gebäude_tabelle[])))</f>
        <v>Punkt</v>
      </c>
      <c r="J6" s="1">
        <f t="shared" ca="1" si="5"/>
        <v>8</v>
      </c>
      <c r="K6" s="1" t="str" cm="1">
        <f t="array" aca="1" ref="K6" ca="1">INDEX(Etage_tabelle[],RANDBETWEEN(1,COUNTA(Etage_tabelle[])))</f>
        <v>Eher höher</v>
      </c>
      <c r="L6" s="1">
        <f t="shared" ca="1" si="0"/>
        <v>3</v>
      </c>
      <c r="M6" s="1" cm="1">
        <f t="array" aca="1" ref="M6" ca="1">INDEX(Quelle_Zufallswerte[id],RANDBETWEEN(1,COUNTA(Quelle_Zufallswerte[id])))</f>
        <v>39</v>
      </c>
      <c r="N6" s="1">
        <f t="shared" ca="1" si="1"/>
        <v>8</v>
      </c>
      <c r="O6" s="1" t="str" cm="1">
        <f t="array" aca="1" ref="O6" ca="1">INDEX(KleWoh_Tabelle[],RANDBETWEEN(1,COUNTA(KleWoh_Tabelle[])))</f>
        <v>Nein</v>
      </c>
      <c r="P6" s="1">
        <f t="shared" ca="1" si="2"/>
        <v>5</v>
      </c>
      <c r="Q6" s="1" t="str" cm="1">
        <f t="array" aca="1" ref="Q6" ca="1">INDEX(Haustier_Tabelle[],RANDBETWEEN(1,COUNTA(Haustier_Tabelle[])))</f>
        <v>Hund/Katze vorhanden</v>
      </c>
      <c r="R6" s="1">
        <f t="shared" ca="1" si="3"/>
        <v>6</v>
      </c>
      <c r="S6" s="1" cm="1">
        <f t="array" aca="1" ref="S6" ca="1">INDEX(Wohnungsdaten_tabelle[WohnungsID],RANDBETWEEN(1,COUNTA(Wohnungsdaten_tabelle[WohnungsID])))</f>
        <v>64</v>
      </c>
      <c r="T6" s="1">
        <f t="shared" ca="1" si="4"/>
        <v>2</v>
      </c>
      <c r="U6" s="1" t="str" cm="1">
        <f t="array" aca="1" ref="U6" ca="1">INDEX(KleWoh_Tabelle[],RANDBETWEEN(1,COUNTA(KleWoh_Tabelle[])))</f>
        <v>Nein</v>
      </c>
      <c r="W6">
        <v>4</v>
      </c>
      <c r="X6" s="2" t="str" cm="1">
        <f t="array" aca="1" ref="X6" ca="1">INDEX(Wohnungsart_tab[],RANDBETWEEN(1,COUNTA(Wohnungsart_tab[])))</f>
        <v>3,5 ZiWg</v>
      </c>
      <c r="Y6" s="2" t="str" cm="1">
        <f t="array" aca="1" ref="Y6" ca="1">INDEX(Gebäude_tabelle[],RANDBETWEEN(1,COUNTA(Gebäude_tabelle[])))</f>
        <v>Winkel</v>
      </c>
      <c r="Z6" s="2">
        <f ca="1">IF("Punkt"=Wohnungsdaten_tabelle10[[#This Row],[Gebäude]],RANDBETWEEN(1,4),RANDBETWEEN(1,3))</f>
        <v>2</v>
      </c>
      <c r="AA6" t="str" cm="1">
        <f t="array" aca="1" ref="AA6" ca="1">INDEX(KleWoh_Tabelle[],RANDBETWEEN(1,COUNTA(KleWoh_Tabelle[])))</f>
        <v>Ja</v>
      </c>
      <c r="AB6" s="2" t="str">
        <f ca="1">IF(AND(AND(Wohnungsdaten_tabelle10[[#This Row],[Art]]=$C$9,Wohnungsdaten_tabelle10[[#This Row],[Gebäude]]=$A$3,Wohnungsdaten_tabelle10[[#This Row],[Etage]]=1)),"Ja","Nein")</f>
        <v>Nein</v>
      </c>
    </row>
    <row r="7" spans="1:30" x14ac:dyDescent="0.35">
      <c r="A7" t="s">
        <v>6</v>
      </c>
      <c r="C7" t="s">
        <v>26</v>
      </c>
      <c r="G7" s="1">
        <v>5</v>
      </c>
      <c r="H7" s="1" t="str" cm="1">
        <f t="array" aca="1" ref="H7" ca="1">INDEX(Wohnungsart_tab[],RANDBETWEEN(1,COUNTA(Wohnungsart_tab[])))</f>
        <v>1,5 ZiWg</v>
      </c>
      <c r="I7" s="1" t="str" cm="1">
        <f t="array" aca="1" ref="I7" ca="1">INDEX(Gebäude_tabelle[],RANDBETWEEN(1,COUNTA(Gebäude_tabelle[])))</f>
        <v>Punkt</v>
      </c>
      <c r="J7" s="1">
        <f t="shared" ca="1" si="5"/>
        <v>3</v>
      </c>
      <c r="K7" s="1" t="str" cm="1">
        <f t="array" aca="1" ref="K7" ca="1">INDEX(Etage_tabelle[],RANDBETWEEN(1,COUNTA(Etage_tabelle[])))</f>
        <v>Eher tiefer</v>
      </c>
      <c r="L7" s="1">
        <f t="shared" ca="1" si="0"/>
        <v>7</v>
      </c>
      <c r="M7" s="1" cm="1">
        <f t="array" aca="1" ref="M7" ca="1">INDEX(Quelle_Zufallswerte[id],RANDBETWEEN(1,COUNTA(Quelle_Zufallswerte[id])))</f>
        <v>26</v>
      </c>
      <c r="N7" s="1">
        <f t="shared" ca="1" si="1"/>
        <v>1</v>
      </c>
      <c r="O7" s="1" t="str" cm="1">
        <f t="array" aca="1" ref="O7" ca="1">INDEX(KleWoh_Tabelle[],RANDBETWEEN(1,COUNTA(KleWoh_Tabelle[])))</f>
        <v>Nein</v>
      </c>
      <c r="P7" s="1">
        <f t="shared" ca="1" si="2"/>
        <v>9</v>
      </c>
      <c r="Q7" s="1" t="str" cm="1">
        <f t="array" aca="1" ref="Q7" ca="1">INDEX(Haustier_Tabelle[],RANDBETWEEN(1,COUNTA(Haustier_Tabelle[])))</f>
        <v>Gerne in der Nähe</v>
      </c>
      <c r="R7" s="1">
        <f t="shared" ca="1" si="3"/>
        <v>0</v>
      </c>
      <c r="S7" s="1" cm="1">
        <f t="array" aca="1" ref="S7" ca="1">INDEX(Wohnungsdaten_tabelle[WohnungsID],RANDBETWEEN(1,COUNTA(Wohnungsdaten_tabelle[WohnungsID])))</f>
        <v>45</v>
      </c>
      <c r="T7" s="1">
        <f t="shared" ca="1" si="4"/>
        <v>9</v>
      </c>
      <c r="U7" s="1" t="str" cm="1">
        <f t="array" aca="1" ref="U7" ca="1">INDEX(KleWoh_Tabelle[],RANDBETWEEN(1,COUNTA(KleWoh_Tabelle[])))</f>
        <v>Ja</v>
      </c>
      <c r="W7">
        <v>5</v>
      </c>
      <c r="X7" s="2" t="str" cm="1">
        <f t="array" aca="1" ref="X7" ca="1">INDEX(Wohnungsart_tab[],RANDBETWEEN(1,COUNTA(Wohnungsart_tab[])))</f>
        <v>3,5 ZiWg</v>
      </c>
      <c r="Y7" s="2" t="str" cm="1">
        <f t="array" aca="1" ref="Y7" ca="1">INDEX(Gebäude_tabelle[],RANDBETWEEN(1,COUNTA(Gebäude_tabelle[])))</f>
        <v>Punkt</v>
      </c>
      <c r="Z7" s="2">
        <f ca="1">IF("Punkt"=Wohnungsdaten_tabelle10[[#This Row],[Gebäude]],RANDBETWEEN(1,4),RANDBETWEEN(1,3))</f>
        <v>2</v>
      </c>
      <c r="AA7" t="str" cm="1">
        <f t="array" aca="1" ref="AA7" ca="1">INDEX(KleWoh_Tabelle[],RANDBETWEEN(1,COUNTA(KleWoh_Tabelle[])))</f>
        <v>Ja</v>
      </c>
      <c r="AB7" s="2" t="str">
        <f ca="1">IF(AND(AND(Wohnungsdaten_tabelle10[[#This Row],[Art]]=$C$9,Wohnungsdaten_tabelle10[[#This Row],[Gebäude]]=$A$3,Wohnungsdaten_tabelle10[[#This Row],[Etage]]=1)),"Ja","Nein")</f>
        <v>Nein</v>
      </c>
    </row>
    <row r="8" spans="1:30" x14ac:dyDescent="0.35">
      <c r="A8" t="s">
        <v>8</v>
      </c>
      <c r="C8" t="s">
        <v>27</v>
      </c>
      <c r="G8" s="1">
        <v>6</v>
      </c>
      <c r="H8" s="1" t="str" cm="1">
        <f t="array" aca="1" ref="H8" ca="1">INDEX(Wohnungsart_tab[],RANDBETWEEN(1,COUNTA(Wohnungsart_tab[])))</f>
        <v>3,5 ZiWg</v>
      </c>
      <c r="I8" s="1" t="str" cm="1">
        <f t="array" aca="1" ref="I8" ca="1">INDEX(Gebäude_tabelle[],RANDBETWEEN(1,COUNTA(Gebäude_tabelle[])))</f>
        <v>Punkt</v>
      </c>
      <c r="J8" s="1">
        <f t="shared" ca="1" si="5"/>
        <v>4</v>
      </c>
      <c r="K8" s="1" t="str" cm="1">
        <f t="array" aca="1" ref="K8" ca="1">INDEX(Etage_tabelle[],RANDBETWEEN(1,COUNTA(Etage_tabelle[])))</f>
        <v>Eher tiefer</v>
      </c>
      <c r="L8" s="1">
        <f t="shared" ca="1" si="0"/>
        <v>8</v>
      </c>
      <c r="M8" s="1" cm="1">
        <f t="array" aca="1" ref="M8" ca="1">INDEX(Quelle_Zufallswerte[id],RANDBETWEEN(1,COUNTA(Quelle_Zufallswerte[id])))</f>
        <v>59</v>
      </c>
      <c r="N8" s="1">
        <f t="shared" ca="1" si="1"/>
        <v>6</v>
      </c>
      <c r="O8" s="1" t="str" cm="1">
        <f t="array" aca="1" ref="O8" ca="1">INDEX(KleWoh_Tabelle[],RANDBETWEEN(1,COUNTA(KleWoh_Tabelle[])))</f>
        <v>Ja</v>
      </c>
      <c r="P8" s="1">
        <f t="shared" ca="1" si="2"/>
        <v>8</v>
      </c>
      <c r="Q8" s="1" t="str" cm="1">
        <f t="array" aca="1" ref="Q8" ca="1">INDEX(Haustier_Tabelle[],RANDBETWEEN(1,COUNTA(Haustier_Tabelle[])))</f>
        <v>Hund/Katze vorhanden</v>
      </c>
      <c r="R8" s="1">
        <f t="shared" ca="1" si="3"/>
        <v>2</v>
      </c>
      <c r="S8" s="1" cm="1">
        <f t="array" aca="1" ref="S8" ca="1">INDEX(Wohnungsdaten_tabelle[WohnungsID],RANDBETWEEN(1,COUNTA(Wohnungsdaten_tabelle[WohnungsID])))</f>
        <v>27</v>
      </c>
      <c r="T8" s="1">
        <f t="shared" ca="1" si="4"/>
        <v>9</v>
      </c>
      <c r="U8" s="1" t="str" cm="1">
        <f t="array" aca="1" ref="U8" ca="1">INDEX(KleWoh_Tabelle[],RANDBETWEEN(1,COUNTA(KleWoh_Tabelle[])))</f>
        <v>Nein</v>
      </c>
      <c r="W8">
        <v>6</v>
      </c>
      <c r="X8" s="2" t="str" cm="1">
        <f t="array" aca="1" ref="X8" ca="1">INDEX(Wohnungsart_tab[],RANDBETWEEN(1,COUNTA(Wohnungsart_tab[])))</f>
        <v>4,5 ZiWg</v>
      </c>
      <c r="Y8" s="2" t="str" cm="1">
        <f t="array" aca="1" ref="Y8" ca="1">INDEX(Gebäude_tabelle[],RANDBETWEEN(1,COUNTA(Gebäude_tabelle[])))</f>
        <v>Riegel</v>
      </c>
      <c r="Z8" s="2">
        <f ca="1">IF("Punkt"=Wohnungsdaten_tabelle10[[#This Row],[Gebäude]],RANDBETWEEN(1,4),RANDBETWEEN(1,3))</f>
        <v>2</v>
      </c>
      <c r="AA8" t="str" cm="1">
        <f t="array" aca="1" ref="AA8" ca="1">INDEX(KleWoh_Tabelle[],RANDBETWEEN(1,COUNTA(KleWoh_Tabelle[])))</f>
        <v>Nein</v>
      </c>
      <c r="AB8" s="2" t="str">
        <f ca="1">IF(AND(AND(Wohnungsdaten_tabelle10[[#This Row],[Art]]=$C$9,Wohnungsdaten_tabelle10[[#This Row],[Gebäude]]=$A$3,Wohnungsdaten_tabelle10[[#This Row],[Etage]]=1)),"Ja","Nein")</f>
        <v>Nein</v>
      </c>
    </row>
    <row r="9" spans="1:30" x14ac:dyDescent="0.35">
      <c r="A9" t="s">
        <v>7</v>
      </c>
      <c r="C9" t="s">
        <v>28</v>
      </c>
      <c r="G9" s="1">
        <v>7</v>
      </c>
      <c r="H9" s="1" t="str" cm="1">
        <f t="array" aca="1" ref="H9" ca="1">INDEX(Wohnungsart_tab[],RANDBETWEEN(1,COUNTA(Wohnungsart_tab[])))</f>
        <v>3,5 ZiWg klein</v>
      </c>
      <c r="I9" s="1" t="str" cm="1">
        <f t="array" aca="1" ref="I9" ca="1">INDEX(Gebäude_tabelle[],RANDBETWEEN(1,COUNTA(Gebäude_tabelle[])))</f>
        <v>Punkt</v>
      </c>
      <c r="J9" s="1">
        <f t="shared" ca="1" si="5"/>
        <v>4</v>
      </c>
      <c r="K9" s="1" t="str" cm="1">
        <f t="array" aca="1" ref="K9" ca="1">INDEX(Etage_tabelle[],RANDBETWEEN(1,COUNTA(Etage_tabelle[])))</f>
        <v>Eher tiefer</v>
      </c>
      <c r="L9" s="1">
        <f t="shared" ca="1" si="0"/>
        <v>0</v>
      </c>
      <c r="M9" s="1" cm="1">
        <f t="array" aca="1" ref="M9" ca="1">INDEX(Quelle_Zufallswerte[id],RANDBETWEEN(1,COUNTA(Quelle_Zufallswerte[id])))</f>
        <v>46</v>
      </c>
      <c r="N9" s="1">
        <f t="shared" ca="1" si="1"/>
        <v>8</v>
      </c>
      <c r="O9" s="1" t="str" cm="1">
        <f t="array" aca="1" ref="O9" ca="1">INDEX(KleWoh_Tabelle[],RANDBETWEEN(1,COUNTA(KleWoh_Tabelle[])))</f>
        <v>Nein</v>
      </c>
      <c r="P9" s="1">
        <f t="shared" ca="1" si="2"/>
        <v>0</v>
      </c>
      <c r="Q9" s="1" t="str" cm="1">
        <f t="array" aca="1" ref="Q9" ca="1">INDEX(Haustier_Tabelle[],RANDBETWEEN(1,COUNTA(Haustier_Tabelle[])))</f>
        <v>Gerne Distanz zu Hund/Katze</v>
      </c>
      <c r="R9" s="1">
        <f t="shared" ca="1" si="3"/>
        <v>0</v>
      </c>
      <c r="S9" s="1" cm="1">
        <f t="array" aca="1" ref="S9" ca="1">INDEX(Wohnungsdaten_tabelle[WohnungsID],RANDBETWEEN(1,COUNTA(Wohnungsdaten_tabelle[WohnungsID])))</f>
        <v>70</v>
      </c>
      <c r="T9" s="1">
        <f t="shared" ca="1" si="4"/>
        <v>4</v>
      </c>
      <c r="U9" s="1" t="str" cm="1">
        <f t="array" aca="1" ref="U9" ca="1">INDEX(KleWoh_Tabelle[],RANDBETWEEN(1,COUNTA(KleWoh_Tabelle[])))</f>
        <v>Ja</v>
      </c>
      <c r="W9">
        <v>7</v>
      </c>
      <c r="X9" s="2" t="str" cm="1">
        <f t="array" aca="1" ref="X9" ca="1">INDEX(Wohnungsart_tab[],RANDBETWEEN(1,COUNTA(Wohnungsart_tab[])))</f>
        <v>2,5 ZiWg</v>
      </c>
      <c r="Y9" s="2" t="str" cm="1">
        <f t="array" aca="1" ref="Y9" ca="1">INDEX(Gebäude_tabelle[],RANDBETWEEN(1,COUNTA(Gebäude_tabelle[])))</f>
        <v>Punkt</v>
      </c>
      <c r="Z9" s="2">
        <f ca="1">IF("Punkt"=Wohnungsdaten_tabelle10[[#This Row],[Gebäude]],RANDBETWEEN(1,4),RANDBETWEEN(1,3))</f>
        <v>2</v>
      </c>
      <c r="AA9" t="str" cm="1">
        <f t="array" aca="1" ref="AA9" ca="1">INDEX(KleWoh_Tabelle[],RANDBETWEEN(1,COUNTA(KleWoh_Tabelle[])))</f>
        <v>Ja</v>
      </c>
      <c r="AB9" s="2" t="str">
        <f ca="1">IF(AND(AND(Wohnungsdaten_tabelle10[[#This Row],[Art]]=$C$9,Wohnungsdaten_tabelle10[[#This Row],[Gebäude]]=$A$3,Wohnungsdaten_tabelle10[[#This Row],[Etage]]=1)),"Ja","Nein")</f>
        <v>Nein</v>
      </c>
    </row>
    <row r="10" spans="1:30" x14ac:dyDescent="0.35">
      <c r="C10" t="s">
        <v>29</v>
      </c>
      <c r="G10" s="1">
        <v>8</v>
      </c>
      <c r="H10" s="1" t="str" cm="1">
        <f t="array" aca="1" ref="H10" ca="1">INDEX(Wohnungsart_tab[],RANDBETWEEN(1,COUNTA(Wohnungsart_tab[])))</f>
        <v>1,5 ZiWg</v>
      </c>
      <c r="I10" s="1" t="str" cm="1">
        <f t="array" aca="1" ref="I10" ca="1">INDEX(Gebäude_tabelle[],RANDBETWEEN(1,COUNTA(Gebäude_tabelle[])))</f>
        <v>Riegel</v>
      </c>
      <c r="J10" s="1">
        <f t="shared" ca="1" si="5"/>
        <v>6</v>
      </c>
      <c r="K10" s="1" t="str" cm="1">
        <f t="array" aca="1" ref="K10" ca="1">INDEX(Etage_tabelle[],RANDBETWEEN(1,COUNTA(Etage_tabelle[])))</f>
        <v>Eher höher</v>
      </c>
      <c r="L10" s="1">
        <f t="shared" ca="1" si="0"/>
        <v>3</v>
      </c>
      <c r="M10" s="1" cm="1">
        <f t="array" aca="1" ref="M10" ca="1">INDEX(Quelle_Zufallswerte[id],RANDBETWEEN(1,COUNTA(Quelle_Zufallswerte[id])))</f>
        <v>34</v>
      </c>
      <c r="N10" s="1">
        <f t="shared" ca="1" si="1"/>
        <v>6</v>
      </c>
      <c r="O10" s="1" t="str" cm="1">
        <f t="array" aca="1" ref="O10" ca="1">INDEX(KleWoh_Tabelle[],RANDBETWEEN(1,COUNTA(KleWoh_Tabelle[])))</f>
        <v>Ja</v>
      </c>
      <c r="P10" s="1">
        <f t="shared" ca="1" si="2"/>
        <v>3</v>
      </c>
      <c r="Q10" s="1" t="str" cm="1">
        <f t="array" aca="1" ref="Q10" ca="1">INDEX(Haustier_Tabelle[],RANDBETWEEN(1,COUNTA(Haustier_Tabelle[])))</f>
        <v>Hund/Katze vorhanden</v>
      </c>
      <c r="R10" s="1">
        <f t="shared" ca="1" si="3"/>
        <v>7</v>
      </c>
      <c r="S10" s="1" cm="1">
        <f t="array" aca="1" ref="S10" ca="1">INDEX(Wohnungsdaten_tabelle[WohnungsID],RANDBETWEEN(1,COUNTA(Wohnungsdaten_tabelle[WohnungsID])))</f>
        <v>26</v>
      </c>
      <c r="T10" s="1">
        <f t="shared" ca="1" si="4"/>
        <v>0</v>
      </c>
      <c r="U10" s="1" t="str" cm="1">
        <f t="array" aca="1" ref="U10" ca="1">INDEX(KleWoh_Tabelle[],RANDBETWEEN(1,COUNTA(KleWoh_Tabelle[])))</f>
        <v>Ja</v>
      </c>
      <c r="W10">
        <v>8</v>
      </c>
      <c r="X10" s="2" t="str" cm="1">
        <f t="array" aca="1" ref="X10" ca="1">INDEX(Wohnungsart_tab[],RANDBETWEEN(1,COUNTA(Wohnungsart_tab[])))</f>
        <v>5,5 ZiWg</v>
      </c>
      <c r="Y10" s="2" t="str" cm="1">
        <f t="array" aca="1" ref="Y10" ca="1">INDEX(Gebäude_tabelle[],RANDBETWEEN(1,COUNTA(Gebäude_tabelle[])))</f>
        <v>Winkel</v>
      </c>
      <c r="Z10" s="2">
        <f ca="1">IF("Punkt"=Wohnungsdaten_tabelle10[[#This Row],[Gebäude]],RANDBETWEEN(1,4),RANDBETWEEN(1,3))</f>
        <v>2</v>
      </c>
      <c r="AA10" t="str" cm="1">
        <f t="array" aca="1" ref="AA10" ca="1">INDEX(KleWoh_Tabelle[],RANDBETWEEN(1,COUNTA(KleWoh_Tabelle[])))</f>
        <v>Nein</v>
      </c>
      <c r="AB10" s="2" t="str">
        <f ca="1">IF(AND(AND(Wohnungsdaten_tabelle10[[#This Row],[Art]]=$C$9,Wohnungsdaten_tabelle10[[#This Row],[Gebäude]]=$A$3,Wohnungsdaten_tabelle10[[#This Row],[Etage]]=1)),"Ja","Nein")</f>
        <v>Nein</v>
      </c>
    </row>
    <row r="11" spans="1:30" x14ac:dyDescent="0.35">
      <c r="C11" t="s">
        <v>30</v>
      </c>
      <c r="G11" s="1">
        <v>9</v>
      </c>
      <c r="H11" s="1" t="str" cm="1">
        <f t="array" aca="1" ref="H11" ca="1">INDEX(Wohnungsart_tab[],RANDBETWEEN(1,COUNTA(Wohnungsart_tab[])))</f>
        <v>2,5 ZiWg</v>
      </c>
      <c r="I11" s="1" t="str" cm="1">
        <f t="array" aca="1" ref="I11" ca="1">INDEX(Gebäude_tabelle[],RANDBETWEEN(1,COUNTA(Gebäude_tabelle[])))</f>
        <v>Winkel</v>
      </c>
      <c r="J11" s="1">
        <f t="shared" ca="1" si="5"/>
        <v>3</v>
      </c>
      <c r="K11" s="1" t="str" cm="1">
        <f t="array" aca="1" ref="K11" ca="1">INDEX(Etage_tabelle[],RANDBETWEEN(1,COUNTA(Etage_tabelle[])))</f>
        <v>Eher tiefer</v>
      </c>
      <c r="L11" s="1">
        <f t="shared" ca="1" si="0"/>
        <v>7</v>
      </c>
      <c r="M11" s="1" cm="1">
        <f t="array" aca="1" ref="M11" ca="1">INDEX(Quelle_Zufallswerte[id],RANDBETWEEN(1,COUNTA(Quelle_Zufallswerte[id])))</f>
        <v>49</v>
      </c>
      <c r="N11" s="1">
        <f t="shared" ca="1" si="1"/>
        <v>2</v>
      </c>
      <c r="O11" s="1" t="str" cm="1">
        <f t="array" aca="1" ref="O11" ca="1">INDEX(KleWoh_Tabelle[],RANDBETWEEN(1,COUNTA(KleWoh_Tabelle[])))</f>
        <v>Nein</v>
      </c>
      <c r="P11" s="1">
        <f t="shared" ca="1" si="2"/>
        <v>0</v>
      </c>
      <c r="Q11" s="1" t="str" cm="1">
        <f t="array" aca="1" ref="Q11" ca="1">INDEX(Haustier_Tabelle[],RANDBETWEEN(1,COUNTA(Haustier_Tabelle[])))</f>
        <v>Hund/Katze vorhanden</v>
      </c>
      <c r="R11" s="1">
        <f t="shared" ca="1" si="3"/>
        <v>4</v>
      </c>
      <c r="S11" s="1" cm="1">
        <f t="array" aca="1" ref="S11" ca="1">INDEX(Wohnungsdaten_tabelle[WohnungsID],RANDBETWEEN(1,COUNTA(Wohnungsdaten_tabelle[WohnungsID])))</f>
        <v>73</v>
      </c>
      <c r="T11" s="1">
        <f t="shared" ca="1" si="4"/>
        <v>3</v>
      </c>
      <c r="U11" s="1" t="str" cm="1">
        <f t="array" aca="1" ref="U11" ca="1">INDEX(KleWoh_Tabelle[],RANDBETWEEN(1,COUNTA(KleWoh_Tabelle[])))</f>
        <v>Ja</v>
      </c>
      <c r="W11">
        <v>9</v>
      </c>
      <c r="X11" s="2" t="str" cm="1">
        <f t="array" aca="1" ref="X11" ca="1">INDEX(Wohnungsart_tab[],RANDBETWEEN(1,COUNTA(Wohnungsart_tab[])))</f>
        <v>1,5 ZiWg</v>
      </c>
      <c r="Y11" s="2" t="str" cm="1">
        <f t="array" aca="1" ref="Y11" ca="1">INDEX(Gebäude_tabelle[],RANDBETWEEN(1,COUNTA(Gebäude_tabelle[])))</f>
        <v>Riegel</v>
      </c>
      <c r="Z11" s="2">
        <f ca="1">IF("Punkt"=Wohnungsdaten_tabelle10[[#This Row],[Gebäude]],RANDBETWEEN(1,4),RANDBETWEEN(1,3))</f>
        <v>1</v>
      </c>
      <c r="AA11" t="str" cm="1">
        <f t="array" aca="1" ref="AA11" ca="1">INDEX(KleWoh_Tabelle[],RANDBETWEEN(1,COUNTA(KleWoh_Tabelle[])))</f>
        <v>Nein</v>
      </c>
      <c r="AB11" s="2" t="str">
        <f ca="1">IF(AND(AND(Wohnungsdaten_tabelle10[[#This Row],[Art]]=$C$9,Wohnungsdaten_tabelle10[[#This Row],[Gebäude]]=$A$3,Wohnungsdaten_tabelle10[[#This Row],[Etage]]=1)),"Ja","Nein")</f>
        <v>Nein</v>
      </c>
    </row>
    <row r="12" spans="1:30" x14ac:dyDescent="0.35">
      <c r="C12" t="s">
        <v>31</v>
      </c>
      <c r="G12" s="1">
        <v>10</v>
      </c>
      <c r="H12" s="1" t="str" cm="1">
        <f t="array" aca="1" ref="H12" ca="1">INDEX(Wohnungsart_tab[],RANDBETWEEN(1,COUNTA(Wohnungsart_tab[])))</f>
        <v>3,5 ZiWg</v>
      </c>
      <c r="I12" s="1" t="str" cm="1">
        <f t="array" aca="1" ref="I12" ca="1">INDEX(Gebäude_tabelle[],RANDBETWEEN(1,COUNTA(Gebäude_tabelle[])))</f>
        <v>Riegel</v>
      </c>
      <c r="J12" s="1">
        <f t="shared" ca="1" si="5"/>
        <v>6</v>
      </c>
      <c r="K12" s="1" t="str" cm="1">
        <f t="array" aca="1" ref="K12" ca="1">INDEX(Etage_tabelle[],RANDBETWEEN(1,COUNTA(Etage_tabelle[])))</f>
        <v>Eher tiefer</v>
      </c>
      <c r="L12" s="1">
        <f t="shared" ca="1" si="0"/>
        <v>2</v>
      </c>
      <c r="M12" s="1" cm="1">
        <f t="array" aca="1" ref="M12" ca="1">INDEX(Quelle_Zufallswerte[id],RANDBETWEEN(1,COUNTA(Quelle_Zufallswerte[id])))</f>
        <v>12</v>
      </c>
      <c r="N12" s="1">
        <f t="shared" ca="1" si="1"/>
        <v>4</v>
      </c>
      <c r="O12" s="1" t="str" cm="1">
        <f t="array" aca="1" ref="O12" ca="1">INDEX(KleWoh_Tabelle[],RANDBETWEEN(1,COUNTA(KleWoh_Tabelle[])))</f>
        <v>Nein</v>
      </c>
      <c r="P12" s="1">
        <f t="shared" ca="1" si="2"/>
        <v>0</v>
      </c>
      <c r="Q12" s="1" t="str" cm="1">
        <f t="array" aca="1" ref="Q12" ca="1">INDEX(Haustier_Tabelle[],RANDBETWEEN(1,COUNTA(Haustier_Tabelle[])))</f>
        <v>Gerne Distanz zu Hund/Katze</v>
      </c>
      <c r="R12" s="1">
        <f t="shared" ca="1" si="3"/>
        <v>5</v>
      </c>
      <c r="S12" s="1" cm="1">
        <f t="array" aca="1" ref="S12" ca="1">INDEX(Wohnungsdaten_tabelle[WohnungsID],RANDBETWEEN(1,COUNTA(Wohnungsdaten_tabelle[WohnungsID])))</f>
        <v>77</v>
      </c>
      <c r="T12" s="1">
        <f t="shared" ca="1" si="4"/>
        <v>3</v>
      </c>
      <c r="U12" s="1" t="str" cm="1">
        <f t="array" aca="1" ref="U12" ca="1">INDEX(KleWoh_Tabelle[],RANDBETWEEN(1,COUNTA(KleWoh_Tabelle[])))</f>
        <v>Ja</v>
      </c>
      <c r="W12">
        <v>10</v>
      </c>
      <c r="X12" s="2" t="str" cm="1">
        <f t="array" aca="1" ref="X12" ca="1">INDEX(Wohnungsart_tab[],RANDBETWEEN(1,COUNTA(Wohnungsart_tab[])))</f>
        <v>4,5 ZiWg</v>
      </c>
      <c r="Y12" s="2" t="str" cm="1">
        <f t="array" aca="1" ref="Y12" ca="1">INDEX(Gebäude_tabelle[],RANDBETWEEN(1,COUNTA(Gebäude_tabelle[])))</f>
        <v>Winkel</v>
      </c>
      <c r="Z12" s="2">
        <f ca="1">IF("Punkt"=Wohnungsdaten_tabelle10[[#This Row],[Gebäude]],RANDBETWEEN(1,4),RANDBETWEEN(1,3))</f>
        <v>2</v>
      </c>
      <c r="AA12" t="str" cm="1">
        <f t="array" aca="1" ref="AA12" ca="1">INDEX(KleWoh_Tabelle[],RANDBETWEEN(1,COUNTA(KleWoh_Tabelle[])))</f>
        <v>Ja</v>
      </c>
      <c r="AB12" s="2" t="str">
        <f ca="1">IF(AND(AND(Wohnungsdaten_tabelle10[[#This Row],[Art]]=$C$9,Wohnungsdaten_tabelle10[[#This Row],[Gebäude]]=$A$3,Wohnungsdaten_tabelle10[[#This Row],[Etage]]=1)),"Ja","Nein")</f>
        <v>Nein</v>
      </c>
    </row>
    <row r="13" spans="1:30" x14ac:dyDescent="0.35">
      <c r="C13" t="s">
        <v>40</v>
      </c>
      <c r="G13" s="1">
        <v>11</v>
      </c>
      <c r="H13" s="1" t="str" cm="1">
        <f t="array" aca="1" ref="H13" ca="1">INDEX(Wohnungsart_tab[],RANDBETWEEN(1,COUNTA(Wohnungsart_tab[])))</f>
        <v>4,5 ZiWg</v>
      </c>
      <c r="I13" s="1" t="str" cm="1">
        <f t="array" aca="1" ref="I13" ca="1">INDEX(Gebäude_tabelle[],RANDBETWEEN(1,COUNTA(Gebäude_tabelle[])))</f>
        <v>Riegel</v>
      </c>
      <c r="J13" s="1">
        <f t="shared" ca="1" si="5"/>
        <v>7</v>
      </c>
      <c r="K13" s="1" t="str" cm="1">
        <f t="array" aca="1" ref="K13" ca="1">INDEX(Etage_tabelle[],RANDBETWEEN(1,COUNTA(Etage_tabelle[])))</f>
        <v>Eher höher</v>
      </c>
      <c r="L13" s="1">
        <f t="shared" ca="1" si="0"/>
        <v>6</v>
      </c>
      <c r="M13" s="1" cm="1">
        <f t="array" aca="1" ref="M13" ca="1">INDEX(Quelle_Zufallswerte[id],RANDBETWEEN(1,COUNTA(Quelle_Zufallswerte[id])))</f>
        <v>20</v>
      </c>
      <c r="N13" s="1">
        <f t="shared" ca="1" si="1"/>
        <v>5</v>
      </c>
      <c r="O13" s="1" t="str" cm="1">
        <f t="array" aca="1" ref="O13" ca="1">INDEX(KleWoh_Tabelle[],RANDBETWEEN(1,COUNTA(KleWoh_Tabelle[])))</f>
        <v>Ja</v>
      </c>
      <c r="P13" s="1">
        <f t="shared" ca="1" si="2"/>
        <v>9</v>
      </c>
      <c r="Q13" s="1" t="str" cm="1">
        <f t="array" aca="1" ref="Q13" ca="1">INDEX(Haustier_Tabelle[],RANDBETWEEN(1,COUNTA(Haustier_Tabelle[])))</f>
        <v>Gerne in der Nähe</v>
      </c>
      <c r="R13" s="1">
        <f t="shared" ca="1" si="3"/>
        <v>6</v>
      </c>
      <c r="S13" s="1" cm="1">
        <f t="array" aca="1" ref="S13" ca="1">INDEX(Wohnungsdaten_tabelle[WohnungsID],RANDBETWEEN(1,COUNTA(Wohnungsdaten_tabelle[WohnungsID])))</f>
        <v>76</v>
      </c>
      <c r="T13" s="1">
        <f t="shared" ca="1" si="4"/>
        <v>1</v>
      </c>
      <c r="U13" s="1" t="str" cm="1">
        <f t="array" aca="1" ref="U13" ca="1">INDEX(KleWoh_Tabelle[],RANDBETWEEN(1,COUNTA(KleWoh_Tabelle[])))</f>
        <v>Ja</v>
      </c>
      <c r="W13">
        <v>11</v>
      </c>
      <c r="X13" s="2" t="str" cm="1">
        <f t="array" aca="1" ref="X13" ca="1">INDEX(Wohnungsart_tab[],RANDBETWEEN(1,COUNTA(Wohnungsart_tab[])))</f>
        <v>1,5 ZiWg</v>
      </c>
      <c r="Y13" s="2" t="str" cm="1">
        <f t="array" aca="1" ref="Y13" ca="1">INDEX(Gebäude_tabelle[],RANDBETWEEN(1,COUNTA(Gebäude_tabelle[])))</f>
        <v>Punkt</v>
      </c>
      <c r="Z13" s="2">
        <f ca="1">IF("Punkt"=Wohnungsdaten_tabelle10[[#This Row],[Gebäude]],RANDBETWEEN(1,4),RANDBETWEEN(1,3))</f>
        <v>4</v>
      </c>
      <c r="AA13" t="str" cm="1">
        <f t="array" aca="1" ref="AA13" ca="1">INDEX(KleWoh_Tabelle[],RANDBETWEEN(1,COUNTA(KleWoh_Tabelle[])))</f>
        <v>Nein</v>
      </c>
      <c r="AB13" s="2" t="str">
        <f ca="1">IF(AND(AND(Wohnungsdaten_tabelle10[[#This Row],[Art]]=$C$9,Wohnungsdaten_tabelle10[[#This Row],[Gebäude]]=$A$3,Wohnungsdaten_tabelle10[[#This Row],[Etage]]=1)),"Ja","Nein")</f>
        <v>Nein</v>
      </c>
    </row>
    <row r="14" spans="1:30" x14ac:dyDescent="0.35">
      <c r="A14" t="s">
        <v>33</v>
      </c>
      <c r="G14" s="1">
        <v>12</v>
      </c>
      <c r="H14" s="1" t="str" cm="1">
        <f t="array" aca="1" ref="H14" ca="1">INDEX(Wohnungsart_tab[],RANDBETWEEN(1,COUNTA(Wohnungsart_tab[])))</f>
        <v>4,5 ZiWg</v>
      </c>
      <c r="I14" s="1" t="str" cm="1">
        <f t="array" aca="1" ref="I14" ca="1">INDEX(Gebäude_tabelle[],RANDBETWEEN(1,COUNTA(Gebäude_tabelle[])))</f>
        <v>Riegel</v>
      </c>
      <c r="J14" s="1">
        <f t="shared" ca="1" si="5"/>
        <v>7</v>
      </c>
      <c r="K14" s="1" t="str" cm="1">
        <f t="array" aca="1" ref="K14" ca="1">INDEX(Etage_tabelle[],RANDBETWEEN(1,COUNTA(Etage_tabelle[])))</f>
        <v>Eher höher</v>
      </c>
      <c r="L14" s="1">
        <f t="shared" ca="1" si="0"/>
        <v>8</v>
      </c>
      <c r="M14" s="1" cm="1">
        <f t="array" aca="1" ref="M14" ca="1">INDEX(Quelle_Zufallswerte[id],RANDBETWEEN(1,COUNTA(Quelle_Zufallswerte[id])))</f>
        <v>53</v>
      </c>
      <c r="N14" s="1">
        <f t="shared" ca="1" si="1"/>
        <v>7</v>
      </c>
      <c r="O14" s="1" t="str" cm="1">
        <f t="array" aca="1" ref="O14" ca="1">INDEX(KleWoh_Tabelle[],RANDBETWEEN(1,COUNTA(KleWoh_Tabelle[])))</f>
        <v>Nein</v>
      </c>
      <c r="P14" s="1">
        <f t="shared" ca="1" si="2"/>
        <v>9</v>
      </c>
      <c r="Q14" s="1" t="str" cm="1">
        <f t="array" aca="1" ref="Q14" ca="1">INDEX(Haustier_Tabelle[],RANDBETWEEN(1,COUNTA(Haustier_Tabelle[])))</f>
        <v>Gerne Distanz zu Hund/Katze</v>
      </c>
      <c r="R14" s="1">
        <f t="shared" ca="1" si="3"/>
        <v>5</v>
      </c>
      <c r="S14" s="1" cm="1">
        <f t="array" aca="1" ref="S14" ca="1">INDEX(Wohnungsdaten_tabelle[WohnungsID],RANDBETWEEN(1,COUNTA(Wohnungsdaten_tabelle[WohnungsID])))</f>
        <v>61</v>
      </c>
      <c r="T14" s="1">
        <f t="shared" ca="1" si="4"/>
        <v>10</v>
      </c>
      <c r="U14" s="1" t="str" cm="1">
        <f t="array" aca="1" ref="U14" ca="1">INDEX(KleWoh_Tabelle[],RANDBETWEEN(1,COUNTA(KleWoh_Tabelle[])))</f>
        <v>Ja</v>
      </c>
      <c r="W14">
        <v>12</v>
      </c>
      <c r="X14" s="2" t="str" cm="1">
        <f t="array" aca="1" ref="X14" ca="1">INDEX(Wohnungsart_tab[],RANDBETWEEN(1,COUNTA(Wohnungsart_tab[])))</f>
        <v>3,5 ZiWg klein</v>
      </c>
      <c r="Y14" s="2" t="str" cm="1">
        <f t="array" aca="1" ref="Y14" ca="1">INDEX(Gebäude_tabelle[],RANDBETWEEN(1,COUNTA(Gebäude_tabelle[])))</f>
        <v>Riegel</v>
      </c>
      <c r="Z14" s="2">
        <f ca="1">IF("Punkt"=Wohnungsdaten_tabelle10[[#This Row],[Gebäude]],RANDBETWEEN(1,4),RANDBETWEEN(1,3))</f>
        <v>3</v>
      </c>
      <c r="AA14" t="str" cm="1">
        <f t="array" aca="1" ref="AA14" ca="1">INDEX(KleWoh_Tabelle[],RANDBETWEEN(1,COUNTA(KleWoh_Tabelle[])))</f>
        <v>Ja</v>
      </c>
      <c r="AB14" s="2" t="str">
        <f ca="1">IF(AND(AND(Wohnungsdaten_tabelle10[[#This Row],[Art]]=$C$9,Wohnungsdaten_tabelle10[[#This Row],[Gebäude]]=$A$3,Wohnungsdaten_tabelle10[[#This Row],[Etage]]=1)),"Ja","Nein")</f>
        <v>Nein</v>
      </c>
    </row>
    <row r="15" spans="1:30" x14ac:dyDescent="0.35">
      <c r="A15" t="s">
        <v>25</v>
      </c>
      <c r="B15" t="s">
        <v>34</v>
      </c>
      <c r="G15" s="1">
        <v>13</v>
      </c>
      <c r="H15" s="1" t="str" cm="1">
        <f t="array" aca="1" ref="H15" ca="1">INDEX(Wohnungsart_tab[],RANDBETWEEN(1,COUNTA(Wohnungsart_tab[])))</f>
        <v>2,5 ZiWg</v>
      </c>
      <c r="I15" s="1" t="str" cm="1">
        <f t="array" aca="1" ref="I15" ca="1">INDEX(Gebäude_tabelle[],RANDBETWEEN(1,COUNTA(Gebäude_tabelle[])))</f>
        <v>Riegel</v>
      </c>
      <c r="J15" s="1">
        <f t="shared" ca="1" si="5"/>
        <v>7</v>
      </c>
      <c r="K15" s="1" t="str" cm="1">
        <f t="array" aca="1" ref="K15" ca="1">INDEX(Etage_tabelle[],RANDBETWEEN(1,COUNTA(Etage_tabelle[])))</f>
        <v>Eher tiefer</v>
      </c>
      <c r="L15" s="1">
        <f t="shared" ca="1" si="0"/>
        <v>1</v>
      </c>
      <c r="M15" s="1" cm="1">
        <f t="array" aca="1" ref="M15" ca="1">INDEX(Quelle_Zufallswerte[id],RANDBETWEEN(1,COUNTA(Quelle_Zufallswerte[id])))</f>
        <v>40</v>
      </c>
      <c r="N15" s="1">
        <f t="shared" ca="1" si="1"/>
        <v>1</v>
      </c>
      <c r="O15" s="1" t="str" cm="1">
        <f t="array" aca="1" ref="O15" ca="1">INDEX(KleWoh_Tabelle[],RANDBETWEEN(1,COUNTA(KleWoh_Tabelle[])))</f>
        <v>Nein</v>
      </c>
      <c r="P15" s="1">
        <f t="shared" ca="1" si="2"/>
        <v>2</v>
      </c>
      <c r="Q15" s="1" t="str" cm="1">
        <f t="array" aca="1" ref="Q15" ca="1">INDEX(Haustier_Tabelle[],RANDBETWEEN(1,COUNTA(Haustier_Tabelle[])))</f>
        <v>Gerne in der Nähe</v>
      </c>
      <c r="R15" s="1">
        <f t="shared" ca="1" si="3"/>
        <v>7</v>
      </c>
      <c r="S15" s="1" cm="1">
        <f t="array" aca="1" ref="S15" ca="1">INDEX(Wohnungsdaten_tabelle[WohnungsID],RANDBETWEEN(1,COUNTA(Wohnungsdaten_tabelle[WohnungsID])))</f>
        <v>3</v>
      </c>
      <c r="T15" s="1">
        <f t="shared" ca="1" si="4"/>
        <v>5</v>
      </c>
      <c r="U15" s="1" t="str" cm="1">
        <f t="array" aca="1" ref="U15" ca="1">INDEX(KleWoh_Tabelle[],RANDBETWEEN(1,COUNTA(KleWoh_Tabelle[])))</f>
        <v>Nein</v>
      </c>
      <c r="W15">
        <v>13</v>
      </c>
      <c r="X15" s="2" t="str" cm="1">
        <f t="array" aca="1" ref="X15" ca="1">INDEX(Wohnungsart_tab[],RANDBETWEEN(1,COUNTA(Wohnungsart_tab[])))</f>
        <v>1,5 ZiWg</v>
      </c>
      <c r="Y15" s="2" t="str" cm="1">
        <f t="array" aca="1" ref="Y15" ca="1">INDEX(Gebäude_tabelle[],RANDBETWEEN(1,COUNTA(Gebäude_tabelle[])))</f>
        <v>Winkel</v>
      </c>
      <c r="Z15" s="2">
        <f ca="1">IF("Punkt"=Wohnungsdaten_tabelle10[[#This Row],[Gebäude]],RANDBETWEEN(1,4),RANDBETWEEN(1,3))</f>
        <v>1</v>
      </c>
      <c r="AA15" t="str" cm="1">
        <f t="array" aca="1" ref="AA15" ca="1">INDEX(KleWoh_Tabelle[],RANDBETWEEN(1,COUNTA(KleWoh_Tabelle[])))</f>
        <v>Nein</v>
      </c>
      <c r="AB15" s="2" t="str">
        <f ca="1">IF(AND(AND(Wohnungsdaten_tabelle10[[#This Row],[Art]]=$C$9,Wohnungsdaten_tabelle10[[#This Row],[Gebäude]]=$A$3,Wohnungsdaten_tabelle10[[#This Row],[Etage]]=1)),"Ja","Nein")</f>
        <v>Nein</v>
      </c>
    </row>
    <row r="16" spans="1:30" x14ac:dyDescent="0.35">
      <c r="A16" t="s">
        <v>1</v>
      </c>
      <c r="B16">
        <v>1</v>
      </c>
      <c r="G16" s="1">
        <v>14</v>
      </c>
      <c r="H16" s="1" t="str" cm="1">
        <f t="array" aca="1" ref="H16" ca="1">INDEX(Wohnungsart_tab[],RANDBETWEEN(1,COUNTA(Wohnungsart_tab[])))</f>
        <v>5,5 ZiWg</v>
      </c>
      <c r="I16" s="1" t="str" cm="1">
        <f t="array" aca="1" ref="I16" ca="1">INDEX(Gebäude_tabelle[],RANDBETWEEN(1,COUNTA(Gebäude_tabelle[])))</f>
        <v>Winkel</v>
      </c>
      <c r="J16" s="1">
        <f t="shared" ca="1" si="5"/>
        <v>0</v>
      </c>
      <c r="K16" s="1" t="str" cm="1">
        <f t="array" aca="1" ref="K16" ca="1">INDEX(Etage_tabelle[],RANDBETWEEN(1,COUNTA(Etage_tabelle[])))</f>
        <v>Eher tiefer</v>
      </c>
      <c r="L16" s="1">
        <f t="shared" ca="1" si="0"/>
        <v>6</v>
      </c>
      <c r="M16" s="1" cm="1">
        <f t="array" aca="1" ref="M16" ca="1">INDEX(Quelle_Zufallswerte[id],RANDBETWEEN(1,COUNTA(Quelle_Zufallswerte[id])))</f>
        <v>2</v>
      </c>
      <c r="N16" s="1">
        <f t="shared" ca="1" si="1"/>
        <v>6</v>
      </c>
      <c r="O16" s="1" t="str" cm="1">
        <f t="array" aca="1" ref="O16" ca="1">INDEX(KleWoh_Tabelle[],RANDBETWEEN(1,COUNTA(KleWoh_Tabelle[])))</f>
        <v>Ja</v>
      </c>
      <c r="P16" s="1">
        <f t="shared" ca="1" si="2"/>
        <v>8</v>
      </c>
      <c r="Q16" s="1" t="str" cm="1">
        <f t="array" aca="1" ref="Q16" ca="1">INDEX(Haustier_Tabelle[],RANDBETWEEN(1,COUNTA(Haustier_Tabelle[])))</f>
        <v>Allergiker:in - bitte weit weg</v>
      </c>
      <c r="R16" s="1">
        <f t="shared" ca="1" si="3"/>
        <v>7</v>
      </c>
      <c r="S16" s="1" cm="1">
        <f t="array" aca="1" ref="S16" ca="1">INDEX(Wohnungsdaten_tabelle[WohnungsID],RANDBETWEEN(1,COUNTA(Wohnungsdaten_tabelle[WohnungsID])))</f>
        <v>56</v>
      </c>
      <c r="T16" s="1">
        <f t="shared" ca="1" si="4"/>
        <v>9</v>
      </c>
      <c r="U16" s="1" t="str" cm="1">
        <f t="array" aca="1" ref="U16" ca="1">INDEX(KleWoh_Tabelle[],RANDBETWEEN(1,COUNTA(KleWoh_Tabelle[])))</f>
        <v>Ja</v>
      </c>
      <c r="W16">
        <v>14</v>
      </c>
      <c r="X16" s="2" t="str" cm="1">
        <f t="array" aca="1" ref="X16" ca="1">INDEX(Wohnungsart_tab[],RANDBETWEEN(1,COUNTA(Wohnungsart_tab[])))</f>
        <v>3,5 ZiWg klein</v>
      </c>
      <c r="Y16" s="2" t="str" cm="1">
        <f t="array" aca="1" ref="Y16" ca="1">INDEX(Gebäude_tabelle[],RANDBETWEEN(1,COUNTA(Gebäude_tabelle[])))</f>
        <v>Winkel</v>
      </c>
      <c r="Z16" s="2">
        <f ca="1">IF("Punkt"=Wohnungsdaten_tabelle10[[#This Row],[Gebäude]],RANDBETWEEN(1,4),RANDBETWEEN(1,3))</f>
        <v>2</v>
      </c>
      <c r="AA16" t="str" cm="1">
        <f t="array" aca="1" ref="AA16" ca="1">INDEX(KleWoh_Tabelle[],RANDBETWEEN(1,COUNTA(KleWoh_Tabelle[])))</f>
        <v>Ja</v>
      </c>
      <c r="AB16" s="2" t="str">
        <f ca="1">IF(AND(AND(Wohnungsdaten_tabelle10[[#This Row],[Art]]=$C$9,Wohnungsdaten_tabelle10[[#This Row],[Gebäude]]=$A$3,Wohnungsdaten_tabelle10[[#This Row],[Etage]]=1)),"Ja","Nein")</f>
        <v>Nein</v>
      </c>
    </row>
    <row r="17" spans="1:28" x14ac:dyDescent="0.35">
      <c r="A17" t="s">
        <v>6</v>
      </c>
      <c r="B17">
        <v>1</v>
      </c>
      <c r="G17" s="1">
        <v>15</v>
      </c>
      <c r="H17" s="1" t="str" cm="1">
        <f t="array" aca="1" ref="H17" ca="1">INDEX(Wohnungsart_tab[],RANDBETWEEN(1,COUNTA(Wohnungsart_tab[])))</f>
        <v>3,5 ZiWg klein</v>
      </c>
      <c r="I17" s="1" t="str" cm="1">
        <f t="array" aca="1" ref="I17" ca="1">INDEX(Gebäude_tabelle[],RANDBETWEEN(1,COUNTA(Gebäude_tabelle[])))</f>
        <v>Riegel</v>
      </c>
      <c r="J17" s="1">
        <f t="shared" ca="1" si="5"/>
        <v>7</v>
      </c>
      <c r="K17" s="1" t="str" cm="1">
        <f t="array" aca="1" ref="K17" ca="1">INDEX(Etage_tabelle[],RANDBETWEEN(1,COUNTA(Etage_tabelle[])))</f>
        <v>Eher höher</v>
      </c>
      <c r="L17" s="1">
        <f t="shared" ca="1" si="0"/>
        <v>8</v>
      </c>
      <c r="M17" s="1" cm="1">
        <f t="array" aca="1" ref="M17" ca="1">INDEX(Quelle_Zufallswerte[id],RANDBETWEEN(1,COUNTA(Quelle_Zufallswerte[id])))</f>
        <v>17</v>
      </c>
      <c r="N17" s="1">
        <f t="shared" ca="1" si="1"/>
        <v>9</v>
      </c>
      <c r="O17" s="1" t="str" cm="1">
        <f t="array" aca="1" ref="O17" ca="1">INDEX(KleWoh_Tabelle[],RANDBETWEEN(1,COUNTA(KleWoh_Tabelle[])))</f>
        <v>Ja</v>
      </c>
      <c r="P17" s="1">
        <f t="shared" ca="1" si="2"/>
        <v>1</v>
      </c>
      <c r="Q17" s="1" t="str" cm="1">
        <f t="array" aca="1" ref="Q17" ca="1">INDEX(Haustier_Tabelle[],RANDBETWEEN(1,COUNTA(Haustier_Tabelle[])))</f>
        <v>Gerne Distanz zu Hund/Katze</v>
      </c>
      <c r="R17" s="1">
        <f t="shared" ca="1" si="3"/>
        <v>10</v>
      </c>
      <c r="S17" s="1" cm="1">
        <f t="array" aca="1" ref="S17" ca="1">INDEX(Wohnungsdaten_tabelle[WohnungsID],RANDBETWEEN(1,COUNTA(Wohnungsdaten_tabelle[WohnungsID])))</f>
        <v>84</v>
      </c>
      <c r="T17" s="1">
        <f t="shared" ca="1" si="4"/>
        <v>0</v>
      </c>
      <c r="U17" s="1" t="str" cm="1">
        <f t="array" aca="1" ref="U17" ca="1">INDEX(KleWoh_Tabelle[],RANDBETWEEN(1,COUNTA(KleWoh_Tabelle[])))</f>
        <v>Ja</v>
      </c>
      <c r="W17">
        <v>15</v>
      </c>
      <c r="X17" s="2" t="str" cm="1">
        <f t="array" aca="1" ref="X17" ca="1">INDEX(Wohnungsart_tab[],RANDBETWEEN(1,COUNTA(Wohnungsart_tab[])))</f>
        <v>5,5 ZiWg</v>
      </c>
      <c r="Y17" s="2" t="str" cm="1">
        <f t="array" aca="1" ref="Y17" ca="1">INDEX(Gebäude_tabelle[],RANDBETWEEN(1,COUNTA(Gebäude_tabelle[])))</f>
        <v>Punkt</v>
      </c>
      <c r="Z17" s="2">
        <f ca="1">IF("Punkt"=Wohnungsdaten_tabelle10[[#This Row],[Gebäude]],RANDBETWEEN(1,4),RANDBETWEEN(1,3))</f>
        <v>1</v>
      </c>
      <c r="AA17" t="str" cm="1">
        <f t="array" aca="1" ref="AA17" ca="1">INDEX(KleWoh_Tabelle[],RANDBETWEEN(1,COUNTA(KleWoh_Tabelle[])))</f>
        <v>Ja</v>
      </c>
      <c r="AB17" s="2" t="str">
        <f ca="1">IF(AND(AND(Wohnungsdaten_tabelle10[[#This Row],[Art]]=$C$9,Wohnungsdaten_tabelle10[[#This Row],[Gebäude]]=$A$3,Wohnungsdaten_tabelle10[[#This Row],[Etage]]=1)),"Ja","Nein")</f>
        <v>Nein</v>
      </c>
    </row>
    <row r="18" spans="1:28" x14ac:dyDescent="0.35">
      <c r="A18" t="s">
        <v>11</v>
      </c>
      <c r="B18">
        <v>1</v>
      </c>
      <c r="G18" s="1">
        <v>16</v>
      </c>
      <c r="H18" s="1" t="str" cm="1">
        <f t="array" aca="1" ref="H18" ca="1">INDEX(Wohnungsart_tab[],RANDBETWEEN(1,COUNTA(Wohnungsart_tab[])))</f>
        <v>1,5 ZiWg</v>
      </c>
      <c r="I18" s="1" t="str" cm="1">
        <f t="array" aca="1" ref="I18" ca="1">INDEX(Gebäude_tabelle[],RANDBETWEEN(1,COUNTA(Gebäude_tabelle[])))</f>
        <v>Riegel</v>
      </c>
      <c r="J18" s="1">
        <f t="shared" ca="1" si="5"/>
        <v>1</v>
      </c>
      <c r="K18" s="1" t="str" cm="1">
        <f t="array" aca="1" ref="K18" ca="1">INDEX(Etage_tabelle[],RANDBETWEEN(1,COUNTA(Etage_tabelle[])))</f>
        <v>Eher tiefer</v>
      </c>
      <c r="L18" s="1">
        <f t="shared" ca="1" si="0"/>
        <v>7</v>
      </c>
      <c r="M18" s="1" cm="1">
        <f t="array" aca="1" ref="M18" ca="1">INDEX(Quelle_Zufallswerte[id],RANDBETWEEN(1,COUNTA(Quelle_Zufallswerte[id])))</f>
        <v>36</v>
      </c>
      <c r="N18" s="1">
        <f t="shared" ca="1" si="1"/>
        <v>10</v>
      </c>
      <c r="O18" s="1" t="str" cm="1">
        <f t="array" aca="1" ref="O18" ca="1">INDEX(KleWoh_Tabelle[],RANDBETWEEN(1,COUNTA(KleWoh_Tabelle[])))</f>
        <v>Nein</v>
      </c>
      <c r="P18" s="1">
        <f t="shared" ca="1" si="2"/>
        <v>0</v>
      </c>
      <c r="Q18" s="1" t="str" cm="1">
        <f t="array" aca="1" ref="Q18" ca="1">INDEX(Haustier_Tabelle[],RANDBETWEEN(1,COUNTA(Haustier_Tabelle[])))</f>
        <v>Gerne in der Nähe</v>
      </c>
      <c r="R18" s="1">
        <f t="shared" ca="1" si="3"/>
        <v>8</v>
      </c>
      <c r="S18" s="1" cm="1">
        <f t="array" aca="1" ref="S18" ca="1">INDEX(Wohnungsdaten_tabelle[WohnungsID],RANDBETWEEN(1,COUNTA(Wohnungsdaten_tabelle[WohnungsID])))</f>
        <v>23</v>
      </c>
      <c r="T18" s="1">
        <f t="shared" ca="1" si="4"/>
        <v>10</v>
      </c>
      <c r="U18" s="1" t="str" cm="1">
        <f t="array" aca="1" ref="U18" ca="1">INDEX(KleWoh_Tabelle[],RANDBETWEEN(1,COUNTA(KleWoh_Tabelle[])))</f>
        <v>Ja</v>
      </c>
      <c r="W18">
        <v>16</v>
      </c>
      <c r="X18" s="2" t="str" cm="1">
        <f t="array" aca="1" ref="X18" ca="1">INDEX(Wohnungsart_tab[],RANDBETWEEN(1,COUNTA(Wohnungsart_tab[])))</f>
        <v>3,5 ZiWg klein</v>
      </c>
      <c r="Y18" s="2" t="str" cm="1">
        <f t="array" aca="1" ref="Y18" ca="1">INDEX(Gebäude_tabelle[],RANDBETWEEN(1,COUNTA(Gebäude_tabelle[])))</f>
        <v>Winkel</v>
      </c>
      <c r="Z18" s="2">
        <f ca="1">IF("Punkt"=Wohnungsdaten_tabelle10[[#This Row],[Gebäude]],RANDBETWEEN(1,4),RANDBETWEEN(1,3))</f>
        <v>1</v>
      </c>
      <c r="AA18" t="str" cm="1">
        <f t="array" aca="1" ref="AA18" ca="1">INDEX(KleWoh_Tabelle[],RANDBETWEEN(1,COUNTA(KleWoh_Tabelle[])))</f>
        <v>Nein</v>
      </c>
      <c r="AB18" s="2" t="str">
        <f ca="1">IF(AND(AND(Wohnungsdaten_tabelle10[[#This Row],[Art]]=$C$9,Wohnungsdaten_tabelle10[[#This Row],[Gebäude]]=$A$3,Wohnungsdaten_tabelle10[[#This Row],[Etage]]=1)),"Ja","Nein")</f>
        <v>Nein</v>
      </c>
    </row>
    <row r="19" spans="1:28" x14ac:dyDescent="0.35">
      <c r="A19" t="s">
        <v>35</v>
      </c>
      <c r="B19">
        <v>1</v>
      </c>
      <c r="G19" s="1">
        <v>17</v>
      </c>
      <c r="H19" s="1" t="str" cm="1">
        <f t="array" aca="1" ref="H19" ca="1">INDEX(Wohnungsart_tab[],RANDBETWEEN(1,COUNTA(Wohnungsart_tab[])))</f>
        <v>5,5 ZiWg</v>
      </c>
      <c r="I19" s="1" t="str" cm="1">
        <f t="array" aca="1" ref="I19" ca="1">INDEX(Gebäude_tabelle[],RANDBETWEEN(1,COUNTA(Gebäude_tabelle[])))</f>
        <v>Winkel</v>
      </c>
      <c r="J19" s="1">
        <f t="shared" ca="1" si="5"/>
        <v>1</v>
      </c>
      <c r="K19" s="1" t="str" cm="1">
        <f t="array" aca="1" ref="K19" ca="1">INDEX(Etage_tabelle[],RANDBETWEEN(1,COUNTA(Etage_tabelle[])))</f>
        <v>Eher höher</v>
      </c>
      <c r="L19" s="1">
        <f t="shared" ca="1" si="0"/>
        <v>9</v>
      </c>
      <c r="M19" s="1" cm="1">
        <f t="array" aca="1" ref="M19" ca="1">INDEX(Quelle_Zufallswerte[id],RANDBETWEEN(1,COUNTA(Quelle_Zufallswerte[id])))</f>
        <v>51</v>
      </c>
      <c r="N19" s="1">
        <f t="shared" ca="1" si="1"/>
        <v>2</v>
      </c>
      <c r="O19" s="1" t="str" cm="1">
        <f t="array" aca="1" ref="O19" ca="1">INDEX(KleWoh_Tabelle[],RANDBETWEEN(1,COUNTA(KleWoh_Tabelle[])))</f>
        <v>Nein</v>
      </c>
      <c r="P19" s="1">
        <f t="shared" ca="1" si="2"/>
        <v>0</v>
      </c>
      <c r="Q19" s="1" t="str" cm="1">
        <f t="array" aca="1" ref="Q19" ca="1">INDEX(Haustier_Tabelle[],RANDBETWEEN(1,COUNTA(Haustier_Tabelle[])))</f>
        <v>Hund/Katze vorhanden</v>
      </c>
      <c r="R19" s="1">
        <f t="shared" ca="1" si="3"/>
        <v>10</v>
      </c>
      <c r="S19" s="1" cm="1">
        <f t="array" aca="1" ref="S19" ca="1">INDEX(Wohnungsdaten_tabelle[WohnungsID],RANDBETWEEN(1,COUNTA(Wohnungsdaten_tabelle[WohnungsID])))</f>
        <v>72</v>
      </c>
      <c r="T19" s="1">
        <f t="shared" ca="1" si="4"/>
        <v>8</v>
      </c>
      <c r="U19" s="1" t="str" cm="1">
        <f t="array" aca="1" ref="U19" ca="1">INDEX(KleWoh_Tabelle[],RANDBETWEEN(1,COUNTA(KleWoh_Tabelle[])))</f>
        <v>Nein</v>
      </c>
      <c r="W19">
        <v>17</v>
      </c>
      <c r="X19" s="2" t="str" cm="1">
        <f t="array" aca="1" ref="X19" ca="1">INDEX(Wohnungsart_tab[],RANDBETWEEN(1,COUNTA(Wohnungsart_tab[])))</f>
        <v>1,5 ZiWg</v>
      </c>
      <c r="Y19" s="2" t="str" cm="1">
        <f t="array" aca="1" ref="Y19" ca="1">INDEX(Gebäude_tabelle[],RANDBETWEEN(1,COUNTA(Gebäude_tabelle[])))</f>
        <v>Winkel</v>
      </c>
      <c r="Z19" s="2">
        <f ca="1">IF("Punkt"=Wohnungsdaten_tabelle10[[#This Row],[Gebäude]],RANDBETWEEN(1,4),RANDBETWEEN(1,3))</f>
        <v>2</v>
      </c>
      <c r="AA19" t="str" cm="1">
        <f t="array" aca="1" ref="AA19" ca="1">INDEX(KleWoh_Tabelle[],RANDBETWEEN(1,COUNTA(KleWoh_Tabelle[])))</f>
        <v>Ja</v>
      </c>
      <c r="AB19" s="2" t="str">
        <f ca="1">IF(AND(AND(Wohnungsdaten_tabelle10[[#This Row],[Art]]=$C$9,Wohnungsdaten_tabelle10[[#This Row],[Gebäude]]=$A$3,Wohnungsdaten_tabelle10[[#This Row],[Etage]]=1)),"Ja","Nein")</f>
        <v>Nein</v>
      </c>
    </row>
    <row r="20" spans="1:28" x14ac:dyDescent="0.35">
      <c r="A20" t="s">
        <v>17</v>
      </c>
      <c r="B20">
        <v>1</v>
      </c>
      <c r="G20" s="1">
        <v>18</v>
      </c>
      <c r="H20" s="1" t="str" cm="1">
        <f t="array" aca="1" ref="H20" ca="1">INDEX(Wohnungsart_tab[],RANDBETWEEN(1,COUNTA(Wohnungsart_tab[])))</f>
        <v>1,5 ZiWg</v>
      </c>
      <c r="I20" s="1" t="str" cm="1">
        <f t="array" aca="1" ref="I20" ca="1">INDEX(Gebäude_tabelle[],RANDBETWEEN(1,COUNTA(Gebäude_tabelle[])))</f>
        <v>Winkel</v>
      </c>
      <c r="J20" s="1">
        <f t="shared" ca="1" si="5"/>
        <v>8</v>
      </c>
      <c r="K20" s="1" t="str" cm="1">
        <f t="array" aca="1" ref="K20" ca="1">INDEX(Etage_tabelle[],RANDBETWEEN(1,COUNTA(Etage_tabelle[])))</f>
        <v>Eher tiefer</v>
      </c>
      <c r="L20" s="1">
        <f t="shared" ca="1" si="0"/>
        <v>8</v>
      </c>
      <c r="M20" s="1" cm="1">
        <f t="array" aca="1" ref="M20" ca="1">INDEX(Quelle_Zufallswerte[id],RANDBETWEEN(1,COUNTA(Quelle_Zufallswerte[id])))</f>
        <v>39</v>
      </c>
      <c r="N20" s="1">
        <f t="shared" ca="1" si="1"/>
        <v>7</v>
      </c>
      <c r="O20" s="1" t="str" cm="1">
        <f t="array" aca="1" ref="O20" ca="1">INDEX(KleWoh_Tabelle[],RANDBETWEEN(1,COUNTA(KleWoh_Tabelle[])))</f>
        <v>Nein</v>
      </c>
      <c r="P20" s="1">
        <f t="shared" ca="1" si="2"/>
        <v>7</v>
      </c>
      <c r="Q20" s="1" t="str" cm="1">
        <f t="array" aca="1" ref="Q20" ca="1">INDEX(Haustier_Tabelle[],RANDBETWEEN(1,COUNTA(Haustier_Tabelle[])))</f>
        <v>Gerne in der Nähe</v>
      </c>
      <c r="R20" s="1">
        <f t="shared" ca="1" si="3"/>
        <v>2</v>
      </c>
      <c r="S20" s="1" cm="1">
        <f t="array" aca="1" ref="S20" ca="1">INDEX(Wohnungsdaten_tabelle[WohnungsID],RANDBETWEEN(1,COUNTA(Wohnungsdaten_tabelle[WohnungsID])))</f>
        <v>63</v>
      </c>
      <c r="T20" s="1">
        <f t="shared" ca="1" si="4"/>
        <v>2</v>
      </c>
      <c r="U20" s="1" t="str" cm="1">
        <f t="array" aca="1" ref="U20" ca="1">INDEX(KleWoh_Tabelle[],RANDBETWEEN(1,COUNTA(KleWoh_Tabelle[])))</f>
        <v>Nein</v>
      </c>
      <c r="W20">
        <v>18</v>
      </c>
      <c r="X20" s="2" t="str" cm="1">
        <f t="array" aca="1" ref="X20" ca="1">INDEX(Wohnungsart_tab[],RANDBETWEEN(1,COUNTA(Wohnungsart_tab[])))</f>
        <v>2,5 ZiWg</v>
      </c>
      <c r="Y20" s="2" t="str" cm="1">
        <f t="array" aca="1" ref="Y20" ca="1">INDEX(Gebäude_tabelle[],RANDBETWEEN(1,COUNTA(Gebäude_tabelle[])))</f>
        <v>Punkt</v>
      </c>
      <c r="Z20" s="2">
        <f ca="1">IF("Punkt"=Wohnungsdaten_tabelle10[[#This Row],[Gebäude]],RANDBETWEEN(1,4),RANDBETWEEN(1,3))</f>
        <v>2</v>
      </c>
      <c r="AA20" t="str" cm="1">
        <f t="array" aca="1" ref="AA20" ca="1">INDEX(KleWoh_Tabelle[],RANDBETWEEN(1,COUNTA(KleWoh_Tabelle[])))</f>
        <v>Ja</v>
      </c>
      <c r="AB20" s="2" t="str">
        <f ca="1">IF(AND(AND(Wohnungsdaten_tabelle10[[#This Row],[Art]]=$C$9,Wohnungsdaten_tabelle10[[#This Row],[Gebäude]]=$A$3,Wohnungsdaten_tabelle10[[#This Row],[Etage]]=1)),"Ja","Nein")</f>
        <v>Nein</v>
      </c>
    </row>
    <row r="21" spans="1:28" x14ac:dyDescent="0.35">
      <c r="A21" t="s">
        <v>36</v>
      </c>
      <c r="B21">
        <v>1</v>
      </c>
      <c r="G21" s="1">
        <v>19</v>
      </c>
      <c r="H21" s="1" t="str" cm="1">
        <f t="array" aca="1" ref="H21" ca="1">INDEX(Wohnungsart_tab[],RANDBETWEEN(1,COUNTA(Wohnungsart_tab[])))</f>
        <v>2,5 ZiWg</v>
      </c>
      <c r="I21" s="1" t="str" cm="1">
        <f t="array" aca="1" ref="I21" ca="1">INDEX(Gebäude_tabelle[],RANDBETWEEN(1,COUNTA(Gebäude_tabelle[])))</f>
        <v>Punkt</v>
      </c>
      <c r="J21" s="1">
        <f t="shared" ca="1" si="5"/>
        <v>7</v>
      </c>
      <c r="K21" s="1" t="str" cm="1">
        <f t="array" aca="1" ref="K21" ca="1">INDEX(Etage_tabelle[],RANDBETWEEN(1,COUNTA(Etage_tabelle[])))</f>
        <v>Eher höher</v>
      </c>
      <c r="L21" s="1">
        <f t="shared" ca="1" si="0"/>
        <v>5</v>
      </c>
      <c r="M21" s="1" cm="1">
        <f t="array" aca="1" ref="M21" ca="1">INDEX(Quelle_Zufallswerte[id],RANDBETWEEN(1,COUNTA(Quelle_Zufallswerte[id])))</f>
        <v>52</v>
      </c>
      <c r="N21" s="1">
        <f t="shared" ca="1" si="1"/>
        <v>7</v>
      </c>
      <c r="O21" s="1" t="str" cm="1">
        <f t="array" aca="1" ref="O21" ca="1">INDEX(KleWoh_Tabelle[],RANDBETWEEN(1,COUNTA(KleWoh_Tabelle[])))</f>
        <v>Ja</v>
      </c>
      <c r="P21" s="1">
        <f t="shared" ca="1" si="2"/>
        <v>5</v>
      </c>
      <c r="Q21" s="1" t="str" cm="1">
        <f t="array" aca="1" ref="Q21" ca="1">INDEX(Haustier_Tabelle[],RANDBETWEEN(1,COUNTA(Haustier_Tabelle[])))</f>
        <v>Gerne Distanz zu Hund/Katze</v>
      </c>
      <c r="R21" s="1">
        <f t="shared" ca="1" si="3"/>
        <v>5</v>
      </c>
      <c r="S21" s="1" cm="1">
        <f t="array" aca="1" ref="S21" ca="1">INDEX(Wohnungsdaten_tabelle[WohnungsID],RANDBETWEEN(1,COUNTA(Wohnungsdaten_tabelle[WohnungsID])))</f>
        <v>78</v>
      </c>
      <c r="T21" s="1">
        <f t="shared" ca="1" si="4"/>
        <v>5</v>
      </c>
      <c r="U21" s="1" t="str" cm="1">
        <f t="array" aca="1" ref="U21" ca="1">INDEX(KleWoh_Tabelle[],RANDBETWEEN(1,COUNTA(KleWoh_Tabelle[])))</f>
        <v>Nein</v>
      </c>
      <c r="W21">
        <v>19</v>
      </c>
      <c r="X21" s="2" t="str" cm="1">
        <f t="array" aca="1" ref="X21" ca="1">INDEX(Wohnungsart_tab[],RANDBETWEEN(1,COUNTA(Wohnungsart_tab[])))</f>
        <v>2,5 ZiWg</v>
      </c>
      <c r="Y21" s="2" t="str" cm="1">
        <f t="array" aca="1" ref="Y21" ca="1">INDEX(Gebäude_tabelle[],RANDBETWEEN(1,COUNTA(Gebäude_tabelle[])))</f>
        <v>Winkel</v>
      </c>
      <c r="Z21" s="2">
        <f ca="1">IF("Punkt"=Wohnungsdaten_tabelle10[[#This Row],[Gebäude]],RANDBETWEEN(1,4),RANDBETWEEN(1,3))</f>
        <v>2</v>
      </c>
      <c r="AA21" t="str" cm="1">
        <f t="array" aca="1" ref="AA21" ca="1">INDEX(KleWoh_Tabelle[],RANDBETWEEN(1,COUNTA(KleWoh_Tabelle[])))</f>
        <v>Nein</v>
      </c>
      <c r="AB21" s="2" t="str">
        <f ca="1">IF(AND(AND(Wohnungsdaten_tabelle10[[#This Row],[Art]]=$C$9,Wohnungsdaten_tabelle10[[#This Row],[Gebäude]]=$A$3,Wohnungsdaten_tabelle10[[#This Row],[Etage]]=1)),"Ja","Nein")</f>
        <v>Nein</v>
      </c>
    </row>
    <row r="22" spans="1:28" x14ac:dyDescent="0.35">
      <c r="A22" t="s">
        <v>47</v>
      </c>
      <c r="B22">
        <v>2</v>
      </c>
      <c r="G22" s="1">
        <v>20</v>
      </c>
      <c r="H22" s="1" t="str" cm="1">
        <f t="array" aca="1" ref="H22" ca="1">INDEX(Wohnungsart_tab[],RANDBETWEEN(1,COUNTA(Wohnungsart_tab[])))</f>
        <v>2,5 ZiWg</v>
      </c>
      <c r="I22" s="1" t="str" cm="1">
        <f t="array" aca="1" ref="I22" ca="1">INDEX(Gebäude_tabelle[],RANDBETWEEN(1,COUNTA(Gebäude_tabelle[])))</f>
        <v>Riegel</v>
      </c>
      <c r="J22" s="1">
        <f t="shared" ca="1" si="5"/>
        <v>4</v>
      </c>
      <c r="K22" s="1" t="str" cm="1">
        <f t="array" aca="1" ref="K22" ca="1">INDEX(Etage_tabelle[],RANDBETWEEN(1,COUNTA(Etage_tabelle[])))</f>
        <v>Eher tiefer</v>
      </c>
      <c r="L22" s="1">
        <f t="shared" ca="1" si="0"/>
        <v>4</v>
      </c>
      <c r="M22" s="1" cm="1">
        <f t="array" aca="1" ref="M22" ca="1">INDEX(Quelle_Zufallswerte[id],RANDBETWEEN(1,COUNTA(Quelle_Zufallswerte[id])))</f>
        <v>37</v>
      </c>
      <c r="N22" s="1">
        <f t="shared" ca="1" si="1"/>
        <v>5</v>
      </c>
      <c r="O22" s="1" t="str" cm="1">
        <f t="array" aca="1" ref="O22" ca="1">INDEX(KleWoh_Tabelle[],RANDBETWEEN(1,COUNTA(KleWoh_Tabelle[])))</f>
        <v>Ja</v>
      </c>
      <c r="P22" s="1">
        <f t="shared" ca="1" si="2"/>
        <v>0</v>
      </c>
      <c r="Q22" s="1" t="str" cm="1">
        <f t="array" aca="1" ref="Q22" ca="1">INDEX(Haustier_Tabelle[],RANDBETWEEN(1,COUNTA(Haustier_Tabelle[])))</f>
        <v>Allergiker:in - bitte weit weg</v>
      </c>
      <c r="R22" s="1">
        <f t="shared" ca="1" si="3"/>
        <v>3</v>
      </c>
      <c r="S22" s="1" cm="1">
        <f t="array" aca="1" ref="S22" ca="1">INDEX(Wohnungsdaten_tabelle[WohnungsID],RANDBETWEEN(1,COUNTA(Wohnungsdaten_tabelle[WohnungsID])))</f>
        <v>43</v>
      </c>
      <c r="T22" s="1">
        <f t="shared" ca="1" si="4"/>
        <v>2</v>
      </c>
      <c r="U22" s="1" t="str" cm="1">
        <f t="array" aca="1" ref="U22" ca="1">INDEX(KleWoh_Tabelle[],RANDBETWEEN(1,COUNTA(KleWoh_Tabelle[])))</f>
        <v>Nein</v>
      </c>
      <c r="W22">
        <v>20</v>
      </c>
      <c r="X22" s="2" t="str" cm="1">
        <f t="array" aca="1" ref="X22" ca="1">INDEX(Wohnungsart_tab[],RANDBETWEEN(1,COUNTA(Wohnungsart_tab[])))</f>
        <v>3,5 ZiWg</v>
      </c>
      <c r="Y22" s="2" t="str" cm="1">
        <f t="array" aca="1" ref="Y22" ca="1">INDEX(Gebäude_tabelle[],RANDBETWEEN(1,COUNTA(Gebäude_tabelle[])))</f>
        <v>Riegel</v>
      </c>
      <c r="Z22" s="2">
        <f ca="1">IF("Punkt"=Wohnungsdaten_tabelle10[[#This Row],[Gebäude]],RANDBETWEEN(1,4),RANDBETWEEN(1,3))</f>
        <v>3</v>
      </c>
      <c r="AA22" t="str" cm="1">
        <f t="array" aca="1" ref="AA22" ca="1">INDEX(KleWoh_Tabelle[],RANDBETWEEN(1,COUNTA(KleWoh_Tabelle[])))</f>
        <v>Nein</v>
      </c>
      <c r="AB22" s="2" t="str">
        <f ca="1">IF(AND(AND(Wohnungsdaten_tabelle10[[#This Row],[Art]]=$C$9,Wohnungsdaten_tabelle10[[#This Row],[Gebäude]]=$A$3,Wohnungsdaten_tabelle10[[#This Row],[Etage]]=1)),"Ja","Nein")</f>
        <v>Nein</v>
      </c>
    </row>
    <row r="23" spans="1:28" x14ac:dyDescent="0.35">
      <c r="G23" s="1">
        <v>21</v>
      </c>
      <c r="H23" s="1" t="str" cm="1">
        <f t="array" aca="1" ref="H23" ca="1">INDEX(Wohnungsart_tab[],RANDBETWEEN(1,COUNTA(Wohnungsart_tab[])))</f>
        <v>2,5 ZiWg</v>
      </c>
      <c r="I23" s="1" t="str" cm="1">
        <f t="array" aca="1" ref="I23" ca="1">INDEX(Gebäude_tabelle[],RANDBETWEEN(1,COUNTA(Gebäude_tabelle[])))</f>
        <v>Winkel</v>
      </c>
      <c r="J23" s="1">
        <f t="shared" ca="1" si="5"/>
        <v>3</v>
      </c>
      <c r="K23" s="1" t="str" cm="1">
        <f t="array" aca="1" ref="K23" ca="1">INDEX(Etage_tabelle[],RANDBETWEEN(1,COUNTA(Etage_tabelle[])))</f>
        <v>Eher tiefer</v>
      </c>
      <c r="L23" s="1">
        <f t="shared" ca="1" si="0"/>
        <v>9</v>
      </c>
      <c r="M23" s="1" cm="1">
        <f t="array" aca="1" ref="M23" ca="1">INDEX(Quelle_Zufallswerte[id],RANDBETWEEN(1,COUNTA(Quelle_Zufallswerte[id])))</f>
        <v>57</v>
      </c>
      <c r="N23" s="1">
        <f t="shared" ca="1" si="1"/>
        <v>9</v>
      </c>
      <c r="O23" s="1" t="str" cm="1">
        <f t="array" aca="1" ref="O23" ca="1">INDEX(KleWoh_Tabelle[],RANDBETWEEN(1,COUNTA(KleWoh_Tabelle[])))</f>
        <v>Nein</v>
      </c>
      <c r="P23" s="1">
        <f t="shared" ca="1" si="2"/>
        <v>4</v>
      </c>
      <c r="Q23" s="1" t="str" cm="1">
        <f t="array" aca="1" ref="Q23" ca="1">INDEX(Haustier_Tabelle[],RANDBETWEEN(1,COUNTA(Haustier_Tabelle[])))</f>
        <v>Hund/Katze vorhanden</v>
      </c>
      <c r="R23" s="1">
        <f t="shared" ca="1" si="3"/>
        <v>1</v>
      </c>
      <c r="S23" s="1" cm="1">
        <f t="array" aca="1" ref="S23" ca="1">INDEX(Wohnungsdaten_tabelle[WohnungsID],RANDBETWEEN(1,COUNTA(Wohnungsdaten_tabelle[WohnungsID])))</f>
        <v>53</v>
      </c>
      <c r="T23" s="1">
        <f t="shared" ca="1" si="4"/>
        <v>0</v>
      </c>
      <c r="U23" s="1" t="str" cm="1">
        <f t="array" aca="1" ref="U23" ca="1">INDEX(KleWoh_Tabelle[],RANDBETWEEN(1,COUNTA(KleWoh_Tabelle[])))</f>
        <v>Nein</v>
      </c>
      <c r="W23">
        <v>21</v>
      </c>
      <c r="X23" s="2" t="str" cm="1">
        <f t="array" aca="1" ref="X23" ca="1">INDEX(Wohnungsart_tab[],RANDBETWEEN(1,COUNTA(Wohnungsart_tab[])))</f>
        <v>3,5 ZiWg</v>
      </c>
      <c r="Y23" s="2" t="str" cm="1">
        <f t="array" aca="1" ref="Y23" ca="1">INDEX(Gebäude_tabelle[],RANDBETWEEN(1,COUNTA(Gebäude_tabelle[])))</f>
        <v>Punkt</v>
      </c>
      <c r="Z23" s="2">
        <f ca="1">IF("Punkt"=Wohnungsdaten_tabelle10[[#This Row],[Gebäude]],RANDBETWEEN(1,4),RANDBETWEEN(1,3))</f>
        <v>4</v>
      </c>
      <c r="AA23" t="str" cm="1">
        <f t="array" aca="1" ref="AA23" ca="1">INDEX(KleWoh_Tabelle[],RANDBETWEEN(1,COUNTA(KleWoh_Tabelle[])))</f>
        <v>Ja</v>
      </c>
      <c r="AB23" s="2" t="str">
        <f ca="1">IF(AND(AND(Wohnungsdaten_tabelle10[[#This Row],[Art]]=$C$9,Wohnungsdaten_tabelle10[[#This Row],[Gebäude]]=$A$3,Wohnungsdaten_tabelle10[[#This Row],[Etage]]=1)),"Ja","Nein")</f>
        <v>Nein</v>
      </c>
    </row>
    <row r="24" spans="1:28" x14ac:dyDescent="0.35">
      <c r="G24" s="1">
        <v>22</v>
      </c>
      <c r="H24" s="1" t="str" cm="1">
        <f t="array" aca="1" ref="H24" ca="1">INDEX(Wohnungsart_tab[],RANDBETWEEN(1,COUNTA(Wohnungsart_tab[])))</f>
        <v>1,5 ZiWg</v>
      </c>
      <c r="I24" s="1" t="str" cm="1">
        <f t="array" aca="1" ref="I24" ca="1">INDEX(Gebäude_tabelle[],RANDBETWEEN(1,COUNTA(Gebäude_tabelle[])))</f>
        <v>Punkt</v>
      </c>
      <c r="J24" s="1">
        <f t="shared" ca="1" si="5"/>
        <v>5</v>
      </c>
      <c r="K24" s="1" t="str" cm="1">
        <f t="array" aca="1" ref="K24" ca="1">INDEX(Etage_tabelle[],RANDBETWEEN(1,COUNTA(Etage_tabelle[])))</f>
        <v>Eher tiefer</v>
      </c>
      <c r="L24" s="1">
        <f t="shared" ca="1" si="0"/>
        <v>3</v>
      </c>
      <c r="M24" s="1" cm="1">
        <f t="array" aca="1" ref="M24" ca="1">INDEX(Quelle_Zufallswerte[id],RANDBETWEEN(1,COUNTA(Quelle_Zufallswerte[id])))</f>
        <v>47</v>
      </c>
      <c r="N24" s="1">
        <f t="shared" ca="1" si="1"/>
        <v>6</v>
      </c>
      <c r="O24" s="1" t="str" cm="1">
        <f t="array" aca="1" ref="O24" ca="1">INDEX(KleWoh_Tabelle[],RANDBETWEEN(1,COUNTA(KleWoh_Tabelle[])))</f>
        <v>Nein</v>
      </c>
      <c r="P24" s="1">
        <f t="shared" ca="1" si="2"/>
        <v>3</v>
      </c>
      <c r="Q24" s="1" t="str" cm="1">
        <f t="array" aca="1" ref="Q24" ca="1">INDEX(Haustier_Tabelle[],RANDBETWEEN(1,COUNTA(Haustier_Tabelle[])))</f>
        <v>Allergiker:in - bitte weit weg</v>
      </c>
      <c r="R24" s="1">
        <f t="shared" ca="1" si="3"/>
        <v>7</v>
      </c>
      <c r="S24" s="1" cm="1">
        <f t="array" aca="1" ref="S24" ca="1">INDEX(Wohnungsdaten_tabelle[WohnungsID],RANDBETWEEN(1,COUNTA(Wohnungsdaten_tabelle[WohnungsID])))</f>
        <v>78</v>
      </c>
      <c r="T24" s="1">
        <f t="shared" ca="1" si="4"/>
        <v>6</v>
      </c>
      <c r="U24" s="1" t="str" cm="1">
        <f t="array" aca="1" ref="U24" ca="1">INDEX(KleWoh_Tabelle[],RANDBETWEEN(1,COUNTA(KleWoh_Tabelle[])))</f>
        <v>Ja</v>
      </c>
      <c r="W24">
        <v>22</v>
      </c>
      <c r="X24" s="2" t="str" cm="1">
        <f t="array" aca="1" ref="X24" ca="1">INDEX(Wohnungsart_tab[],RANDBETWEEN(1,COUNTA(Wohnungsart_tab[])))</f>
        <v>4,5 ZiWg</v>
      </c>
      <c r="Y24" s="2" t="str" cm="1">
        <f t="array" aca="1" ref="Y24" ca="1">INDEX(Gebäude_tabelle[],RANDBETWEEN(1,COUNTA(Gebäude_tabelle[])))</f>
        <v>Winkel</v>
      </c>
      <c r="Z24" s="2">
        <f ca="1">IF("Punkt"=Wohnungsdaten_tabelle10[[#This Row],[Gebäude]],RANDBETWEEN(1,4),RANDBETWEEN(1,3))</f>
        <v>3</v>
      </c>
      <c r="AA24" t="str" cm="1">
        <f t="array" aca="1" ref="AA24" ca="1">INDEX(KleWoh_Tabelle[],RANDBETWEEN(1,COUNTA(KleWoh_Tabelle[])))</f>
        <v>Ja</v>
      </c>
      <c r="AB24" s="2" t="str">
        <f ca="1">IF(AND(AND(Wohnungsdaten_tabelle10[[#This Row],[Art]]=$C$9,Wohnungsdaten_tabelle10[[#This Row],[Gebäude]]=$A$3,Wohnungsdaten_tabelle10[[#This Row],[Etage]]=1)),"Ja","Nein")</f>
        <v>Nein</v>
      </c>
    </row>
    <row r="25" spans="1:28" x14ac:dyDescent="0.35">
      <c r="G25" s="1">
        <v>23</v>
      </c>
      <c r="H25" s="1" t="str" cm="1">
        <f t="array" aca="1" ref="H25" ca="1">INDEX(Wohnungsart_tab[],RANDBETWEEN(1,COUNTA(Wohnungsart_tab[])))</f>
        <v>3,5 ZiWg</v>
      </c>
      <c r="I25" s="1" t="str" cm="1">
        <f t="array" aca="1" ref="I25" ca="1">INDEX(Gebäude_tabelle[],RANDBETWEEN(1,COUNTA(Gebäude_tabelle[])))</f>
        <v>Punkt</v>
      </c>
      <c r="J25" s="1">
        <f t="shared" ca="1" si="5"/>
        <v>2</v>
      </c>
      <c r="K25" s="1" t="str" cm="1">
        <f t="array" aca="1" ref="K25" ca="1">INDEX(Etage_tabelle[],RANDBETWEEN(1,COUNTA(Etage_tabelle[])))</f>
        <v>Eher tiefer</v>
      </c>
      <c r="L25" s="1">
        <f t="shared" ca="1" si="0"/>
        <v>9</v>
      </c>
      <c r="M25" s="1" cm="1">
        <f t="array" aca="1" ref="M25" ca="1">INDEX(Quelle_Zufallswerte[id],RANDBETWEEN(1,COUNTA(Quelle_Zufallswerte[id])))</f>
        <v>2</v>
      </c>
      <c r="N25" s="1">
        <f t="shared" ca="1" si="1"/>
        <v>9</v>
      </c>
      <c r="O25" s="1" t="str" cm="1">
        <f t="array" aca="1" ref="O25" ca="1">INDEX(KleWoh_Tabelle[],RANDBETWEEN(1,COUNTA(KleWoh_Tabelle[])))</f>
        <v>Ja</v>
      </c>
      <c r="P25" s="1">
        <f t="shared" ca="1" si="2"/>
        <v>4</v>
      </c>
      <c r="Q25" s="1" t="str" cm="1">
        <f t="array" aca="1" ref="Q25" ca="1">INDEX(Haustier_Tabelle[],RANDBETWEEN(1,COUNTA(Haustier_Tabelle[])))</f>
        <v>Allergiker:in - bitte weit weg</v>
      </c>
      <c r="R25" s="1">
        <f t="shared" ca="1" si="3"/>
        <v>4</v>
      </c>
      <c r="S25" s="1" cm="1">
        <f t="array" aca="1" ref="S25" ca="1">INDEX(Wohnungsdaten_tabelle[WohnungsID],RANDBETWEEN(1,COUNTA(Wohnungsdaten_tabelle[WohnungsID])))</f>
        <v>78</v>
      </c>
      <c r="T25" s="1">
        <f t="shared" ca="1" si="4"/>
        <v>4</v>
      </c>
      <c r="U25" s="1" t="str" cm="1">
        <f t="array" aca="1" ref="U25" ca="1">INDEX(KleWoh_Tabelle[],RANDBETWEEN(1,COUNTA(KleWoh_Tabelle[])))</f>
        <v>Nein</v>
      </c>
      <c r="W25">
        <v>23</v>
      </c>
      <c r="X25" s="2" t="str" cm="1">
        <f t="array" aca="1" ref="X25" ca="1">INDEX(Wohnungsart_tab[],RANDBETWEEN(1,COUNTA(Wohnungsart_tab[])))</f>
        <v>4,5 ZiWg</v>
      </c>
      <c r="Y25" s="2" t="str" cm="1">
        <f t="array" aca="1" ref="Y25" ca="1">INDEX(Gebäude_tabelle[],RANDBETWEEN(1,COUNTA(Gebäude_tabelle[])))</f>
        <v>Winkel</v>
      </c>
      <c r="Z25" s="2">
        <f ca="1">IF("Punkt"=Wohnungsdaten_tabelle10[[#This Row],[Gebäude]],RANDBETWEEN(1,4),RANDBETWEEN(1,3))</f>
        <v>3</v>
      </c>
      <c r="AA25" t="str" cm="1">
        <f t="array" aca="1" ref="AA25" ca="1">INDEX(KleWoh_Tabelle[],RANDBETWEEN(1,COUNTA(KleWoh_Tabelle[])))</f>
        <v>Ja</v>
      </c>
      <c r="AB25" s="2" t="str">
        <f ca="1">IF(AND(AND(Wohnungsdaten_tabelle10[[#This Row],[Art]]=$C$9,Wohnungsdaten_tabelle10[[#This Row],[Gebäude]]=$A$3,Wohnungsdaten_tabelle10[[#This Row],[Etage]]=1)),"Ja","Nein")</f>
        <v>Nein</v>
      </c>
    </row>
    <row r="26" spans="1:28" x14ac:dyDescent="0.35">
      <c r="G26" s="1">
        <v>24</v>
      </c>
      <c r="H26" s="1" t="str" cm="1">
        <f t="array" aca="1" ref="H26" ca="1">INDEX(Wohnungsart_tab[],RANDBETWEEN(1,COUNTA(Wohnungsart_tab[])))</f>
        <v>4,5 ZiWg</v>
      </c>
      <c r="I26" s="1" t="str" cm="1">
        <f t="array" aca="1" ref="I26" ca="1">INDEX(Gebäude_tabelle[],RANDBETWEEN(1,COUNTA(Gebäude_tabelle[])))</f>
        <v>Riegel</v>
      </c>
      <c r="J26" s="1">
        <f t="shared" ca="1" si="5"/>
        <v>2</v>
      </c>
      <c r="K26" s="1" t="str" cm="1">
        <f t="array" aca="1" ref="K26" ca="1">INDEX(Etage_tabelle[],RANDBETWEEN(1,COUNTA(Etage_tabelle[])))</f>
        <v>Eher tiefer</v>
      </c>
      <c r="L26" s="1">
        <f t="shared" ca="1" si="0"/>
        <v>3</v>
      </c>
      <c r="M26" s="1" cm="1">
        <f t="array" aca="1" ref="M26" ca="1">INDEX(Quelle_Zufallswerte[id],RANDBETWEEN(1,COUNTA(Quelle_Zufallswerte[id])))</f>
        <v>12</v>
      </c>
      <c r="N26" s="1">
        <f t="shared" ca="1" si="1"/>
        <v>7</v>
      </c>
      <c r="O26" s="1" t="str" cm="1">
        <f t="array" aca="1" ref="O26" ca="1">INDEX(KleWoh_Tabelle[],RANDBETWEEN(1,COUNTA(KleWoh_Tabelle[])))</f>
        <v>Nein</v>
      </c>
      <c r="P26" s="1">
        <f t="shared" ca="1" si="2"/>
        <v>5</v>
      </c>
      <c r="Q26" s="1" t="str" cm="1">
        <f t="array" aca="1" ref="Q26" ca="1">INDEX(Haustier_Tabelle[],RANDBETWEEN(1,COUNTA(Haustier_Tabelle[])))</f>
        <v>Gerne Distanz zu Hund/Katze</v>
      </c>
      <c r="R26" s="1">
        <f t="shared" ca="1" si="3"/>
        <v>10</v>
      </c>
      <c r="S26" s="1" cm="1">
        <f t="array" aca="1" ref="S26" ca="1">INDEX(Wohnungsdaten_tabelle[WohnungsID],RANDBETWEEN(1,COUNTA(Wohnungsdaten_tabelle[WohnungsID])))</f>
        <v>77</v>
      </c>
      <c r="T26" s="1">
        <f t="shared" ca="1" si="4"/>
        <v>8</v>
      </c>
      <c r="U26" s="1" t="str" cm="1">
        <f t="array" aca="1" ref="U26" ca="1">INDEX(KleWoh_Tabelle[],RANDBETWEEN(1,COUNTA(KleWoh_Tabelle[])))</f>
        <v>Ja</v>
      </c>
      <c r="W26">
        <v>24</v>
      </c>
      <c r="X26" s="2" t="str" cm="1">
        <f t="array" aca="1" ref="X26" ca="1">INDEX(Wohnungsart_tab[],RANDBETWEEN(1,COUNTA(Wohnungsart_tab[])))</f>
        <v>4,5 ZiWg</v>
      </c>
      <c r="Y26" s="2" t="str" cm="1">
        <f t="array" aca="1" ref="Y26" ca="1">INDEX(Gebäude_tabelle[],RANDBETWEEN(1,COUNTA(Gebäude_tabelle[])))</f>
        <v>Punkt</v>
      </c>
      <c r="Z26" s="2">
        <f ca="1">IF("Punkt"=Wohnungsdaten_tabelle10[[#This Row],[Gebäude]],RANDBETWEEN(1,4),RANDBETWEEN(1,3))</f>
        <v>3</v>
      </c>
      <c r="AA26" t="str" cm="1">
        <f t="array" aca="1" ref="AA26" ca="1">INDEX(KleWoh_Tabelle[],RANDBETWEEN(1,COUNTA(KleWoh_Tabelle[])))</f>
        <v>Ja</v>
      </c>
      <c r="AB26" s="2" t="str">
        <f ca="1">IF(AND(AND(Wohnungsdaten_tabelle10[[#This Row],[Art]]=$C$9,Wohnungsdaten_tabelle10[[#This Row],[Gebäude]]=$A$3,Wohnungsdaten_tabelle10[[#This Row],[Etage]]=1)),"Ja","Nein")</f>
        <v>Nein</v>
      </c>
    </row>
    <row r="27" spans="1:28" x14ac:dyDescent="0.35">
      <c r="G27" s="1">
        <v>25</v>
      </c>
      <c r="H27" s="1" t="str" cm="1">
        <f t="array" aca="1" ref="H27" ca="1">INDEX(Wohnungsart_tab[],RANDBETWEEN(1,COUNTA(Wohnungsart_tab[])))</f>
        <v>2,5 ZiWg</v>
      </c>
      <c r="I27" s="1" t="str" cm="1">
        <f t="array" aca="1" ref="I27" ca="1">INDEX(Gebäude_tabelle[],RANDBETWEEN(1,COUNTA(Gebäude_tabelle[])))</f>
        <v>Riegel</v>
      </c>
      <c r="J27" s="1">
        <f t="shared" ca="1" si="5"/>
        <v>0</v>
      </c>
      <c r="K27" s="1" t="str" cm="1">
        <f t="array" aca="1" ref="K27" ca="1">INDEX(Etage_tabelle[],RANDBETWEEN(1,COUNTA(Etage_tabelle[])))</f>
        <v>Eher höher</v>
      </c>
      <c r="L27" s="1">
        <f t="shared" ca="1" si="0"/>
        <v>2</v>
      </c>
      <c r="M27" s="1" cm="1">
        <f t="array" aca="1" ref="M27" ca="1">INDEX(Quelle_Zufallswerte[id],RANDBETWEEN(1,COUNTA(Quelle_Zufallswerte[id])))</f>
        <v>43</v>
      </c>
      <c r="N27" s="1">
        <f t="shared" ca="1" si="1"/>
        <v>1</v>
      </c>
      <c r="O27" s="1" t="str" cm="1">
        <f t="array" aca="1" ref="O27" ca="1">INDEX(KleWoh_Tabelle[],RANDBETWEEN(1,COUNTA(KleWoh_Tabelle[])))</f>
        <v>Ja</v>
      </c>
      <c r="P27" s="1">
        <f t="shared" ca="1" si="2"/>
        <v>3</v>
      </c>
      <c r="Q27" s="1" t="str" cm="1">
        <f t="array" aca="1" ref="Q27" ca="1">INDEX(Haustier_Tabelle[],RANDBETWEEN(1,COUNTA(Haustier_Tabelle[])))</f>
        <v>Gerne Distanz zu Hund/Katze</v>
      </c>
      <c r="R27" s="1">
        <f t="shared" ca="1" si="3"/>
        <v>5</v>
      </c>
      <c r="S27" s="1" cm="1">
        <f t="array" aca="1" ref="S27" ca="1">INDEX(Wohnungsdaten_tabelle[WohnungsID],RANDBETWEEN(1,COUNTA(Wohnungsdaten_tabelle[WohnungsID])))</f>
        <v>27</v>
      </c>
      <c r="T27" s="1">
        <f t="shared" ca="1" si="4"/>
        <v>0</v>
      </c>
      <c r="U27" s="1" t="str" cm="1">
        <f t="array" aca="1" ref="U27" ca="1">INDEX(KleWoh_Tabelle[],RANDBETWEEN(1,COUNTA(KleWoh_Tabelle[])))</f>
        <v>Nein</v>
      </c>
      <c r="W27">
        <v>25</v>
      </c>
      <c r="X27" s="2" t="str" cm="1">
        <f t="array" aca="1" ref="X27" ca="1">INDEX(Wohnungsart_tab[],RANDBETWEEN(1,COUNTA(Wohnungsart_tab[])))</f>
        <v>3,5 ZiWg</v>
      </c>
      <c r="Y27" s="2" t="str" cm="1">
        <f t="array" aca="1" ref="Y27" ca="1">INDEX(Gebäude_tabelle[],RANDBETWEEN(1,COUNTA(Gebäude_tabelle[])))</f>
        <v>Winkel</v>
      </c>
      <c r="Z27" s="2">
        <f ca="1">IF("Punkt"=Wohnungsdaten_tabelle10[[#This Row],[Gebäude]],RANDBETWEEN(1,4),RANDBETWEEN(1,3))</f>
        <v>3</v>
      </c>
      <c r="AA27" t="str" cm="1">
        <f t="array" aca="1" ref="AA27" ca="1">INDEX(KleWoh_Tabelle[],RANDBETWEEN(1,COUNTA(KleWoh_Tabelle[])))</f>
        <v>Ja</v>
      </c>
      <c r="AB27" s="2" t="str">
        <f ca="1">IF(AND(AND(Wohnungsdaten_tabelle10[[#This Row],[Art]]=$C$9,Wohnungsdaten_tabelle10[[#This Row],[Gebäude]]=$A$3,Wohnungsdaten_tabelle10[[#This Row],[Etage]]=1)),"Ja","Nein")</f>
        <v>Nein</v>
      </c>
    </row>
    <row r="28" spans="1:28" x14ac:dyDescent="0.35">
      <c r="G28" s="1">
        <v>26</v>
      </c>
      <c r="H28" s="1" t="str" cm="1">
        <f t="array" aca="1" ref="H28" ca="1">INDEX(Wohnungsart_tab[],RANDBETWEEN(1,COUNTA(Wohnungsart_tab[])))</f>
        <v>3,5 ZiWg klein</v>
      </c>
      <c r="I28" s="1" t="str" cm="1">
        <f t="array" aca="1" ref="I28" ca="1">INDEX(Gebäude_tabelle[],RANDBETWEEN(1,COUNTA(Gebäude_tabelle[])))</f>
        <v>Riegel</v>
      </c>
      <c r="J28" s="1">
        <f t="shared" ca="1" si="5"/>
        <v>5</v>
      </c>
      <c r="K28" s="1" t="str" cm="1">
        <f t="array" aca="1" ref="K28" ca="1">INDEX(Etage_tabelle[],RANDBETWEEN(1,COUNTA(Etage_tabelle[])))</f>
        <v>Eher höher</v>
      </c>
      <c r="L28" s="1">
        <f t="shared" ca="1" si="0"/>
        <v>6</v>
      </c>
      <c r="M28" s="1" cm="1">
        <f t="array" aca="1" ref="M28" ca="1">INDEX(Quelle_Zufallswerte[id],RANDBETWEEN(1,COUNTA(Quelle_Zufallswerte[id])))</f>
        <v>62</v>
      </c>
      <c r="N28" s="1">
        <f t="shared" ca="1" si="1"/>
        <v>1</v>
      </c>
      <c r="O28" s="1" t="str" cm="1">
        <f t="array" aca="1" ref="O28" ca="1">INDEX(KleWoh_Tabelle[],RANDBETWEEN(1,COUNTA(KleWoh_Tabelle[])))</f>
        <v>Ja</v>
      </c>
      <c r="P28" s="1">
        <f t="shared" ca="1" si="2"/>
        <v>10</v>
      </c>
      <c r="Q28" s="1" t="str" cm="1">
        <f t="array" aca="1" ref="Q28" ca="1">INDEX(Haustier_Tabelle[],RANDBETWEEN(1,COUNTA(Haustier_Tabelle[])))</f>
        <v>Allergiker:in - bitte weit weg</v>
      </c>
      <c r="R28" s="1">
        <f t="shared" ca="1" si="3"/>
        <v>4</v>
      </c>
      <c r="S28" s="1" cm="1">
        <f t="array" aca="1" ref="S28" ca="1">INDEX(Wohnungsdaten_tabelle[WohnungsID],RANDBETWEEN(1,COUNTA(Wohnungsdaten_tabelle[WohnungsID])))</f>
        <v>22</v>
      </c>
      <c r="T28" s="1">
        <f t="shared" ca="1" si="4"/>
        <v>7</v>
      </c>
      <c r="U28" s="1" t="str" cm="1">
        <f t="array" aca="1" ref="U28" ca="1">INDEX(KleWoh_Tabelle[],RANDBETWEEN(1,COUNTA(KleWoh_Tabelle[])))</f>
        <v>Ja</v>
      </c>
      <c r="W28">
        <v>26</v>
      </c>
      <c r="X28" s="2" t="str" cm="1">
        <f t="array" aca="1" ref="X28" ca="1">INDEX(Wohnungsart_tab[],RANDBETWEEN(1,COUNTA(Wohnungsart_tab[])))</f>
        <v>3,5 ZiWg</v>
      </c>
      <c r="Y28" s="2" t="str" cm="1">
        <f t="array" aca="1" ref="Y28" ca="1">INDEX(Gebäude_tabelle[],RANDBETWEEN(1,COUNTA(Gebäude_tabelle[])))</f>
        <v>Winkel</v>
      </c>
      <c r="Z28" s="2">
        <f ca="1">IF("Punkt"=Wohnungsdaten_tabelle10[[#This Row],[Gebäude]],RANDBETWEEN(1,4),RANDBETWEEN(1,3))</f>
        <v>1</v>
      </c>
      <c r="AA28" t="str" cm="1">
        <f t="array" aca="1" ref="AA28" ca="1">INDEX(KleWoh_Tabelle[],RANDBETWEEN(1,COUNTA(KleWoh_Tabelle[])))</f>
        <v>Ja</v>
      </c>
      <c r="AB28" s="2" t="str">
        <f ca="1">IF(AND(AND(Wohnungsdaten_tabelle10[[#This Row],[Art]]=$C$9,Wohnungsdaten_tabelle10[[#This Row],[Gebäude]]=$A$3,Wohnungsdaten_tabelle10[[#This Row],[Etage]]=1)),"Ja","Nein")</f>
        <v>Nein</v>
      </c>
    </row>
    <row r="29" spans="1:28" x14ac:dyDescent="0.35">
      <c r="G29" s="1">
        <v>27</v>
      </c>
      <c r="H29" s="1" t="str" cm="1">
        <f t="array" aca="1" ref="H29" ca="1">INDEX(Wohnungsart_tab[],RANDBETWEEN(1,COUNTA(Wohnungsart_tab[])))</f>
        <v>5,5 ZiWg</v>
      </c>
      <c r="I29" s="1" t="str" cm="1">
        <f t="array" aca="1" ref="I29" ca="1">INDEX(Gebäude_tabelle[],RANDBETWEEN(1,COUNTA(Gebäude_tabelle[])))</f>
        <v>Riegel</v>
      </c>
      <c r="J29" s="1">
        <f t="shared" ca="1" si="5"/>
        <v>8</v>
      </c>
      <c r="K29" s="1" t="str" cm="1">
        <f t="array" aca="1" ref="K29" ca="1">INDEX(Etage_tabelle[],RANDBETWEEN(1,COUNTA(Etage_tabelle[])))</f>
        <v>Eher höher</v>
      </c>
      <c r="L29" s="1">
        <f t="shared" ca="1" si="0"/>
        <v>7</v>
      </c>
      <c r="M29" s="1" cm="1">
        <f t="array" aca="1" ref="M29" ca="1">INDEX(Quelle_Zufallswerte[id],RANDBETWEEN(1,COUNTA(Quelle_Zufallswerte[id])))</f>
        <v>57</v>
      </c>
      <c r="N29" s="1">
        <f t="shared" ca="1" si="1"/>
        <v>8</v>
      </c>
      <c r="O29" s="1" t="str" cm="1">
        <f t="array" aca="1" ref="O29" ca="1">INDEX(KleWoh_Tabelle[],RANDBETWEEN(1,COUNTA(KleWoh_Tabelle[])))</f>
        <v>Ja</v>
      </c>
      <c r="P29" s="1">
        <f t="shared" ca="1" si="2"/>
        <v>0</v>
      </c>
      <c r="Q29" s="1" t="str" cm="1">
        <f t="array" aca="1" ref="Q29" ca="1">INDEX(Haustier_Tabelle[],RANDBETWEEN(1,COUNTA(Haustier_Tabelle[])))</f>
        <v>Allergiker:in - bitte weit weg</v>
      </c>
      <c r="R29" s="1">
        <f t="shared" ca="1" si="3"/>
        <v>5</v>
      </c>
      <c r="S29" s="1" cm="1">
        <f t="array" aca="1" ref="S29" ca="1">INDEX(Wohnungsdaten_tabelle[WohnungsID],RANDBETWEEN(1,COUNTA(Wohnungsdaten_tabelle[WohnungsID])))</f>
        <v>15</v>
      </c>
      <c r="T29" s="1">
        <f t="shared" ca="1" si="4"/>
        <v>6</v>
      </c>
      <c r="U29" s="1" t="str" cm="1">
        <f t="array" aca="1" ref="U29" ca="1">INDEX(KleWoh_Tabelle[],RANDBETWEEN(1,COUNTA(KleWoh_Tabelle[])))</f>
        <v>Ja</v>
      </c>
      <c r="W29">
        <v>27</v>
      </c>
      <c r="X29" s="2" t="str" cm="1">
        <f t="array" aca="1" ref="X29" ca="1">INDEX(Wohnungsart_tab[],RANDBETWEEN(1,COUNTA(Wohnungsart_tab[])))</f>
        <v>2,5 ZiWg</v>
      </c>
      <c r="Y29" s="2" t="str" cm="1">
        <f t="array" aca="1" ref="Y29" ca="1">INDEX(Gebäude_tabelle[],RANDBETWEEN(1,COUNTA(Gebäude_tabelle[])))</f>
        <v>Winkel</v>
      </c>
      <c r="Z29" s="2">
        <f ca="1">IF("Punkt"=Wohnungsdaten_tabelle10[[#This Row],[Gebäude]],RANDBETWEEN(1,4),RANDBETWEEN(1,3))</f>
        <v>3</v>
      </c>
      <c r="AA29" t="str" cm="1">
        <f t="array" aca="1" ref="AA29" ca="1">INDEX(KleWoh_Tabelle[],RANDBETWEEN(1,COUNTA(KleWoh_Tabelle[])))</f>
        <v>Ja</v>
      </c>
      <c r="AB29" s="2" t="str">
        <f ca="1">IF(AND(AND(Wohnungsdaten_tabelle10[[#This Row],[Art]]=$C$9,Wohnungsdaten_tabelle10[[#This Row],[Gebäude]]=$A$3,Wohnungsdaten_tabelle10[[#This Row],[Etage]]=1)),"Ja","Nein")</f>
        <v>Nein</v>
      </c>
    </row>
    <row r="30" spans="1:28" x14ac:dyDescent="0.35">
      <c r="G30" s="1">
        <v>28</v>
      </c>
      <c r="H30" s="1" t="str" cm="1">
        <f t="array" aca="1" ref="H30" ca="1">INDEX(Wohnungsart_tab[],RANDBETWEEN(1,COUNTA(Wohnungsart_tab[])))</f>
        <v>4,5 ZiWg</v>
      </c>
      <c r="I30" s="1" t="str" cm="1">
        <f t="array" aca="1" ref="I30" ca="1">INDEX(Gebäude_tabelle[],RANDBETWEEN(1,COUNTA(Gebäude_tabelle[])))</f>
        <v>Punkt</v>
      </c>
      <c r="J30" s="1">
        <f t="shared" ca="1" si="5"/>
        <v>0</v>
      </c>
      <c r="K30" s="1" t="str" cm="1">
        <f t="array" aca="1" ref="K30" ca="1">INDEX(Etage_tabelle[],RANDBETWEEN(1,COUNTA(Etage_tabelle[])))</f>
        <v>Eher tiefer</v>
      </c>
      <c r="L30" s="1">
        <f t="shared" ca="1" si="0"/>
        <v>6</v>
      </c>
      <c r="M30" s="1" cm="1">
        <f t="array" aca="1" ref="M30" ca="1">INDEX(Quelle_Zufallswerte[id],RANDBETWEEN(1,COUNTA(Quelle_Zufallswerte[id])))</f>
        <v>49</v>
      </c>
      <c r="N30" s="1">
        <f t="shared" ca="1" si="1"/>
        <v>7</v>
      </c>
      <c r="O30" s="1" t="str" cm="1">
        <f t="array" aca="1" ref="O30" ca="1">INDEX(KleWoh_Tabelle[],RANDBETWEEN(1,COUNTA(KleWoh_Tabelle[])))</f>
        <v>Nein</v>
      </c>
      <c r="P30" s="1">
        <f t="shared" ca="1" si="2"/>
        <v>4</v>
      </c>
      <c r="Q30" s="1" t="str" cm="1">
        <f t="array" aca="1" ref="Q30" ca="1">INDEX(Haustier_Tabelle[],RANDBETWEEN(1,COUNTA(Haustier_Tabelle[])))</f>
        <v>Gerne in der Nähe</v>
      </c>
      <c r="R30" s="1">
        <f t="shared" ca="1" si="3"/>
        <v>10</v>
      </c>
      <c r="S30" s="1" cm="1">
        <f t="array" aca="1" ref="S30" ca="1">INDEX(Wohnungsdaten_tabelle[WohnungsID],RANDBETWEEN(1,COUNTA(Wohnungsdaten_tabelle[WohnungsID])))</f>
        <v>50</v>
      </c>
      <c r="T30" s="1">
        <f t="shared" ca="1" si="4"/>
        <v>10</v>
      </c>
      <c r="U30" s="1" t="str" cm="1">
        <f t="array" aca="1" ref="U30" ca="1">INDEX(KleWoh_Tabelle[],RANDBETWEEN(1,COUNTA(KleWoh_Tabelle[])))</f>
        <v>Ja</v>
      </c>
      <c r="W30">
        <v>28</v>
      </c>
      <c r="X30" s="2" t="str" cm="1">
        <f t="array" aca="1" ref="X30" ca="1">INDEX(Wohnungsart_tab[],RANDBETWEEN(1,COUNTA(Wohnungsart_tab[])))</f>
        <v>3,5 ZiWg klein</v>
      </c>
      <c r="Y30" s="2" t="str" cm="1">
        <f t="array" aca="1" ref="Y30" ca="1">INDEX(Gebäude_tabelle[],RANDBETWEEN(1,COUNTA(Gebäude_tabelle[])))</f>
        <v>Punkt</v>
      </c>
      <c r="Z30" s="2">
        <f ca="1">IF("Punkt"=Wohnungsdaten_tabelle10[[#This Row],[Gebäude]],RANDBETWEEN(1,4),RANDBETWEEN(1,3))</f>
        <v>3</v>
      </c>
      <c r="AA30" t="str" cm="1">
        <f t="array" aca="1" ref="AA30" ca="1">INDEX(KleWoh_Tabelle[],RANDBETWEEN(1,COUNTA(KleWoh_Tabelle[])))</f>
        <v>Ja</v>
      </c>
      <c r="AB30" s="2" t="str">
        <f ca="1">IF(AND(AND(Wohnungsdaten_tabelle10[[#This Row],[Art]]=$C$9,Wohnungsdaten_tabelle10[[#This Row],[Gebäude]]=$A$3,Wohnungsdaten_tabelle10[[#This Row],[Etage]]=1)),"Ja","Nein")</f>
        <v>Nein</v>
      </c>
    </row>
    <row r="31" spans="1:28" x14ac:dyDescent="0.35">
      <c r="G31" s="1">
        <v>29</v>
      </c>
      <c r="H31" s="1" t="str" cm="1">
        <f t="array" aca="1" ref="H31" ca="1">INDEX(Wohnungsart_tab[],RANDBETWEEN(1,COUNTA(Wohnungsart_tab[])))</f>
        <v>3,5 ZiWg klein</v>
      </c>
      <c r="I31" s="1" t="str" cm="1">
        <f t="array" aca="1" ref="I31" ca="1">INDEX(Gebäude_tabelle[],RANDBETWEEN(1,COUNTA(Gebäude_tabelle[])))</f>
        <v>Punkt</v>
      </c>
      <c r="J31" s="1">
        <f t="shared" ca="1" si="5"/>
        <v>10</v>
      </c>
      <c r="K31" s="1" t="str" cm="1">
        <f t="array" aca="1" ref="K31" ca="1">INDEX(Etage_tabelle[],RANDBETWEEN(1,COUNTA(Etage_tabelle[])))</f>
        <v>Eher tiefer</v>
      </c>
      <c r="L31" s="1">
        <f t="shared" ca="1" si="0"/>
        <v>8</v>
      </c>
      <c r="M31" s="1" cm="1">
        <f t="array" aca="1" ref="M31" ca="1">INDEX(Quelle_Zufallswerte[id],RANDBETWEEN(1,COUNTA(Quelle_Zufallswerte[id])))</f>
        <v>49</v>
      </c>
      <c r="N31" s="1">
        <f t="shared" ca="1" si="1"/>
        <v>1</v>
      </c>
      <c r="O31" s="1" t="str" cm="1">
        <f t="array" aca="1" ref="O31" ca="1">INDEX(KleWoh_Tabelle[],RANDBETWEEN(1,COUNTA(KleWoh_Tabelle[])))</f>
        <v>Nein</v>
      </c>
      <c r="P31" s="1">
        <f t="shared" ca="1" si="2"/>
        <v>0</v>
      </c>
      <c r="Q31" s="1" t="str" cm="1">
        <f t="array" aca="1" ref="Q31" ca="1">INDEX(Haustier_Tabelle[],RANDBETWEEN(1,COUNTA(Haustier_Tabelle[])))</f>
        <v>Allergiker:in - bitte weit weg</v>
      </c>
      <c r="R31" s="1">
        <f t="shared" ca="1" si="3"/>
        <v>8</v>
      </c>
      <c r="S31" s="1" cm="1">
        <f t="array" aca="1" ref="S31" ca="1">INDEX(Wohnungsdaten_tabelle[WohnungsID],RANDBETWEEN(1,COUNTA(Wohnungsdaten_tabelle[WohnungsID])))</f>
        <v>32</v>
      </c>
      <c r="T31" s="1">
        <f t="shared" ca="1" si="4"/>
        <v>9</v>
      </c>
      <c r="U31" s="1" t="str" cm="1">
        <f t="array" aca="1" ref="U31" ca="1">INDEX(KleWoh_Tabelle[],RANDBETWEEN(1,COUNTA(KleWoh_Tabelle[])))</f>
        <v>Nein</v>
      </c>
      <c r="W31">
        <v>29</v>
      </c>
      <c r="X31" s="2" t="str" cm="1">
        <f t="array" aca="1" ref="X31" ca="1">INDEX(Wohnungsart_tab[],RANDBETWEEN(1,COUNTA(Wohnungsart_tab[])))</f>
        <v>1,5 ZiWg</v>
      </c>
      <c r="Y31" s="2" t="str" cm="1">
        <f t="array" aca="1" ref="Y31" ca="1">INDEX(Gebäude_tabelle[],RANDBETWEEN(1,COUNTA(Gebäude_tabelle[])))</f>
        <v>Riegel</v>
      </c>
      <c r="Z31" s="2">
        <f ca="1">IF("Punkt"=Wohnungsdaten_tabelle10[[#This Row],[Gebäude]],RANDBETWEEN(1,4),RANDBETWEEN(1,3))</f>
        <v>2</v>
      </c>
      <c r="AA31" t="str" cm="1">
        <f t="array" aca="1" ref="AA31" ca="1">INDEX(KleWoh_Tabelle[],RANDBETWEEN(1,COUNTA(KleWoh_Tabelle[])))</f>
        <v>Nein</v>
      </c>
      <c r="AB31" s="2" t="str">
        <f ca="1">IF(AND(AND(Wohnungsdaten_tabelle10[[#This Row],[Art]]=$C$9,Wohnungsdaten_tabelle10[[#This Row],[Gebäude]]=$A$3,Wohnungsdaten_tabelle10[[#This Row],[Etage]]=1)),"Ja","Nein")</f>
        <v>Nein</v>
      </c>
    </row>
    <row r="32" spans="1:28" x14ac:dyDescent="0.35">
      <c r="G32" s="1">
        <v>30</v>
      </c>
      <c r="H32" s="1" t="str" cm="1">
        <f t="array" aca="1" ref="H32" ca="1">INDEX(Wohnungsart_tab[],RANDBETWEEN(1,COUNTA(Wohnungsart_tab[])))</f>
        <v>3,5 ZiWg</v>
      </c>
      <c r="I32" s="1" t="str" cm="1">
        <f t="array" aca="1" ref="I32" ca="1">INDEX(Gebäude_tabelle[],RANDBETWEEN(1,COUNTA(Gebäude_tabelle[])))</f>
        <v>Punkt</v>
      </c>
      <c r="J32" s="1">
        <f t="shared" ca="1" si="5"/>
        <v>7</v>
      </c>
      <c r="K32" s="1" t="str" cm="1">
        <f t="array" aca="1" ref="K32" ca="1">INDEX(Etage_tabelle[],RANDBETWEEN(1,COUNTA(Etage_tabelle[])))</f>
        <v>Eher tiefer</v>
      </c>
      <c r="L32" s="1">
        <f t="shared" ca="1" si="0"/>
        <v>1</v>
      </c>
      <c r="M32" s="1" cm="1">
        <f t="array" aca="1" ref="M32" ca="1">INDEX(Quelle_Zufallswerte[id],RANDBETWEEN(1,COUNTA(Quelle_Zufallswerte[id])))</f>
        <v>56</v>
      </c>
      <c r="N32" s="1">
        <f t="shared" ca="1" si="1"/>
        <v>5</v>
      </c>
      <c r="O32" s="1" t="str" cm="1">
        <f t="array" aca="1" ref="O32" ca="1">INDEX(KleWoh_Tabelle[],RANDBETWEEN(1,COUNTA(KleWoh_Tabelle[])))</f>
        <v>Nein</v>
      </c>
      <c r="P32" s="1">
        <f t="shared" ca="1" si="2"/>
        <v>5</v>
      </c>
      <c r="Q32" s="1" t="str" cm="1">
        <f t="array" aca="1" ref="Q32" ca="1">INDEX(Haustier_Tabelle[],RANDBETWEEN(1,COUNTA(Haustier_Tabelle[])))</f>
        <v>Hund/Katze vorhanden</v>
      </c>
      <c r="R32" s="1">
        <f t="shared" ca="1" si="3"/>
        <v>10</v>
      </c>
      <c r="S32" s="1" cm="1">
        <f t="array" aca="1" ref="S32" ca="1">INDEX(Wohnungsdaten_tabelle[WohnungsID],RANDBETWEEN(1,COUNTA(Wohnungsdaten_tabelle[WohnungsID])))</f>
        <v>56</v>
      </c>
      <c r="T32" s="1">
        <f t="shared" ca="1" si="4"/>
        <v>4</v>
      </c>
      <c r="U32" s="1" t="str" cm="1">
        <f t="array" aca="1" ref="U32" ca="1">INDEX(KleWoh_Tabelle[],RANDBETWEEN(1,COUNTA(KleWoh_Tabelle[])))</f>
        <v>Ja</v>
      </c>
      <c r="W32">
        <v>30</v>
      </c>
      <c r="X32" s="2" t="str" cm="1">
        <f t="array" aca="1" ref="X32" ca="1">INDEX(Wohnungsart_tab[],RANDBETWEEN(1,COUNTA(Wohnungsart_tab[])))</f>
        <v>2,5 ZiWg</v>
      </c>
      <c r="Y32" s="2" t="str" cm="1">
        <f t="array" aca="1" ref="Y32" ca="1">INDEX(Gebäude_tabelle[],RANDBETWEEN(1,COUNTA(Gebäude_tabelle[])))</f>
        <v>Riegel</v>
      </c>
      <c r="Z32" s="2">
        <f ca="1">IF("Punkt"=Wohnungsdaten_tabelle10[[#This Row],[Gebäude]],RANDBETWEEN(1,4),RANDBETWEEN(1,3))</f>
        <v>3</v>
      </c>
      <c r="AA32" t="str" cm="1">
        <f t="array" aca="1" ref="AA32" ca="1">INDEX(KleWoh_Tabelle[],RANDBETWEEN(1,COUNTA(KleWoh_Tabelle[])))</f>
        <v>Ja</v>
      </c>
      <c r="AB32" s="2" t="str">
        <f ca="1">IF(AND(AND(Wohnungsdaten_tabelle10[[#This Row],[Art]]=$C$9,Wohnungsdaten_tabelle10[[#This Row],[Gebäude]]=$A$3,Wohnungsdaten_tabelle10[[#This Row],[Etage]]=1)),"Ja","Nein")</f>
        <v>Nein</v>
      </c>
    </row>
    <row r="33" spans="7:28" x14ac:dyDescent="0.35">
      <c r="G33" s="1">
        <v>31</v>
      </c>
      <c r="H33" s="1" t="str" cm="1">
        <f t="array" aca="1" ref="H33" ca="1">INDEX(Wohnungsart_tab[],RANDBETWEEN(1,COUNTA(Wohnungsart_tab[])))</f>
        <v>5,5 ZiWg</v>
      </c>
      <c r="I33" s="1" t="str" cm="1">
        <f t="array" aca="1" ref="I33" ca="1">INDEX(Gebäude_tabelle[],RANDBETWEEN(1,COUNTA(Gebäude_tabelle[])))</f>
        <v>Punkt</v>
      </c>
      <c r="J33" s="1">
        <f t="shared" ca="1" si="5"/>
        <v>2</v>
      </c>
      <c r="K33" s="1" t="str" cm="1">
        <f t="array" aca="1" ref="K33" ca="1">INDEX(Etage_tabelle[],RANDBETWEEN(1,COUNTA(Etage_tabelle[])))</f>
        <v>Eher höher</v>
      </c>
      <c r="L33" s="1">
        <f t="shared" ca="1" si="0"/>
        <v>4</v>
      </c>
      <c r="M33" s="1" cm="1">
        <f t="array" aca="1" ref="M33" ca="1">INDEX(Quelle_Zufallswerte[id],RANDBETWEEN(1,COUNTA(Quelle_Zufallswerte[id])))</f>
        <v>24</v>
      </c>
      <c r="N33" s="1">
        <f t="shared" ca="1" si="1"/>
        <v>7</v>
      </c>
      <c r="O33" s="1" t="str" cm="1">
        <f t="array" aca="1" ref="O33" ca="1">INDEX(KleWoh_Tabelle[],RANDBETWEEN(1,COUNTA(KleWoh_Tabelle[])))</f>
        <v>Nein</v>
      </c>
      <c r="P33" s="1">
        <f t="shared" ca="1" si="2"/>
        <v>8</v>
      </c>
      <c r="Q33" s="1" t="str" cm="1">
        <f t="array" aca="1" ref="Q33" ca="1">INDEX(Haustier_Tabelle[],RANDBETWEEN(1,COUNTA(Haustier_Tabelle[])))</f>
        <v>Gerne in der Nähe</v>
      </c>
      <c r="R33" s="1">
        <f t="shared" ca="1" si="3"/>
        <v>9</v>
      </c>
      <c r="S33" s="1" cm="1">
        <f t="array" aca="1" ref="S33" ca="1">INDEX(Wohnungsdaten_tabelle[WohnungsID],RANDBETWEEN(1,COUNTA(Wohnungsdaten_tabelle[WohnungsID])))</f>
        <v>3</v>
      </c>
      <c r="T33" s="1">
        <f t="shared" ca="1" si="4"/>
        <v>5</v>
      </c>
      <c r="U33" s="1" t="str" cm="1">
        <f t="array" aca="1" ref="U33" ca="1">INDEX(KleWoh_Tabelle[],RANDBETWEEN(1,COUNTA(KleWoh_Tabelle[])))</f>
        <v>Ja</v>
      </c>
      <c r="W33">
        <v>31</v>
      </c>
      <c r="X33" s="2" t="str" cm="1">
        <f t="array" aca="1" ref="X33" ca="1">INDEX(Wohnungsart_tab[],RANDBETWEEN(1,COUNTA(Wohnungsart_tab[])))</f>
        <v>3,5 ZiWg</v>
      </c>
      <c r="Y33" s="2" t="str" cm="1">
        <f t="array" aca="1" ref="Y33" ca="1">INDEX(Gebäude_tabelle[],RANDBETWEEN(1,COUNTA(Gebäude_tabelle[])))</f>
        <v>Punkt</v>
      </c>
      <c r="Z33" s="2">
        <f ca="1">IF("Punkt"=Wohnungsdaten_tabelle10[[#This Row],[Gebäude]],RANDBETWEEN(1,4),RANDBETWEEN(1,3))</f>
        <v>2</v>
      </c>
      <c r="AA33" t="str" cm="1">
        <f t="array" aca="1" ref="AA33" ca="1">INDEX(KleWoh_Tabelle[],RANDBETWEEN(1,COUNTA(KleWoh_Tabelle[])))</f>
        <v>Nein</v>
      </c>
      <c r="AB33" s="2" t="str">
        <f ca="1">IF(AND(AND(Wohnungsdaten_tabelle10[[#This Row],[Art]]=$C$9,Wohnungsdaten_tabelle10[[#This Row],[Gebäude]]=$A$3,Wohnungsdaten_tabelle10[[#This Row],[Etage]]=1)),"Ja","Nein")</f>
        <v>Nein</v>
      </c>
    </row>
    <row r="34" spans="7:28" x14ac:dyDescent="0.35">
      <c r="G34" s="1">
        <v>32</v>
      </c>
      <c r="H34" s="1" t="str" cm="1">
        <f t="array" aca="1" ref="H34" ca="1">INDEX(Wohnungsart_tab[],RANDBETWEEN(1,COUNTA(Wohnungsart_tab[])))</f>
        <v>2,5 ZiWg</v>
      </c>
      <c r="I34" s="1" t="str" cm="1">
        <f t="array" aca="1" ref="I34" ca="1">INDEX(Gebäude_tabelle[],RANDBETWEEN(1,COUNTA(Gebäude_tabelle[])))</f>
        <v>Punkt</v>
      </c>
      <c r="J34" s="1">
        <f t="shared" ca="1" si="5"/>
        <v>9</v>
      </c>
      <c r="K34" s="1" t="str" cm="1">
        <f t="array" aca="1" ref="K34" ca="1">INDEX(Etage_tabelle[],RANDBETWEEN(1,COUNTA(Etage_tabelle[])))</f>
        <v>Eher höher</v>
      </c>
      <c r="L34" s="1">
        <f t="shared" ca="1" si="0"/>
        <v>5</v>
      </c>
      <c r="M34" s="1" cm="1">
        <f t="array" aca="1" ref="M34" ca="1">INDEX(Quelle_Zufallswerte[id],RANDBETWEEN(1,COUNTA(Quelle_Zufallswerte[id])))</f>
        <v>15</v>
      </c>
      <c r="N34" s="1">
        <f t="shared" ca="1" si="1"/>
        <v>0</v>
      </c>
      <c r="O34" s="1" t="str" cm="1">
        <f t="array" aca="1" ref="O34" ca="1">INDEX(KleWoh_Tabelle[],RANDBETWEEN(1,COUNTA(KleWoh_Tabelle[])))</f>
        <v>Ja</v>
      </c>
      <c r="P34" s="1">
        <f t="shared" ca="1" si="2"/>
        <v>6</v>
      </c>
      <c r="Q34" s="1" t="str" cm="1">
        <f t="array" aca="1" ref="Q34" ca="1">INDEX(Haustier_Tabelle[],RANDBETWEEN(1,COUNTA(Haustier_Tabelle[])))</f>
        <v>Gerne Distanz zu Hund/Katze</v>
      </c>
      <c r="R34" s="1">
        <f t="shared" ca="1" si="3"/>
        <v>1</v>
      </c>
      <c r="S34" s="1" cm="1">
        <f t="array" aca="1" ref="S34" ca="1">INDEX(Wohnungsdaten_tabelle[WohnungsID],RANDBETWEEN(1,COUNTA(Wohnungsdaten_tabelle[WohnungsID])))</f>
        <v>19</v>
      </c>
      <c r="T34" s="1">
        <f t="shared" ca="1" si="4"/>
        <v>2</v>
      </c>
      <c r="U34" s="1" t="str" cm="1">
        <f t="array" aca="1" ref="U34" ca="1">INDEX(KleWoh_Tabelle[],RANDBETWEEN(1,COUNTA(KleWoh_Tabelle[])))</f>
        <v>Nein</v>
      </c>
      <c r="W34">
        <v>32</v>
      </c>
      <c r="X34" s="2" t="str" cm="1">
        <f t="array" aca="1" ref="X34" ca="1">INDEX(Wohnungsart_tab[],RANDBETWEEN(1,COUNTA(Wohnungsart_tab[])))</f>
        <v>4,5 ZiWg</v>
      </c>
      <c r="Y34" s="2" t="str" cm="1">
        <f t="array" aca="1" ref="Y34" ca="1">INDEX(Gebäude_tabelle[],RANDBETWEEN(1,COUNTA(Gebäude_tabelle[])))</f>
        <v>Riegel</v>
      </c>
      <c r="Z34" s="2">
        <f ca="1">IF("Punkt"=Wohnungsdaten_tabelle10[[#This Row],[Gebäude]],RANDBETWEEN(1,4),RANDBETWEEN(1,3))</f>
        <v>2</v>
      </c>
      <c r="AA34" t="str" cm="1">
        <f t="array" aca="1" ref="AA34" ca="1">INDEX(KleWoh_Tabelle[],RANDBETWEEN(1,COUNTA(KleWoh_Tabelle[])))</f>
        <v>Nein</v>
      </c>
      <c r="AB34" s="2" t="str">
        <f ca="1">IF(AND(AND(Wohnungsdaten_tabelle10[[#This Row],[Art]]=$C$9,Wohnungsdaten_tabelle10[[#This Row],[Gebäude]]=$A$3,Wohnungsdaten_tabelle10[[#This Row],[Etage]]=1)),"Ja","Nein")</f>
        <v>Nein</v>
      </c>
    </row>
    <row r="35" spans="7:28" x14ac:dyDescent="0.35">
      <c r="G35" s="1">
        <v>33</v>
      </c>
      <c r="H35" s="1" t="str" cm="1">
        <f t="array" aca="1" ref="H35" ca="1">INDEX(Wohnungsart_tab[],RANDBETWEEN(1,COUNTA(Wohnungsart_tab[])))</f>
        <v>4,5 ZiWg</v>
      </c>
      <c r="I35" s="1" t="str" cm="1">
        <f t="array" aca="1" ref="I35" ca="1">INDEX(Gebäude_tabelle[],RANDBETWEEN(1,COUNTA(Gebäude_tabelle[])))</f>
        <v>Riegel</v>
      </c>
      <c r="J35" s="1">
        <f t="shared" ca="1" si="5"/>
        <v>6</v>
      </c>
      <c r="K35" s="1" t="str" cm="1">
        <f t="array" aca="1" ref="K35" ca="1">INDEX(Etage_tabelle[],RANDBETWEEN(1,COUNTA(Etage_tabelle[])))</f>
        <v>Eher höher</v>
      </c>
      <c r="L35" s="1">
        <f t="shared" ca="1" si="0"/>
        <v>2</v>
      </c>
      <c r="M35" s="1" cm="1">
        <f t="array" aca="1" ref="M35" ca="1">INDEX(Quelle_Zufallswerte[id],RANDBETWEEN(1,COUNTA(Quelle_Zufallswerte[id])))</f>
        <v>32</v>
      </c>
      <c r="N35" s="1">
        <f t="shared" ca="1" si="1"/>
        <v>7</v>
      </c>
      <c r="O35" s="1" t="str" cm="1">
        <f t="array" aca="1" ref="O35" ca="1">INDEX(KleWoh_Tabelle[],RANDBETWEEN(1,COUNTA(KleWoh_Tabelle[])))</f>
        <v>Nein</v>
      </c>
      <c r="P35" s="1">
        <f t="shared" ca="1" si="2"/>
        <v>6</v>
      </c>
      <c r="Q35" s="1" t="str" cm="1">
        <f t="array" aca="1" ref="Q35" ca="1">INDEX(Haustier_Tabelle[],RANDBETWEEN(1,COUNTA(Haustier_Tabelle[])))</f>
        <v>Gerne Distanz zu Hund/Katze</v>
      </c>
      <c r="R35" s="1">
        <f t="shared" ca="1" si="3"/>
        <v>2</v>
      </c>
      <c r="S35" s="1" cm="1">
        <f t="array" aca="1" ref="S35" ca="1">INDEX(Wohnungsdaten_tabelle[WohnungsID],RANDBETWEEN(1,COUNTA(Wohnungsdaten_tabelle[WohnungsID])))</f>
        <v>56</v>
      </c>
      <c r="T35" s="1">
        <f t="shared" ca="1" si="4"/>
        <v>6</v>
      </c>
      <c r="U35" s="1" t="str" cm="1">
        <f t="array" aca="1" ref="U35" ca="1">INDEX(KleWoh_Tabelle[],RANDBETWEEN(1,COUNTA(KleWoh_Tabelle[])))</f>
        <v>Nein</v>
      </c>
      <c r="W35">
        <v>33</v>
      </c>
      <c r="X35" s="2" t="str" cm="1">
        <f t="array" aca="1" ref="X35" ca="1">INDEX(Wohnungsart_tab[],RANDBETWEEN(1,COUNTA(Wohnungsart_tab[])))</f>
        <v>4,5 ZiWg</v>
      </c>
      <c r="Y35" s="2" t="str" cm="1">
        <f t="array" aca="1" ref="Y35" ca="1">INDEX(Gebäude_tabelle[],RANDBETWEEN(1,COUNTA(Gebäude_tabelle[])))</f>
        <v>Punkt</v>
      </c>
      <c r="Z35" s="2">
        <f ca="1">IF("Punkt"=Wohnungsdaten_tabelle10[[#This Row],[Gebäude]],RANDBETWEEN(1,4),RANDBETWEEN(1,3))</f>
        <v>3</v>
      </c>
      <c r="AA35" t="str" cm="1">
        <f t="array" aca="1" ref="AA35" ca="1">INDEX(KleWoh_Tabelle[],RANDBETWEEN(1,COUNTA(KleWoh_Tabelle[])))</f>
        <v>Ja</v>
      </c>
      <c r="AB35" s="2" t="str">
        <f ca="1">IF(AND(AND(Wohnungsdaten_tabelle10[[#This Row],[Art]]=$C$9,Wohnungsdaten_tabelle10[[#This Row],[Gebäude]]=$A$3,Wohnungsdaten_tabelle10[[#This Row],[Etage]]=1)),"Ja","Nein")</f>
        <v>Nein</v>
      </c>
    </row>
    <row r="36" spans="7:28" x14ac:dyDescent="0.35">
      <c r="G36" s="1">
        <v>34</v>
      </c>
      <c r="H36" s="1" t="str" cm="1">
        <f t="array" aca="1" ref="H36" ca="1">INDEX(Wohnungsart_tab[],RANDBETWEEN(1,COUNTA(Wohnungsart_tab[])))</f>
        <v>2,5 ZiWg</v>
      </c>
      <c r="I36" s="1" t="str" cm="1">
        <f t="array" aca="1" ref="I36" ca="1">INDEX(Gebäude_tabelle[],RANDBETWEEN(1,COUNTA(Gebäude_tabelle[])))</f>
        <v>Winkel</v>
      </c>
      <c r="J36" s="1">
        <f t="shared" ca="1" si="5"/>
        <v>2</v>
      </c>
      <c r="K36" s="1" t="str" cm="1">
        <f t="array" aca="1" ref="K36" ca="1">INDEX(Etage_tabelle[],RANDBETWEEN(1,COUNTA(Etage_tabelle[])))</f>
        <v>Eher höher</v>
      </c>
      <c r="L36" s="1">
        <f t="shared" ca="1" si="0"/>
        <v>9</v>
      </c>
      <c r="M36" s="1" cm="1">
        <f t="array" aca="1" ref="M36" ca="1">INDEX(Quelle_Zufallswerte[id],RANDBETWEEN(1,COUNTA(Quelle_Zufallswerte[id])))</f>
        <v>29</v>
      </c>
      <c r="N36" s="1">
        <f t="shared" ca="1" si="1"/>
        <v>2</v>
      </c>
      <c r="O36" s="1" t="str" cm="1">
        <f t="array" aca="1" ref="O36" ca="1">INDEX(KleWoh_Tabelle[],RANDBETWEEN(1,COUNTA(KleWoh_Tabelle[])))</f>
        <v>Ja</v>
      </c>
      <c r="P36" s="1">
        <f t="shared" ca="1" si="2"/>
        <v>5</v>
      </c>
      <c r="Q36" s="1" t="str" cm="1">
        <f t="array" aca="1" ref="Q36" ca="1">INDEX(Haustier_Tabelle[],RANDBETWEEN(1,COUNTA(Haustier_Tabelle[])))</f>
        <v>Hund/Katze vorhanden</v>
      </c>
      <c r="R36" s="1">
        <f t="shared" ca="1" si="3"/>
        <v>8</v>
      </c>
      <c r="S36" s="1" cm="1">
        <f t="array" aca="1" ref="S36" ca="1">INDEX(Wohnungsdaten_tabelle[WohnungsID],RANDBETWEEN(1,COUNTA(Wohnungsdaten_tabelle[WohnungsID])))</f>
        <v>73</v>
      </c>
      <c r="T36" s="1">
        <f t="shared" ca="1" si="4"/>
        <v>6</v>
      </c>
      <c r="U36" s="1" t="str" cm="1">
        <f t="array" aca="1" ref="U36" ca="1">INDEX(KleWoh_Tabelle[],RANDBETWEEN(1,COUNTA(KleWoh_Tabelle[])))</f>
        <v>Ja</v>
      </c>
      <c r="W36">
        <v>34</v>
      </c>
      <c r="X36" s="2" t="str" cm="1">
        <f t="array" aca="1" ref="X36" ca="1">INDEX(Wohnungsart_tab[],RANDBETWEEN(1,COUNTA(Wohnungsart_tab[])))</f>
        <v>5,5 ZiWg</v>
      </c>
      <c r="Y36" s="2" t="str" cm="1">
        <f t="array" aca="1" ref="Y36" ca="1">INDEX(Gebäude_tabelle[],RANDBETWEEN(1,COUNTA(Gebäude_tabelle[])))</f>
        <v>Riegel</v>
      </c>
      <c r="Z36" s="2">
        <f ca="1">IF("Punkt"=Wohnungsdaten_tabelle10[[#This Row],[Gebäude]],RANDBETWEEN(1,4),RANDBETWEEN(1,3))</f>
        <v>1</v>
      </c>
      <c r="AA36" t="str" cm="1">
        <f t="array" aca="1" ref="AA36" ca="1">INDEX(KleWoh_Tabelle[],RANDBETWEEN(1,COUNTA(KleWoh_Tabelle[])))</f>
        <v>Ja</v>
      </c>
      <c r="AB36" s="2" t="str">
        <f ca="1">IF(AND(AND(Wohnungsdaten_tabelle10[[#This Row],[Art]]=$C$9,Wohnungsdaten_tabelle10[[#This Row],[Gebäude]]=$A$3,Wohnungsdaten_tabelle10[[#This Row],[Etage]]=1)),"Ja","Nein")</f>
        <v>Nein</v>
      </c>
    </row>
    <row r="37" spans="7:28" x14ac:dyDescent="0.35">
      <c r="G37" s="1">
        <v>35</v>
      </c>
      <c r="H37" s="1" t="str" cm="1">
        <f t="array" aca="1" ref="H37" ca="1">INDEX(Wohnungsart_tab[],RANDBETWEEN(1,COUNTA(Wohnungsart_tab[])))</f>
        <v>3,5 ZiWg</v>
      </c>
      <c r="I37" s="1" t="str" cm="1">
        <f t="array" aca="1" ref="I37" ca="1">INDEX(Gebäude_tabelle[],RANDBETWEEN(1,COUNTA(Gebäude_tabelle[])))</f>
        <v>Punkt</v>
      </c>
      <c r="J37" s="1">
        <f t="shared" ca="1" si="5"/>
        <v>1</v>
      </c>
      <c r="K37" s="1" t="str" cm="1">
        <f t="array" aca="1" ref="K37" ca="1">INDEX(Etage_tabelle[],RANDBETWEEN(1,COUNTA(Etage_tabelle[])))</f>
        <v>Eher tiefer</v>
      </c>
      <c r="L37" s="1">
        <f t="shared" ca="1" si="0"/>
        <v>9</v>
      </c>
      <c r="M37" s="1" cm="1">
        <f t="array" aca="1" ref="M37" ca="1">INDEX(Quelle_Zufallswerte[id],RANDBETWEEN(1,COUNTA(Quelle_Zufallswerte[id])))</f>
        <v>10</v>
      </c>
      <c r="N37" s="1">
        <f t="shared" ca="1" si="1"/>
        <v>7</v>
      </c>
      <c r="O37" s="1" t="str" cm="1">
        <f t="array" aca="1" ref="O37" ca="1">INDEX(KleWoh_Tabelle[],RANDBETWEEN(1,COUNTA(KleWoh_Tabelle[])))</f>
        <v>Nein</v>
      </c>
      <c r="P37" s="1">
        <f t="shared" ca="1" si="2"/>
        <v>6</v>
      </c>
      <c r="Q37" s="1" t="str" cm="1">
        <f t="array" aca="1" ref="Q37" ca="1">INDEX(Haustier_Tabelle[],RANDBETWEEN(1,COUNTA(Haustier_Tabelle[])))</f>
        <v>Gerne Distanz zu Hund/Katze</v>
      </c>
      <c r="R37" s="1">
        <f t="shared" ca="1" si="3"/>
        <v>6</v>
      </c>
      <c r="S37" s="1" cm="1">
        <f t="array" aca="1" ref="S37" ca="1">INDEX(Wohnungsdaten_tabelle[WohnungsID],RANDBETWEEN(1,COUNTA(Wohnungsdaten_tabelle[WohnungsID])))</f>
        <v>50</v>
      </c>
      <c r="T37" s="1">
        <f t="shared" ca="1" si="4"/>
        <v>6</v>
      </c>
      <c r="U37" s="1" t="str" cm="1">
        <f t="array" aca="1" ref="U37" ca="1">INDEX(KleWoh_Tabelle[],RANDBETWEEN(1,COUNTA(KleWoh_Tabelle[])))</f>
        <v>Ja</v>
      </c>
      <c r="W37">
        <v>35</v>
      </c>
      <c r="X37" s="2" t="str" cm="1">
        <f t="array" aca="1" ref="X37" ca="1">INDEX(Wohnungsart_tab[],RANDBETWEEN(1,COUNTA(Wohnungsart_tab[])))</f>
        <v>3,5 ZiWg klein</v>
      </c>
      <c r="Y37" s="2" t="str" cm="1">
        <f t="array" aca="1" ref="Y37" ca="1">INDEX(Gebäude_tabelle[],RANDBETWEEN(1,COUNTA(Gebäude_tabelle[])))</f>
        <v>Riegel</v>
      </c>
      <c r="Z37" s="2">
        <f ca="1">IF("Punkt"=Wohnungsdaten_tabelle10[[#This Row],[Gebäude]],RANDBETWEEN(1,4),RANDBETWEEN(1,3))</f>
        <v>2</v>
      </c>
      <c r="AA37" t="str" cm="1">
        <f t="array" aca="1" ref="AA37" ca="1">INDEX(KleWoh_Tabelle[],RANDBETWEEN(1,COUNTA(KleWoh_Tabelle[])))</f>
        <v>Ja</v>
      </c>
      <c r="AB37" s="2" t="str">
        <f ca="1">IF(AND(AND(Wohnungsdaten_tabelle10[[#This Row],[Art]]=$C$9,Wohnungsdaten_tabelle10[[#This Row],[Gebäude]]=$A$3,Wohnungsdaten_tabelle10[[#This Row],[Etage]]=1)),"Ja","Nein")</f>
        <v>Nein</v>
      </c>
    </row>
    <row r="38" spans="7:28" x14ac:dyDescent="0.35">
      <c r="G38" s="1">
        <v>36</v>
      </c>
      <c r="H38" s="1" t="str" cm="1">
        <f t="array" aca="1" ref="H38" ca="1">INDEX(Wohnungsart_tab[],RANDBETWEEN(1,COUNTA(Wohnungsart_tab[])))</f>
        <v>3,5 ZiWg klein</v>
      </c>
      <c r="I38" s="1" t="str" cm="1">
        <f t="array" aca="1" ref="I38" ca="1">INDEX(Gebäude_tabelle[],RANDBETWEEN(1,COUNTA(Gebäude_tabelle[])))</f>
        <v>Winkel</v>
      </c>
      <c r="J38" s="1">
        <f t="shared" ca="1" si="5"/>
        <v>5</v>
      </c>
      <c r="K38" s="1" t="str" cm="1">
        <f t="array" aca="1" ref="K38" ca="1">INDEX(Etage_tabelle[],RANDBETWEEN(1,COUNTA(Etage_tabelle[])))</f>
        <v>Eher höher</v>
      </c>
      <c r="L38" s="1">
        <f t="shared" ca="1" si="0"/>
        <v>7</v>
      </c>
      <c r="M38" s="1" cm="1">
        <f t="array" aca="1" ref="M38" ca="1">INDEX(Quelle_Zufallswerte[id],RANDBETWEEN(1,COUNTA(Quelle_Zufallswerte[id])))</f>
        <v>17</v>
      </c>
      <c r="N38" s="1">
        <f t="shared" ca="1" si="1"/>
        <v>4</v>
      </c>
      <c r="O38" s="1" t="str" cm="1">
        <f t="array" aca="1" ref="O38" ca="1">INDEX(KleWoh_Tabelle[],RANDBETWEEN(1,COUNTA(KleWoh_Tabelle[])))</f>
        <v>Nein</v>
      </c>
      <c r="P38" s="1">
        <f t="shared" ca="1" si="2"/>
        <v>5</v>
      </c>
      <c r="Q38" s="1" t="str" cm="1">
        <f t="array" aca="1" ref="Q38" ca="1">INDEX(Haustier_Tabelle[],RANDBETWEEN(1,COUNTA(Haustier_Tabelle[])))</f>
        <v>Hund/Katze vorhanden</v>
      </c>
      <c r="R38" s="1">
        <f t="shared" ca="1" si="3"/>
        <v>4</v>
      </c>
      <c r="S38" s="1" cm="1">
        <f t="array" aca="1" ref="S38" ca="1">INDEX(Wohnungsdaten_tabelle[WohnungsID],RANDBETWEEN(1,COUNTA(Wohnungsdaten_tabelle[WohnungsID])))</f>
        <v>55</v>
      </c>
      <c r="T38" s="1">
        <f t="shared" ca="1" si="4"/>
        <v>8</v>
      </c>
      <c r="U38" s="1" t="str" cm="1">
        <f t="array" aca="1" ref="U38" ca="1">INDEX(KleWoh_Tabelle[],RANDBETWEEN(1,COUNTA(KleWoh_Tabelle[])))</f>
        <v>Ja</v>
      </c>
      <c r="W38">
        <v>36</v>
      </c>
      <c r="X38" s="2" t="str" cm="1">
        <f t="array" aca="1" ref="X38" ca="1">INDEX(Wohnungsart_tab[],RANDBETWEEN(1,COUNTA(Wohnungsart_tab[])))</f>
        <v>3,5 ZiWg klein</v>
      </c>
      <c r="Y38" s="2" t="str" cm="1">
        <f t="array" aca="1" ref="Y38" ca="1">INDEX(Gebäude_tabelle[],RANDBETWEEN(1,COUNTA(Gebäude_tabelle[])))</f>
        <v>Winkel</v>
      </c>
      <c r="Z38" s="2">
        <f ca="1">IF("Punkt"=Wohnungsdaten_tabelle10[[#This Row],[Gebäude]],RANDBETWEEN(1,4),RANDBETWEEN(1,3))</f>
        <v>1</v>
      </c>
      <c r="AA38" t="str" cm="1">
        <f t="array" aca="1" ref="AA38" ca="1">INDEX(KleWoh_Tabelle[],RANDBETWEEN(1,COUNTA(KleWoh_Tabelle[])))</f>
        <v>Nein</v>
      </c>
      <c r="AB38" s="2" t="str">
        <f ca="1">IF(AND(AND(Wohnungsdaten_tabelle10[[#This Row],[Art]]=$C$9,Wohnungsdaten_tabelle10[[#This Row],[Gebäude]]=$A$3,Wohnungsdaten_tabelle10[[#This Row],[Etage]]=1)),"Ja","Nein")</f>
        <v>Nein</v>
      </c>
    </row>
    <row r="39" spans="7:28" x14ac:dyDescent="0.35">
      <c r="G39" s="1">
        <v>37</v>
      </c>
      <c r="H39" s="1" t="str" cm="1">
        <f t="array" aca="1" ref="H39" ca="1">INDEX(Wohnungsart_tab[],RANDBETWEEN(1,COUNTA(Wohnungsart_tab[])))</f>
        <v>4,5 ZiWg</v>
      </c>
      <c r="I39" s="1" t="str" cm="1">
        <f t="array" aca="1" ref="I39" ca="1">INDEX(Gebäude_tabelle[],RANDBETWEEN(1,COUNTA(Gebäude_tabelle[])))</f>
        <v>Punkt</v>
      </c>
      <c r="J39" s="1">
        <f t="shared" ca="1" si="5"/>
        <v>9</v>
      </c>
      <c r="K39" s="1" t="str" cm="1">
        <f t="array" aca="1" ref="K39" ca="1">INDEX(Etage_tabelle[],RANDBETWEEN(1,COUNTA(Etage_tabelle[])))</f>
        <v>Eher höher</v>
      </c>
      <c r="L39" s="1">
        <f t="shared" ca="1" si="0"/>
        <v>9</v>
      </c>
      <c r="M39" s="1" cm="1">
        <f t="array" aca="1" ref="M39" ca="1">INDEX(Quelle_Zufallswerte[id],RANDBETWEEN(1,COUNTA(Quelle_Zufallswerte[id])))</f>
        <v>53</v>
      </c>
      <c r="N39" s="1">
        <f t="shared" ca="1" si="1"/>
        <v>8</v>
      </c>
      <c r="O39" s="1" t="str" cm="1">
        <f t="array" aca="1" ref="O39" ca="1">INDEX(KleWoh_Tabelle[],RANDBETWEEN(1,COUNTA(KleWoh_Tabelle[])))</f>
        <v>Nein</v>
      </c>
      <c r="P39" s="1">
        <f t="shared" ca="1" si="2"/>
        <v>5</v>
      </c>
      <c r="Q39" s="1" t="str" cm="1">
        <f t="array" aca="1" ref="Q39" ca="1">INDEX(Haustier_Tabelle[],RANDBETWEEN(1,COUNTA(Haustier_Tabelle[])))</f>
        <v>Hund/Katze vorhanden</v>
      </c>
      <c r="R39" s="1">
        <f t="shared" ca="1" si="3"/>
        <v>10</v>
      </c>
      <c r="S39" s="1" cm="1">
        <f t="array" aca="1" ref="S39" ca="1">INDEX(Wohnungsdaten_tabelle[WohnungsID],RANDBETWEEN(1,COUNTA(Wohnungsdaten_tabelle[WohnungsID])))</f>
        <v>73</v>
      </c>
      <c r="T39" s="1">
        <f t="shared" ca="1" si="4"/>
        <v>8</v>
      </c>
      <c r="U39" s="1" t="str" cm="1">
        <f t="array" aca="1" ref="U39" ca="1">INDEX(KleWoh_Tabelle[],RANDBETWEEN(1,COUNTA(KleWoh_Tabelle[])))</f>
        <v>Nein</v>
      </c>
      <c r="W39">
        <v>37</v>
      </c>
      <c r="X39" s="2" t="str" cm="1">
        <f t="array" aca="1" ref="X39" ca="1">INDEX(Wohnungsart_tab[],RANDBETWEEN(1,COUNTA(Wohnungsart_tab[])))</f>
        <v>1,5 ZiWg</v>
      </c>
      <c r="Y39" s="2" t="str" cm="1">
        <f t="array" aca="1" ref="Y39" ca="1">INDEX(Gebäude_tabelle[],RANDBETWEEN(1,COUNTA(Gebäude_tabelle[])))</f>
        <v>Winkel</v>
      </c>
      <c r="Z39" s="2">
        <f ca="1">IF("Punkt"=Wohnungsdaten_tabelle10[[#This Row],[Gebäude]],RANDBETWEEN(1,4),RANDBETWEEN(1,3))</f>
        <v>1</v>
      </c>
      <c r="AA39" t="str" cm="1">
        <f t="array" aca="1" ref="AA39" ca="1">INDEX(KleWoh_Tabelle[],RANDBETWEEN(1,COUNTA(KleWoh_Tabelle[])))</f>
        <v>Ja</v>
      </c>
      <c r="AB39" s="2" t="str">
        <f ca="1">IF(AND(AND(Wohnungsdaten_tabelle10[[#This Row],[Art]]=$C$9,Wohnungsdaten_tabelle10[[#This Row],[Gebäude]]=$A$3,Wohnungsdaten_tabelle10[[#This Row],[Etage]]=1)),"Ja","Nein")</f>
        <v>Nein</v>
      </c>
    </row>
    <row r="40" spans="7:28" x14ac:dyDescent="0.35">
      <c r="G40" s="1">
        <v>38</v>
      </c>
      <c r="H40" s="1" t="str" cm="1">
        <f t="array" aca="1" ref="H40" ca="1">INDEX(Wohnungsart_tab[],RANDBETWEEN(1,COUNTA(Wohnungsart_tab[])))</f>
        <v>5,5 ZiWg</v>
      </c>
      <c r="I40" s="1" t="str" cm="1">
        <f t="array" aca="1" ref="I40" ca="1">INDEX(Gebäude_tabelle[],RANDBETWEEN(1,COUNTA(Gebäude_tabelle[])))</f>
        <v>Riegel</v>
      </c>
      <c r="J40" s="1">
        <f t="shared" ca="1" si="5"/>
        <v>6</v>
      </c>
      <c r="K40" s="1" t="str" cm="1">
        <f t="array" aca="1" ref="K40" ca="1">INDEX(Etage_tabelle[],RANDBETWEEN(1,COUNTA(Etage_tabelle[])))</f>
        <v>Eher höher</v>
      </c>
      <c r="L40" s="1">
        <f t="shared" ca="1" si="0"/>
        <v>1</v>
      </c>
      <c r="M40" s="1" cm="1">
        <f t="array" aca="1" ref="M40" ca="1">INDEX(Quelle_Zufallswerte[id],RANDBETWEEN(1,COUNTA(Quelle_Zufallswerte[id])))</f>
        <v>41</v>
      </c>
      <c r="N40" s="1">
        <f t="shared" ca="1" si="1"/>
        <v>0</v>
      </c>
      <c r="O40" s="1" t="str" cm="1">
        <f t="array" aca="1" ref="O40" ca="1">INDEX(KleWoh_Tabelle[],RANDBETWEEN(1,COUNTA(KleWoh_Tabelle[])))</f>
        <v>Nein</v>
      </c>
      <c r="P40" s="1">
        <f t="shared" ca="1" si="2"/>
        <v>10</v>
      </c>
      <c r="Q40" s="1" t="str" cm="1">
        <f t="array" aca="1" ref="Q40" ca="1">INDEX(Haustier_Tabelle[],RANDBETWEEN(1,COUNTA(Haustier_Tabelle[])))</f>
        <v>Allergiker:in - bitte weit weg</v>
      </c>
      <c r="R40" s="1">
        <f t="shared" ca="1" si="3"/>
        <v>8</v>
      </c>
      <c r="S40" s="1" cm="1">
        <f t="array" aca="1" ref="S40" ca="1">INDEX(Wohnungsdaten_tabelle[WohnungsID],RANDBETWEEN(1,COUNTA(Wohnungsdaten_tabelle[WohnungsID])))</f>
        <v>67</v>
      </c>
      <c r="T40" s="1">
        <f t="shared" ca="1" si="4"/>
        <v>7</v>
      </c>
      <c r="U40" s="1" t="str" cm="1">
        <f t="array" aca="1" ref="U40" ca="1">INDEX(KleWoh_Tabelle[],RANDBETWEEN(1,COUNTA(KleWoh_Tabelle[])))</f>
        <v>Ja</v>
      </c>
      <c r="W40">
        <v>38</v>
      </c>
      <c r="X40" s="2" t="str" cm="1">
        <f t="array" aca="1" ref="X40" ca="1">INDEX(Wohnungsart_tab[],RANDBETWEEN(1,COUNTA(Wohnungsart_tab[])))</f>
        <v>4,5 ZiWg</v>
      </c>
      <c r="Y40" s="2" t="str" cm="1">
        <f t="array" aca="1" ref="Y40" ca="1">INDEX(Gebäude_tabelle[],RANDBETWEEN(1,COUNTA(Gebäude_tabelle[])))</f>
        <v>Winkel</v>
      </c>
      <c r="Z40" s="2">
        <f ca="1">IF("Punkt"=Wohnungsdaten_tabelle10[[#This Row],[Gebäude]],RANDBETWEEN(1,4),RANDBETWEEN(1,3))</f>
        <v>2</v>
      </c>
      <c r="AA40" t="str" cm="1">
        <f t="array" aca="1" ref="AA40" ca="1">INDEX(KleWoh_Tabelle[],RANDBETWEEN(1,COUNTA(KleWoh_Tabelle[])))</f>
        <v>Nein</v>
      </c>
      <c r="AB40" s="2" t="str">
        <f ca="1">IF(AND(AND(Wohnungsdaten_tabelle10[[#This Row],[Art]]=$C$9,Wohnungsdaten_tabelle10[[#This Row],[Gebäude]]=$A$3,Wohnungsdaten_tabelle10[[#This Row],[Etage]]=1)),"Ja","Nein")</f>
        <v>Nein</v>
      </c>
    </row>
    <row r="41" spans="7:28" x14ac:dyDescent="0.35">
      <c r="G41" s="1">
        <v>39</v>
      </c>
      <c r="H41" s="1" t="str" cm="1">
        <f t="array" aca="1" ref="H41" ca="1">INDEX(Wohnungsart_tab[],RANDBETWEEN(1,COUNTA(Wohnungsart_tab[])))</f>
        <v>2,5 ZiWg</v>
      </c>
      <c r="I41" s="1" t="str" cm="1">
        <f t="array" aca="1" ref="I41" ca="1">INDEX(Gebäude_tabelle[],RANDBETWEEN(1,COUNTA(Gebäude_tabelle[])))</f>
        <v>Winkel</v>
      </c>
      <c r="J41" s="1">
        <f t="shared" ca="1" si="5"/>
        <v>1</v>
      </c>
      <c r="K41" s="1" t="str" cm="1">
        <f t="array" aca="1" ref="K41" ca="1">INDEX(Etage_tabelle[],RANDBETWEEN(1,COUNTA(Etage_tabelle[])))</f>
        <v>Eher tiefer</v>
      </c>
      <c r="L41" s="1">
        <f t="shared" ca="1" si="0"/>
        <v>9</v>
      </c>
      <c r="M41" s="1" cm="1">
        <f t="array" aca="1" ref="M41" ca="1">INDEX(Quelle_Zufallswerte[id],RANDBETWEEN(1,COUNTA(Quelle_Zufallswerte[id])))</f>
        <v>10</v>
      </c>
      <c r="N41" s="1">
        <f t="shared" ca="1" si="1"/>
        <v>3</v>
      </c>
      <c r="O41" s="1" t="str" cm="1">
        <f t="array" aca="1" ref="O41" ca="1">INDEX(KleWoh_Tabelle[],RANDBETWEEN(1,COUNTA(KleWoh_Tabelle[])))</f>
        <v>Ja</v>
      </c>
      <c r="P41" s="1">
        <f t="shared" ca="1" si="2"/>
        <v>1</v>
      </c>
      <c r="Q41" s="1" t="str" cm="1">
        <f t="array" aca="1" ref="Q41" ca="1">INDEX(Haustier_Tabelle[],RANDBETWEEN(1,COUNTA(Haustier_Tabelle[])))</f>
        <v>Hund/Katze vorhanden</v>
      </c>
      <c r="R41" s="1">
        <f t="shared" ca="1" si="3"/>
        <v>7</v>
      </c>
      <c r="S41" s="1" cm="1">
        <f t="array" aca="1" ref="S41" ca="1">INDEX(Wohnungsdaten_tabelle[WohnungsID],RANDBETWEEN(1,COUNTA(Wohnungsdaten_tabelle[WohnungsID])))</f>
        <v>85</v>
      </c>
      <c r="T41" s="1">
        <f t="shared" ca="1" si="4"/>
        <v>8</v>
      </c>
      <c r="U41" s="1" t="str" cm="1">
        <f t="array" aca="1" ref="U41" ca="1">INDEX(KleWoh_Tabelle[],RANDBETWEEN(1,COUNTA(KleWoh_Tabelle[])))</f>
        <v>Ja</v>
      </c>
      <c r="W41">
        <v>39</v>
      </c>
      <c r="X41" s="2" t="str" cm="1">
        <f t="array" aca="1" ref="X41" ca="1">INDEX(Wohnungsart_tab[],RANDBETWEEN(1,COUNTA(Wohnungsart_tab[])))</f>
        <v>5,5 ZiWg</v>
      </c>
      <c r="Y41" s="2" t="str" cm="1">
        <f t="array" aca="1" ref="Y41" ca="1">INDEX(Gebäude_tabelle[],RANDBETWEEN(1,COUNTA(Gebäude_tabelle[])))</f>
        <v>Riegel</v>
      </c>
      <c r="Z41" s="2">
        <f ca="1">IF("Punkt"=Wohnungsdaten_tabelle10[[#This Row],[Gebäude]],RANDBETWEEN(1,4),RANDBETWEEN(1,3))</f>
        <v>3</v>
      </c>
      <c r="AA41" t="str" cm="1">
        <f t="array" aca="1" ref="AA41" ca="1">INDEX(KleWoh_Tabelle[],RANDBETWEEN(1,COUNTA(KleWoh_Tabelle[])))</f>
        <v>Ja</v>
      </c>
      <c r="AB41" s="2" t="str">
        <f ca="1">IF(AND(AND(Wohnungsdaten_tabelle10[[#This Row],[Art]]=$C$9,Wohnungsdaten_tabelle10[[#This Row],[Gebäude]]=$A$3,Wohnungsdaten_tabelle10[[#This Row],[Etage]]=1)),"Ja","Nein")</f>
        <v>Nein</v>
      </c>
    </row>
    <row r="42" spans="7:28" x14ac:dyDescent="0.35">
      <c r="G42" s="1">
        <v>40</v>
      </c>
      <c r="H42" s="1" t="str" cm="1">
        <f t="array" aca="1" ref="H42" ca="1">INDEX(Wohnungsart_tab[],RANDBETWEEN(1,COUNTA(Wohnungsart_tab[])))</f>
        <v>2,5 ZiWg</v>
      </c>
      <c r="I42" s="1" t="str" cm="1">
        <f t="array" aca="1" ref="I42" ca="1">INDEX(Gebäude_tabelle[],RANDBETWEEN(1,COUNTA(Gebäude_tabelle[])))</f>
        <v>Riegel</v>
      </c>
      <c r="J42" s="1">
        <f t="shared" ca="1" si="5"/>
        <v>1</v>
      </c>
      <c r="K42" s="1" t="str" cm="1">
        <f t="array" aca="1" ref="K42" ca="1">INDEX(Etage_tabelle[],RANDBETWEEN(1,COUNTA(Etage_tabelle[])))</f>
        <v>Eher höher</v>
      </c>
      <c r="L42" s="1">
        <f t="shared" ca="1" si="0"/>
        <v>5</v>
      </c>
      <c r="M42" s="1" cm="1">
        <f t="array" aca="1" ref="M42" ca="1">INDEX(Quelle_Zufallswerte[id],RANDBETWEEN(1,COUNTA(Quelle_Zufallswerte[id])))</f>
        <v>10</v>
      </c>
      <c r="N42" s="1">
        <f t="shared" ca="1" si="1"/>
        <v>2</v>
      </c>
      <c r="O42" s="1" t="str" cm="1">
        <f t="array" aca="1" ref="O42" ca="1">INDEX(KleWoh_Tabelle[],RANDBETWEEN(1,COUNTA(KleWoh_Tabelle[])))</f>
        <v>Nein</v>
      </c>
      <c r="P42" s="1">
        <f t="shared" ca="1" si="2"/>
        <v>10</v>
      </c>
      <c r="Q42" s="1" t="str" cm="1">
        <f t="array" aca="1" ref="Q42" ca="1">INDEX(Haustier_Tabelle[],RANDBETWEEN(1,COUNTA(Haustier_Tabelle[])))</f>
        <v>Gerne Distanz zu Hund/Katze</v>
      </c>
      <c r="R42" s="1">
        <f t="shared" ca="1" si="3"/>
        <v>0</v>
      </c>
      <c r="S42" s="1" cm="1">
        <f t="array" aca="1" ref="S42" ca="1">INDEX(Wohnungsdaten_tabelle[WohnungsID],RANDBETWEEN(1,COUNTA(Wohnungsdaten_tabelle[WohnungsID])))</f>
        <v>46</v>
      </c>
      <c r="T42" s="1">
        <f t="shared" ca="1" si="4"/>
        <v>5</v>
      </c>
      <c r="U42" s="1" t="str" cm="1">
        <f t="array" aca="1" ref="U42" ca="1">INDEX(KleWoh_Tabelle[],RANDBETWEEN(1,COUNTA(KleWoh_Tabelle[])))</f>
        <v>Nein</v>
      </c>
      <c r="W42">
        <v>40</v>
      </c>
      <c r="X42" s="2" t="str" cm="1">
        <f t="array" aca="1" ref="X42" ca="1">INDEX(Wohnungsart_tab[],RANDBETWEEN(1,COUNTA(Wohnungsart_tab[])))</f>
        <v>1,5 ZiWg</v>
      </c>
      <c r="Y42" s="2" t="str" cm="1">
        <f t="array" aca="1" ref="Y42" ca="1">INDEX(Gebäude_tabelle[],RANDBETWEEN(1,COUNTA(Gebäude_tabelle[])))</f>
        <v>Punkt</v>
      </c>
      <c r="Z42" s="2">
        <f ca="1">IF("Punkt"=Wohnungsdaten_tabelle10[[#This Row],[Gebäude]],RANDBETWEEN(1,4),RANDBETWEEN(1,3))</f>
        <v>3</v>
      </c>
      <c r="AA42" t="str" cm="1">
        <f t="array" aca="1" ref="AA42" ca="1">INDEX(KleWoh_Tabelle[],RANDBETWEEN(1,COUNTA(KleWoh_Tabelle[])))</f>
        <v>Nein</v>
      </c>
      <c r="AB42" s="2" t="str">
        <f ca="1">IF(AND(AND(Wohnungsdaten_tabelle10[[#This Row],[Art]]=$C$9,Wohnungsdaten_tabelle10[[#This Row],[Gebäude]]=$A$3,Wohnungsdaten_tabelle10[[#This Row],[Etage]]=1)),"Ja","Nein")</f>
        <v>Nein</v>
      </c>
    </row>
    <row r="43" spans="7:28" x14ac:dyDescent="0.35">
      <c r="G43" s="1">
        <v>41</v>
      </c>
      <c r="H43" s="1" t="str" cm="1">
        <f t="array" aca="1" ref="H43" ca="1">INDEX(Wohnungsart_tab[],RANDBETWEEN(1,COUNTA(Wohnungsart_tab[])))</f>
        <v>2,5 ZiWg</v>
      </c>
      <c r="I43" s="1" t="str" cm="1">
        <f t="array" aca="1" ref="I43" ca="1">INDEX(Gebäude_tabelle[],RANDBETWEEN(1,COUNTA(Gebäude_tabelle[])))</f>
        <v>Punkt</v>
      </c>
      <c r="J43" s="1">
        <f t="shared" ca="1" si="5"/>
        <v>1</v>
      </c>
      <c r="K43" s="1" t="str" cm="1">
        <f t="array" aca="1" ref="K43" ca="1">INDEX(Etage_tabelle[],RANDBETWEEN(1,COUNTA(Etage_tabelle[])))</f>
        <v>Eher tiefer</v>
      </c>
      <c r="L43" s="1">
        <f t="shared" ca="1" si="0"/>
        <v>6</v>
      </c>
      <c r="M43" s="1" cm="1">
        <f t="array" aca="1" ref="M43" ca="1">INDEX(Quelle_Zufallswerte[id],RANDBETWEEN(1,COUNTA(Quelle_Zufallswerte[id])))</f>
        <v>40</v>
      </c>
      <c r="N43" s="1">
        <f t="shared" ca="1" si="1"/>
        <v>8</v>
      </c>
      <c r="O43" s="1" t="str" cm="1">
        <f t="array" aca="1" ref="O43" ca="1">INDEX(KleWoh_Tabelle[],RANDBETWEEN(1,COUNTA(KleWoh_Tabelle[])))</f>
        <v>Nein</v>
      </c>
      <c r="P43" s="1">
        <f t="shared" ca="1" si="2"/>
        <v>9</v>
      </c>
      <c r="Q43" s="1" t="str" cm="1">
        <f t="array" aca="1" ref="Q43" ca="1">INDEX(Haustier_Tabelle[],RANDBETWEEN(1,COUNTA(Haustier_Tabelle[])))</f>
        <v>Allergiker:in - bitte weit weg</v>
      </c>
      <c r="R43" s="1">
        <f t="shared" ca="1" si="3"/>
        <v>2</v>
      </c>
      <c r="S43" s="1" cm="1">
        <f t="array" aca="1" ref="S43" ca="1">INDEX(Wohnungsdaten_tabelle[WohnungsID],RANDBETWEEN(1,COUNTA(Wohnungsdaten_tabelle[WohnungsID])))</f>
        <v>3</v>
      </c>
      <c r="T43" s="1">
        <f t="shared" ca="1" si="4"/>
        <v>4</v>
      </c>
      <c r="U43" s="1" t="str" cm="1">
        <f t="array" aca="1" ref="U43" ca="1">INDEX(KleWoh_Tabelle[],RANDBETWEEN(1,COUNTA(KleWoh_Tabelle[])))</f>
        <v>Ja</v>
      </c>
      <c r="W43">
        <v>41</v>
      </c>
      <c r="X43" s="2" t="str" cm="1">
        <f t="array" aca="1" ref="X43" ca="1">INDEX(Wohnungsart_tab[],RANDBETWEEN(1,COUNTA(Wohnungsart_tab[])))</f>
        <v>3,5 ZiWg klein</v>
      </c>
      <c r="Y43" s="2" t="str" cm="1">
        <f t="array" aca="1" ref="Y43" ca="1">INDEX(Gebäude_tabelle[],RANDBETWEEN(1,COUNTA(Gebäude_tabelle[])))</f>
        <v>Riegel</v>
      </c>
      <c r="Z43" s="2">
        <f ca="1">IF("Punkt"=Wohnungsdaten_tabelle10[[#This Row],[Gebäude]],RANDBETWEEN(1,4),RANDBETWEEN(1,3))</f>
        <v>1</v>
      </c>
      <c r="AA43" t="str" cm="1">
        <f t="array" aca="1" ref="AA43" ca="1">INDEX(KleWoh_Tabelle[],RANDBETWEEN(1,COUNTA(KleWoh_Tabelle[])))</f>
        <v>Ja</v>
      </c>
      <c r="AB43" s="2" t="str">
        <f ca="1">IF(AND(AND(Wohnungsdaten_tabelle10[[#This Row],[Art]]=$C$9,Wohnungsdaten_tabelle10[[#This Row],[Gebäude]]=$A$3,Wohnungsdaten_tabelle10[[#This Row],[Etage]]=1)),"Ja","Nein")</f>
        <v>Nein</v>
      </c>
    </row>
    <row r="44" spans="7:28" x14ac:dyDescent="0.35">
      <c r="G44" s="1">
        <v>42</v>
      </c>
      <c r="H44" s="1" t="str" cm="1">
        <f t="array" aca="1" ref="H44" ca="1">INDEX(Wohnungsart_tab[],RANDBETWEEN(1,COUNTA(Wohnungsart_tab[])))</f>
        <v>3,5 ZiWg klein</v>
      </c>
      <c r="I44" s="1" t="str" cm="1">
        <f t="array" aca="1" ref="I44" ca="1">INDEX(Gebäude_tabelle[],RANDBETWEEN(1,COUNTA(Gebäude_tabelle[])))</f>
        <v>Riegel</v>
      </c>
      <c r="J44" s="1">
        <f t="shared" ca="1" si="5"/>
        <v>2</v>
      </c>
      <c r="K44" s="1" t="str" cm="1">
        <f t="array" aca="1" ref="K44" ca="1">INDEX(Etage_tabelle[],RANDBETWEEN(1,COUNTA(Etage_tabelle[])))</f>
        <v>Eher tiefer</v>
      </c>
      <c r="L44" s="1">
        <f t="shared" ca="1" si="0"/>
        <v>1</v>
      </c>
      <c r="M44" s="1" cm="1">
        <f t="array" aca="1" ref="M44" ca="1">INDEX(Quelle_Zufallswerte[id],RANDBETWEEN(1,COUNTA(Quelle_Zufallswerte[id])))</f>
        <v>13</v>
      </c>
      <c r="N44" s="1">
        <f t="shared" ca="1" si="1"/>
        <v>0</v>
      </c>
      <c r="O44" s="1" t="str" cm="1">
        <f t="array" aca="1" ref="O44" ca="1">INDEX(KleWoh_Tabelle[],RANDBETWEEN(1,COUNTA(KleWoh_Tabelle[])))</f>
        <v>Nein</v>
      </c>
      <c r="P44" s="1">
        <f t="shared" ca="1" si="2"/>
        <v>5</v>
      </c>
      <c r="Q44" s="1" t="str" cm="1">
        <f t="array" aca="1" ref="Q44" ca="1">INDEX(Haustier_Tabelle[],RANDBETWEEN(1,COUNTA(Haustier_Tabelle[])))</f>
        <v>Hund/Katze vorhanden</v>
      </c>
      <c r="R44" s="1">
        <f t="shared" ca="1" si="3"/>
        <v>0</v>
      </c>
      <c r="S44" s="1" cm="1">
        <f t="array" aca="1" ref="S44" ca="1">INDEX(Wohnungsdaten_tabelle[WohnungsID],RANDBETWEEN(1,COUNTA(Wohnungsdaten_tabelle[WohnungsID])))</f>
        <v>2</v>
      </c>
      <c r="T44" s="1">
        <f t="shared" ca="1" si="4"/>
        <v>10</v>
      </c>
      <c r="U44" s="1" t="str" cm="1">
        <f t="array" aca="1" ref="U44" ca="1">INDEX(KleWoh_Tabelle[],RANDBETWEEN(1,COUNTA(KleWoh_Tabelle[])))</f>
        <v>Nein</v>
      </c>
      <c r="W44">
        <v>42</v>
      </c>
      <c r="X44" s="2" t="str" cm="1">
        <f t="array" aca="1" ref="X44" ca="1">INDEX(Wohnungsart_tab[],RANDBETWEEN(1,COUNTA(Wohnungsart_tab[])))</f>
        <v>3,5 ZiWg</v>
      </c>
      <c r="Y44" s="2" t="str" cm="1">
        <f t="array" aca="1" ref="Y44" ca="1">INDEX(Gebäude_tabelle[],RANDBETWEEN(1,COUNTA(Gebäude_tabelle[])))</f>
        <v>Winkel</v>
      </c>
      <c r="Z44" s="2">
        <f ca="1">IF("Punkt"=Wohnungsdaten_tabelle10[[#This Row],[Gebäude]],RANDBETWEEN(1,4),RANDBETWEEN(1,3))</f>
        <v>1</v>
      </c>
      <c r="AA44" t="str" cm="1">
        <f t="array" aca="1" ref="AA44" ca="1">INDEX(KleWoh_Tabelle[],RANDBETWEEN(1,COUNTA(KleWoh_Tabelle[])))</f>
        <v>Nein</v>
      </c>
      <c r="AB44" s="2" t="str">
        <f ca="1">IF(AND(AND(Wohnungsdaten_tabelle10[[#This Row],[Art]]=$C$9,Wohnungsdaten_tabelle10[[#This Row],[Gebäude]]=$A$3,Wohnungsdaten_tabelle10[[#This Row],[Etage]]=1)),"Ja","Nein")</f>
        <v>Nein</v>
      </c>
    </row>
    <row r="45" spans="7:28" x14ac:dyDescent="0.35">
      <c r="G45" s="1">
        <v>43</v>
      </c>
      <c r="H45" s="1" t="str" cm="1">
        <f t="array" aca="1" ref="H45" ca="1">INDEX(Wohnungsart_tab[],RANDBETWEEN(1,COUNTA(Wohnungsart_tab[])))</f>
        <v>4,5 ZiWg</v>
      </c>
      <c r="I45" s="1" t="str" cm="1">
        <f t="array" aca="1" ref="I45" ca="1">INDEX(Gebäude_tabelle[],RANDBETWEEN(1,COUNTA(Gebäude_tabelle[])))</f>
        <v>Winkel</v>
      </c>
      <c r="J45" s="1">
        <f t="shared" ca="1" si="5"/>
        <v>5</v>
      </c>
      <c r="K45" s="1" t="str" cm="1">
        <f t="array" aca="1" ref="K45" ca="1">INDEX(Etage_tabelle[],RANDBETWEEN(1,COUNTA(Etage_tabelle[])))</f>
        <v>Eher höher</v>
      </c>
      <c r="L45" s="1">
        <f t="shared" ca="1" si="0"/>
        <v>9</v>
      </c>
      <c r="M45" s="1" cm="1">
        <f t="array" aca="1" ref="M45" ca="1">INDEX(Quelle_Zufallswerte[id],RANDBETWEEN(1,COUNTA(Quelle_Zufallswerte[id])))</f>
        <v>44</v>
      </c>
      <c r="N45" s="1">
        <f t="shared" ca="1" si="1"/>
        <v>0</v>
      </c>
      <c r="O45" s="1" t="str" cm="1">
        <f t="array" aca="1" ref="O45" ca="1">INDEX(KleWoh_Tabelle[],RANDBETWEEN(1,COUNTA(KleWoh_Tabelle[])))</f>
        <v>Nein</v>
      </c>
      <c r="P45" s="1">
        <f t="shared" ca="1" si="2"/>
        <v>1</v>
      </c>
      <c r="Q45" s="1" t="str" cm="1">
        <f t="array" aca="1" ref="Q45" ca="1">INDEX(Haustier_Tabelle[],RANDBETWEEN(1,COUNTA(Haustier_Tabelle[])))</f>
        <v>Allergiker:in - bitte weit weg</v>
      </c>
      <c r="R45" s="1">
        <f t="shared" ca="1" si="3"/>
        <v>10</v>
      </c>
      <c r="S45" s="1" cm="1">
        <f t="array" aca="1" ref="S45" ca="1">INDEX(Wohnungsdaten_tabelle[WohnungsID],RANDBETWEEN(1,COUNTA(Wohnungsdaten_tabelle[WohnungsID])))</f>
        <v>59</v>
      </c>
      <c r="T45" s="1">
        <f t="shared" ca="1" si="4"/>
        <v>9</v>
      </c>
      <c r="U45" s="1" t="str" cm="1">
        <f t="array" aca="1" ref="U45" ca="1">INDEX(KleWoh_Tabelle[],RANDBETWEEN(1,COUNTA(KleWoh_Tabelle[])))</f>
        <v>Nein</v>
      </c>
      <c r="W45">
        <v>43</v>
      </c>
      <c r="X45" s="2" t="str" cm="1">
        <f t="array" aca="1" ref="X45" ca="1">INDEX(Wohnungsart_tab[],RANDBETWEEN(1,COUNTA(Wohnungsart_tab[])))</f>
        <v>2,5 ZiWg</v>
      </c>
      <c r="Y45" s="2" t="str" cm="1">
        <f t="array" aca="1" ref="Y45" ca="1">INDEX(Gebäude_tabelle[],RANDBETWEEN(1,COUNTA(Gebäude_tabelle[])))</f>
        <v>Riegel</v>
      </c>
      <c r="Z45" s="2">
        <f ca="1">IF("Punkt"=Wohnungsdaten_tabelle10[[#This Row],[Gebäude]],RANDBETWEEN(1,4),RANDBETWEEN(1,3))</f>
        <v>1</v>
      </c>
      <c r="AA45" t="str" cm="1">
        <f t="array" aca="1" ref="AA45" ca="1">INDEX(KleWoh_Tabelle[],RANDBETWEEN(1,COUNTA(KleWoh_Tabelle[])))</f>
        <v>Ja</v>
      </c>
      <c r="AB45" s="2" t="str">
        <f ca="1">IF(AND(AND(Wohnungsdaten_tabelle10[[#This Row],[Art]]=$C$9,Wohnungsdaten_tabelle10[[#This Row],[Gebäude]]=$A$3,Wohnungsdaten_tabelle10[[#This Row],[Etage]]=1)),"Ja","Nein")</f>
        <v>Nein</v>
      </c>
    </row>
    <row r="46" spans="7:28" x14ac:dyDescent="0.35">
      <c r="G46" s="1">
        <v>44</v>
      </c>
      <c r="H46" s="1" t="str" cm="1">
        <f t="array" aca="1" ref="H46" ca="1">INDEX(Wohnungsart_tab[],RANDBETWEEN(1,COUNTA(Wohnungsart_tab[])))</f>
        <v>1,5 ZiWg</v>
      </c>
      <c r="I46" s="1" t="str" cm="1">
        <f t="array" aca="1" ref="I46" ca="1">INDEX(Gebäude_tabelle[],RANDBETWEEN(1,COUNTA(Gebäude_tabelle[])))</f>
        <v>Winkel</v>
      </c>
      <c r="J46" s="1">
        <f t="shared" ca="1" si="5"/>
        <v>2</v>
      </c>
      <c r="K46" s="1" t="str" cm="1">
        <f t="array" aca="1" ref="K46" ca="1">INDEX(Etage_tabelle[],RANDBETWEEN(1,COUNTA(Etage_tabelle[])))</f>
        <v>Eher tiefer</v>
      </c>
      <c r="L46" s="1">
        <f t="shared" ca="1" si="0"/>
        <v>0</v>
      </c>
      <c r="M46" s="1" cm="1">
        <f t="array" aca="1" ref="M46" ca="1">INDEX(Quelle_Zufallswerte[id],RANDBETWEEN(1,COUNTA(Quelle_Zufallswerte[id])))</f>
        <v>28</v>
      </c>
      <c r="N46" s="1">
        <f t="shared" ca="1" si="1"/>
        <v>6</v>
      </c>
      <c r="O46" s="1" t="str" cm="1">
        <f t="array" aca="1" ref="O46" ca="1">INDEX(KleWoh_Tabelle[],RANDBETWEEN(1,COUNTA(KleWoh_Tabelle[])))</f>
        <v>Nein</v>
      </c>
      <c r="P46" s="1">
        <f t="shared" ca="1" si="2"/>
        <v>0</v>
      </c>
      <c r="Q46" s="1" t="str" cm="1">
        <f t="array" aca="1" ref="Q46" ca="1">INDEX(Haustier_Tabelle[],RANDBETWEEN(1,COUNTA(Haustier_Tabelle[])))</f>
        <v>Allergiker:in - bitte weit weg</v>
      </c>
      <c r="R46" s="1">
        <f t="shared" ca="1" si="3"/>
        <v>5</v>
      </c>
      <c r="S46" s="1" cm="1">
        <f t="array" aca="1" ref="S46" ca="1">INDEX(Wohnungsdaten_tabelle[WohnungsID],RANDBETWEEN(1,COUNTA(Wohnungsdaten_tabelle[WohnungsID])))</f>
        <v>35</v>
      </c>
      <c r="T46" s="1">
        <f t="shared" ca="1" si="4"/>
        <v>8</v>
      </c>
      <c r="U46" s="1" t="str" cm="1">
        <f t="array" aca="1" ref="U46" ca="1">INDEX(KleWoh_Tabelle[],RANDBETWEEN(1,COUNTA(KleWoh_Tabelle[])))</f>
        <v>Nein</v>
      </c>
      <c r="W46">
        <v>44</v>
      </c>
      <c r="X46" s="2" t="str" cm="1">
        <f t="array" aca="1" ref="X46" ca="1">INDEX(Wohnungsart_tab[],RANDBETWEEN(1,COUNTA(Wohnungsart_tab[])))</f>
        <v>5,5 ZiWg</v>
      </c>
      <c r="Y46" s="2" t="str" cm="1">
        <f t="array" aca="1" ref="Y46" ca="1">INDEX(Gebäude_tabelle[],RANDBETWEEN(1,COUNTA(Gebäude_tabelle[])))</f>
        <v>Winkel</v>
      </c>
      <c r="Z46" s="2">
        <f ca="1">IF("Punkt"=Wohnungsdaten_tabelle10[[#This Row],[Gebäude]],RANDBETWEEN(1,4),RANDBETWEEN(1,3))</f>
        <v>3</v>
      </c>
      <c r="AA46" t="str" cm="1">
        <f t="array" aca="1" ref="AA46" ca="1">INDEX(KleWoh_Tabelle[],RANDBETWEEN(1,COUNTA(KleWoh_Tabelle[])))</f>
        <v>Ja</v>
      </c>
      <c r="AB46" s="2" t="str">
        <f ca="1">IF(AND(AND(Wohnungsdaten_tabelle10[[#This Row],[Art]]=$C$9,Wohnungsdaten_tabelle10[[#This Row],[Gebäude]]=$A$3,Wohnungsdaten_tabelle10[[#This Row],[Etage]]=1)),"Ja","Nein")</f>
        <v>Nein</v>
      </c>
    </row>
    <row r="47" spans="7:28" x14ac:dyDescent="0.35">
      <c r="G47" s="1">
        <v>45</v>
      </c>
      <c r="H47" s="1" t="str" cm="1">
        <f t="array" aca="1" ref="H47" ca="1">INDEX(Wohnungsart_tab[],RANDBETWEEN(1,COUNTA(Wohnungsart_tab[])))</f>
        <v>4,5 ZiWg</v>
      </c>
      <c r="I47" s="1" t="str" cm="1">
        <f t="array" aca="1" ref="I47" ca="1">INDEX(Gebäude_tabelle[],RANDBETWEEN(1,COUNTA(Gebäude_tabelle[])))</f>
        <v>Winkel</v>
      </c>
      <c r="J47" s="1">
        <f t="shared" ca="1" si="5"/>
        <v>7</v>
      </c>
      <c r="K47" s="1" t="str" cm="1">
        <f t="array" aca="1" ref="K47" ca="1">INDEX(Etage_tabelle[],RANDBETWEEN(1,COUNTA(Etage_tabelle[])))</f>
        <v>Eher höher</v>
      </c>
      <c r="L47" s="1">
        <f t="shared" ca="1" si="0"/>
        <v>5</v>
      </c>
      <c r="M47" s="1" cm="1">
        <f t="array" aca="1" ref="M47" ca="1">INDEX(Quelle_Zufallswerte[id],RANDBETWEEN(1,COUNTA(Quelle_Zufallswerte[id])))</f>
        <v>55</v>
      </c>
      <c r="N47" s="1">
        <f t="shared" ca="1" si="1"/>
        <v>10</v>
      </c>
      <c r="O47" s="1" t="str" cm="1">
        <f t="array" aca="1" ref="O47" ca="1">INDEX(KleWoh_Tabelle[],RANDBETWEEN(1,COUNTA(KleWoh_Tabelle[])))</f>
        <v>Nein</v>
      </c>
      <c r="P47" s="1">
        <f t="shared" ca="1" si="2"/>
        <v>8</v>
      </c>
      <c r="Q47" s="1" t="str" cm="1">
        <f t="array" aca="1" ref="Q47" ca="1">INDEX(Haustier_Tabelle[],RANDBETWEEN(1,COUNTA(Haustier_Tabelle[])))</f>
        <v>Gerne Distanz zu Hund/Katze</v>
      </c>
      <c r="R47" s="1">
        <f t="shared" ca="1" si="3"/>
        <v>10</v>
      </c>
      <c r="S47" s="1" cm="1">
        <f t="array" aca="1" ref="S47" ca="1">INDEX(Wohnungsdaten_tabelle[WohnungsID],RANDBETWEEN(1,COUNTA(Wohnungsdaten_tabelle[WohnungsID])))</f>
        <v>28</v>
      </c>
      <c r="T47" s="1">
        <f t="shared" ca="1" si="4"/>
        <v>7</v>
      </c>
      <c r="U47" s="1" t="str" cm="1">
        <f t="array" aca="1" ref="U47" ca="1">INDEX(KleWoh_Tabelle[],RANDBETWEEN(1,COUNTA(KleWoh_Tabelle[])))</f>
        <v>Nein</v>
      </c>
      <c r="W47">
        <v>45</v>
      </c>
      <c r="X47" s="2" t="str" cm="1">
        <f t="array" aca="1" ref="X47" ca="1">INDEX(Wohnungsart_tab[],RANDBETWEEN(1,COUNTA(Wohnungsart_tab[])))</f>
        <v>4,5 ZiWg</v>
      </c>
      <c r="Y47" s="2" t="str" cm="1">
        <f t="array" aca="1" ref="Y47" ca="1">INDEX(Gebäude_tabelle[],RANDBETWEEN(1,COUNTA(Gebäude_tabelle[])))</f>
        <v>Winkel</v>
      </c>
      <c r="Z47" s="2">
        <f ca="1">IF("Punkt"=Wohnungsdaten_tabelle10[[#This Row],[Gebäude]],RANDBETWEEN(1,4),RANDBETWEEN(1,3))</f>
        <v>1</v>
      </c>
      <c r="AA47" t="str" cm="1">
        <f t="array" aca="1" ref="AA47" ca="1">INDEX(KleWoh_Tabelle[],RANDBETWEEN(1,COUNTA(KleWoh_Tabelle[])))</f>
        <v>Ja</v>
      </c>
      <c r="AB47" s="2" t="str">
        <f ca="1">IF(AND(AND(Wohnungsdaten_tabelle10[[#This Row],[Art]]=$C$9,Wohnungsdaten_tabelle10[[#This Row],[Gebäude]]=$A$3,Wohnungsdaten_tabelle10[[#This Row],[Etage]]=1)),"Ja","Nein")</f>
        <v>Nein</v>
      </c>
    </row>
    <row r="48" spans="7:28" x14ac:dyDescent="0.35">
      <c r="G48" s="1">
        <v>46</v>
      </c>
      <c r="H48" s="1" t="str" cm="1">
        <f t="array" aca="1" ref="H48" ca="1">INDEX(Wohnungsart_tab[],RANDBETWEEN(1,COUNTA(Wohnungsart_tab[])))</f>
        <v>2,5 ZiWg</v>
      </c>
      <c r="I48" s="1" t="str" cm="1">
        <f t="array" aca="1" ref="I48" ca="1">INDEX(Gebäude_tabelle[],RANDBETWEEN(1,COUNTA(Gebäude_tabelle[])))</f>
        <v>Punkt</v>
      </c>
      <c r="J48" s="1">
        <f t="shared" ca="1" si="5"/>
        <v>6</v>
      </c>
      <c r="K48" s="1" t="str" cm="1">
        <f t="array" aca="1" ref="K48" ca="1">INDEX(Etage_tabelle[],RANDBETWEEN(1,COUNTA(Etage_tabelle[])))</f>
        <v>Eher höher</v>
      </c>
      <c r="L48" s="1">
        <f t="shared" ca="1" si="0"/>
        <v>8</v>
      </c>
      <c r="M48" s="1" cm="1">
        <f t="array" aca="1" ref="M48" ca="1">INDEX(Quelle_Zufallswerte[id],RANDBETWEEN(1,COUNTA(Quelle_Zufallswerte[id])))</f>
        <v>21</v>
      </c>
      <c r="N48" s="1">
        <f t="shared" ca="1" si="1"/>
        <v>1</v>
      </c>
      <c r="O48" s="1" t="str" cm="1">
        <f t="array" aca="1" ref="O48" ca="1">INDEX(KleWoh_Tabelle[],RANDBETWEEN(1,COUNTA(KleWoh_Tabelle[])))</f>
        <v>Ja</v>
      </c>
      <c r="P48" s="1">
        <f t="shared" ca="1" si="2"/>
        <v>2</v>
      </c>
      <c r="Q48" s="1" t="str" cm="1">
        <f t="array" aca="1" ref="Q48" ca="1">INDEX(Haustier_Tabelle[],RANDBETWEEN(1,COUNTA(Haustier_Tabelle[])))</f>
        <v>Gerne in der Nähe</v>
      </c>
      <c r="R48" s="1">
        <f t="shared" ca="1" si="3"/>
        <v>4</v>
      </c>
      <c r="S48" s="1" cm="1">
        <f t="array" aca="1" ref="S48" ca="1">INDEX(Wohnungsdaten_tabelle[WohnungsID],RANDBETWEEN(1,COUNTA(Wohnungsdaten_tabelle[WohnungsID])))</f>
        <v>17</v>
      </c>
      <c r="T48" s="1">
        <f t="shared" ca="1" si="4"/>
        <v>7</v>
      </c>
      <c r="U48" s="1" t="str" cm="1">
        <f t="array" aca="1" ref="U48" ca="1">INDEX(KleWoh_Tabelle[],RANDBETWEEN(1,COUNTA(KleWoh_Tabelle[])))</f>
        <v>Nein</v>
      </c>
      <c r="W48">
        <v>46</v>
      </c>
      <c r="X48" s="2" t="str" cm="1">
        <f t="array" aca="1" ref="X48" ca="1">INDEX(Wohnungsart_tab[],RANDBETWEEN(1,COUNTA(Wohnungsart_tab[])))</f>
        <v>2,5 ZiWg</v>
      </c>
      <c r="Y48" s="2" t="str" cm="1">
        <f t="array" aca="1" ref="Y48" ca="1">INDEX(Gebäude_tabelle[],RANDBETWEEN(1,COUNTA(Gebäude_tabelle[])))</f>
        <v>Riegel</v>
      </c>
      <c r="Z48" s="2">
        <f ca="1">IF("Punkt"=Wohnungsdaten_tabelle10[[#This Row],[Gebäude]],RANDBETWEEN(1,4),RANDBETWEEN(1,3))</f>
        <v>3</v>
      </c>
      <c r="AA48" t="str" cm="1">
        <f t="array" aca="1" ref="AA48" ca="1">INDEX(KleWoh_Tabelle[],RANDBETWEEN(1,COUNTA(KleWoh_Tabelle[])))</f>
        <v>Ja</v>
      </c>
      <c r="AB48" s="2" t="str">
        <f ca="1">IF(AND(AND(Wohnungsdaten_tabelle10[[#This Row],[Art]]=$C$9,Wohnungsdaten_tabelle10[[#This Row],[Gebäude]]=$A$3,Wohnungsdaten_tabelle10[[#This Row],[Etage]]=1)),"Ja","Nein")</f>
        <v>Nein</v>
      </c>
    </row>
    <row r="49" spans="7:28" x14ac:dyDescent="0.35">
      <c r="G49" s="1">
        <v>47</v>
      </c>
      <c r="H49" s="1" t="str" cm="1">
        <f t="array" aca="1" ref="H49" ca="1">INDEX(Wohnungsart_tab[],RANDBETWEEN(1,COUNTA(Wohnungsart_tab[])))</f>
        <v>5,5 ZiWg</v>
      </c>
      <c r="I49" s="1" t="str" cm="1">
        <f t="array" aca="1" ref="I49" ca="1">INDEX(Gebäude_tabelle[],RANDBETWEEN(1,COUNTA(Gebäude_tabelle[])))</f>
        <v>Punkt</v>
      </c>
      <c r="J49" s="1">
        <f t="shared" ca="1" si="5"/>
        <v>5</v>
      </c>
      <c r="K49" s="1" t="str" cm="1">
        <f t="array" aca="1" ref="K49" ca="1">INDEX(Etage_tabelle[],RANDBETWEEN(1,COUNTA(Etage_tabelle[])))</f>
        <v>Eher höher</v>
      </c>
      <c r="L49" s="1">
        <f t="shared" ca="1" si="0"/>
        <v>3</v>
      </c>
      <c r="M49" s="1" cm="1">
        <f t="array" aca="1" ref="M49" ca="1">INDEX(Quelle_Zufallswerte[id],RANDBETWEEN(1,COUNTA(Quelle_Zufallswerte[id])))</f>
        <v>10</v>
      </c>
      <c r="N49" s="1">
        <f t="shared" ca="1" si="1"/>
        <v>5</v>
      </c>
      <c r="O49" s="1" t="str" cm="1">
        <f t="array" aca="1" ref="O49" ca="1">INDEX(KleWoh_Tabelle[],RANDBETWEEN(1,COUNTA(KleWoh_Tabelle[])))</f>
        <v>Nein</v>
      </c>
      <c r="P49" s="1">
        <f t="shared" ca="1" si="2"/>
        <v>0</v>
      </c>
      <c r="Q49" s="1" t="str" cm="1">
        <f t="array" aca="1" ref="Q49" ca="1">INDEX(Haustier_Tabelle[],RANDBETWEEN(1,COUNTA(Haustier_Tabelle[])))</f>
        <v>Gerne Distanz zu Hund/Katze</v>
      </c>
      <c r="R49" s="1">
        <f t="shared" ca="1" si="3"/>
        <v>9</v>
      </c>
      <c r="S49" s="1" cm="1">
        <f t="array" aca="1" ref="S49" ca="1">INDEX(Wohnungsdaten_tabelle[WohnungsID],RANDBETWEEN(1,COUNTA(Wohnungsdaten_tabelle[WohnungsID])))</f>
        <v>45</v>
      </c>
      <c r="T49" s="1">
        <f t="shared" ca="1" si="4"/>
        <v>3</v>
      </c>
      <c r="U49" s="1" t="str" cm="1">
        <f t="array" aca="1" ref="U49" ca="1">INDEX(KleWoh_Tabelle[],RANDBETWEEN(1,COUNTA(KleWoh_Tabelle[])))</f>
        <v>Ja</v>
      </c>
      <c r="W49">
        <v>47</v>
      </c>
      <c r="X49" s="2" t="str" cm="1">
        <f t="array" aca="1" ref="X49" ca="1">INDEX(Wohnungsart_tab[],RANDBETWEEN(1,COUNTA(Wohnungsart_tab[])))</f>
        <v>4,5 ZiWg</v>
      </c>
      <c r="Y49" s="2" t="str" cm="1">
        <f t="array" aca="1" ref="Y49" ca="1">INDEX(Gebäude_tabelle[],RANDBETWEEN(1,COUNTA(Gebäude_tabelle[])))</f>
        <v>Punkt</v>
      </c>
      <c r="Z49" s="2">
        <f ca="1">IF("Punkt"=Wohnungsdaten_tabelle10[[#This Row],[Gebäude]],RANDBETWEEN(1,4),RANDBETWEEN(1,3))</f>
        <v>2</v>
      </c>
      <c r="AA49" t="str" cm="1">
        <f t="array" aca="1" ref="AA49" ca="1">INDEX(KleWoh_Tabelle[],RANDBETWEEN(1,COUNTA(KleWoh_Tabelle[])))</f>
        <v>Nein</v>
      </c>
      <c r="AB49" s="2" t="str">
        <f ca="1">IF(AND(AND(Wohnungsdaten_tabelle10[[#This Row],[Art]]=$C$9,Wohnungsdaten_tabelle10[[#This Row],[Gebäude]]=$A$3,Wohnungsdaten_tabelle10[[#This Row],[Etage]]=1)),"Ja","Nein")</f>
        <v>Nein</v>
      </c>
    </row>
    <row r="50" spans="7:28" x14ac:dyDescent="0.35">
      <c r="G50" s="1">
        <v>48</v>
      </c>
      <c r="H50" s="1" t="str" cm="1">
        <f t="array" aca="1" ref="H50" ca="1">INDEX(Wohnungsart_tab[],RANDBETWEEN(1,COUNTA(Wohnungsart_tab[])))</f>
        <v>4,5 ZiWg</v>
      </c>
      <c r="I50" s="1" t="str" cm="1">
        <f t="array" aca="1" ref="I50" ca="1">INDEX(Gebäude_tabelle[],RANDBETWEEN(1,COUNTA(Gebäude_tabelle[])))</f>
        <v>Riegel</v>
      </c>
      <c r="J50" s="1">
        <f t="shared" ca="1" si="5"/>
        <v>4</v>
      </c>
      <c r="K50" s="1" t="str" cm="1">
        <f t="array" aca="1" ref="K50" ca="1">INDEX(Etage_tabelle[],RANDBETWEEN(1,COUNTA(Etage_tabelle[])))</f>
        <v>Eher tiefer</v>
      </c>
      <c r="L50" s="1">
        <f t="shared" ca="1" si="0"/>
        <v>3</v>
      </c>
      <c r="M50" s="1" cm="1">
        <f t="array" aca="1" ref="M50" ca="1">INDEX(Quelle_Zufallswerte[id],RANDBETWEEN(1,COUNTA(Quelle_Zufallswerte[id])))</f>
        <v>29</v>
      </c>
      <c r="N50" s="1">
        <f t="shared" ca="1" si="1"/>
        <v>8</v>
      </c>
      <c r="O50" s="1" t="str" cm="1">
        <f t="array" aca="1" ref="O50" ca="1">INDEX(KleWoh_Tabelle[],RANDBETWEEN(1,COUNTA(KleWoh_Tabelle[])))</f>
        <v>Ja</v>
      </c>
      <c r="P50" s="1">
        <f t="shared" ca="1" si="2"/>
        <v>9</v>
      </c>
      <c r="Q50" s="1" t="str" cm="1">
        <f t="array" aca="1" ref="Q50" ca="1">INDEX(Haustier_Tabelle[],RANDBETWEEN(1,COUNTA(Haustier_Tabelle[])))</f>
        <v>Allergiker:in - bitte weit weg</v>
      </c>
      <c r="R50" s="1">
        <f t="shared" ca="1" si="3"/>
        <v>4</v>
      </c>
      <c r="S50" s="1" cm="1">
        <f t="array" aca="1" ref="S50" ca="1">INDEX(Wohnungsdaten_tabelle[WohnungsID],RANDBETWEEN(1,COUNTA(Wohnungsdaten_tabelle[WohnungsID])))</f>
        <v>33</v>
      </c>
      <c r="T50" s="1">
        <f t="shared" ca="1" si="4"/>
        <v>5</v>
      </c>
      <c r="U50" s="1" t="str" cm="1">
        <f t="array" aca="1" ref="U50" ca="1">INDEX(KleWoh_Tabelle[],RANDBETWEEN(1,COUNTA(KleWoh_Tabelle[])))</f>
        <v>Ja</v>
      </c>
      <c r="W50">
        <v>48</v>
      </c>
      <c r="X50" s="2" t="str" cm="1">
        <f t="array" aca="1" ref="X50" ca="1">INDEX(Wohnungsart_tab[],RANDBETWEEN(1,COUNTA(Wohnungsart_tab[])))</f>
        <v>1,5 ZiWg</v>
      </c>
      <c r="Y50" s="2" t="str" cm="1">
        <f t="array" aca="1" ref="Y50" ca="1">INDEX(Gebäude_tabelle[],RANDBETWEEN(1,COUNTA(Gebäude_tabelle[])))</f>
        <v>Riegel</v>
      </c>
      <c r="Z50" s="2">
        <f ca="1">IF("Punkt"=Wohnungsdaten_tabelle10[[#This Row],[Gebäude]],RANDBETWEEN(1,4),RANDBETWEEN(1,3))</f>
        <v>3</v>
      </c>
      <c r="AA50" t="str" cm="1">
        <f t="array" aca="1" ref="AA50" ca="1">INDEX(KleWoh_Tabelle[],RANDBETWEEN(1,COUNTA(KleWoh_Tabelle[])))</f>
        <v>Nein</v>
      </c>
      <c r="AB50" s="2" t="str">
        <f ca="1">IF(AND(AND(Wohnungsdaten_tabelle10[[#This Row],[Art]]=$C$9,Wohnungsdaten_tabelle10[[#This Row],[Gebäude]]=$A$3,Wohnungsdaten_tabelle10[[#This Row],[Etage]]=1)),"Ja","Nein")</f>
        <v>Nein</v>
      </c>
    </row>
    <row r="51" spans="7:28" x14ac:dyDescent="0.35">
      <c r="G51" s="1">
        <v>49</v>
      </c>
      <c r="H51" s="1" t="str" cm="1">
        <f t="array" aca="1" ref="H51" ca="1">INDEX(Wohnungsart_tab[],RANDBETWEEN(1,COUNTA(Wohnungsart_tab[])))</f>
        <v>3,5 ZiWg</v>
      </c>
      <c r="I51" s="1" t="str" cm="1">
        <f t="array" aca="1" ref="I51" ca="1">INDEX(Gebäude_tabelle[],RANDBETWEEN(1,COUNTA(Gebäude_tabelle[])))</f>
        <v>Punkt</v>
      </c>
      <c r="J51" s="1">
        <f t="shared" ca="1" si="5"/>
        <v>8</v>
      </c>
      <c r="K51" s="1" t="str" cm="1">
        <f t="array" aca="1" ref="K51" ca="1">INDEX(Etage_tabelle[],RANDBETWEEN(1,COUNTA(Etage_tabelle[])))</f>
        <v>Eher höher</v>
      </c>
      <c r="L51" s="1">
        <f t="shared" ca="1" si="0"/>
        <v>2</v>
      </c>
      <c r="M51" s="1" cm="1">
        <f t="array" aca="1" ref="M51" ca="1">INDEX(Quelle_Zufallswerte[id],RANDBETWEEN(1,COUNTA(Quelle_Zufallswerte[id])))</f>
        <v>55</v>
      </c>
      <c r="N51" s="1">
        <f t="shared" ca="1" si="1"/>
        <v>0</v>
      </c>
      <c r="O51" s="1" t="str" cm="1">
        <f t="array" aca="1" ref="O51" ca="1">INDEX(KleWoh_Tabelle[],RANDBETWEEN(1,COUNTA(KleWoh_Tabelle[])))</f>
        <v>Nein</v>
      </c>
      <c r="P51" s="1">
        <f t="shared" ca="1" si="2"/>
        <v>9</v>
      </c>
      <c r="Q51" s="1" t="str" cm="1">
        <f t="array" aca="1" ref="Q51" ca="1">INDEX(Haustier_Tabelle[],RANDBETWEEN(1,COUNTA(Haustier_Tabelle[])))</f>
        <v>Allergiker:in - bitte weit weg</v>
      </c>
      <c r="R51" s="1">
        <f t="shared" ca="1" si="3"/>
        <v>9</v>
      </c>
      <c r="S51" s="1" cm="1">
        <f t="array" aca="1" ref="S51" ca="1">INDEX(Wohnungsdaten_tabelle[WohnungsID],RANDBETWEEN(1,COUNTA(Wohnungsdaten_tabelle[WohnungsID])))</f>
        <v>41</v>
      </c>
      <c r="T51" s="1">
        <f t="shared" ca="1" si="4"/>
        <v>5</v>
      </c>
      <c r="U51" s="1" t="str" cm="1">
        <f t="array" aca="1" ref="U51" ca="1">INDEX(KleWoh_Tabelle[],RANDBETWEEN(1,COUNTA(KleWoh_Tabelle[])))</f>
        <v>Nein</v>
      </c>
      <c r="W51">
        <v>49</v>
      </c>
      <c r="X51" s="2" t="str" cm="1">
        <f t="array" aca="1" ref="X51" ca="1">INDEX(Wohnungsart_tab[],RANDBETWEEN(1,COUNTA(Wohnungsart_tab[])))</f>
        <v>1,5 ZiWg</v>
      </c>
      <c r="Y51" s="2" t="str" cm="1">
        <f t="array" aca="1" ref="Y51" ca="1">INDEX(Gebäude_tabelle[],RANDBETWEEN(1,COUNTA(Gebäude_tabelle[])))</f>
        <v>Riegel</v>
      </c>
      <c r="Z51" s="2">
        <f ca="1">IF("Punkt"=Wohnungsdaten_tabelle10[[#This Row],[Gebäude]],RANDBETWEEN(1,4),RANDBETWEEN(1,3))</f>
        <v>1</v>
      </c>
      <c r="AA51" t="str" cm="1">
        <f t="array" aca="1" ref="AA51" ca="1">INDEX(KleWoh_Tabelle[],RANDBETWEEN(1,COUNTA(KleWoh_Tabelle[])))</f>
        <v>Ja</v>
      </c>
      <c r="AB51" s="2" t="str">
        <f ca="1">IF(AND(AND(Wohnungsdaten_tabelle10[[#This Row],[Art]]=$C$9,Wohnungsdaten_tabelle10[[#This Row],[Gebäude]]=$A$3,Wohnungsdaten_tabelle10[[#This Row],[Etage]]=1)),"Ja","Nein")</f>
        <v>Nein</v>
      </c>
    </row>
    <row r="52" spans="7:28" x14ac:dyDescent="0.35">
      <c r="G52" s="1">
        <v>50</v>
      </c>
      <c r="H52" s="1" t="str" cm="1">
        <f t="array" aca="1" ref="H52" ca="1">INDEX(Wohnungsart_tab[],RANDBETWEEN(1,COUNTA(Wohnungsart_tab[])))</f>
        <v>3,5 ZiWg</v>
      </c>
      <c r="I52" s="1" t="str" cm="1">
        <f t="array" aca="1" ref="I52" ca="1">INDEX(Gebäude_tabelle[],RANDBETWEEN(1,COUNTA(Gebäude_tabelle[])))</f>
        <v>Riegel</v>
      </c>
      <c r="J52" s="1">
        <f t="shared" ca="1" si="5"/>
        <v>4</v>
      </c>
      <c r="K52" s="1" t="str" cm="1">
        <f t="array" aca="1" ref="K52" ca="1">INDEX(Etage_tabelle[],RANDBETWEEN(1,COUNTA(Etage_tabelle[])))</f>
        <v>Eher tiefer</v>
      </c>
      <c r="L52" s="1">
        <f t="shared" ca="1" si="0"/>
        <v>5</v>
      </c>
      <c r="M52" s="1" cm="1">
        <f t="array" aca="1" ref="M52" ca="1">INDEX(Quelle_Zufallswerte[id],RANDBETWEEN(1,COUNTA(Quelle_Zufallswerte[id])))</f>
        <v>17</v>
      </c>
      <c r="N52" s="1">
        <f t="shared" ca="1" si="1"/>
        <v>3</v>
      </c>
      <c r="O52" s="1" t="str" cm="1">
        <f t="array" aca="1" ref="O52" ca="1">INDEX(KleWoh_Tabelle[],RANDBETWEEN(1,COUNTA(KleWoh_Tabelle[])))</f>
        <v>Ja</v>
      </c>
      <c r="P52" s="1">
        <f t="shared" ca="1" si="2"/>
        <v>9</v>
      </c>
      <c r="Q52" s="1" t="str" cm="1">
        <f t="array" aca="1" ref="Q52" ca="1">INDEX(Haustier_Tabelle[],RANDBETWEEN(1,COUNTA(Haustier_Tabelle[])))</f>
        <v>Gerne in der Nähe</v>
      </c>
      <c r="R52" s="1">
        <f t="shared" ca="1" si="3"/>
        <v>10</v>
      </c>
      <c r="S52" s="1" cm="1">
        <f t="array" aca="1" ref="S52" ca="1">INDEX(Wohnungsdaten_tabelle[WohnungsID],RANDBETWEEN(1,COUNTA(Wohnungsdaten_tabelle[WohnungsID])))</f>
        <v>68</v>
      </c>
      <c r="T52" s="1">
        <f t="shared" ca="1" si="4"/>
        <v>6</v>
      </c>
      <c r="U52" s="1" t="str" cm="1">
        <f t="array" aca="1" ref="U52" ca="1">INDEX(KleWoh_Tabelle[],RANDBETWEEN(1,COUNTA(KleWoh_Tabelle[])))</f>
        <v>Nein</v>
      </c>
      <c r="W52">
        <v>50</v>
      </c>
      <c r="X52" s="2" t="str" cm="1">
        <f t="array" aca="1" ref="X52" ca="1">INDEX(Wohnungsart_tab[],RANDBETWEEN(1,COUNTA(Wohnungsart_tab[])))</f>
        <v>3,5 ZiWg</v>
      </c>
      <c r="Y52" s="2" t="str" cm="1">
        <f t="array" aca="1" ref="Y52" ca="1">INDEX(Gebäude_tabelle[],RANDBETWEEN(1,COUNTA(Gebäude_tabelle[])))</f>
        <v>Riegel</v>
      </c>
      <c r="Z52" s="2">
        <f ca="1">IF("Punkt"=Wohnungsdaten_tabelle10[[#This Row],[Gebäude]],RANDBETWEEN(1,4),RANDBETWEEN(1,3))</f>
        <v>3</v>
      </c>
      <c r="AA52" t="str" cm="1">
        <f t="array" aca="1" ref="AA52" ca="1">INDEX(KleWoh_Tabelle[],RANDBETWEEN(1,COUNTA(KleWoh_Tabelle[])))</f>
        <v>Nein</v>
      </c>
      <c r="AB52" s="2" t="str">
        <f ca="1">IF(AND(AND(Wohnungsdaten_tabelle10[[#This Row],[Art]]=$C$9,Wohnungsdaten_tabelle10[[#This Row],[Gebäude]]=$A$3,Wohnungsdaten_tabelle10[[#This Row],[Etage]]=1)),"Ja","Nein")</f>
        <v>Nein</v>
      </c>
    </row>
    <row r="53" spans="7:28" x14ac:dyDescent="0.35">
      <c r="G53" s="1">
        <v>51</v>
      </c>
      <c r="H53" s="1" t="str" cm="1">
        <f t="array" aca="1" ref="H53" ca="1">INDEX(Wohnungsart_tab[],RANDBETWEEN(1,COUNTA(Wohnungsart_tab[])))</f>
        <v>3,5 ZiWg</v>
      </c>
      <c r="I53" s="1" t="str" cm="1">
        <f t="array" aca="1" ref="I53" ca="1">INDEX(Gebäude_tabelle[],RANDBETWEEN(1,COUNTA(Gebäude_tabelle[])))</f>
        <v>Riegel</v>
      </c>
      <c r="J53" s="1">
        <f t="shared" ca="1" si="5"/>
        <v>8</v>
      </c>
      <c r="K53" s="1" t="str" cm="1">
        <f t="array" aca="1" ref="K53" ca="1">INDEX(Etage_tabelle[],RANDBETWEEN(1,COUNTA(Etage_tabelle[])))</f>
        <v>Eher höher</v>
      </c>
      <c r="L53" s="1">
        <f t="shared" ca="1" si="0"/>
        <v>3</v>
      </c>
      <c r="M53" s="1" cm="1">
        <f t="array" aca="1" ref="M53" ca="1">INDEX(Quelle_Zufallswerte[id],RANDBETWEEN(1,COUNTA(Quelle_Zufallswerte[id])))</f>
        <v>64</v>
      </c>
      <c r="N53" s="1">
        <f t="shared" ca="1" si="1"/>
        <v>1</v>
      </c>
      <c r="O53" s="1" t="str" cm="1">
        <f t="array" aca="1" ref="O53" ca="1">INDEX(KleWoh_Tabelle[],RANDBETWEEN(1,COUNTA(KleWoh_Tabelle[])))</f>
        <v>Ja</v>
      </c>
      <c r="P53" s="1">
        <f t="shared" ca="1" si="2"/>
        <v>10</v>
      </c>
      <c r="Q53" s="1" t="str" cm="1">
        <f t="array" aca="1" ref="Q53" ca="1">INDEX(Haustier_Tabelle[],RANDBETWEEN(1,COUNTA(Haustier_Tabelle[])))</f>
        <v>Gerne Distanz zu Hund/Katze</v>
      </c>
      <c r="R53" s="1">
        <f t="shared" ca="1" si="3"/>
        <v>1</v>
      </c>
      <c r="S53" s="1" cm="1">
        <f t="array" aca="1" ref="S53" ca="1">INDEX(Wohnungsdaten_tabelle[WohnungsID],RANDBETWEEN(1,COUNTA(Wohnungsdaten_tabelle[WohnungsID])))</f>
        <v>47</v>
      </c>
      <c r="T53" s="1">
        <f t="shared" ca="1" si="4"/>
        <v>3</v>
      </c>
      <c r="U53" s="1" t="str" cm="1">
        <f t="array" aca="1" ref="U53" ca="1">INDEX(KleWoh_Tabelle[],RANDBETWEEN(1,COUNTA(KleWoh_Tabelle[])))</f>
        <v>Nein</v>
      </c>
      <c r="W53">
        <v>51</v>
      </c>
      <c r="X53" s="2" t="str" cm="1">
        <f t="array" aca="1" ref="X53" ca="1">INDEX(Wohnungsart_tab[],RANDBETWEEN(1,COUNTA(Wohnungsart_tab[])))</f>
        <v>1,5 ZiWg</v>
      </c>
      <c r="Y53" s="2" t="str" cm="1">
        <f t="array" aca="1" ref="Y53" ca="1">INDEX(Gebäude_tabelle[],RANDBETWEEN(1,COUNTA(Gebäude_tabelle[])))</f>
        <v>Winkel</v>
      </c>
      <c r="Z53" s="2">
        <f ca="1">IF("Punkt"=Wohnungsdaten_tabelle10[[#This Row],[Gebäude]],RANDBETWEEN(1,4),RANDBETWEEN(1,3))</f>
        <v>2</v>
      </c>
      <c r="AA53" t="str" cm="1">
        <f t="array" aca="1" ref="AA53" ca="1">INDEX(KleWoh_Tabelle[],RANDBETWEEN(1,COUNTA(KleWoh_Tabelle[])))</f>
        <v>Nein</v>
      </c>
      <c r="AB53" s="2" t="str">
        <f ca="1">IF(AND(AND(Wohnungsdaten_tabelle10[[#This Row],[Art]]=$C$9,Wohnungsdaten_tabelle10[[#This Row],[Gebäude]]=$A$3,Wohnungsdaten_tabelle10[[#This Row],[Etage]]=1)),"Ja","Nein")</f>
        <v>Nein</v>
      </c>
    </row>
    <row r="54" spans="7:28" x14ac:dyDescent="0.35">
      <c r="G54" s="1">
        <v>52</v>
      </c>
      <c r="H54" s="1" t="str" cm="1">
        <f t="array" aca="1" ref="H54" ca="1">INDEX(Wohnungsart_tab[],RANDBETWEEN(1,COUNTA(Wohnungsart_tab[])))</f>
        <v>4,5 ZiWg</v>
      </c>
      <c r="I54" s="1" t="str" cm="1">
        <f t="array" aca="1" ref="I54" ca="1">INDEX(Gebäude_tabelle[],RANDBETWEEN(1,COUNTA(Gebäude_tabelle[])))</f>
        <v>Punkt</v>
      </c>
      <c r="J54" s="1">
        <f t="shared" ca="1" si="5"/>
        <v>1</v>
      </c>
      <c r="K54" s="1" t="str" cm="1">
        <f t="array" aca="1" ref="K54" ca="1">INDEX(Etage_tabelle[],RANDBETWEEN(1,COUNTA(Etage_tabelle[])))</f>
        <v>Eher tiefer</v>
      </c>
      <c r="L54" s="1">
        <f t="shared" ca="1" si="0"/>
        <v>0</v>
      </c>
      <c r="M54" s="1" cm="1">
        <f t="array" aca="1" ref="M54" ca="1">INDEX(Quelle_Zufallswerte[id],RANDBETWEEN(1,COUNTA(Quelle_Zufallswerte[id])))</f>
        <v>65</v>
      </c>
      <c r="N54" s="1">
        <f t="shared" ca="1" si="1"/>
        <v>9</v>
      </c>
      <c r="O54" s="1" t="str" cm="1">
        <f t="array" aca="1" ref="O54" ca="1">INDEX(KleWoh_Tabelle[],RANDBETWEEN(1,COUNTA(KleWoh_Tabelle[])))</f>
        <v>Nein</v>
      </c>
      <c r="P54" s="1">
        <f t="shared" ca="1" si="2"/>
        <v>0</v>
      </c>
      <c r="Q54" s="1" t="str" cm="1">
        <f t="array" aca="1" ref="Q54" ca="1">INDEX(Haustier_Tabelle[],RANDBETWEEN(1,COUNTA(Haustier_Tabelle[])))</f>
        <v>Hund/Katze vorhanden</v>
      </c>
      <c r="R54" s="1">
        <f t="shared" ca="1" si="3"/>
        <v>7</v>
      </c>
      <c r="S54" s="1" cm="1">
        <f t="array" aca="1" ref="S54" ca="1">INDEX(Wohnungsdaten_tabelle[WohnungsID],RANDBETWEEN(1,COUNTA(Wohnungsdaten_tabelle[WohnungsID])))</f>
        <v>75</v>
      </c>
      <c r="T54" s="1">
        <f t="shared" ca="1" si="4"/>
        <v>2</v>
      </c>
      <c r="U54" s="1" t="str" cm="1">
        <f t="array" aca="1" ref="U54" ca="1">INDEX(KleWoh_Tabelle[],RANDBETWEEN(1,COUNTA(KleWoh_Tabelle[])))</f>
        <v>Nein</v>
      </c>
      <c r="W54">
        <v>52</v>
      </c>
      <c r="X54" s="2" t="str" cm="1">
        <f t="array" aca="1" ref="X54" ca="1">INDEX(Wohnungsart_tab[],RANDBETWEEN(1,COUNTA(Wohnungsart_tab[])))</f>
        <v>3,5 ZiWg klein</v>
      </c>
      <c r="Y54" s="2" t="str" cm="1">
        <f t="array" aca="1" ref="Y54" ca="1">INDEX(Gebäude_tabelle[],RANDBETWEEN(1,COUNTA(Gebäude_tabelle[])))</f>
        <v>Punkt</v>
      </c>
      <c r="Z54" s="2">
        <f ca="1">IF("Punkt"=Wohnungsdaten_tabelle10[[#This Row],[Gebäude]],RANDBETWEEN(1,4),RANDBETWEEN(1,3))</f>
        <v>1</v>
      </c>
      <c r="AA54" t="str" cm="1">
        <f t="array" aca="1" ref="AA54" ca="1">INDEX(KleWoh_Tabelle[],RANDBETWEEN(1,COUNTA(KleWoh_Tabelle[])))</f>
        <v>Ja</v>
      </c>
      <c r="AB54" s="2" t="str">
        <f ca="1">IF(AND(AND(Wohnungsdaten_tabelle10[[#This Row],[Art]]=$C$9,Wohnungsdaten_tabelle10[[#This Row],[Gebäude]]=$A$3,Wohnungsdaten_tabelle10[[#This Row],[Etage]]=1)),"Ja","Nein")</f>
        <v>Nein</v>
      </c>
    </row>
    <row r="55" spans="7:28" x14ac:dyDescent="0.35">
      <c r="G55" s="1">
        <v>53</v>
      </c>
      <c r="H55" s="1" t="str" cm="1">
        <f t="array" aca="1" ref="H55" ca="1">INDEX(Wohnungsart_tab[],RANDBETWEEN(1,COUNTA(Wohnungsart_tab[])))</f>
        <v>3,5 ZiWg</v>
      </c>
      <c r="I55" s="1" t="str" cm="1">
        <f t="array" aca="1" ref="I55" ca="1">INDEX(Gebäude_tabelle[],RANDBETWEEN(1,COUNTA(Gebäude_tabelle[])))</f>
        <v>Winkel</v>
      </c>
      <c r="J55" s="1">
        <f t="shared" ca="1" si="5"/>
        <v>10</v>
      </c>
      <c r="K55" s="1" t="str" cm="1">
        <f t="array" aca="1" ref="K55" ca="1">INDEX(Etage_tabelle[],RANDBETWEEN(1,COUNTA(Etage_tabelle[])))</f>
        <v>Eher höher</v>
      </c>
      <c r="L55" s="1">
        <f t="shared" ca="1" si="0"/>
        <v>7</v>
      </c>
      <c r="M55" s="1" cm="1">
        <f t="array" aca="1" ref="M55" ca="1">INDEX(Quelle_Zufallswerte[id],RANDBETWEEN(1,COUNTA(Quelle_Zufallswerte[id])))</f>
        <v>7</v>
      </c>
      <c r="N55" s="1">
        <f t="shared" ca="1" si="1"/>
        <v>2</v>
      </c>
      <c r="O55" s="1" t="str" cm="1">
        <f t="array" aca="1" ref="O55" ca="1">INDEX(KleWoh_Tabelle[],RANDBETWEEN(1,COUNTA(KleWoh_Tabelle[])))</f>
        <v>Nein</v>
      </c>
      <c r="P55" s="1">
        <f t="shared" ca="1" si="2"/>
        <v>8</v>
      </c>
      <c r="Q55" s="1" t="str" cm="1">
        <f t="array" aca="1" ref="Q55" ca="1">INDEX(Haustier_Tabelle[],RANDBETWEEN(1,COUNTA(Haustier_Tabelle[])))</f>
        <v>Hund/Katze vorhanden</v>
      </c>
      <c r="R55" s="1">
        <f t="shared" ca="1" si="3"/>
        <v>5</v>
      </c>
      <c r="S55" s="1" cm="1">
        <f t="array" aca="1" ref="S55" ca="1">INDEX(Wohnungsdaten_tabelle[WohnungsID],RANDBETWEEN(1,COUNTA(Wohnungsdaten_tabelle[WohnungsID])))</f>
        <v>42</v>
      </c>
      <c r="T55" s="1">
        <f t="shared" ca="1" si="4"/>
        <v>8</v>
      </c>
      <c r="U55" s="1" t="str" cm="1">
        <f t="array" aca="1" ref="U55" ca="1">INDEX(KleWoh_Tabelle[],RANDBETWEEN(1,COUNTA(KleWoh_Tabelle[])))</f>
        <v>Ja</v>
      </c>
      <c r="W55">
        <v>53</v>
      </c>
      <c r="X55" s="2" t="str" cm="1">
        <f t="array" aca="1" ref="X55" ca="1">INDEX(Wohnungsart_tab[],RANDBETWEEN(1,COUNTA(Wohnungsart_tab[])))</f>
        <v>3,5 ZiWg</v>
      </c>
      <c r="Y55" s="2" t="str" cm="1">
        <f t="array" aca="1" ref="Y55" ca="1">INDEX(Gebäude_tabelle[],RANDBETWEEN(1,COUNTA(Gebäude_tabelle[])))</f>
        <v>Winkel</v>
      </c>
      <c r="Z55" s="2">
        <f ca="1">IF("Punkt"=Wohnungsdaten_tabelle10[[#This Row],[Gebäude]],RANDBETWEEN(1,4),RANDBETWEEN(1,3))</f>
        <v>1</v>
      </c>
      <c r="AA55" t="str" cm="1">
        <f t="array" aca="1" ref="AA55" ca="1">INDEX(KleWoh_Tabelle[],RANDBETWEEN(1,COUNTA(KleWoh_Tabelle[])))</f>
        <v>Ja</v>
      </c>
      <c r="AB55" s="2" t="str">
        <f ca="1">IF(AND(AND(Wohnungsdaten_tabelle10[[#This Row],[Art]]=$C$9,Wohnungsdaten_tabelle10[[#This Row],[Gebäude]]=$A$3,Wohnungsdaten_tabelle10[[#This Row],[Etage]]=1)),"Ja","Nein")</f>
        <v>Nein</v>
      </c>
    </row>
    <row r="56" spans="7:28" x14ac:dyDescent="0.35">
      <c r="G56" s="1">
        <v>54</v>
      </c>
      <c r="H56" s="1" t="str" cm="1">
        <f t="array" aca="1" ref="H56" ca="1">INDEX(Wohnungsart_tab[],RANDBETWEEN(1,COUNTA(Wohnungsart_tab[])))</f>
        <v>5,5 ZiWg</v>
      </c>
      <c r="I56" s="1" t="str" cm="1">
        <f t="array" aca="1" ref="I56" ca="1">INDEX(Gebäude_tabelle[],RANDBETWEEN(1,COUNTA(Gebäude_tabelle[])))</f>
        <v>Winkel</v>
      </c>
      <c r="J56" s="1">
        <f t="shared" ca="1" si="5"/>
        <v>0</v>
      </c>
      <c r="K56" s="1" t="str" cm="1">
        <f t="array" aca="1" ref="K56" ca="1">INDEX(Etage_tabelle[],RANDBETWEEN(1,COUNTA(Etage_tabelle[])))</f>
        <v>Eher tiefer</v>
      </c>
      <c r="L56" s="1">
        <f t="shared" ca="1" si="0"/>
        <v>0</v>
      </c>
      <c r="M56" s="1" cm="1">
        <f t="array" aca="1" ref="M56" ca="1">INDEX(Quelle_Zufallswerte[id],RANDBETWEEN(1,COUNTA(Quelle_Zufallswerte[id])))</f>
        <v>36</v>
      </c>
      <c r="N56" s="1">
        <f t="shared" ca="1" si="1"/>
        <v>10</v>
      </c>
      <c r="O56" s="1" t="str" cm="1">
        <f t="array" aca="1" ref="O56" ca="1">INDEX(KleWoh_Tabelle[],RANDBETWEEN(1,COUNTA(KleWoh_Tabelle[])))</f>
        <v>Nein</v>
      </c>
      <c r="P56" s="1">
        <f t="shared" ca="1" si="2"/>
        <v>4</v>
      </c>
      <c r="Q56" s="1" t="str" cm="1">
        <f t="array" aca="1" ref="Q56" ca="1">INDEX(Haustier_Tabelle[],RANDBETWEEN(1,COUNTA(Haustier_Tabelle[])))</f>
        <v>Allergiker:in - bitte weit weg</v>
      </c>
      <c r="R56" s="1">
        <f t="shared" ca="1" si="3"/>
        <v>0</v>
      </c>
      <c r="S56" s="1" cm="1">
        <f t="array" aca="1" ref="S56" ca="1">INDEX(Wohnungsdaten_tabelle[WohnungsID],RANDBETWEEN(1,COUNTA(Wohnungsdaten_tabelle[WohnungsID])))</f>
        <v>10</v>
      </c>
      <c r="T56" s="1">
        <f t="shared" ca="1" si="4"/>
        <v>0</v>
      </c>
      <c r="U56" s="1" t="str" cm="1">
        <f t="array" aca="1" ref="U56" ca="1">INDEX(KleWoh_Tabelle[],RANDBETWEEN(1,COUNTA(KleWoh_Tabelle[])))</f>
        <v>Nein</v>
      </c>
      <c r="W56">
        <v>54</v>
      </c>
      <c r="X56" s="2" t="str" cm="1">
        <f t="array" aca="1" ref="X56" ca="1">INDEX(Wohnungsart_tab[],RANDBETWEEN(1,COUNTA(Wohnungsart_tab[])))</f>
        <v>1,5 ZiWg</v>
      </c>
      <c r="Y56" s="2" t="str" cm="1">
        <f t="array" aca="1" ref="Y56" ca="1">INDEX(Gebäude_tabelle[],RANDBETWEEN(1,COUNTA(Gebäude_tabelle[])))</f>
        <v>Punkt</v>
      </c>
      <c r="Z56" s="2">
        <f ca="1">IF("Punkt"=Wohnungsdaten_tabelle10[[#This Row],[Gebäude]],RANDBETWEEN(1,4),RANDBETWEEN(1,3))</f>
        <v>3</v>
      </c>
      <c r="AA56" t="str" cm="1">
        <f t="array" aca="1" ref="AA56" ca="1">INDEX(KleWoh_Tabelle[],RANDBETWEEN(1,COUNTA(KleWoh_Tabelle[])))</f>
        <v>Nein</v>
      </c>
      <c r="AB56" s="2" t="str">
        <f ca="1">IF(AND(AND(Wohnungsdaten_tabelle10[[#This Row],[Art]]=$C$9,Wohnungsdaten_tabelle10[[#This Row],[Gebäude]]=$A$3,Wohnungsdaten_tabelle10[[#This Row],[Etage]]=1)),"Ja","Nein")</f>
        <v>Nein</v>
      </c>
    </row>
    <row r="57" spans="7:28" x14ac:dyDescent="0.35">
      <c r="G57" s="1">
        <v>55</v>
      </c>
      <c r="H57" s="1" t="str" cm="1">
        <f t="array" aca="1" ref="H57" ca="1">INDEX(Wohnungsart_tab[],RANDBETWEEN(1,COUNTA(Wohnungsart_tab[])))</f>
        <v>5,5 ZiWg</v>
      </c>
      <c r="I57" s="1" t="str" cm="1">
        <f t="array" aca="1" ref="I57" ca="1">INDEX(Gebäude_tabelle[],RANDBETWEEN(1,COUNTA(Gebäude_tabelle[])))</f>
        <v>Punkt</v>
      </c>
      <c r="J57" s="1">
        <f t="shared" ca="1" si="5"/>
        <v>10</v>
      </c>
      <c r="K57" s="1" t="str" cm="1">
        <f t="array" aca="1" ref="K57" ca="1">INDEX(Etage_tabelle[],RANDBETWEEN(1,COUNTA(Etage_tabelle[])))</f>
        <v>Eher tiefer</v>
      </c>
      <c r="L57" s="1">
        <f t="shared" ca="1" si="0"/>
        <v>5</v>
      </c>
      <c r="M57" s="1" cm="1">
        <f t="array" aca="1" ref="M57" ca="1">INDEX(Quelle_Zufallswerte[id],RANDBETWEEN(1,COUNTA(Quelle_Zufallswerte[id])))</f>
        <v>67</v>
      </c>
      <c r="N57" s="1">
        <f t="shared" ca="1" si="1"/>
        <v>3</v>
      </c>
      <c r="O57" s="1" t="str" cm="1">
        <f t="array" aca="1" ref="O57" ca="1">INDEX(KleWoh_Tabelle[],RANDBETWEEN(1,COUNTA(KleWoh_Tabelle[])))</f>
        <v>Ja</v>
      </c>
      <c r="P57" s="1">
        <f t="shared" ca="1" si="2"/>
        <v>2</v>
      </c>
      <c r="Q57" s="1" t="str" cm="1">
        <f t="array" aca="1" ref="Q57" ca="1">INDEX(Haustier_Tabelle[],RANDBETWEEN(1,COUNTA(Haustier_Tabelle[])))</f>
        <v>Allergiker:in - bitte weit weg</v>
      </c>
      <c r="R57" s="1">
        <f t="shared" ca="1" si="3"/>
        <v>0</v>
      </c>
      <c r="S57" s="1" cm="1">
        <f t="array" aca="1" ref="S57" ca="1">INDEX(Wohnungsdaten_tabelle[WohnungsID],RANDBETWEEN(1,COUNTA(Wohnungsdaten_tabelle[WohnungsID])))</f>
        <v>12</v>
      </c>
      <c r="T57" s="1">
        <f t="shared" ca="1" si="4"/>
        <v>9</v>
      </c>
      <c r="U57" s="1" t="str" cm="1">
        <f t="array" aca="1" ref="U57" ca="1">INDEX(KleWoh_Tabelle[],RANDBETWEEN(1,COUNTA(KleWoh_Tabelle[])))</f>
        <v>Nein</v>
      </c>
      <c r="W57">
        <v>55</v>
      </c>
      <c r="X57" s="2" t="str" cm="1">
        <f t="array" aca="1" ref="X57" ca="1">INDEX(Wohnungsart_tab[],RANDBETWEEN(1,COUNTA(Wohnungsart_tab[])))</f>
        <v>1,5 ZiWg</v>
      </c>
      <c r="Y57" s="2" t="str" cm="1">
        <f t="array" aca="1" ref="Y57" ca="1">INDEX(Gebäude_tabelle[],RANDBETWEEN(1,COUNTA(Gebäude_tabelle[])))</f>
        <v>Punkt</v>
      </c>
      <c r="Z57" s="2">
        <f ca="1">IF("Punkt"=Wohnungsdaten_tabelle10[[#This Row],[Gebäude]],RANDBETWEEN(1,4),RANDBETWEEN(1,3))</f>
        <v>3</v>
      </c>
      <c r="AA57" t="str" cm="1">
        <f t="array" aca="1" ref="AA57" ca="1">INDEX(KleWoh_Tabelle[],RANDBETWEEN(1,COUNTA(KleWoh_Tabelle[])))</f>
        <v>Ja</v>
      </c>
      <c r="AB57" s="2" t="str">
        <f ca="1">IF(AND(AND(Wohnungsdaten_tabelle10[[#This Row],[Art]]=$C$9,Wohnungsdaten_tabelle10[[#This Row],[Gebäude]]=$A$3,Wohnungsdaten_tabelle10[[#This Row],[Etage]]=1)),"Ja","Nein")</f>
        <v>Nein</v>
      </c>
    </row>
    <row r="58" spans="7:28" x14ac:dyDescent="0.35">
      <c r="G58" s="1">
        <v>56</v>
      </c>
      <c r="H58" s="1" t="str" cm="1">
        <f t="array" aca="1" ref="H58" ca="1">INDEX(Wohnungsart_tab[],RANDBETWEEN(1,COUNTA(Wohnungsart_tab[])))</f>
        <v>3,5 ZiWg</v>
      </c>
      <c r="I58" s="1" t="str" cm="1">
        <f t="array" aca="1" ref="I58" ca="1">INDEX(Gebäude_tabelle[],RANDBETWEEN(1,COUNTA(Gebäude_tabelle[])))</f>
        <v>Winkel</v>
      </c>
      <c r="J58" s="1">
        <f t="shared" ca="1" si="5"/>
        <v>4</v>
      </c>
      <c r="K58" s="1" t="str" cm="1">
        <f t="array" aca="1" ref="K58" ca="1">INDEX(Etage_tabelle[],RANDBETWEEN(1,COUNTA(Etage_tabelle[])))</f>
        <v>Eher tiefer</v>
      </c>
      <c r="L58" s="1">
        <f t="shared" ca="1" si="0"/>
        <v>0</v>
      </c>
      <c r="M58" s="1" cm="1">
        <f t="array" aca="1" ref="M58" ca="1">INDEX(Quelle_Zufallswerte[id],RANDBETWEEN(1,COUNTA(Quelle_Zufallswerte[id])))</f>
        <v>45</v>
      </c>
      <c r="N58" s="1">
        <f t="shared" ca="1" si="1"/>
        <v>8</v>
      </c>
      <c r="O58" s="1" t="str" cm="1">
        <f t="array" aca="1" ref="O58" ca="1">INDEX(KleWoh_Tabelle[],RANDBETWEEN(1,COUNTA(KleWoh_Tabelle[])))</f>
        <v>Nein</v>
      </c>
      <c r="P58" s="1">
        <f t="shared" ca="1" si="2"/>
        <v>4</v>
      </c>
      <c r="Q58" s="1" t="str" cm="1">
        <f t="array" aca="1" ref="Q58" ca="1">INDEX(Haustier_Tabelle[],RANDBETWEEN(1,COUNTA(Haustier_Tabelle[])))</f>
        <v>Gerne Distanz zu Hund/Katze</v>
      </c>
      <c r="R58" s="1">
        <f t="shared" ca="1" si="3"/>
        <v>5</v>
      </c>
      <c r="S58" s="1" cm="1">
        <f t="array" aca="1" ref="S58" ca="1">INDEX(Wohnungsdaten_tabelle[WohnungsID],RANDBETWEEN(1,COUNTA(Wohnungsdaten_tabelle[WohnungsID])))</f>
        <v>15</v>
      </c>
      <c r="T58" s="1">
        <f t="shared" ca="1" si="4"/>
        <v>0</v>
      </c>
      <c r="U58" s="1" t="str" cm="1">
        <f t="array" aca="1" ref="U58" ca="1">INDEX(KleWoh_Tabelle[],RANDBETWEEN(1,COUNTA(KleWoh_Tabelle[])))</f>
        <v>Nein</v>
      </c>
      <c r="W58">
        <v>56</v>
      </c>
      <c r="X58" s="2" t="str" cm="1">
        <f t="array" aca="1" ref="X58" ca="1">INDEX(Wohnungsart_tab[],RANDBETWEEN(1,COUNTA(Wohnungsart_tab[])))</f>
        <v>1,5 ZiWg</v>
      </c>
      <c r="Y58" s="2" t="str" cm="1">
        <f t="array" aca="1" ref="Y58" ca="1">INDEX(Gebäude_tabelle[],RANDBETWEEN(1,COUNTA(Gebäude_tabelle[])))</f>
        <v>Punkt</v>
      </c>
      <c r="Z58" s="2">
        <f ca="1">IF("Punkt"=Wohnungsdaten_tabelle10[[#This Row],[Gebäude]],RANDBETWEEN(1,4),RANDBETWEEN(1,3))</f>
        <v>1</v>
      </c>
      <c r="AA58" t="str" cm="1">
        <f t="array" aca="1" ref="AA58" ca="1">INDEX(KleWoh_Tabelle[],RANDBETWEEN(1,COUNTA(KleWoh_Tabelle[])))</f>
        <v>Nein</v>
      </c>
      <c r="AB58" s="2" t="str">
        <f ca="1">IF(AND(AND(Wohnungsdaten_tabelle10[[#This Row],[Art]]=$C$9,Wohnungsdaten_tabelle10[[#This Row],[Gebäude]]=$A$3,Wohnungsdaten_tabelle10[[#This Row],[Etage]]=1)),"Ja","Nein")</f>
        <v>Nein</v>
      </c>
    </row>
    <row r="59" spans="7:28" x14ac:dyDescent="0.35">
      <c r="G59" s="1">
        <v>57</v>
      </c>
      <c r="H59" s="1" t="str" cm="1">
        <f t="array" aca="1" ref="H59" ca="1">INDEX(Wohnungsart_tab[],RANDBETWEEN(1,COUNTA(Wohnungsart_tab[])))</f>
        <v>1,5 ZiWg</v>
      </c>
      <c r="I59" s="1" t="str" cm="1">
        <f t="array" aca="1" ref="I59" ca="1">INDEX(Gebäude_tabelle[],RANDBETWEEN(1,COUNTA(Gebäude_tabelle[])))</f>
        <v>Winkel</v>
      </c>
      <c r="J59" s="1">
        <f t="shared" ca="1" si="5"/>
        <v>8</v>
      </c>
      <c r="K59" s="1" t="str" cm="1">
        <f t="array" aca="1" ref="K59" ca="1">INDEX(Etage_tabelle[],RANDBETWEEN(1,COUNTA(Etage_tabelle[])))</f>
        <v>Eher höher</v>
      </c>
      <c r="L59" s="1">
        <f t="shared" ca="1" si="0"/>
        <v>0</v>
      </c>
      <c r="M59" s="1" cm="1">
        <f t="array" aca="1" ref="M59" ca="1">INDEX(Quelle_Zufallswerte[id],RANDBETWEEN(1,COUNTA(Quelle_Zufallswerte[id])))</f>
        <v>61</v>
      </c>
      <c r="N59" s="1">
        <f t="shared" ca="1" si="1"/>
        <v>10</v>
      </c>
      <c r="O59" s="1" t="str" cm="1">
        <f t="array" aca="1" ref="O59" ca="1">INDEX(KleWoh_Tabelle[],RANDBETWEEN(1,COUNTA(KleWoh_Tabelle[])))</f>
        <v>Ja</v>
      </c>
      <c r="P59" s="1">
        <f t="shared" ca="1" si="2"/>
        <v>9</v>
      </c>
      <c r="Q59" s="1" t="str" cm="1">
        <f t="array" aca="1" ref="Q59" ca="1">INDEX(Haustier_Tabelle[],RANDBETWEEN(1,COUNTA(Haustier_Tabelle[])))</f>
        <v>Allergiker:in - bitte weit weg</v>
      </c>
      <c r="R59" s="1">
        <f t="shared" ca="1" si="3"/>
        <v>0</v>
      </c>
      <c r="S59" s="1" cm="1">
        <f t="array" aca="1" ref="S59" ca="1">INDEX(Wohnungsdaten_tabelle[WohnungsID],RANDBETWEEN(1,COUNTA(Wohnungsdaten_tabelle[WohnungsID])))</f>
        <v>19</v>
      </c>
      <c r="T59" s="1">
        <f t="shared" ca="1" si="4"/>
        <v>3</v>
      </c>
      <c r="U59" s="1" t="str" cm="1">
        <f t="array" aca="1" ref="U59" ca="1">INDEX(KleWoh_Tabelle[],RANDBETWEEN(1,COUNTA(KleWoh_Tabelle[])))</f>
        <v>Nein</v>
      </c>
      <c r="W59">
        <v>57</v>
      </c>
      <c r="X59" s="2" t="str" cm="1">
        <f t="array" aca="1" ref="X59" ca="1">INDEX(Wohnungsart_tab[],RANDBETWEEN(1,COUNTA(Wohnungsart_tab[])))</f>
        <v>3,5 ZiWg</v>
      </c>
      <c r="Y59" s="2" t="str" cm="1">
        <f t="array" aca="1" ref="Y59" ca="1">INDEX(Gebäude_tabelle[],RANDBETWEEN(1,COUNTA(Gebäude_tabelle[])))</f>
        <v>Riegel</v>
      </c>
      <c r="Z59" s="2">
        <f ca="1">IF("Punkt"=Wohnungsdaten_tabelle10[[#This Row],[Gebäude]],RANDBETWEEN(1,4),RANDBETWEEN(1,3))</f>
        <v>1</v>
      </c>
      <c r="AA59" t="str" cm="1">
        <f t="array" aca="1" ref="AA59" ca="1">INDEX(KleWoh_Tabelle[],RANDBETWEEN(1,COUNTA(KleWoh_Tabelle[])))</f>
        <v>Nein</v>
      </c>
      <c r="AB59" s="2" t="str">
        <f ca="1">IF(AND(AND(Wohnungsdaten_tabelle10[[#This Row],[Art]]=$C$9,Wohnungsdaten_tabelle10[[#This Row],[Gebäude]]=$A$3,Wohnungsdaten_tabelle10[[#This Row],[Etage]]=1)),"Ja","Nein")</f>
        <v>Nein</v>
      </c>
    </row>
    <row r="60" spans="7:28" x14ac:dyDescent="0.35">
      <c r="G60" s="1">
        <v>58</v>
      </c>
      <c r="H60" s="1" t="str" cm="1">
        <f t="array" aca="1" ref="H60" ca="1">INDEX(Wohnungsart_tab[],RANDBETWEEN(1,COUNTA(Wohnungsart_tab[])))</f>
        <v>2,5 ZiWg</v>
      </c>
      <c r="I60" s="1" t="str" cm="1">
        <f t="array" aca="1" ref="I60" ca="1">INDEX(Gebäude_tabelle[],RANDBETWEEN(1,COUNTA(Gebäude_tabelle[])))</f>
        <v>Winkel</v>
      </c>
      <c r="J60" s="1">
        <f t="shared" ca="1" si="5"/>
        <v>4</v>
      </c>
      <c r="K60" s="1" t="str" cm="1">
        <f t="array" aca="1" ref="K60" ca="1">INDEX(Etage_tabelle[],RANDBETWEEN(1,COUNTA(Etage_tabelle[])))</f>
        <v>Eher höher</v>
      </c>
      <c r="L60" s="1">
        <f t="shared" ca="1" si="0"/>
        <v>2</v>
      </c>
      <c r="M60" s="1" cm="1">
        <f t="array" aca="1" ref="M60" ca="1">INDEX(Quelle_Zufallswerte[id],RANDBETWEEN(1,COUNTA(Quelle_Zufallswerte[id])))</f>
        <v>61</v>
      </c>
      <c r="N60" s="1">
        <f t="shared" ca="1" si="1"/>
        <v>10</v>
      </c>
      <c r="O60" s="1" t="str" cm="1">
        <f t="array" aca="1" ref="O60" ca="1">INDEX(KleWoh_Tabelle[],RANDBETWEEN(1,COUNTA(KleWoh_Tabelle[])))</f>
        <v>Nein</v>
      </c>
      <c r="P60" s="1">
        <f t="shared" ca="1" si="2"/>
        <v>6</v>
      </c>
      <c r="Q60" s="1" t="str" cm="1">
        <f t="array" aca="1" ref="Q60" ca="1">INDEX(Haustier_Tabelle[],RANDBETWEEN(1,COUNTA(Haustier_Tabelle[])))</f>
        <v>Gerne Distanz zu Hund/Katze</v>
      </c>
      <c r="R60" s="1">
        <f t="shared" ca="1" si="3"/>
        <v>5</v>
      </c>
      <c r="S60" s="1" cm="1">
        <f t="array" aca="1" ref="S60" ca="1">INDEX(Wohnungsdaten_tabelle[WohnungsID],RANDBETWEEN(1,COUNTA(Wohnungsdaten_tabelle[WohnungsID])))</f>
        <v>40</v>
      </c>
      <c r="T60" s="1">
        <f t="shared" ca="1" si="4"/>
        <v>3</v>
      </c>
      <c r="U60" s="1" t="str" cm="1">
        <f t="array" aca="1" ref="U60" ca="1">INDEX(KleWoh_Tabelle[],RANDBETWEEN(1,COUNTA(KleWoh_Tabelle[])))</f>
        <v>Ja</v>
      </c>
      <c r="W60">
        <v>58</v>
      </c>
      <c r="X60" s="2" t="str" cm="1">
        <f t="array" aca="1" ref="X60" ca="1">INDEX(Wohnungsart_tab[],RANDBETWEEN(1,COUNTA(Wohnungsart_tab[])))</f>
        <v>5,5 ZiWg</v>
      </c>
      <c r="Y60" s="2" t="str" cm="1">
        <f t="array" aca="1" ref="Y60" ca="1">INDEX(Gebäude_tabelle[],RANDBETWEEN(1,COUNTA(Gebäude_tabelle[])))</f>
        <v>Riegel</v>
      </c>
      <c r="Z60" s="2">
        <f ca="1">IF("Punkt"=Wohnungsdaten_tabelle10[[#This Row],[Gebäude]],RANDBETWEEN(1,4),RANDBETWEEN(1,3))</f>
        <v>2</v>
      </c>
      <c r="AA60" t="str" cm="1">
        <f t="array" aca="1" ref="AA60" ca="1">INDEX(KleWoh_Tabelle[],RANDBETWEEN(1,COUNTA(KleWoh_Tabelle[])))</f>
        <v>Ja</v>
      </c>
      <c r="AB60" s="2" t="str">
        <f ca="1">IF(AND(AND(Wohnungsdaten_tabelle10[[#This Row],[Art]]=$C$9,Wohnungsdaten_tabelle10[[#This Row],[Gebäude]]=$A$3,Wohnungsdaten_tabelle10[[#This Row],[Etage]]=1)),"Ja","Nein")</f>
        <v>Nein</v>
      </c>
    </row>
    <row r="61" spans="7:28" x14ac:dyDescent="0.35">
      <c r="G61" s="1">
        <v>59</v>
      </c>
      <c r="H61" s="1" t="str" cm="1">
        <f t="array" aca="1" ref="H61" ca="1">INDEX(Wohnungsart_tab[],RANDBETWEEN(1,COUNTA(Wohnungsart_tab[])))</f>
        <v>3,5 ZiWg</v>
      </c>
      <c r="I61" s="1" t="str" cm="1">
        <f t="array" aca="1" ref="I61" ca="1">INDEX(Gebäude_tabelle[],RANDBETWEEN(1,COUNTA(Gebäude_tabelle[])))</f>
        <v>Winkel</v>
      </c>
      <c r="J61" s="1">
        <f t="shared" ca="1" si="5"/>
        <v>2</v>
      </c>
      <c r="K61" s="1" t="str" cm="1">
        <f t="array" aca="1" ref="K61" ca="1">INDEX(Etage_tabelle[],RANDBETWEEN(1,COUNTA(Etage_tabelle[])))</f>
        <v>Eher tiefer</v>
      </c>
      <c r="L61" s="1">
        <f t="shared" ca="1" si="0"/>
        <v>8</v>
      </c>
      <c r="M61" s="1" cm="1">
        <f t="array" aca="1" ref="M61" ca="1">INDEX(Quelle_Zufallswerte[id],RANDBETWEEN(1,COUNTA(Quelle_Zufallswerte[id])))</f>
        <v>45</v>
      </c>
      <c r="N61" s="1">
        <f t="shared" ca="1" si="1"/>
        <v>4</v>
      </c>
      <c r="O61" s="1" t="str" cm="1">
        <f t="array" aca="1" ref="O61" ca="1">INDEX(KleWoh_Tabelle[],RANDBETWEEN(1,COUNTA(KleWoh_Tabelle[])))</f>
        <v>Ja</v>
      </c>
      <c r="P61" s="1">
        <f t="shared" ca="1" si="2"/>
        <v>4</v>
      </c>
      <c r="Q61" s="1" t="str" cm="1">
        <f t="array" aca="1" ref="Q61" ca="1">INDEX(Haustier_Tabelle[],RANDBETWEEN(1,COUNTA(Haustier_Tabelle[])))</f>
        <v>Gerne in der Nähe</v>
      </c>
      <c r="R61" s="1">
        <f t="shared" ca="1" si="3"/>
        <v>7</v>
      </c>
      <c r="S61" s="1" cm="1">
        <f t="array" aca="1" ref="S61" ca="1">INDEX(Wohnungsdaten_tabelle[WohnungsID],RANDBETWEEN(1,COUNTA(Wohnungsdaten_tabelle[WohnungsID])))</f>
        <v>49</v>
      </c>
      <c r="T61" s="1">
        <f t="shared" ca="1" si="4"/>
        <v>6</v>
      </c>
      <c r="U61" s="1" t="str" cm="1">
        <f t="array" aca="1" ref="U61" ca="1">INDEX(KleWoh_Tabelle[],RANDBETWEEN(1,COUNTA(KleWoh_Tabelle[])))</f>
        <v>Ja</v>
      </c>
      <c r="W61">
        <v>59</v>
      </c>
      <c r="X61" s="2" t="str" cm="1">
        <f t="array" aca="1" ref="X61" ca="1">INDEX(Wohnungsart_tab[],RANDBETWEEN(1,COUNTA(Wohnungsart_tab[])))</f>
        <v>5,5 ZiWg</v>
      </c>
      <c r="Y61" s="2" t="str" cm="1">
        <f t="array" aca="1" ref="Y61" ca="1">INDEX(Gebäude_tabelle[],RANDBETWEEN(1,COUNTA(Gebäude_tabelle[])))</f>
        <v>Punkt</v>
      </c>
      <c r="Z61" s="2">
        <f ca="1">IF("Punkt"=Wohnungsdaten_tabelle10[[#This Row],[Gebäude]],RANDBETWEEN(1,4),RANDBETWEEN(1,3))</f>
        <v>1</v>
      </c>
      <c r="AA61" t="str" cm="1">
        <f t="array" aca="1" ref="AA61" ca="1">INDEX(KleWoh_Tabelle[],RANDBETWEEN(1,COUNTA(KleWoh_Tabelle[])))</f>
        <v>Ja</v>
      </c>
      <c r="AB61" s="2" t="str">
        <f ca="1">IF(AND(AND(Wohnungsdaten_tabelle10[[#This Row],[Art]]=$C$9,Wohnungsdaten_tabelle10[[#This Row],[Gebäude]]=$A$3,Wohnungsdaten_tabelle10[[#This Row],[Etage]]=1)),"Ja","Nein")</f>
        <v>Nein</v>
      </c>
    </row>
    <row r="62" spans="7:28" x14ac:dyDescent="0.35">
      <c r="G62" s="1">
        <v>60</v>
      </c>
      <c r="H62" s="1" t="str" cm="1">
        <f t="array" aca="1" ref="H62" ca="1">INDEX(Wohnungsart_tab[],RANDBETWEEN(1,COUNTA(Wohnungsart_tab[])))</f>
        <v>4,5 ZiWg</v>
      </c>
      <c r="I62" s="1" t="str" cm="1">
        <f t="array" aca="1" ref="I62" ca="1">INDEX(Gebäude_tabelle[],RANDBETWEEN(1,COUNTA(Gebäude_tabelle[])))</f>
        <v>Riegel</v>
      </c>
      <c r="J62" s="1">
        <f t="shared" ca="1" si="5"/>
        <v>0</v>
      </c>
      <c r="K62" s="1" t="str" cm="1">
        <f t="array" aca="1" ref="K62" ca="1">INDEX(Etage_tabelle[],RANDBETWEEN(1,COUNTA(Etage_tabelle[])))</f>
        <v>Eher tiefer</v>
      </c>
      <c r="L62" s="1">
        <f t="shared" ca="1" si="0"/>
        <v>10</v>
      </c>
      <c r="M62" s="1" cm="1">
        <f t="array" aca="1" ref="M62" ca="1">INDEX(Quelle_Zufallswerte[id],RANDBETWEEN(1,COUNTA(Quelle_Zufallswerte[id])))</f>
        <v>16</v>
      </c>
      <c r="N62" s="1">
        <f t="shared" ca="1" si="1"/>
        <v>10</v>
      </c>
      <c r="O62" s="1" t="str" cm="1">
        <f t="array" aca="1" ref="O62" ca="1">INDEX(KleWoh_Tabelle[],RANDBETWEEN(1,COUNTA(KleWoh_Tabelle[])))</f>
        <v>Ja</v>
      </c>
      <c r="P62" s="1">
        <f t="shared" ca="1" si="2"/>
        <v>0</v>
      </c>
      <c r="Q62" s="1" t="str" cm="1">
        <f t="array" aca="1" ref="Q62" ca="1">INDEX(Haustier_Tabelle[],RANDBETWEEN(1,COUNTA(Haustier_Tabelle[])))</f>
        <v>Allergiker:in - bitte weit weg</v>
      </c>
      <c r="R62" s="1">
        <f t="shared" ca="1" si="3"/>
        <v>1</v>
      </c>
      <c r="S62" s="1" cm="1">
        <f t="array" aca="1" ref="S62" ca="1">INDEX(Wohnungsdaten_tabelle[WohnungsID],RANDBETWEEN(1,COUNTA(Wohnungsdaten_tabelle[WohnungsID])))</f>
        <v>75</v>
      </c>
      <c r="T62" s="1">
        <f t="shared" ca="1" si="4"/>
        <v>9</v>
      </c>
      <c r="U62" s="1" t="str" cm="1">
        <f t="array" aca="1" ref="U62" ca="1">INDEX(KleWoh_Tabelle[],RANDBETWEEN(1,COUNTA(KleWoh_Tabelle[])))</f>
        <v>Ja</v>
      </c>
      <c r="W62">
        <v>60</v>
      </c>
      <c r="X62" s="2" t="str" cm="1">
        <f t="array" aca="1" ref="X62" ca="1">INDEX(Wohnungsart_tab[],RANDBETWEEN(1,COUNTA(Wohnungsart_tab[])))</f>
        <v>4,5 ZiWg</v>
      </c>
      <c r="Y62" s="2" t="str" cm="1">
        <f t="array" aca="1" ref="Y62" ca="1">INDEX(Gebäude_tabelle[],RANDBETWEEN(1,COUNTA(Gebäude_tabelle[])))</f>
        <v>Punkt</v>
      </c>
      <c r="Z62" s="2">
        <f ca="1">IF("Punkt"=Wohnungsdaten_tabelle10[[#This Row],[Gebäude]],RANDBETWEEN(1,4),RANDBETWEEN(1,3))</f>
        <v>4</v>
      </c>
      <c r="AA62" t="str" cm="1">
        <f t="array" aca="1" ref="AA62" ca="1">INDEX(KleWoh_Tabelle[],RANDBETWEEN(1,COUNTA(KleWoh_Tabelle[])))</f>
        <v>Nein</v>
      </c>
      <c r="AB62" s="2" t="str">
        <f ca="1">IF(AND(AND(Wohnungsdaten_tabelle10[[#This Row],[Art]]=$C$9,Wohnungsdaten_tabelle10[[#This Row],[Gebäude]]=$A$3,Wohnungsdaten_tabelle10[[#This Row],[Etage]]=1)),"Ja","Nein")</f>
        <v>Nein</v>
      </c>
    </row>
    <row r="63" spans="7:28" x14ac:dyDescent="0.35">
      <c r="G63" s="1">
        <v>61</v>
      </c>
      <c r="H63" s="1" t="str" cm="1">
        <f t="array" aca="1" ref="H63" ca="1">INDEX(Wohnungsart_tab[],RANDBETWEEN(1,COUNTA(Wohnungsart_tab[])))</f>
        <v>2,5 ZiWg</v>
      </c>
      <c r="I63" s="1" t="str" cm="1">
        <f t="array" aca="1" ref="I63" ca="1">INDEX(Gebäude_tabelle[],RANDBETWEEN(1,COUNTA(Gebäude_tabelle[])))</f>
        <v>Winkel</v>
      </c>
      <c r="J63" s="1">
        <f t="shared" ref="J63:J69" ca="1" si="6">RANDBETWEEN(0,10)</f>
        <v>10</v>
      </c>
      <c r="K63" s="1" t="str" cm="1">
        <f t="array" aca="1" ref="K63" ca="1">INDEX(Etage_tabelle[],RANDBETWEEN(1,COUNTA(Etage_tabelle[])))</f>
        <v>Eher höher</v>
      </c>
      <c r="L63" s="1">
        <f t="shared" ref="L63:L69" ca="1" si="7">RANDBETWEEN(0,10)</f>
        <v>8</v>
      </c>
      <c r="M63" s="1" cm="1">
        <f t="array" aca="1" ref="M63" ca="1">INDEX(Quelle_Zufallswerte[id],RANDBETWEEN(1,COUNTA(Quelle_Zufallswerte[id])))</f>
        <v>25</v>
      </c>
      <c r="N63" s="1">
        <f t="shared" ref="N63:N69" ca="1" si="8">RANDBETWEEN(0,10)</f>
        <v>9</v>
      </c>
      <c r="O63" s="1" t="str" cm="1">
        <f t="array" aca="1" ref="O63" ca="1">INDEX(KleWoh_Tabelle[],RANDBETWEEN(1,COUNTA(KleWoh_Tabelle[])))</f>
        <v>Nein</v>
      </c>
      <c r="P63" s="1">
        <f t="shared" ref="P63:P69" ca="1" si="9">RANDBETWEEN(0,10)</f>
        <v>5</v>
      </c>
      <c r="Q63" s="1" t="str" cm="1">
        <f t="array" aca="1" ref="Q63" ca="1">INDEX(Haustier_Tabelle[],RANDBETWEEN(1,COUNTA(Haustier_Tabelle[])))</f>
        <v>Gerne Distanz zu Hund/Katze</v>
      </c>
      <c r="R63" s="1">
        <f t="shared" ref="R63:R69" ca="1" si="10">RANDBETWEEN(0,10)</f>
        <v>7</v>
      </c>
      <c r="S63" s="1" cm="1">
        <f t="array" aca="1" ref="S63" ca="1">INDEX(Wohnungsdaten_tabelle[WohnungsID],RANDBETWEEN(1,COUNTA(Wohnungsdaten_tabelle[WohnungsID])))</f>
        <v>31</v>
      </c>
      <c r="T63" s="1">
        <f t="shared" ref="T63:T69" ca="1" si="11">RANDBETWEEN(0,10)</f>
        <v>10</v>
      </c>
      <c r="U63" s="1" t="str" cm="1">
        <f t="array" aca="1" ref="U63" ca="1">INDEX(KleWoh_Tabelle[],RANDBETWEEN(1,COUNTA(KleWoh_Tabelle[])))</f>
        <v>Nein</v>
      </c>
      <c r="W63">
        <v>61</v>
      </c>
      <c r="X63" s="2" t="str" cm="1">
        <f t="array" aca="1" ref="X63" ca="1">INDEX(Wohnungsart_tab[],RANDBETWEEN(1,COUNTA(Wohnungsart_tab[])))</f>
        <v>3,5 ZiWg klein</v>
      </c>
      <c r="Y63" s="2" t="str" cm="1">
        <f t="array" aca="1" ref="Y63" ca="1">INDEX(Gebäude_tabelle[],RANDBETWEEN(1,COUNTA(Gebäude_tabelle[])))</f>
        <v>Winkel</v>
      </c>
      <c r="Z63" s="2">
        <f ca="1">IF("Punkt"=Wohnungsdaten_tabelle10[[#This Row],[Gebäude]],RANDBETWEEN(1,4),RANDBETWEEN(1,3))</f>
        <v>2</v>
      </c>
      <c r="AA63" t="str" cm="1">
        <f t="array" aca="1" ref="AA63" ca="1">INDEX(KleWoh_Tabelle[],RANDBETWEEN(1,COUNTA(KleWoh_Tabelle[])))</f>
        <v>Ja</v>
      </c>
      <c r="AB63" s="2" t="str">
        <f ca="1">IF(AND(AND(Wohnungsdaten_tabelle10[[#This Row],[Art]]=$C$9,Wohnungsdaten_tabelle10[[#This Row],[Gebäude]]=$A$3,Wohnungsdaten_tabelle10[[#This Row],[Etage]]=1)),"Ja","Nein")</f>
        <v>Nein</v>
      </c>
    </row>
    <row r="64" spans="7:28" x14ac:dyDescent="0.35">
      <c r="G64" s="1">
        <v>62</v>
      </c>
      <c r="H64" s="1" t="str" cm="1">
        <f t="array" aca="1" ref="H64" ca="1">INDEX(Wohnungsart_tab[],RANDBETWEEN(1,COUNTA(Wohnungsart_tab[])))</f>
        <v>1,5 ZiWg</v>
      </c>
      <c r="I64" s="1" t="str" cm="1">
        <f t="array" aca="1" ref="I64" ca="1">INDEX(Gebäude_tabelle[],RANDBETWEEN(1,COUNTA(Gebäude_tabelle[])))</f>
        <v>Riegel</v>
      </c>
      <c r="J64" s="1">
        <f t="shared" ca="1" si="6"/>
        <v>5</v>
      </c>
      <c r="K64" s="1" t="str" cm="1">
        <f t="array" aca="1" ref="K64" ca="1">INDEX(Etage_tabelle[],RANDBETWEEN(1,COUNTA(Etage_tabelle[])))</f>
        <v>Eher höher</v>
      </c>
      <c r="L64" s="1">
        <f t="shared" ca="1" si="7"/>
        <v>10</v>
      </c>
      <c r="M64" s="1" cm="1">
        <f t="array" aca="1" ref="M64" ca="1">INDEX(Quelle_Zufallswerte[id],RANDBETWEEN(1,COUNTA(Quelle_Zufallswerte[id])))</f>
        <v>38</v>
      </c>
      <c r="N64" s="1">
        <f t="shared" ca="1" si="8"/>
        <v>6</v>
      </c>
      <c r="O64" s="1" t="str" cm="1">
        <f t="array" aca="1" ref="O64" ca="1">INDEX(KleWoh_Tabelle[],RANDBETWEEN(1,COUNTA(KleWoh_Tabelle[])))</f>
        <v>Ja</v>
      </c>
      <c r="P64" s="1">
        <f t="shared" ca="1" si="9"/>
        <v>4</v>
      </c>
      <c r="Q64" s="1" t="str" cm="1">
        <f t="array" aca="1" ref="Q64" ca="1">INDEX(Haustier_Tabelle[],RANDBETWEEN(1,COUNTA(Haustier_Tabelle[])))</f>
        <v>Hund/Katze vorhanden</v>
      </c>
      <c r="R64" s="1">
        <f t="shared" ca="1" si="10"/>
        <v>1</v>
      </c>
      <c r="S64" s="1" cm="1">
        <f t="array" aca="1" ref="S64" ca="1">INDEX(Wohnungsdaten_tabelle[WohnungsID],RANDBETWEEN(1,COUNTA(Wohnungsdaten_tabelle[WohnungsID])))</f>
        <v>10</v>
      </c>
      <c r="T64" s="1">
        <f t="shared" ca="1" si="11"/>
        <v>9</v>
      </c>
      <c r="U64" s="1" t="str" cm="1">
        <f t="array" aca="1" ref="U64" ca="1">INDEX(KleWoh_Tabelle[],RANDBETWEEN(1,COUNTA(KleWoh_Tabelle[])))</f>
        <v>Nein</v>
      </c>
      <c r="W64">
        <v>62</v>
      </c>
      <c r="X64" s="2" t="str" cm="1">
        <f t="array" aca="1" ref="X64" ca="1">INDEX(Wohnungsart_tab[],RANDBETWEEN(1,COUNTA(Wohnungsart_tab[])))</f>
        <v>1,5 ZiWg</v>
      </c>
      <c r="Y64" s="2" t="str" cm="1">
        <f t="array" aca="1" ref="Y64" ca="1">INDEX(Gebäude_tabelle[],RANDBETWEEN(1,COUNTA(Gebäude_tabelle[])))</f>
        <v>Punkt</v>
      </c>
      <c r="Z64" s="2">
        <f ca="1">IF("Punkt"=Wohnungsdaten_tabelle10[[#This Row],[Gebäude]],RANDBETWEEN(1,4),RANDBETWEEN(1,3))</f>
        <v>4</v>
      </c>
      <c r="AA64" t="str" cm="1">
        <f t="array" aca="1" ref="AA64" ca="1">INDEX(KleWoh_Tabelle[],RANDBETWEEN(1,COUNTA(KleWoh_Tabelle[])))</f>
        <v>Nein</v>
      </c>
      <c r="AB64" s="2" t="str">
        <f ca="1">IF(AND(AND(Wohnungsdaten_tabelle10[[#This Row],[Art]]=$C$9,Wohnungsdaten_tabelle10[[#This Row],[Gebäude]]=$A$3,Wohnungsdaten_tabelle10[[#This Row],[Etage]]=1)),"Ja","Nein")</f>
        <v>Nein</v>
      </c>
    </row>
    <row r="65" spans="7:28" x14ac:dyDescent="0.35">
      <c r="G65" s="1">
        <v>63</v>
      </c>
      <c r="H65" s="1" t="str" cm="1">
        <f t="array" aca="1" ref="H65" ca="1">INDEX(Wohnungsart_tab[],RANDBETWEEN(1,COUNTA(Wohnungsart_tab[])))</f>
        <v>2,5 ZiWg</v>
      </c>
      <c r="I65" s="1" t="str" cm="1">
        <f t="array" aca="1" ref="I65" ca="1">INDEX(Gebäude_tabelle[],RANDBETWEEN(1,COUNTA(Gebäude_tabelle[])))</f>
        <v>Winkel</v>
      </c>
      <c r="J65" s="1">
        <f t="shared" ca="1" si="6"/>
        <v>3</v>
      </c>
      <c r="K65" s="1" t="str" cm="1">
        <f t="array" aca="1" ref="K65" ca="1">INDEX(Etage_tabelle[],RANDBETWEEN(1,COUNTA(Etage_tabelle[])))</f>
        <v>Eher tiefer</v>
      </c>
      <c r="L65" s="1">
        <f t="shared" ca="1" si="7"/>
        <v>4</v>
      </c>
      <c r="M65" s="1" cm="1">
        <f t="array" aca="1" ref="M65" ca="1">INDEX(Quelle_Zufallswerte[id],RANDBETWEEN(1,COUNTA(Quelle_Zufallswerte[id])))</f>
        <v>4</v>
      </c>
      <c r="N65" s="1">
        <f t="shared" ca="1" si="8"/>
        <v>2</v>
      </c>
      <c r="O65" s="1" t="str" cm="1">
        <f t="array" aca="1" ref="O65" ca="1">INDEX(KleWoh_Tabelle[],RANDBETWEEN(1,COUNTA(KleWoh_Tabelle[])))</f>
        <v>Ja</v>
      </c>
      <c r="P65" s="1">
        <f t="shared" ca="1" si="9"/>
        <v>2</v>
      </c>
      <c r="Q65" s="1" t="str" cm="1">
        <f t="array" aca="1" ref="Q65" ca="1">INDEX(Haustier_Tabelle[],RANDBETWEEN(1,COUNTA(Haustier_Tabelle[])))</f>
        <v>Allergiker:in - bitte weit weg</v>
      </c>
      <c r="R65" s="1">
        <f t="shared" ca="1" si="10"/>
        <v>7</v>
      </c>
      <c r="S65" s="1" cm="1">
        <f t="array" aca="1" ref="S65" ca="1">INDEX(Wohnungsdaten_tabelle[WohnungsID],RANDBETWEEN(1,COUNTA(Wohnungsdaten_tabelle[WohnungsID])))</f>
        <v>87</v>
      </c>
      <c r="T65" s="1">
        <f t="shared" ca="1" si="11"/>
        <v>0</v>
      </c>
      <c r="U65" s="1" t="str" cm="1">
        <f t="array" aca="1" ref="U65" ca="1">INDEX(KleWoh_Tabelle[],RANDBETWEEN(1,COUNTA(KleWoh_Tabelle[])))</f>
        <v>Ja</v>
      </c>
      <c r="W65">
        <v>63</v>
      </c>
      <c r="X65" s="2" t="str" cm="1">
        <f t="array" aca="1" ref="X65" ca="1">INDEX(Wohnungsart_tab[],RANDBETWEEN(1,COUNTA(Wohnungsart_tab[])))</f>
        <v>5,5 ZiWg</v>
      </c>
      <c r="Y65" s="2" t="str" cm="1">
        <f t="array" aca="1" ref="Y65" ca="1">INDEX(Gebäude_tabelle[],RANDBETWEEN(1,COUNTA(Gebäude_tabelle[])))</f>
        <v>Punkt</v>
      </c>
      <c r="Z65" s="2">
        <f ca="1">IF("Punkt"=Wohnungsdaten_tabelle10[[#This Row],[Gebäude]],RANDBETWEEN(1,4),RANDBETWEEN(1,3))</f>
        <v>3</v>
      </c>
      <c r="AA65" t="str" cm="1">
        <f t="array" aca="1" ref="AA65" ca="1">INDEX(KleWoh_Tabelle[],RANDBETWEEN(1,COUNTA(KleWoh_Tabelle[])))</f>
        <v>Nein</v>
      </c>
      <c r="AB65" s="2" t="str">
        <f ca="1">IF(AND(AND(Wohnungsdaten_tabelle10[[#This Row],[Art]]=$C$9,Wohnungsdaten_tabelle10[[#This Row],[Gebäude]]=$A$3,Wohnungsdaten_tabelle10[[#This Row],[Etage]]=1)),"Ja","Nein")</f>
        <v>Nein</v>
      </c>
    </row>
    <row r="66" spans="7:28" x14ac:dyDescent="0.35">
      <c r="G66" s="1">
        <v>64</v>
      </c>
      <c r="H66" s="1" t="str" cm="1">
        <f t="array" aca="1" ref="H66" ca="1">INDEX(Wohnungsart_tab[],RANDBETWEEN(1,COUNTA(Wohnungsart_tab[])))</f>
        <v>1,5 ZiWg</v>
      </c>
      <c r="I66" s="1" t="str" cm="1">
        <f t="array" aca="1" ref="I66" ca="1">INDEX(Gebäude_tabelle[],RANDBETWEEN(1,COUNTA(Gebäude_tabelle[])))</f>
        <v>Winkel</v>
      </c>
      <c r="J66" s="1">
        <f t="shared" ca="1" si="6"/>
        <v>8</v>
      </c>
      <c r="K66" s="1" t="str" cm="1">
        <f t="array" aca="1" ref="K66" ca="1">INDEX(Etage_tabelle[],RANDBETWEEN(1,COUNTA(Etage_tabelle[])))</f>
        <v>Eher höher</v>
      </c>
      <c r="L66" s="1">
        <f t="shared" ca="1" si="7"/>
        <v>8</v>
      </c>
      <c r="M66" s="1" cm="1">
        <f t="array" aca="1" ref="M66" ca="1">INDEX(Quelle_Zufallswerte[id],RANDBETWEEN(1,COUNTA(Quelle_Zufallswerte[id])))</f>
        <v>32</v>
      </c>
      <c r="N66" s="1">
        <f t="shared" ca="1" si="8"/>
        <v>3</v>
      </c>
      <c r="O66" s="1" t="str" cm="1">
        <f t="array" aca="1" ref="O66" ca="1">INDEX(KleWoh_Tabelle[],RANDBETWEEN(1,COUNTA(KleWoh_Tabelle[])))</f>
        <v>Ja</v>
      </c>
      <c r="P66" s="1">
        <f t="shared" ca="1" si="9"/>
        <v>5</v>
      </c>
      <c r="Q66" s="1" t="str" cm="1">
        <f t="array" aca="1" ref="Q66" ca="1">INDEX(Haustier_Tabelle[],RANDBETWEEN(1,COUNTA(Haustier_Tabelle[])))</f>
        <v>Gerne in der Nähe</v>
      </c>
      <c r="R66" s="1">
        <f t="shared" ca="1" si="10"/>
        <v>3</v>
      </c>
      <c r="S66" s="1" cm="1">
        <f t="array" aca="1" ref="S66" ca="1">INDEX(Wohnungsdaten_tabelle[WohnungsID],RANDBETWEEN(1,COUNTA(Wohnungsdaten_tabelle[WohnungsID])))</f>
        <v>47</v>
      </c>
      <c r="T66" s="1">
        <f t="shared" ca="1" si="11"/>
        <v>6</v>
      </c>
      <c r="U66" s="1" t="str" cm="1">
        <f t="array" aca="1" ref="U66" ca="1">INDEX(KleWoh_Tabelle[],RANDBETWEEN(1,COUNTA(KleWoh_Tabelle[])))</f>
        <v>Ja</v>
      </c>
      <c r="W66">
        <v>64</v>
      </c>
      <c r="X66" s="2" t="str" cm="1">
        <f t="array" aca="1" ref="X66" ca="1">INDEX(Wohnungsart_tab[],RANDBETWEEN(1,COUNTA(Wohnungsart_tab[])))</f>
        <v>4,5 ZiWg</v>
      </c>
      <c r="Y66" s="2" t="str" cm="1">
        <f t="array" aca="1" ref="Y66" ca="1">INDEX(Gebäude_tabelle[],RANDBETWEEN(1,COUNTA(Gebäude_tabelle[])))</f>
        <v>Riegel</v>
      </c>
      <c r="Z66" s="2">
        <f ca="1">IF("Punkt"=Wohnungsdaten_tabelle10[[#This Row],[Gebäude]],RANDBETWEEN(1,4),RANDBETWEEN(1,3))</f>
        <v>3</v>
      </c>
      <c r="AA66" t="str" cm="1">
        <f t="array" aca="1" ref="AA66" ca="1">INDEX(KleWoh_Tabelle[],RANDBETWEEN(1,COUNTA(KleWoh_Tabelle[])))</f>
        <v>Nein</v>
      </c>
      <c r="AB66" s="2" t="str">
        <f ca="1">IF(AND(AND(Wohnungsdaten_tabelle10[[#This Row],[Art]]=$C$9,Wohnungsdaten_tabelle10[[#This Row],[Gebäude]]=$A$3,Wohnungsdaten_tabelle10[[#This Row],[Etage]]=1)),"Ja","Nein")</f>
        <v>Nein</v>
      </c>
    </row>
    <row r="67" spans="7:28" x14ac:dyDescent="0.35">
      <c r="G67" s="1">
        <v>65</v>
      </c>
      <c r="H67" s="1" t="str" cm="1">
        <f t="array" aca="1" ref="H67" ca="1">INDEX(Wohnungsart_tab[],RANDBETWEEN(1,COUNTA(Wohnungsart_tab[])))</f>
        <v>3,5 ZiWg klein</v>
      </c>
      <c r="I67" s="1" t="str" cm="1">
        <f t="array" aca="1" ref="I67" ca="1">INDEX(Gebäude_tabelle[],RANDBETWEEN(1,COUNTA(Gebäude_tabelle[])))</f>
        <v>Winkel</v>
      </c>
      <c r="J67" s="1">
        <f t="shared" ca="1" si="6"/>
        <v>2</v>
      </c>
      <c r="K67" s="1" t="str" cm="1">
        <f t="array" aca="1" ref="K67" ca="1">INDEX(Etage_tabelle[],RANDBETWEEN(1,COUNTA(Etage_tabelle[])))</f>
        <v>Eher höher</v>
      </c>
      <c r="L67" s="1">
        <f t="shared" ca="1" si="7"/>
        <v>7</v>
      </c>
      <c r="M67" s="1" cm="1">
        <f t="array" aca="1" ref="M67" ca="1">INDEX(Quelle_Zufallswerte[id],RANDBETWEEN(1,COUNTA(Quelle_Zufallswerte[id])))</f>
        <v>10</v>
      </c>
      <c r="N67" s="1">
        <f t="shared" ca="1" si="8"/>
        <v>8</v>
      </c>
      <c r="O67" s="1" t="str" cm="1">
        <f t="array" aca="1" ref="O67" ca="1">INDEX(KleWoh_Tabelle[],RANDBETWEEN(1,COUNTA(KleWoh_Tabelle[])))</f>
        <v>Nein</v>
      </c>
      <c r="P67" s="1">
        <f t="shared" ca="1" si="9"/>
        <v>3</v>
      </c>
      <c r="Q67" s="1" t="str" cm="1">
        <f t="array" aca="1" ref="Q67" ca="1">INDEX(Haustier_Tabelle[],RANDBETWEEN(1,COUNTA(Haustier_Tabelle[])))</f>
        <v>Gerne Distanz zu Hund/Katze</v>
      </c>
      <c r="R67" s="1">
        <f t="shared" ca="1" si="10"/>
        <v>10</v>
      </c>
      <c r="S67" s="1" cm="1">
        <f t="array" aca="1" ref="S67" ca="1">INDEX(Wohnungsdaten_tabelle[WohnungsID],RANDBETWEEN(1,COUNTA(Wohnungsdaten_tabelle[WohnungsID])))</f>
        <v>88</v>
      </c>
      <c r="T67" s="1">
        <f t="shared" ca="1" si="11"/>
        <v>9</v>
      </c>
      <c r="U67" s="1" t="str" cm="1">
        <f t="array" aca="1" ref="U67" ca="1">INDEX(KleWoh_Tabelle[],RANDBETWEEN(1,COUNTA(KleWoh_Tabelle[])))</f>
        <v>Nein</v>
      </c>
      <c r="W67">
        <v>65</v>
      </c>
      <c r="X67" s="2" t="str" cm="1">
        <f t="array" aca="1" ref="X67" ca="1">INDEX(Wohnungsart_tab[],RANDBETWEEN(1,COUNTA(Wohnungsart_tab[])))</f>
        <v>3,5 ZiWg klein</v>
      </c>
      <c r="Y67" s="2" t="str" cm="1">
        <f t="array" aca="1" ref="Y67" ca="1">INDEX(Gebäude_tabelle[],RANDBETWEEN(1,COUNTA(Gebäude_tabelle[])))</f>
        <v>Punkt</v>
      </c>
      <c r="Z67" s="2">
        <f ca="1">IF("Punkt"=Wohnungsdaten_tabelle10[[#This Row],[Gebäude]],RANDBETWEEN(1,4),RANDBETWEEN(1,3))</f>
        <v>2</v>
      </c>
      <c r="AA67" t="str" cm="1">
        <f t="array" aca="1" ref="AA67" ca="1">INDEX(KleWoh_Tabelle[],RANDBETWEEN(1,COUNTA(KleWoh_Tabelle[])))</f>
        <v>Nein</v>
      </c>
      <c r="AB67" s="2" t="str">
        <f ca="1">IF(AND(AND(Wohnungsdaten_tabelle10[[#This Row],[Art]]=$C$9,Wohnungsdaten_tabelle10[[#This Row],[Gebäude]]=$A$3,Wohnungsdaten_tabelle10[[#This Row],[Etage]]=1)),"Ja","Nein")</f>
        <v>Nein</v>
      </c>
    </row>
    <row r="68" spans="7:28" x14ac:dyDescent="0.35">
      <c r="G68" s="1">
        <v>66</v>
      </c>
      <c r="H68" s="1" t="str" cm="1">
        <f t="array" aca="1" ref="H68" ca="1">INDEX(Wohnungsart_tab[],RANDBETWEEN(1,COUNTA(Wohnungsart_tab[])))</f>
        <v>3,5 ZiWg klein</v>
      </c>
      <c r="I68" s="1" t="str" cm="1">
        <f t="array" aca="1" ref="I68" ca="1">INDEX(Gebäude_tabelle[],RANDBETWEEN(1,COUNTA(Gebäude_tabelle[])))</f>
        <v>Riegel</v>
      </c>
      <c r="J68" s="1">
        <f t="shared" ca="1" si="6"/>
        <v>1</v>
      </c>
      <c r="K68" s="1" t="str" cm="1">
        <f t="array" aca="1" ref="K68" ca="1">INDEX(Etage_tabelle[],RANDBETWEEN(1,COUNTA(Etage_tabelle[])))</f>
        <v>Eher tiefer</v>
      </c>
      <c r="L68" s="1">
        <f t="shared" ca="1" si="7"/>
        <v>4</v>
      </c>
      <c r="M68" s="1" cm="1">
        <f t="array" aca="1" ref="M68" ca="1">INDEX(Quelle_Zufallswerte[id],RANDBETWEEN(1,COUNTA(Quelle_Zufallswerte[id])))</f>
        <v>23</v>
      </c>
      <c r="N68" s="1">
        <f t="shared" ca="1" si="8"/>
        <v>6</v>
      </c>
      <c r="O68" s="1" t="str" cm="1">
        <f t="array" aca="1" ref="O68" ca="1">INDEX(KleWoh_Tabelle[],RANDBETWEEN(1,COUNTA(KleWoh_Tabelle[])))</f>
        <v>Nein</v>
      </c>
      <c r="P68" s="1">
        <f t="shared" ca="1" si="9"/>
        <v>5</v>
      </c>
      <c r="Q68" s="1" t="str" cm="1">
        <f t="array" aca="1" ref="Q68" ca="1">INDEX(Haustier_Tabelle[],RANDBETWEEN(1,COUNTA(Haustier_Tabelle[])))</f>
        <v>Hund/Katze vorhanden</v>
      </c>
      <c r="R68" s="1">
        <f t="shared" ca="1" si="10"/>
        <v>8</v>
      </c>
      <c r="S68" s="1" cm="1">
        <f t="array" aca="1" ref="S68" ca="1">INDEX(Wohnungsdaten_tabelle[WohnungsID],RANDBETWEEN(1,COUNTA(Wohnungsdaten_tabelle[WohnungsID])))</f>
        <v>25</v>
      </c>
      <c r="T68" s="1">
        <f t="shared" ca="1" si="11"/>
        <v>10</v>
      </c>
      <c r="U68" s="1" t="str" cm="1">
        <f t="array" aca="1" ref="U68" ca="1">INDEX(KleWoh_Tabelle[],RANDBETWEEN(1,COUNTA(KleWoh_Tabelle[])))</f>
        <v>Ja</v>
      </c>
      <c r="W68">
        <v>66</v>
      </c>
      <c r="X68" s="2" t="str" cm="1">
        <f t="array" aca="1" ref="X68" ca="1">INDEX(Wohnungsart_tab[],RANDBETWEEN(1,COUNTA(Wohnungsart_tab[])))</f>
        <v>4,5 ZiWg</v>
      </c>
      <c r="Y68" s="2" t="str" cm="1">
        <f t="array" aca="1" ref="Y68" ca="1">INDEX(Gebäude_tabelle[],RANDBETWEEN(1,COUNTA(Gebäude_tabelle[])))</f>
        <v>Punkt</v>
      </c>
      <c r="Z68" s="2">
        <f ca="1">IF("Punkt"=Wohnungsdaten_tabelle10[[#This Row],[Gebäude]],RANDBETWEEN(1,4),RANDBETWEEN(1,3))</f>
        <v>4</v>
      </c>
      <c r="AA68" t="str" cm="1">
        <f t="array" aca="1" ref="AA68" ca="1">INDEX(KleWoh_Tabelle[],RANDBETWEEN(1,COUNTA(KleWoh_Tabelle[])))</f>
        <v>Ja</v>
      </c>
      <c r="AB68" s="2" t="str">
        <f ca="1">IF(AND(AND(Wohnungsdaten_tabelle10[[#This Row],[Art]]=$C$9,Wohnungsdaten_tabelle10[[#This Row],[Gebäude]]=$A$3,Wohnungsdaten_tabelle10[[#This Row],[Etage]]=1)),"Ja","Nein")</f>
        <v>Nein</v>
      </c>
    </row>
    <row r="69" spans="7:28" x14ac:dyDescent="0.35">
      <c r="G69" s="1">
        <v>67</v>
      </c>
      <c r="H69" s="1" t="str" cm="1">
        <f t="array" aca="1" ref="H69" ca="1">INDEX(Wohnungsart_tab[],RANDBETWEEN(1,COUNTA(Wohnungsart_tab[])))</f>
        <v>3,5 ZiWg</v>
      </c>
      <c r="I69" s="1" t="str" cm="1">
        <f t="array" aca="1" ref="I69" ca="1">INDEX(Gebäude_tabelle[],RANDBETWEEN(1,COUNTA(Gebäude_tabelle[])))</f>
        <v>Punkt</v>
      </c>
      <c r="J69" s="1">
        <f t="shared" ca="1" si="6"/>
        <v>4</v>
      </c>
      <c r="K69" s="1" t="str" cm="1">
        <f t="array" aca="1" ref="K69" ca="1">INDEX(Etage_tabelle[],RANDBETWEEN(1,COUNTA(Etage_tabelle[])))</f>
        <v>Eher tiefer</v>
      </c>
      <c r="L69" s="1">
        <f t="shared" ca="1" si="7"/>
        <v>1</v>
      </c>
      <c r="M69" s="1" cm="1">
        <f t="array" aca="1" ref="M69" ca="1">INDEX(Quelle_Zufallswerte[id],RANDBETWEEN(1,COUNTA(Quelle_Zufallswerte[id])))</f>
        <v>62</v>
      </c>
      <c r="N69" s="1">
        <f t="shared" ca="1" si="8"/>
        <v>8</v>
      </c>
      <c r="O69" s="1" t="str" cm="1">
        <f t="array" aca="1" ref="O69" ca="1">INDEX(KleWoh_Tabelle[],RANDBETWEEN(1,COUNTA(KleWoh_Tabelle[])))</f>
        <v>Ja</v>
      </c>
      <c r="P69" s="1">
        <f t="shared" ca="1" si="9"/>
        <v>10</v>
      </c>
      <c r="Q69" s="1" t="str" cm="1">
        <f t="array" aca="1" ref="Q69" ca="1">INDEX(Haustier_Tabelle[],RANDBETWEEN(1,COUNTA(Haustier_Tabelle[])))</f>
        <v>Gerne Distanz zu Hund/Katze</v>
      </c>
      <c r="R69" s="1">
        <f t="shared" ca="1" si="10"/>
        <v>5</v>
      </c>
      <c r="S69" s="1" cm="1">
        <f t="array" aca="1" ref="S69" ca="1">INDEX(Wohnungsdaten_tabelle[WohnungsID],RANDBETWEEN(1,COUNTA(Wohnungsdaten_tabelle[WohnungsID])))</f>
        <v>20</v>
      </c>
      <c r="T69" s="1">
        <f t="shared" ca="1" si="11"/>
        <v>4</v>
      </c>
      <c r="U69" s="1" t="str" cm="1">
        <f t="array" aca="1" ref="U69" ca="1">INDEX(KleWoh_Tabelle[],RANDBETWEEN(1,COUNTA(KleWoh_Tabelle[])))</f>
        <v>Nein</v>
      </c>
      <c r="W69">
        <v>67</v>
      </c>
      <c r="X69" s="2" t="str" cm="1">
        <f t="array" aca="1" ref="X69" ca="1">INDEX(Wohnungsart_tab[],RANDBETWEEN(1,COUNTA(Wohnungsart_tab[])))</f>
        <v>4,5 ZiWg</v>
      </c>
      <c r="Y69" s="2" t="str" cm="1">
        <f t="array" aca="1" ref="Y69" ca="1">INDEX(Gebäude_tabelle[],RANDBETWEEN(1,COUNTA(Gebäude_tabelle[])))</f>
        <v>Winkel</v>
      </c>
      <c r="Z69" s="2">
        <f ca="1">IF("Punkt"=Wohnungsdaten_tabelle10[[#This Row],[Gebäude]],RANDBETWEEN(1,4),RANDBETWEEN(1,3))</f>
        <v>2</v>
      </c>
      <c r="AA69" t="str" cm="1">
        <f t="array" aca="1" ref="AA69" ca="1">INDEX(KleWoh_Tabelle[],RANDBETWEEN(1,COUNTA(KleWoh_Tabelle[])))</f>
        <v>Nein</v>
      </c>
      <c r="AB69" s="2" t="str">
        <f ca="1">IF(AND(AND(Wohnungsdaten_tabelle10[[#This Row],[Art]]=$C$9,Wohnungsdaten_tabelle10[[#This Row],[Gebäude]]=$A$3,Wohnungsdaten_tabelle10[[#This Row],[Etage]]=1)),"Ja","Nein")</f>
        <v>Nein</v>
      </c>
    </row>
    <row r="70" spans="7:28" x14ac:dyDescent="0.35">
      <c r="W70">
        <v>68</v>
      </c>
      <c r="X70" s="2" t="str" cm="1">
        <f t="array" aca="1" ref="X70" ca="1">INDEX(Wohnungsart_tab[],RANDBETWEEN(1,COUNTA(Wohnungsart_tab[])))</f>
        <v>2,5 ZiWg</v>
      </c>
      <c r="Y70" s="2" t="str" cm="1">
        <f t="array" aca="1" ref="Y70" ca="1">INDEX(Gebäude_tabelle[],RANDBETWEEN(1,COUNTA(Gebäude_tabelle[])))</f>
        <v>Riegel</v>
      </c>
      <c r="Z70" s="2">
        <f ca="1">IF("Punkt"=Wohnungsdaten_tabelle10[[#This Row],[Gebäude]],RANDBETWEEN(1,4),RANDBETWEEN(1,3))</f>
        <v>1</v>
      </c>
      <c r="AA70" t="str" cm="1">
        <f t="array" aca="1" ref="AA70" ca="1">INDEX(KleWoh_Tabelle[],RANDBETWEEN(1,COUNTA(KleWoh_Tabelle[])))</f>
        <v>Nein</v>
      </c>
      <c r="AB70" s="2" t="str">
        <f ca="1">IF(AND(AND(Wohnungsdaten_tabelle10[[#This Row],[Art]]=$C$9,Wohnungsdaten_tabelle10[[#This Row],[Gebäude]]=$A$3,Wohnungsdaten_tabelle10[[#This Row],[Etage]]=1)),"Ja","Nein")</f>
        <v>Nein</v>
      </c>
    </row>
    <row r="71" spans="7:28" x14ac:dyDescent="0.35">
      <c r="W71">
        <v>69</v>
      </c>
      <c r="X71" s="2" t="str" cm="1">
        <f t="array" aca="1" ref="X71" ca="1">INDEX(Wohnungsart_tab[],RANDBETWEEN(1,COUNTA(Wohnungsart_tab[])))</f>
        <v>2,5 ZiWg</v>
      </c>
      <c r="Y71" s="2" t="str" cm="1">
        <f t="array" aca="1" ref="Y71" ca="1">INDEX(Gebäude_tabelle[],RANDBETWEEN(1,COUNTA(Gebäude_tabelle[])))</f>
        <v>Winkel</v>
      </c>
      <c r="Z71" s="2">
        <f ca="1">IF("Punkt"=Wohnungsdaten_tabelle10[[#This Row],[Gebäude]],RANDBETWEEN(1,4),RANDBETWEEN(1,3))</f>
        <v>2</v>
      </c>
      <c r="AA71" t="str" cm="1">
        <f t="array" aca="1" ref="AA71" ca="1">INDEX(KleWoh_Tabelle[],RANDBETWEEN(1,COUNTA(KleWoh_Tabelle[])))</f>
        <v>Ja</v>
      </c>
      <c r="AB71" s="2" t="str">
        <f ca="1">IF(AND(AND(Wohnungsdaten_tabelle10[[#This Row],[Art]]=$C$9,Wohnungsdaten_tabelle10[[#This Row],[Gebäude]]=$A$3,Wohnungsdaten_tabelle10[[#This Row],[Etage]]=1)),"Ja","Nein")</f>
        <v>Nein</v>
      </c>
    </row>
    <row r="72" spans="7:28" x14ac:dyDescent="0.35">
      <c r="W72">
        <v>70</v>
      </c>
      <c r="X72" s="2" t="str" cm="1">
        <f t="array" aca="1" ref="X72" ca="1">INDEX(Wohnungsart_tab[],RANDBETWEEN(1,COUNTA(Wohnungsart_tab[])))</f>
        <v>5,5 ZiWg</v>
      </c>
      <c r="Y72" s="2" t="str" cm="1">
        <f t="array" aca="1" ref="Y72" ca="1">INDEX(Gebäude_tabelle[],RANDBETWEEN(1,COUNTA(Gebäude_tabelle[])))</f>
        <v>Punkt</v>
      </c>
      <c r="Z72" s="2">
        <f ca="1">IF("Punkt"=Wohnungsdaten_tabelle10[[#This Row],[Gebäude]],RANDBETWEEN(1,4),RANDBETWEEN(1,3))</f>
        <v>3</v>
      </c>
      <c r="AA72" t="str" cm="1">
        <f t="array" aca="1" ref="AA72" ca="1">INDEX(KleWoh_Tabelle[],RANDBETWEEN(1,COUNTA(KleWoh_Tabelle[])))</f>
        <v>Nein</v>
      </c>
      <c r="AB72" s="2" t="str">
        <f ca="1">IF(AND(AND(Wohnungsdaten_tabelle10[[#This Row],[Art]]=$C$9,Wohnungsdaten_tabelle10[[#This Row],[Gebäude]]=$A$3,Wohnungsdaten_tabelle10[[#This Row],[Etage]]=1)),"Ja","Nein")</f>
        <v>Nein</v>
      </c>
    </row>
    <row r="73" spans="7:28" x14ac:dyDescent="0.35">
      <c r="W73">
        <v>71</v>
      </c>
      <c r="X73" s="2" t="str" cm="1">
        <f t="array" aca="1" ref="X73" ca="1">INDEX(Wohnungsart_tab[],RANDBETWEEN(1,COUNTA(Wohnungsart_tab[])))</f>
        <v>1,5 ZiWg</v>
      </c>
      <c r="Y73" s="2" t="str" cm="1">
        <f t="array" aca="1" ref="Y73" ca="1">INDEX(Gebäude_tabelle[],RANDBETWEEN(1,COUNTA(Gebäude_tabelle[])))</f>
        <v>Punkt</v>
      </c>
      <c r="Z73" s="2">
        <f ca="1">IF("Punkt"=Wohnungsdaten_tabelle10[[#This Row],[Gebäude]],RANDBETWEEN(1,4),RANDBETWEEN(1,3))</f>
        <v>3</v>
      </c>
      <c r="AA73" t="str" cm="1">
        <f t="array" aca="1" ref="AA73" ca="1">INDEX(KleWoh_Tabelle[],RANDBETWEEN(1,COUNTA(KleWoh_Tabelle[])))</f>
        <v>Nein</v>
      </c>
      <c r="AB73" s="2" t="str">
        <f ca="1">IF(AND(AND(Wohnungsdaten_tabelle10[[#This Row],[Art]]=$C$9,Wohnungsdaten_tabelle10[[#This Row],[Gebäude]]=$A$3,Wohnungsdaten_tabelle10[[#This Row],[Etage]]=1)),"Ja","Nein")</f>
        <v>Nein</v>
      </c>
    </row>
    <row r="74" spans="7:28" x14ac:dyDescent="0.35">
      <c r="W74">
        <v>72</v>
      </c>
      <c r="X74" s="2" t="str" cm="1">
        <f t="array" aca="1" ref="X74" ca="1">INDEX(Wohnungsart_tab[],RANDBETWEEN(1,COUNTA(Wohnungsart_tab[])))</f>
        <v>2,5 ZiWg</v>
      </c>
      <c r="Y74" s="2" t="str" cm="1">
        <f t="array" aca="1" ref="Y74" ca="1">INDEX(Gebäude_tabelle[],RANDBETWEEN(1,COUNTA(Gebäude_tabelle[])))</f>
        <v>Winkel</v>
      </c>
      <c r="Z74" s="2">
        <f ca="1">IF("Punkt"=Wohnungsdaten_tabelle10[[#This Row],[Gebäude]],RANDBETWEEN(1,4),RANDBETWEEN(1,3))</f>
        <v>3</v>
      </c>
      <c r="AA74" t="str" cm="1">
        <f t="array" aca="1" ref="AA74" ca="1">INDEX(KleWoh_Tabelle[],RANDBETWEEN(1,COUNTA(KleWoh_Tabelle[])))</f>
        <v>Nein</v>
      </c>
      <c r="AB74" s="2" t="str">
        <f ca="1">IF(AND(AND(Wohnungsdaten_tabelle10[[#This Row],[Art]]=$C$9,Wohnungsdaten_tabelle10[[#This Row],[Gebäude]]=$A$3,Wohnungsdaten_tabelle10[[#This Row],[Etage]]=1)),"Ja","Nein")</f>
        <v>Nein</v>
      </c>
    </row>
    <row r="75" spans="7:28" x14ac:dyDescent="0.35">
      <c r="W75">
        <v>73</v>
      </c>
      <c r="X75" s="2" t="str" cm="1">
        <f t="array" aca="1" ref="X75" ca="1">INDEX(Wohnungsart_tab[],RANDBETWEEN(1,COUNTA(Wohnungsart_tab[])))</f>
        <v>3,5 ZiWg</v>
      </c>
      <c r="Y75" s="2" t="str" cm="1">
        <f t="array" aca="1" ref="Y75" ca="1">INDEX(Gebäude_tabelle[],RANDBETWEEN(1,COUNTA(Gebäude_tabelle[])))</f>
        <v>Punkt</v>
      </c>
      <c r="Z75" s="2">
        <f ca="1">IF("Punkt"=Wohnungsdaten_tabelle10[[#This Row],[Gebäude]],RANDBETWEEN(1,4),RANDBETWEEN(1,3))</f>
        <v>3</v>
      </c>
      <c r="AA75" t="str" cm="1">
        <f t="array" aca="1" ref="AA75" ca="1">INDEX(KleWoh_Tabelle[],RANDBETWEEN(1,COUNTA(KleWoh_Tabelle[])))</f>
        <v>Ja</v>
      </c>
      <c r="AB75" s="2" t="str">
        <f ca="1">IF(AND(AND(Wohnungsdaten_tabelle10[[#This Row],[Art]]=$C$9,Wohnungsdaten_tabelle10[[#This Row],[Gebäude]]=$A$3,Wohnungsdaten_tabelle10[[#This Row],[Etage]]=1)),"Ja","Nein")</f>
        <v>Nein</v>
      </c>
    </row>
    <row r="76" spans="7:28" x14ac:dyDescent="0.35">
      <c r="W76">
        <v>74</v>
      </c>
      <c r="X76" s="2" t="str" cm="1">
        <f t="array" aca="1" ref="X76" ca="1">INDEX(Wohnungsart_tab[],RANDBETWEEN(1,COUNTA(Wohnungsart_tab[])))</f>
        <v>3,5 ZiWg klein</v>
      </c>
      <c r="Y76" s="2" t="str" cm="1">
        <f t="array" aca="1" ref="Y76" ca="1">INDEX(Gebäude_tabelle[],RANDBETWEEN(1,COUNTA(Gebäude_tabelle[])))</f>
        <v>Riegel</v>
      </c>
      <c r="Z76" s="2">
        <f ca="1">IF("Punkt"=Wohnungsdaten_tabelle10[[#This Row],[Gebäude]],RANDBETWEEN(1,4),RANDBETWEEN(1,3))</f>
        <v>3</v>
      </c>
      <c r="AA76" t="str" cm="1">
        <f t="array" aca="1" ref="AA76" ca="1">INDEX(KleWoh_Tabelle[],RANDBETWEEN(1,COUNTA(KleWoh_Tabelle[])))</f>
        <v>Nein</v>
      </c>
      <c r="AB76" s="2" t="str">
        <f ca="1">IF(AND(AND(Wohnungsdaten_tabelle10[[#This Row],[Art]]=$C$9,Wohnungsdaten_tabelle10[[#This Row],[Gebäude]]=$A$3,Wohnungsdaten_tabelle10[[#This Row],[Etage]]=1)),"Ja","Nein")</f>
        <v>Nein</v>
      </c>
    </row>
    <row r="77" spans="7:28" x14ac:dyDescent="0.35">
      <c r="W77">
        <v>75</v>
      </c>
      <c r="X77" s="2" t="str" cm="1">
        <f t="array" aca="1" ref="X77" ca="1">INDEX(Wohnungsart_tab[],RANDBETWEEN(1,COUNTA(Wohnungsart_tab[])))</f>
        <v>3,5 ZiWg klein</v>
      </c>
      <c r="Y77" s="2" t="str" cm="1">
        <f t="array" aca="1" ref="Y77" ca="1">INDEX(Gebäude_tabelle[],RANDBETWEEN(1,COUNTA(Gebäude_tabelle[])))</f>
        <v>Punkt</v>
      </c>
      <c r="Z77" s="2">
        <f ca="1">IF("Punkt"=Wohnungsdaten_tabelle10[[#This Row],[Gebäude]],RANDBETWEEN(1,4),RANDBETWEEN(1,3))</f>
        <v>4</v>
      </c>
      <c r="AA77" t="str" cm="1">
        <f t="array" aca="1" ref="AA77" ca="1">INDEX(KleWoh_Tabelle[],RANDBETWEEN(1,COUNTA(KleWoh_Tabelle[])))</f>
        <v>Nein</v>
      </c>
      <c r="AB77" s="2" t="str">
        <f ca="1">IF(AND(AND(Wohnungsdaten_tabelle10[[#This Row],[Art]]=$C$9,Wohnungsdaten_tabelle10[[#This Row],[Gebäude]]=$A$3,Wohnungsdaten_tabelle10[[#This Row],[Etage]]=1)),"Ja","Nein")</f>
        <v>Nein</v>
      </c>
    </row>
    <row r="78" spans="7:28" x14ac:dyDescent="0.35">
      <c r="W78">
        <v>76</v>
      </c>
      <c r="X78" s="2" t="str" cm="1">
        <f t="array" aca="1" ref="X78" ca="1">INDEX(Wohnungsart_tab[],RANDBETWEEN(1,COUNTA(Wohnungsart_tab[])))</f>
        <v>3,5 ZiWg klein</v>
      </c>
      <c r="Y78" s="2" t="str" cm="1">
        <f t="array" aca="1" ref="Y78" ca="1">INDEX(Gebäude_tabelle[],RANDBETWEEN(1,COUNTA(Gebäude_tabelle[])))</f>
        <v>Punkt</v>
      </c>
      <c r="Z78" s="2">
        <f ca="1">IF("Punkt"=Wohnungsdaten_tabelle10[[#This Row],[Gebäude]],RANDBETWEEN(1,4),RANDBETWEEN(1,3))</f>
        <v>3</v>
      </c>
      <c r="AA78" t="str" cm="1">
        <f t="array" aca="1" ref="AA78" ca="1">INDEX(KleWoh_Tabelle[],RANDBETWEEN(1,COUNTA(KleWoh_Tabelle[])))</f>
        <v>Ja</v>
      </c>
      <c r="AB78" s="2" t="str">
        <f ca="1">IF(AND(AND(Wohnungsdaten_tabelle10[[#This Row],[Art]]=$C$9,Wohnungsdaten_tabelle10[[#This Row],[Gebäude]]=$A$3,Wohnungsdaten_tabelle10[[#This Row],[Etage]]=1)),"Ja","Nein")</f>
        <v>Nein</v>
      </c>
    </row>
    <row r="79" spans="7:28" x14ac:dyDescent="0.35">
      <c r="W79">
        <v>77</v>
      </c>
      <c r="X79" s="2" t="str" cm="1">
        <f t="array" aca="1" ref="X79" ca="1">INDEX(Wohnungsart_tab[],RANDBETWEEN(1,COUNTA(Wohnungsart_tab[])))</f>
        <v>5,5 ZiWg</v>
      </c>
      <c r="Y79" s="2" t="str" cm="1">
        <f t="array" aca="1" ref="Y79" ca="1">INDEX(Gebäude_tabelle[],RANDBETWEEN(1,COUNTA(Gebäude_tabelle[])))</f>
        <v>Riegel</v>
      </c>
      <c r="Z79" s="2">
        <f ca="1">IF("Punkt"=Wohnungsdaten_tabelle10[[#This Row],[Gebäude]],RANDBETWEEN(1,4),RANDBETWEEN(1,3))</f>
        <v>1</v>
      </c>
      <c r="AA79" t="str" cm="1">
        <f t="array" aca="1" ref="AA79" ca="1">INDEX(KleWoh_Tabelle[],RANDBETWEEN(1,COUNTA(KleWoh_Tabelle[])))</f>
        <v>Ja</v>
      </c>
      <c r="AB79" s="2" t="str">
        <f ca="1">IF(AND(AND(Wohnungsdaten_tabelle10[[#This Row],[Art]]=$C$9,Wohnungsdaten_tabelle10[[#This Row],[Gebäude]]=$A$3,Wohnungsdaten_tabelle10[[#This Row],[Etage]]=1)),"Ja","Nein")</f>
        <v>Nein</v>
      </c>
    </row>
    <row r="80" spans="7:28" x14ac:dyDescent="0.35">
      <c r="W80">
        <v>78</v>
      </c>
      <c r="X80" s="2" t="str" cm="1">
        <f t="array" aca="1" ref="X80" ca="1">INDEX(Wohnungsart_tab[],RANDBETWEEN(1,COUNTA(Wohnungsart_tab[])))</f>
        <v>3,5 ZiWg</v>
      </c>
      <c r="Y80" s="2" t="str" cm="1">
        <f t="array" aca="1" ref="Y80" ca="1">INDEX(Gebäude_tabelle[],RANDBETWEEN(1,COUNTA(Gebäude_tabelle[])))</f>
        <v>Winkel</v>
      </c>
      <c r="Z80" s="2">
        <f ca="1">IF("Punkt"=Wohnungsdaten_tabelle10[[#This Row],[Gebäude]],RANDBETWEEN(1,4),RANDBETWEEN(1,3))</f>
        <v>3</v>
      </c>
      <c r="AA80" t="str" cm="1">
        <f t="array" aca="1" ref="AA80" ca="1">INDEX(KleWoh_Tabelle[],RANDBETWEEN(1,COUNTA(KleWoh_Tabelle[])))</f>
        <v>Ja</v>
      </c>
      <c r="AB80" s="2" t="str">
        <f ca="1">IF(AND(AND(Wohnungsdaten_tabelle10[[#This Row],[Art]]=$C$9,Wohnungsdaten_tabelle10[[#This Row],[Gebäude]]=$A$3,Wohnungsdaten_tabelle10[[#This Row],[Etage]]=1)),"Ja","Nein")</f>
        <v>Nein</v>
      </c>
    </row>
    <row r="81" spans="23:28" x14ac:dyDescent="0.35">
      <c r="W81">
        <v>79</v>
      </c>
      <c r="X81" s="2" t="str" cm="1">
        <f t="array" aca="1" ref="X81" ca="1">INDEX(Wohnungsart_tab[],RANDBETWEEN(1,COUNTA(Wohnungsart_tab[])))</f>
        <v>1,5 ZiWg</v>
      </c>
      <c r="Y81" s="2" t="str" cm="1">
        <f t="array" aca="1" ref="Y81" ca="1">INDEX(Gebäude_tabelle[],RANDBETWEEN(1,COUNTA(Gebäude_tabelle[])))</f>
        <v>Winkel</v>
      </c>
      <c r="Z81" s="2">
        <f ca="1">IF("Punkt"=Wohnungsdaten_tabelle10[[#This Row],[Gebäude]],RANDBETWEEN(1,4),RANDBETWEEN(1,3))</f>
        <v>3</v>
      </c>
      <c r="AA81" t="str" cm="1">
        <f t="array" aca="1" ref="AA81" ca="1">INDEX(KleWoh_Tabelle[],RANDBETWEEN(1,COUNTA(KleWoh_Tabelle[])))</f>
        <v>Nein</v>
      </c>
      <c r="AB81" s="2" t="str">
        <f ca="1">IF(AND(AND(Wohnungsdaten_tabelle10[[#This Row],[Art]]=$C$9,Wohnungsdaten_tabelle10[[#This Row],[Gebäude]]=$A$3,Wohnungsdaten_tabelle10[[#This Row],[Etage]]=1)),"Ja","Nein")</f>
        <v>Nein</v>
      </c>
    </row>
    <row r="82" spans="23:28" x14ac:dyDescent="0.35">
      <c r="W82">
        <v>80</v>
      </c>
      <c r="X82" s="2" t="str" cm="1">
        <f t="array" aca="1" ref="X82" ca="1">INDEX(Wohnungsart_tab[],RANDBETWEEN(1,COUNTA(Wohnungsart_tab[])))</f>
        <v>2,5 ZiWg</v>
      </c>
      <c r="Y82" s="2" t="str" cm="1">
        <f t="array" aca="1" ref="Y82" ca="1">INDEX(Gebäude_tabelle[],RANDBETWEEN(1,COUNTA(Gebäude_tabelle[])))</f>
        <v>Winkel</v>
      </c>
      <c r="Z82" s="2">
        <f ca="1">IF("Punkt"=Wohnungsdaten_tabelle10[[#This Row],[Gebäude]],RANDBETWEEN(1,4),RANDBETWEEN(1,3))</f>
        <v>1</v>
      </c>
      <c r="AA82" t="str" cm="1">
        <f t="array" aca="1" ref="AA82" ca="1">INDEX(KleWoh_Tabelle[],RANDBETWEEN(1,COUNTA(KleWoh_Tabelle[])))</f>
        <v>Nein</v>
      </c>
      <c r="AB82" s="2" t="str">
        <f ca="1">IF(AND(AND(Wohnungsdaten_tabelle10[[#This Row],[Art]]=$C$9,Wohnungsdaten_tabelle10[[#This Row],[Gebäude]]=$A$3,Wohnungsdaten_tabelle10[[#This Row],[Etage]]=1)),"Ja","Nein")</f>
        <v>Ja</v>
      </c>
    </row>
    <row r="83" spans="23:28" x14ac:dyDescent="0.35">
      <c r="W83">
        <v>81</v>
      </c>
      <c r="X83" s="2" t="str" cm="1">
        <f t="array" aca="1" ref="X83" ca="1">INDEX(Wohnungsart_tab[],RANDBETWEEN(1,COUNTA(Wohnungsart_tab[])))</f>
        <v>2,5 ZiWg</v>
      </c>
      <c r="Y83" s="2" t="str" cm="1">
        <f t="array" aca="1" ref="Y83" ca="1">INDEX(Gebäude_tabelle[],RANDBETWEEN(1,COUNTA(Gebäude_tabelle[])))</f>
        <v>Winkel</v>
      </c>
      <c r="Z83" s="2">
        <f ca="1">IF("Punkt"=Wohnungsdaten_tabelle10[[#This Row],[Gebäude]],RANDBETWEEN(1,4),RANDBETWEEN(1,3))</f>
        <v>3</v>
      </c>
      <c r="AA83" t="str" cm="1">
        <f t="array" aca="1" ref="AA83" ca="1">INDEX(KleWoh_Tabelle[],RANDBETWEEN(1,COUNTA(KleWoh_Tabelle[])))</f>
        <v>Ja</v>
      </c>
      <c r="AB83" s="2" t="str">
        <f ca="1">IF(AND(AND(Wohnungsdaten_tabelle10[[#This Row],[Art]]=$C$9,Wohnungsdaten_tabelle10[[#This Row],[Gebäude]]=$A$3,Wohnungsdaten_tabelle10[[#This Row],[Etage]]=1)),"Ja","Nein")</f>
        <v>Nein</v>
      </c>
    </row>
    <row r="84" spans="23:28" x14ac:dyDescent="0.35">
      <c r="W84">
        <v>82</v>
      </c>
      <c r="X84" s="2" t="str" cm="1">
        <f t="array" aca="1" ref="X84" ca="1">INDEX(Wohnungsart_tab[],RANDBETWEEN(1,COUNTA(Wohnungsart_tab[])))</f>
        <v>1,5 ZiWg</v>
      </c>
      <c r="Y84" s="2" t="str" cm="1">
        <f t="array" aca="1" ref="Y84" ca="1">INDEX(Gebäude_tabelle[],RANDBETWEEN(1,COUNTA(Gebäude_tabelle[])))</f>
        <v>Winkel</v>
      </c>
      <c r="Z84" s="2">
        <f ca="1">IF("Punkt"=Wohnungsdaten_tabelle10[[#This Row],[Gebäude]],RANDBETWEEN(1,4),RANDBETWEEN(1,3))</f>
        <v>2</v>
      </c>
      <c r="AA84" t="str" cm="1">
        <f t="array" aca="1" ref="AA84" ca="1">INDEX(KleWoh_Tabelle[],RANDBETWEEN(1,COUNTA(KleWoh_Tabelle[])))</f>
        <v>Ja</v>
      </c>
      <c r="AB84" s="2" t="str">
        <f ca="1">IF(AND(AND(Wohnungsdaten_tabelle10[[#This Row],[Art]]=$C$9,Wohnungsdaten_tabelle10[[#This Row],[Gebäude]]=$A$3,Wohnungsdaten_tabelle10[[#This Row],[Etage]]=1)),"Ja","Nein")</f>
        <v>Nein</v>
      </c>
    </row>
    <row r="85" spans="23:28" x14ac:dyDescent="0.35">
      <c r="W85">
        <v>83</v>
      </c>
      <c r="X85" s="2" t="str" cm="1">
        <f t="array" aca="1" ref="X85" ca="1">INDEX(Wohnungsart_tab[],RANDBETWEEN(1,COUNTA(Wohnungsart_tab[])))</f>
        <v>5,5 ZiWg</v>
      </c>
      <c r="Y85" s="2" t="str" cm="1">
        <f t="array" aca="1" ref="Y85" ca="1">INDEX(Gebäude_tabelle[],RANDBETWEEN(1,COUNTA(Gebäude_tabelle[])))</f>
        <v>Punkt</v>
      </c>
      <c r="Z85" s="2">
        <f ca="1">IF("Punkt"=Wohnungsdaten_tabelle10[[#This Row],[Gebäude]],RANDBETWEEN(1,4),RANDBETWEEN(1,3))</f>
        <v>2</v>
      </c>
      <c r="AA85" t="str" cm="1">
        <f t="array" aca="1" ref="AA85" ca="1">INDEX(KleWoh_Tabelle[],RANDBETWEEN(1,COUNTA(KleWoh_Tabelle[])))</f>
        <v>Nein</v>
      </c>
      <c r="AB85" s="2" t="str">
        <f ca="1">IF(AND(AND(Wohnungsdaten_tabelle10[[#This Row],[Art]]=$C$9,Wohnungsdaten_tabelle10[[#This Row],[Gebäude]]=$A$3,Wohnungsdaten_tabelle10[[#This Row],[Etage]]=1)),"Ja","Nein")</f>
        <v>Nein</v>
      </c>
    </row>
    <row r="86" spans="23:28" x14ac:dyDescent="0.35">
      <c r="W86">
        <v>84</v>
      </c>
      <c r="X86" s="2" t="str" cm="1">
        <f t="array" aca="1" ref="X86" ca="1">INDEX(Wohnungsart_tab[],RANDBETWEEN(1,COUNTA(Wohnungsart_tab[])))</f>
        <v>3,5 ZiWg klein</v>
      </c>
      <c r="Y86" s="2" t="str" cm="1">
        <f t="array" aca="1" ref="Y86" ca="1">INDEX(Gebäude_tabelle[],RANDBETWEEN(1,COUNTA(Gebäude_tabelle[])))</f>
        <v>Riegel</v>
      </c>
      <c r="Z86" s="2">
        <f ca="1">IF("Punkt"=Wohnungsdaten_tabelle10[[#This Row],[Gebäude]],RANDBETWEEN(1,4),RANDBETWEEN(1,3))</f>
        <v>2</v>
      </c>
      <c r="AA86" t="str" cm="1">
        <f t="array" aca="1" ref="AA86" ca="1">INDEX(KleWoh_Tabelle[],RANDBETWEEN(1,COUNTA(KleWoh_Tabelle[])))</f>
        <v>Nein</v>
      </c>
      <c r="AB86" s="2" t="str">
        <f ca="1">IF(AND(AND(Wohnungsdaten_tabelle10[[#This Row],[Art]]=$C$9,Wohnungsdaten_tabelle10[[#This Row],[Gebäude]]=$A$3,Wohnungsdaten_tabelle10[[#This Row],[Etage]]=1)),"Ja","Nein")</f>
        <v>Nein</v>
      </c>
    </row>
    <row r="87" spans="23:28" x14ac:dyDescent="0.35">
      <c r="W87">
        <v>85</v>
      </c>
      <c r="X87" s="2" t="str" cm="1">
        <f t="array" aca="1" ref="X87" ca="1">INDEX(Wohnungsart_tab[],RANDBETWEEN(1,COUNTA(Wohnungsart_tab[])))</f>
        <v>5,5 ZiWg</v>
      </c>
      <c r="Y87" s="2" t="str" cm="1">
        <f t="array" aca="1" ref="Y87" ca="1">INDEX(Gebäude_tabelle[],RANDBETWEEN(1,COUNTA(Gebäude_tabelle[])))</f>
        <v>Punkt</v>
      </c>
      <c r="Z87" s="2">
        <f ca="1">IF("Punkt"=Wohnungsdaten_tabelle10[[#This Row],[Gebäude]],RANDBETWEEN(1,4),RANDBETWEEN(1,3))</f>
        <v>3</v>
      </c>
      <c r="AA87" t="str" cm="1">
        <f t="array" aca="1" ref="AA87" ca="1">INDEX(KleWoh_Tabelle[],RANDBETWEEN(1,COUNTA(KleWoh_Tabelle[])))</f>
        <v>Ja</v>
      </c>
      <c r="AB87" s="2" t="str">
        <f ca="1">IF(AND(AND(Wohnungsdaten_tabelle10[[#This Row],[Art]]=$C$9,Wohnungsdaten_tabelle10[[#This Row],[Gebäude]]=$A$3,Wohnungsdaten_tabelle10[[#This Row],[Etage]]=1)),"Ja","Nein")</f>
        <v>Nein</v>
      </c>
    </row>
    <row r="88" spans="23:28" x14ac:dyDescent="0.35">
      <c r="W88">
        <v>86</v>
      </c>
      <c r="X88" s="2" t="str" cm="1">
        <f t="array" aca="1" ref="X88" ca="1">INDEX(Wohnungsart_tab[],RANDBETWEEN(1,COUNTA(Wohnungsart_tab[])))</f>
        <v>5,5 ZiWg</v>
      </c>
      <c r="Y88" s="2" t="str" cm="1">
        <f t="array" aca="1" ref="Y88" ca="1">INDEX(Gebäude_tabelle[],RANDBETWEEN(1,COUNTA(Gebäude_tabelle[])))</f>
        <v>Riegel</v>
      </c>
      <c r="Z88" s="2">
        <f ca="1">IF("Punkt"=Wohnungsdaten_tabelle10[[#This Row],[Gebäude]],RANDBETWEEN(1,4),RANDBETWEEN(1,3))</f>
        <v>3</v>
      </c>
      <c r="AA88" t="str" cm="1">
        <f t="array" aca="1" ref="AA88" ca="1">INDEX(KleWoh_Tabelle[],RANDBETWEEN(1,COUNTA(KleWoh_Tabelle[])))</f>
        <v>Ja</v>
      </c>
      <c r="AB88" s="2" t="str">
        <f ca="1">IF(AND(AND(Wohnungsdaten_tabelle10[[#This Row],[Art]]=$C$9,Wohnungsdaten_tabelle10[[#This Row],[Gebäude]]=$A$3,Wohnungsdaten_tabelle10[[#This Row],[Etage]]=1)),"Ja","Nein")</f>
        <v>Nein</v>
      </c>
    </row>
    <row r="89" spans="23:28" x14ac:dyDescent="0.35">
      <c r="W89">
        <v>87</v>
      </c>
      <c r="X89" s="2" t="str" cm="1">
        <f t="array" aca="1" ref="X89" ca="1">INDEX(Wohnungsart_tab[],RANDBETWEEN(1,COUNTA(Wohnungsart_tab[])))</f>
        <v>4,5 ZiWg</v>
      </c>
      <c r="Y89" s="2" t="str" cm="1">
        <f t="array" aca="1" ref="Y89" ca="1">INDEX(Gebäude_tabelle[],RANDBETWEEN(1,COUNTA(Gebäude_tabelle[])))</f>
        <v>Riegel</v>
      </c>
      <c r="Z89" s="2">
        <f ca="1">IF("Punkt"=Wohnungsdaten_tabelle10[[#This Row],[Gebäude]],RANDBETWEEN(1,4),RANDBETWEEN(1,3))</f>
        <v>1</v>
      </c>
      <c r="AA89" t="str" cm="1">
        <f t="array" aca="1" ref="AA89" ca="1">INDEX(KleWoh_Tabelle[],RANDBETWEEN(1,COUNTA(KleWoh_Tabelle[])))</f>
        <v>Nein</v>
      </c>
      <c r="AB89" s="2" t="str">
        <f ca="1">IF(AND(AND(Wohnungsdaten_tabelle10[[#This Row],[Art]]=$C$9,Wohnungsdaten_tabelle10[[#This Row],[Gebäude]]=$A$3,Wohnungsdaten_tabelle10[[#This Row],[Etage]]=1)),"Ja","Nein")</f>
        <v>Nein</v>
      </c>
    </row>
    <row r="90" spans="23:28" x14ac:dyDescent="0.35">
      <c r="W90">
        <v>88</v>
      </c>
      <c r="X90" s="2" t="str" cm="1">
        <f t="array" aca="1" ref="X90" ca="1">INDEX(Wohnungsart_tab[],RANDBETWEEN(1,COUNTA(Wohnungsart_tab[])))</f>
        <v>1,5 ZiWg</v>
      </c>
      <c r="Y90" s="2" t="str" cm="1">
        <f t="array" aca="1" ref="Y90" ca="1">INDEX(Gebäude_tabelle[],RANDBETWEEN(1,COUNTA(Gebäude_tabelle[])))</f>
        <v>Riegel</v>
      </c>
      <c r="Z90" s="2">
        <f ca="1">IF("Punkt"=Wohnungsdaten_tabelle10[[#This Row],[Gebäude]],RANDBETWEEN(1,4),RANDBETWEEN(1,3))</f>
        <v>2</v>
      </c>
      <c r="AA90" t="str" cm="1">
        <f t="array" aca="1" ref="AA90" ca="1">INDEX(KleWoh_Tabelle[],RANDBETWEEN(1,COUNTA(KleWoh_Tabelle[])))</f>
        <v>Ja</v>
      </c>
      <c r="AB90" s="2" t="str">
        <f ca="1">IF(AND(AND(Wohnungsdaten_tabelle10[[#This Row],[Art]]=$C$9,Wohnungsdaten_tabelle10[[#This Row],[Gebäude]]=$A$3,Wohnungsdaten_tabelle10[[#This Row],[Etage]]=1)),"Ja","Nein")</f>
        <v>Nein</v>
      </c>
    </row>
  </sheetData>
  <mergeCells count="2">
    <mergeCell ref="W1:AD1"/>
    <mergeCell ref="G1:O1"/>
  </mergeCells>
  <phoneticPr fontId="1" type="noConversion"/>
  <pageMargins left="0.7" right="0.7" top="0.78740157499999996" bottom="0.78740157499999996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Haushaltswünsche</vt:lpstr>
      <vt:lpstr>Wohnungsdaten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Prenger, Vitali | viadee AG</dc:creator>
  <cp:lastModifiedBy>Prenger, Vitali | viadee AG</cp:lastModifiedBy>
  <dcterms:created xsi:type="dcterms:W3CDTF">2022-06-04T09:00:38Z</dcterms:created>
  <dcterms:modified xsi:type="dcterms:W3CDTF">2022-06-06T21:36:38Z</dcterms:modified>
</cp:coreProperties>
</file>