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0EB7034E-4B4A-493D-8FD9-BEF9F9DA0B35}" xr6:coauthVersionLast="45" xr6:coauthVersionMax="45" xr10:uidLastSave="{00000000-0000-0000-0000-000000000000}"/>
  <bookViews>
    <workbookView xWindow="-120" yWindow="-120" windowWidth="20730" windowHeight="11175" activeTab="4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7" i="3" l="1"/>
  <c r="B3" i="3" l="1"/>
  <c r="B2" i="3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 s="1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W3" i="3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O2" i="3" l="1"/>
  <c r="D7" i="4"/>
  <c r="E7" i="4"/>
  <c r="AJ50" i="4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T4" i="3" s="1"/>
  <c r="AO3" i="3"/>
  <c r="AN3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N65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P72" i="1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U4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J86" i="4" l="1"/>
  <c r="H88" i="4"/>
  <c r="AF20" i="4"/>
  <c r="AM23" i="4" s="1"/>
  <c r="AU52" i="3"/>
  <c r="R16" i="3"/>
  <c r="AN67" i="3"/>
  <c r="BA66" i="3" s="1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BA64" i="3"/>
  <c r="E68" i="1" s="1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E70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BA63" i="3" s="1"/>
  <c r="P68" i="1" s="1"/>
  <c r="G79" i="4"/>
  <c r="AL30" i="4"/>
  <c r="R100" i="4"/>
  <c r="BC100" i="4" s="1"/>
  <c r="P69" i="1" s="1"/>
  <c r="E72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BA62" i="3" l="1"/>
  <c r="BC95" i="4"/>
  <c r="P67" i="1" s="1"/>
  <c r="E69" i="1" s="1"/>
  <c r="AL23" i="4"/>
  <c r="E67" i="1"/>
  <c r="BC98" i="4"/>
  <c r="E75" i="1" s="1"/>
  <c r="BC99" i="4"/>
  <c r="E76" i="1" s="1"/>
  <c r="BC94" i="4"/>
  <c r="E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<sst xmlns="http://schemas.openxmlformats.org/spreadsheetml/2006/main" count="2324" uniqueCount="91">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</sst>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0" fillId="0" borderId="0" xfId="0" applyFont="1"/>
    <xf numFmtId="0" fontId="19" fillId="2" borderId="0" xfId="0" applyFont="1" applyFill="1" applyBorder="1"/>
    <xf numFmtId="0" fontId="20" fillId="2" borderId="0" xfId="0" applyFont="1" applyFill="1" applyBorder="1"/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Border="1" applyAlignment="1">
      <alignment horizontal="left"/>
    </xf>
    <xf numFmtId="0" fontId="0" fillId="2" borderId="0" xfId="0" applyFill="1"/>
    <xf numFmtId="0" fontId="19" fillId="2" borderId="0" xfId="0" applyFont="1" applyFill="1" applyBorder="1" applyAlignment="1">
      <alignment horizontal="left"/>
    </xf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opLeftCell="A61" workbookViewId="0">
      <selection activeCell="E70" sqref="E70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9.899999999999999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>
        <v>120</v>
      </c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>
        <v>130</v>
      </c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9.899999999999999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6" ht="19.899999999999999" customHeight="1" x14ac:dyDescent="0.25">
      <c r="A33" s="70"/>
      <c r="B33" s="70"/>
      <c r="C33" s="2" t="s">
        <v>0</v>
      </c>
      <c r="D33" s="3"/>
      <c r="E33" s="2" t="s">
        <v>0</v>
      </c>
      <c r="F33" s="3"/>
      <c r="G33" s="14"/>
      <c r="H33" s="68"/>
      <c r="I33" s="68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70"/>
      <c r="B34" s="70"/>
      <c r="C34" s="2" t="s">
        <v>1</v>
      </c>
      <c r="D34" s="3"/>
      <c r="E34" s="2" t="s">
        <v>1</v>
      </c>
      <c r="F34" s="3"/>
      <c r="G34" s="14"/>
      <c r="H34" s="68"/>
      <c r="I34" s="68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70"/>
      <c r="B35" s="70"/>
      <c r="C35" s="2"/>
      <c r="D35" s="3"/>
      <c r="E35" s="2"/>
      <c r="F35" s="3"/>
      <c r="G35" s="14"/>
      <c r="H35" s="68"/>
      <c r="I35" s="68"/>
      <c r="J35" s="2"/>
      <c r="K35" s="3"/>
      <c r="L35" s="2"/>
      <c r="M35" s="3"/>
    </row>
    <row r="36" spans="1:16" ht="19.899999999999999" customHeight="1" x14ac:dyDescent="0.25">
      <c r="A36" s="70"/>
      <c r="B36" s="70"/>
      <c r="C36" s="2" t="s">
        <v>0</v>
      </c>
      <c r="D36" s="3"/>
      <c r="E36" s="2" t="s">
        <v>0</v>
      </c>
      <c r="F36" s="3"/>
      <c r="G36" s="14"/>
      <c r="H36" s="68"/>
      <c r="I36" s="68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70"/>
      <c r="B37" s="70"/>
      <c r="C37" s="2" t="s">
        <v>1</v>
      </c>
      <c r="D37" s="3"/>
      <c r="E37" s="2" t="s">
        <v>1</v>
      </c>
      <c r="F37" s="3"/>
      <c r="G37" s="14"/>
      <c r="H37" s="68"/>
      <c r="I37" s="68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70"/>
      <c r="B38" s="70"/>
      <c r="C38" s="9"/>
      <c r="D38" s="3"/>
      <c r="E38" s="9"/>
      <c r="F38" s="3"/>
      <c r="G38" s="13"/>
      <c r="H38" s="68"/>
      <c r="I38" s="68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70"/>
      <c r="B39" s="70"/>
      <c r="C39" s="2" t="s">
        <v>0</v>
      </c>
      <c r="D39" s="3"/>
      <c r="E39" s="2" t="s">
        <v>0</v>
      </c>
      <c r="F39" s="3"/>
      <c r="G39" s="13"/>
      <c r="H39" s="68"/>
      <c r="I39" s="68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70"/>
      <c r="B40" s="70"/>
      <c r="C40" s="2" t="s">
        <v>1</v>
      </c>
      <c r="D40" s="3"/>
      <c r="E40" s="2" t="s">
        <v>1</v>
      </c>
      <c r="F40" s="3"/>
      <c r="G40" s="13"/>
      <c r="H40" s="68"/>
      <c r="I40" s="68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70"/>
      <c r="B41" s="70"/>
      <c r="C41" s="2"/>
      <c r="D41" s="3"/>
      <c r="E41" s="2"/>
      <c r="F41" s="3"/>
      <c r="G41" s="13"/>
      <c r="H41" s="68"/>
      <c r="I41" s="68"/>
      <c r="J41" s="2"/>
      <c r="K41" s="3"/>
      <c r="L41" s="2"/>
      <c r="M41" s="3"/>
    </row>
    <row r="42" spans="1:16" ht="19.899999999999999" customHeight="1" x14ac:dyDescent="0.25">
      <c r="A42" s="70"/>
      <c r="B42" s="70"/>
      <c r="C42" s="2" t="s">
        <v>0</v>
      </c>
      <c r="D42" s="3"/>
      <c r="E42" s="2" t="s">
        <v>0</v>
      </c>
      <c r="F42" s="3"/>
      <c r="G42" s="13"/>
      <c r="H42" s="68"/>
      <c r="I42" s="68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70"/>
      <c r="B43" s="70"/>
      <c r="C43" s="2" t="s">
        <v>1</v>
      </c>
      <c r="D43" s="3"/>
      <c r="E43" s="2" t="s">
        <v>1</v>
      </c>
      <c r="F43" s="3"/>
      <c r="G43" s="13"/>
      <c r="H43" s="68"/>
      <c r="I43" s="68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70"/>
      <c r="B44" s="70"/>
      <c r="C44" s="9"/>
      <c r="D44" s="3"/>
      <c r="E44" s="9"/>
      <c r="F44" s="3"/>
      <c r="G44" s="13"/>
      <c r="H44" s="68"/>
      <c r="I44" s="68"/>
      <c r="J44" s="9"/>
      <c r="K44" s="3"/>
      <c r="L44" s="9"/>
      <c r="M44" s="3"/>
    </row>
    <row r="45" spans="1:16" ht="19.899999999999999" customHeight="1" x14ac:dyDescent="0.25">
      <c r="A45" s="70"/>
      <c r="B45" s="70"/>
      <c r="C45" s="2" t="s">
        <v>0</v>
      </c>
      <c r="D45" s="3"/>
      <c r="E45" s="2" t="s">
        <v>0</v>
      </c>
      <c r="F45" s="3"/>
      <c r="G45" s="13"/>
      <c r="H45" s="68"/>
      <c r="I45" s="68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70"/>
      <c r="B46" s="70"/>
      <c r="C46" s="2" t="s">
        <v>1</v>
      </c>
      <c r="D46" s="3"/>
      <c r="E46" s="2" t="s">
        <v>1</v>
      </c>
      <c r="F46" s="3"/>
      <c r="G46" s="13"/>
      <c r="H46" s="68"/>
      <c r="I46" s="68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8" spans="1:16" ht="19.899999999999999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</row>
    <row r="49" spans="1:13" ht="19.899999999999999" customHeight="1" x14ac:dyDescent="0.25">
      <c r="A49" s="70"/>
      <c r="B49" s="70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70"/>
      <c r="B50" s="70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70"/>
      <c r="B51" s="70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70"/>
      <c r="B52" s="70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70"/>
      <c r="B53" s="70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70"/>
      <c r="B54" s="70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70"/>
      <c r="B55" s="70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70"/>
      <c r="B56" s="70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70"/>
      <c r="B57" s="70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70"/>
      <c r="B58" s="70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70"/>
      <c r="B59" s="70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70"/>
      <c r="B60" s="70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70"/>
      <c r="B61" s="70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70"/>
      <c r="B62" s="70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</row>
    <row r="64" spans="1:13" ht="19.899999999999999" customHeight="1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022" ht="19.899999999999999" customHeight="1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</row>
    <row r="66" spans="1:1022" s="47" customFormat="1" ht="19.899999999999999" customHeight="1" x14ac:dyDescent="0.3">
      <c r="A66" s="44"/>
      <c r="B66" s="44"/>
      <c r="C66" s="67" t="s">
        <v>2</v>
      </c>
      <c r="D66" s="67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4" t="s">
        <v>3</v>
      </c>
      <c r="D67" s="64"/>
      <c r="E67" s="49">
        <f>Finestre!BA62</f>
        <v>0.58461538461538465</v>
      </c>
      <c r="I67" s="44"/>
      <c r="N67" s="69" t="s">
        <v>4</v>
      </c>
      <c r="O67" s="69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4" t="s">
        <v>5</v>
      </c>
      <c r="D68" s="64"/>
      <c r="E68" s="49">
        <f>Finestre!BA64</f>
        <v>0.17846153846153845</v>
      </c>
      <c r="I68" s="44"/>
      <c r="N68" s="63" t="s">
        <v>4</v>
      </c>
      <c r="O68" s="63"/>
      <c r="P68" s="45">
        <f>Finestre!BA63</f>
        <v>1.1046153846153846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2" t="s">
        <v>4</v>
      </c>
      <c r="D69" s="62"/>
      <c r="E69" s="50">
        <f>P67+P68</f>
        <v>1.1046153846153846</v>
      </c>
      <c r="I69" s="44"/>
      <c r="N69" s="66" t="s">
        <v>6</v>
      </c>
      <c r="O69" s="66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2" t="s">
        <v>7</v>
      </c>
      <c r="D70" s="62"/>
      <c r="E70" s="50">
        <f>P71+P72</f>
        <v>0.18153846153846154</v>
      </c>
      <c r="I70" s="44"/>
      <c r="N70" s="63" t="s">
        <v>6</v>
      </c>
      <c r="O70" s="63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7" t="s">
        <v>8</v>
      </c>
      <c r="D71" s="67"/>
      <c r="E71" s="49">
        <f>Persiane!BC96</f>
        <v>0</v>
      </c>
      <c r="I71" s="44"/>
      <c r="N71" s="66" t="s">
        <v>9</v>
      </c>
      <c r="O71" s="66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2" t="s">
        <v>6</v>
      </c>
      <c r="D72" s="62"/>
      <c r="E72" s="50">
        <f>P69+P70</f>
        <v>0</v>
      </c>
      <c r="I72" s="44"/>
      <c r="J72" s="44"/>
      <c r="N72" s="63" t="s">
        <v>9</v>
      </c>
      <c r="O72" s="63"/>
      <c r="P72" s="45">
        <f>Finestre!BA67</f>
        <v>0.18153846153846154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4" t="s">
        <v>10</v>
      </c>
      <c r="D73" s="64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65" t="s">
        <v>11</v>
      </c>
      <c r="D74" s="65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65" t="s">
        <v>12</v>
      </c>
      <c r="D75" s="65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65" t="s">
        <v>13</v>
      </c>
      <c r="D76" s="65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2" t="s">
        <v>14</v>
      </c>
      <c r="D77" s="62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A49:B62"/>
    <mergeCell ref="A15:M16"/>
    <mergeCell ref="A31:M32"/>
    <mergeCell ref="A33:B46"/>
    <mergeCell ref="H33:I46"/>
    <mergeCell ref="A47:M48"/>
    <mergeCell ref="A63:M65"/>
    <mergeCell ref="C66:D66"/>
    <mergeCell ref="C67:D67"/>
    <mergeCell ref="N67:O67"/>
    <mergeCell ref="C68:D68"/>
    <mergeCell ref="N68:O68"/>
    <mergeCell ref="C69:D69"/>
    <mergeCell ref="N69:O69"/>
    <mergeCell ref="C70:D70"/>
    <mergeCell ref="N70:O70"/>
    <mergeCell ref="C71:D71"/>
    <mergeCell ref="N71:O71"/>
    <mergeCell ref="C77:D77"/>
    <mergeCell ref="C72:D72"/>
    <mergeCell ref="N72:O72"/>
    <mergeCell ref="C73:D73"/>
    <mergeCell ref="C74:D74"/>
    <mergeCell ref="C75:D75"/>
    <mergeCell ref="C76:D76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opLeftCell="W1" workbookViewId="0">
      <selection activeCell="W1" sqref="W1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f>Utente!K17</f>
        <v>120</v>
      </c>
      <c r="C2" s="16" t="s">
        <v>30</v>
      </c>
      <c r="D2" s="23">
        <f>B2+(2*B3)</f>
        <v>380</v>
      </c>
      <c r="F2" s="13" t="s">
        <v>31</v>
      </c>
      <c r="G2" s="14">
        <f>IF(B2&lt;=0,0,H2)</f>
        <v>12</v>
      </c>
      <c r="H2" s="57">
        <v>12</v>
      </c>
      <c r="I2" s="13" t="s">
        <v>32</v>
      </c>
      <c r="J2" s="14">
        <f>IF(B2&lt;=0,0,K2)</f>
        <v>2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f>Utente!K18</f>
        <v>130</v>
      </c>
      <c r="C3" s="16" t="s">
        <v>37</v>
      </c>
      <c r="D3" s="23">
        <f>IF(E3&lt;=0,0,((B2-9)*2)+((B3-6)*4))</f>
        <v>718</v>
      </c>
      <c r="E3" s="55">
        <f>((B2-9)*2)+((B3-6)*4)</f>
        <v>718</v>
      </c>
      <c r="F3" s="13" t="s">
        <v>38</v>
      </c>
      <c r="G3" s="14">
        <f>IF(B2&lt;=0,0,H3)</f>
        <v>4</v>
      </c>
      <c r="H3" s="57">
        <v>4</v>
      </c>
      <c r="I3" s="13" t="s">
        <v>33</v>
      </c>
      <c r="J3" s="14">
        <f>IF(B2&lt;=0,0,K3)</f>
        <v>1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116</v>
      </c>
      <c r="E4" s="55">
        <f>B2-4</f>
        <v>116</v>
      </c>
      <c r="F4" s="13" t="s">
        <v>43</v>
      </c>
      <c r="G4" s="14">
        <f>IF(B2&lt;=0,0,H4)</f>
        <v>1</v>
      </c>
      <c r="H4" s="57">
        <v>1</v>
      </c>
      <c r="I4" s="13" t="s">
        <v>39</v>
      </c>
      <c r="J4" s="14">
        <f>IF(B2&lt;=0,0,K4)</f>
        <v>2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118</v>
      </c>
      <c r="E5" s="55">
        <f>B3-12</f>
        <v>118</v>
      </c>
      <c r="F5" s="13" t="s">
        <v>44</v>
      </c>
      <c r="G5" s="14">
        <f>D2+D3</f>
        <v>1098</v>
      </c>
      <c r="H5" s="57">
        <f>D2+D3</f>
        <v>1098</v>
      </c>
      <c r="I5" s="13" t="s">
        <v>49</v>
      </c>
      <c r="J5" s="14">
        <f>IF(B2&lt;=0,0,K5)</f>
        <v>1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4</v>
      </c>
      <c r="E6" s="55">
        <v>4</v>
      </c>
      <c r="F6" s="13" t="s">
        <v>50</v>
      </c>
      <c r="G6" s="14">
        <f>IF(H6&lt;=0,0,B3-40)</f>
        <v>90</v>
      </c>
      <c r="H6" s="57">
        <f>B3-40</f>
        <v>90</v>
      </c>
      <c r="I6" s="13" t="s">
        <v>45</v>
      </c>
      <c r="J6" s="14">
        <f>IF(B2&lt;=0,0,K6)</f>
        <v>1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0.58461538461538465</v>
      </c>
    </row>
    <row r="63" spans="1:58" x14ac:dyDescent="0.2">
      <c r="C63" s="16" t="s">
        <v>52</v>
      </c>
      <c r="D63" s="27">
        <f>(D2+D8+D14+D20+D26+D32+D38+D44)/650</f>
        <v>0.58461538461538465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1.1046153846153846</v>
      </c>
    </row>
    <row r="64" spans="1:58" x14ac:dyDescent="0.2">
      <c r="C64" s="16" t="s">
        <v>54</v>
      </c>
      <c r="D64" s="27">
        <f>(D3+D9+D15+D21+D27+D33+D39+D45)/650</f>
        <v>1.1046153846153846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0.17846153846153845</v>
      </c>
    </row>
    <row r="65" spans="3:53" x14ac:dyDescent="0.2">
      <c r="C65" s="16" t="s">
        <v>56</v>
      </c>
      <c r="D65" s="27">
        <f>(D4+D10+D16+D22+D28+D34+D40+D46)/650</f>
        <v>0.17846153846153845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0.18153846153846154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(AQ2+AQ7+AQ13+AQ19+AQ25+AQ31+AQ37+AQ43+AQ49+AQ55)/650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0.13846153846153847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(AQ2+AQ8+AQ14+AQ20+AQ26+AQ32+AQ38+AQ44+AQ50+AQ56)/650</f>
        <v>0</v>
      </c>
      <c r="AV67"/>
      <c r="AW67"/>
      <c r="AZ67" s="26" t="s">
        <v>61</v>
      </c>
      <c r="BA67" s="27">
        <f>Z66+D66</f>
        <v>0.18153846153846154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0.13846153846153847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workbookViewId="0"/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tabSelected="1"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26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27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90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2020-09-12T17:51:57Z</dcterms:modified>
</cp:coreProperties>
</file>