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Local\ArnaldoDiBianco\ArnaldoDiBianco\"/>
    </mc:Choice>
  </mc:AlternateContent>
  <xr:revisionPtr revIDLastSave="0" documentId="13_ncr:1_{0132B128-062A-45E5-9B07-B293B9174C3B}" xr6:coauthVersionLast="45" xr6:coauthVersionMax="45" xr10:uidLastSave="{00000000-0000-0000-0000-000000000000}"/>
  <bookViews>
    <workbookView xWindow="-120" yWindow="-120" windowWidth="20730" windowHeight="11175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4" l="1"/>
  <c r="AF2" i="4"/>
  <c r="G9" i="4"/>
  <c r="B21" i="4"/>
  <c r="B20" i="4"/>
  <c r="B12" i="4"/>
  <c r="B11" i="4"/>
  <c r="B3" i="4"/>
  <c r="B2" i="4"/>
  <c r="B30" i="4"/>
  <c r="B29" i="4"/>
  <c r="B39" i="4"/>
  <c r="B38" i="4"/>
  <c r="AD3" i="4" l="1"/>
  <c r="AL9" i="4"/>
  <c r="AL11" i="4"/>
  <c r="AO11" i="4"/>
  <c r="AL12" i="4"/>
  <c r="AL13" i="4"/>
  <c r="AL14" i="4"/>
  <c r="AM14" i="4"/>
  <c r="AL15" i="4"/>
  <c r="AM15" i="4"/>
  <c r="AL16" i="4"/>
  <c r="AL17" i="4"/>
  <c r="AL18" i="4"/>
  <c r="AL20" i="4"/>
  <c r="AO20" i="4"/>
  <c r="AG3" i="4" l="1"/>
  <c r="AF3" i="4" s="1"/>
  <c r="AD84" i="4"/>
  <c r="B84" i="4"/>
  <c r="AD83" i="4"/>
  <c r="B83" i="4"/>
  <c r="AD75" i="4"/>
  <c r="B75" i="4"/>
  <c r="AD74" i="4"/>
  <c r="B74" i="4"/>
  <c r="D74" i="4" s="1"/>
  <c r="AD66" i="4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B48" i="4"/>
  <c r="H53" i="4" s="1"/>
  <c r="G53" i="4" s="1"/>
  <c r="AD47" i="4"/>
  <c r="B47" i="4"/>
  <c r="G51" i="4" s="1"/>
  <c r="AD39" i="4"/>
  <c r="AD38" i="4"/>
  <c r="AG44" i="4" s="1"/>
  <c r="AF44" i="4" s="1"/>
  <c r="AD29" i="4"/>
  <c r="AD28" i="4"/>
  <c r="AD20" i="4"/>
  <c r="AD19" i="4"/>
  <c r="AG25" i="4" s="1"/>
  <c r="AF25" i="4" s="1"/>
  <c r="AD12" i="4"/>
  <c r="AD11" i="4"/>
  <c r="AL57" i="3"/>
  <c r="X57" i="3"/>
  <c r="M57" i="3"/>
  <c r="B57" i="3"/>
  <c r="AL56" i="3"/>
  <c r="X56" i="3"/>
  <c r="M56" i="3"/>
  <c r="B56" i="3"/>
  <c r="J60" i="3" s="1"/>
  <c r="AL51" i="3"/>
  <c r="X51" i="3"/>
  <c r="M51" i="3"/>
  <c r="B51" i="3"/>
  <c r="E53" i="3" s="1"/>
  <c r="D53" i="3" s="1"/>
  <c r="AL50" i="3"/>
  <c r="X50" i="3"/>
  <c r="M50" i="3"/>
  <c r="B50" i="3"/>
  <c r="J50" i="3" s="1"/>
  <c r="AL45" i="3"/>
  <c r="X45" i="3"/>
  <c r="M45" i="3"/>
  <c r="B45" i="3"/>
  <c r="AL44" i="3"/>
  <c r="X44" i="3"/>
  <c r="M44" i="3"/>
  <c r="B44" i="3"/>
  <c r="G46" i="3" s="1"/>
  <c r="AL39" i="3"/>
  <c r="X39" i="3"/>
  <c r="M39" i="3"/>
  <c r="B39" i="3"/>
  <c r="H42" i="3" s="1"/>
  <c r="G42" i="3" s="1"/>
  <c r="AL38" i="3"/>
  <c r="X38" i="3"/>
  <c r="M38" i="3"/>
  <c r="O41" i="3" s="1"/>
  <c r="B38" i="3"/>
  <c r="G40" i="3" s="1"/>
  <c r="AL33" i="3"/>
  <c r="X33" i="3"/>
  <c r="M33" i="3"/>
  <c r="B33" i="3"/>
  <c r="AL32" i="3"/>
  <c r="X32" i="3"/>
  <c r="M32" i="3"/>
  <c r="P34" i="3" s="1"/>
  <c r="O34" i="3" s="1"/>
  <c r="B32" i="3"/>
  <c r="G32" i="3" s="1"/>
  <c r="AL27" i="3"/>
  <c r="M27" i="3"/>
  <c r="B27" i="3"/>
  <c r="D26" i="3" s="1"/>
  <c r="AL26" i="3"/>
  <c r="M26" i="3"/>
  <c r="B26" i="3"/>
  <c r="AL21" i="3"/>
  <c r="X21" i="3"/>
  <c r="AG24" i="3" s="1"/>
  <c r="AF24" i="3" s="1"/>
  <c r="M21" i="3"/>
  <c r="B21" i="3"/>
  <c r="AL20" i="3"/>
  <c r="AQ22" i="3" s="1"/>
  <c r="X20" i="3"/>
  <c r="M20" i="3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B14" i="3"/>
  <c r="AL9" i="3"/>
  <c r="X9" i="3"/>
  <c r="M9" i="3"/>
  <c r="B9" i="3"/>
  <c r="AL8" i="3"/>
  <c r="AR9" i="3" s="1"/>
  <c r="X8" i="3"/>
  <c r="M8" i="3"/>
  <c r="B8" i="3"/>
  <c r="AL3" i="3"/>
  <c r="AN2" i="3" s="1"/>
  <c r="M3" i="3"/>
  <c r="O2" i="3" s="1"/>
  <c r="AL2" i="3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I20" i="2" s="1"/>
  <c r="G20" i="2" s="1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E11" i="2"/>
  <c r="U9" i="2"/>
  <c r="K9" i="2"/>
  <c r="J9" i="2"/>
  <c r="U8" i="2"/>
  <c r="T8" i="2"/>
  <c r="P8" i="2"/>
  <c r="K8" i="2"/>
  <c r="I8" i="2" s="1"/>
  <c r="G8" i="2" s="1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/>
  <c r="BA87" i="4"/>
  <c r="AZ87" i="4" s="1"/>
  <c r="AX87" i="4"/>
  <c r="AM87" i="4"/>
  <c r="X87" i="4"/>
  <c r="AX86" i="4"/>
  <c r="AW86" i="4" s="1"/>
  <c r="AU86" i="4"/>
  <c r="AG86" i="4"/>
  <c r="AF86" i="4" s="1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AM78" i="4"/>
  <c r="X78" i="4"/>
  <c r="AX77" i="4"/>
  <c r="AW77" i="4" s="1"/>
  <c r="AU77" i="4"/>
  <c r="AU78" i="4" s="1"/>
  <c r="AG77" i="4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G75" i="4"/>
  <c r="AF75" i="4" s="1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AM69" i="4"/>
  <c r="X69" i="4"/>
  <c r="AX68" i="4"/>
  <c r="AW68" i="4" s="1"/>
  <c r="AU68" i="4"/>
  <c r="AU69" i="4" s="1"/>
  <c r="AJ68" i="4"/>
  <c r="AG68" i="4"/>
  <c r="AF68" i="4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F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Y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J50" i="4"/>
  <c r="AG50" i="4"/>
  <c r="AF50" i="4"/>
  <c r="AB50" i="4"/>
  <c r="AA50" i="4"/>
  <c r="X50" i="4"/>
  <c r="V50" i="4"/>
  <c r="S50" i="4"/>
  <c r="N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G48" i="4"/>
  <c r="AF48" i="4" s="1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M42" i="4"/>
  <c r="AL42" i="4"/>
  <c r="AG42" i="4"/>
  <c r="AF42" i="4" s="1"/>
  <c r="X42" i="4"/>
  <c r="G42" i="4"/>
  <c r="E42" i="4"/>
  <c r="D42" i="4" s="1"/>
  <c r="AX41" i="4"/>
  <c r="AU41" i="4"/>
  <c r="AG41" i="4"/>
  <c r="AJ41" i="4" s="1"/>
  <c r="AF41" i="4"/>
  <c r="AB41" i="4"/>
  <c r="AA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/>
  <c r="AZ35" i="4"/>
  <c r="H35" i="4"/>
  <c r="G35" i="4" s="1"/>
  <c r="E35" i="4"/>
  <c r="D35" i="4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R33" i="4"/>
  <c r="G33" i="4"/>
  <c r="E33" i="4"/>
  <c r="D33" i="4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H34" i="4" s="1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/>
  <c r="AZ26" i="4"/>
  <c r="AL26" i="4"/>
  <c r="H26" i="4"/>
  <c r="G26" i="4" s="1"/>
  <c r="E26" i="4"/>
  <c r="D26" i="4" s="1"/>
  <c r="AZ25" i="4"/>
  <c r="AU25" i="4"/>
  <c r="AT25" i="4" s="1"/>
  <c r="AL25" i="4"/>
  <c r="Y25" i="4"/>
  <c r="X25" i="4"/>
  <c r="S25" i="4"/>
  <c r="AA22" i="4" s="1"/>
  <c r="E25" i="4"/>
  <c r="D25" i="4"/>
  <c r="AZ24" i="4"/>
  <c r="AU24" i="4"/>
  <c r="AT24" i="4" s="1"/>
  <c r="AM24" i="4"/>
  <c r="AL24" i="4"/>
  <c r="AG24" i="4"/>
  <c r="S24" i="4"/>
  <c r="X27" i="4" s="1"/>
  <c r="R24" i="4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G22" i="4"/>
  <c r="AB22" i="4"/>
  <c r="X22" i="4"/>
  <c r="V22" i="4"/>
  <c r="U22" i="4" s="1"/>
  <c r="S22" i="4"/>
  <c r="S23" i="4" s="1"/>
  <c r="X26" i="4" s="1"/>
  <c r="R22" i="4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G20" i="4"/>
  <c r="AA20" i="4"/>
  <c r="X20" i="4"/>
  <c r="V20" i="4"/>
  <c r="U20" i="4" s="1"/>
  <c r="S20" i="4"/>
  <c r="R20" i="4" s="1"/>
  <c r="Y24" i="4" s="1"/>
  <c r="J20" i="4"/>
  <c r="G20" i="4"/>
  <c r="D20" i="4"/>
  <c r="BC19" i="4"/>
  <c r="AZ19" i="4"/>
  <c r="AX19" i="4"/>
  <c r="AW19" i="4"/>
  <c r="AT19" i="4"/>
  <c r="AF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R14" i="4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AG7" i="4"/>
  <c r="AF7" i="4"/>
  <c r="S7" i="4"/>
  <c r="R7" i="4" s="1"/>
  <c r="E7" i="4"/>
  <c r="D7" i="4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G5" i="4"/>
  <c r="AF5" i="4" s="1"/>
  <c r="AB5" i="4"/>
  <c r="X5" i="4"/>
  <c r="V5" i="4"/>
  <c r="U5" i="4" s="1"/>
  <c r="S5" i="4"/>
  <c r="G5" i="4"/>
  <c r="E5" i="4"/>
  <c r="AZ4" i="4"/>
  <c r="AU4" i="4"/>
  <c r="AT4" i="4" s="1"/>
  <c r="AT96" i="4" s="1"/>
  <c r="AL4" i="4"/>
  <c r="AG4" i="4"/>
  <c r="AF4" i="4" s="1"/>
  <c r="AA4" i="4"/>
  <c r="X4" i="4"/>
  <c r="V4" i="4"/>
  <c r="U4" i="4" s="1"/>
  <c r="R95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L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L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W58" i="3"/>
  <c r="AQ58" i="3"/>
  <c r="AO58" i="3"/>
  <c r="AN58" i="3" s="1"/>
  <c r="AI58" i="3"/>
  <c r="AF58" i="3"/>
  <c r="AC58" i="3"/>
  <c r="AA58" i="3"/>
  <c r="Z58" i="3"/>
  <c r="P58" i="3"/>
  <c r="O58" i="3" s="1"/>
  <c r="BE57" i="3"/>
  <c r="BC57" i="3"/>
  <c r="BB57" i="3"/>
  <c r="BE58" i="3" s="1"/>
  <c r="AW57" i="3"/>
  <c r="AT57" i="3"/>
  <c r="AR57" i="3"/>
  <c r="AQ57" i="3"/>
  <c r="AO57" i="3"/>
  <c r="AN57" i="3" s="1"/>
  <c r="AT58" i="3" s="1"/>
  <c r="AI57" i="3"/>
  <c r="AF57" i="3"/>
  <c r="AD57" i="3"/>
  <c r="AC57" i="3" s="1"/>
  <c r="AA57" i="3"/>
  <c r="Z57" i="3"/>
  <c r="U57" i="3"/>
  <c r="J57" i="3"/>
  <c r="BE56" i="3"/>
  <c r="BB56" i="3"/>
  <c r="AW56" i="3"/>
  <c r="AT56" i="3"/>
  <c r="AR56" i="3"/>
  <c r="AQ56" i="3"/>
  <c r="AN56" i="3"/>
  <c r="AI56" i="3"/>
  <c r="AF56" i="3"/>
  <c r="AD56" i="3"/>
  <c r="AC56" i="3" s="1"/>
  <c r="Z56" i="3"/>
  <c r="R56" i="3"/>
  <c r="AT54" i="3"/>
  <c r="AI54" i="3"/>
  <c r="AG54" i="3"/>
  <c r="AF54" i="3" s="1"/>
  <c r="BB53" i="3"/>
  <c r="AU53" i="3"/>
  <c r="AT53" i="3"/>
  <c r="AI53" i="3"/>
  <c r="AA53" i="3"/>
  <c r="Z53" i="3"/>
  <c r="S53" i="3"/>
  <c r="R53" i="3" s="1"/>
  <c r="BC52" i="3"/>
  <c r="BB52" i="3" s="1"/>
  <c r="AW52" i="3"/>
  <c r="AQ52" i="3"/>
  <c r="AO52" i="3"/>
  <c r="AN52" i="3" s="1"/>
  <c r="AI52" i="3"/>
  <c r="AF52" i="3"/>
  <c r="AC52" i="3"/>
  <c r="AA52" i="3"/>
  <c r="Z52" i="3" s="1"/>
  <c r="BE51" i="3"/>
  <c r="BC51" i="3"/>
  <c r="BB51" i="3" s="1"/>
  <c r="AW51" i="3"/>
  <c r="AT51" i="3"/>
  <c r="AR51" i="3"/>
  <c r="AQ51" i="3" s="1"/>
  <c r="AO51" i="3"/>
  <c r="AN51" i="3" s="1"/>
  <c r="AI51" i="3"/>
  <c r="AF51" i="3"/>
  <c r="AD51" i="3"/>
  <c r="AC51" i="3" s="1"/>
  <c r="AA51" i="3"/>
  <c r="Z51" i="3" s="1"/>
  <c r="AG53" i="3" s="1"/>
  <c r="U51" i="3"/>
  <c r="BE50" i="3"/>
  <c r="BB50" i="3"/>
  <c r="AW50" i="3"/>
  <c r="AT50" i="3"/>
  <c r="AR50" i="3"/>
  <c r="AQ50" i="3"/>
  <c r="AN50" i="3"/>
  <c r="AT52" i="3" s="1"/>
  <c r="AI50" i="3"/>
  <c r="AF50" i="3"/>
  <c r="AD50" i="3"/>
  <c r="AC50" i="3"/>
  <c r="Z50" i="3"/>
  <c r="O50" i="3"/>
  <c r="AT48" i="3"/>
  <c r="AI48" i="3"/>
  <c r="AG48" i="3"/>
  <c r="AF48" i="3"/>
  <c r="BB47" i="3"/>
  <c r="AU47" i="3"/>
  <c r="AT47" i="3"/>
  <c r="AI47" i="3"/>
  <c r="AA47" i="3"/>
  <c r="Z47" i="3" s="1"/>
  <c r="S47" i="3"/>
  <c r="R47" i="3"/>
  <c r="O47" i="3"/>
  <c r="BC46" i="3"/>
  <c r="BB46" i="3" s="1"/>
  <c r="AW46" i="3"/>
  <c r="AQ46" i="3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W45" i="3"/>
  <c r="AT45" i="3"/>
  <c r="AR45" i="3"/>
  <c r="AQ45" i="3"/>
  <c r="AO45" i="3"/>
  <c r="AN45" i="3"/>
  <c r="AI45" i="3"/>
  <c r="AF45" i="3"/>
  <c r="AD45" i="3"/>
  <c r="AC45" i="3"/>
  <c r="AA45" i="3"/>
  <c r="Z45" i="3"/>
  <c r="R45" i="3"/>
  <c r="BE44" i="3"/>
  <c r="BB44" i="3"/>
  <c r="AW44" i="3"/>
  <c r="AT44" i="3"/>
  <c r="AR44" i="3"/>
  <c r="AQ44" i="3"/>
  <c r="AN44" i="3"/>
  <c r="AU46" i="3" s="1"/>
  <c r="AI44" i="3"/>
  <c r="AF44" i="3"/>
  <c r="AD44" i="3"/>
  <c r="AC44" i="3" s="1"/>
  <c r="Z44" i="3"/>
  <c r="O44" i="3"/>
  <c r="J44" i="3"/>
  <c r="AT42" i="3"/>
  <c r="AI42" i="3"/>
  <c r="AG42" i="3"/>
  <c r="AF42" i="3" s="1"/>
  <c r="R42" i="3"/>
  <c r="BB41" i="3"/>
  <c r="AU41" i="3"/>
  <c r="AT41" i="3" s="1"/>
  <c r="AI41" i="3"/>
  <c r="AA41" i="3"/>
  <c r="Z41" i="3" s="1"/>
  <c r="S41" i="3"/>
  <c r="R41" i="3" s="1"/>
  <c r="BC40" i="3"/>
  <c r="BB40" i="3" s="1"/>
  <c r="AW40" i="3"/>
  <c r="AQ40" i="3"/>
  <c r="AO40" i="3"/>
  <c r="AN40" i="3" s="1"/>
  <c r="AI40" i="3"/>
  <c r="AF40" i="3"/>
  <c r="AC40" i="3"/>
  <c r="AA40" i="3"/>
  <c r="Z40" i="3"/>
  <c r="U40" i="3"/>
  <c r="P40" i="3"/>
  <c r="O40" i="3" s="1"/>
  <c r="BE39" i="3"/>
  <c r="BC39" i="3"/>
  <c r="BB39" i="3" s="1"/>
  <c r="AW39" i="3"/>
  <c r="AT39" i="3"/>
  <c r="AR39" i="3"/>
  <c r="AQ39" i="3" s="1"/>
  <c r="AO39" i="3"/>
  <c r="AN39" i="3" s="1"/>
  <c r="AI39" i="3"/>
  <c r="AF39" i="3"/>
  <c r="AD39" i="3"/>
  <c r="AC39" i="3" s="1"/>
  <c r="AA39" i="3"/>
  <c r="Z39" i="3"/>
  <c r="U39" i="3"/>
  <c r="R39" i="3"/>
  <c r="BE38" i="3"/>
  <c r="BB38" i="3"/>
  <c r="AW38" i="3"/>
  <c r="AT38" i="3"/>
  <c r="AR38" i="3"/>
  <c r="AQ38" i="3" s="1"/>
  <c r="AN38" i="3"/>
  <c r="AI38" i="3"/>
  <c r="AF38" i="3"/>
  <c r="AD38" i="3"/>
  <c r="AC38" i="3" s="1"/>
  <c r="Z38" i="3"/>
  <c r="U38" i="3"/>
  <c r="R38" i="3"/>
  <c r="O38" i="3"/>
  <c r="AT36" i="3"/>
  <c r="AI36" i="3"/>
  <c r="AG36" i="3"/>
  <c r="AF36" i="3" s="1"/>
  <c r="R36" i="3"/>
  <c r="BB35" i="3"/>
  <c r="AU35" i="3"/>
  <c r="AT35" i="3" s="1"/>
  <c r="AI35" i="3"/>
  <c r="AA35" i="3"/>
  <c r="Z35" i="3"/>
  <c r="S35" i="3"/>
  <c r="R35" i="3" s="1"/>
  <c r="O35" i="3"/>
  <c r="BC34" i="3"/>
  <c r="BB34" i="3" s="1"/>
  <c r="AW34" i="3"/>
  <c r="AQ34" i="3"/>
  <c r="AO34" i="3"/>
  <c r="AN34" i="3"/>
  <c r="AI34" i="3"/>
  <c r="AF34" i="3"/>
  <c r="AC34" i="3"/>
  <c r="AA34" i="3"/>
  <c r="Z34" i="3"/>
  <c r="U34" i="3"/>
  <c r="BE33" i="3"/>
  <c r="BC33" i="3"/>
  <c r="BB33" i="3" s="1"/>
  <c r="BE34" i="3" s="1"/>
  <c r="AW33" i="3"/>
  <c r="AT33" i="3"/>
  <c r="AR33" i="3"/>
  <c r="AQ33" i="3" s="1"/>
  <c r="AO33" i="3"/>
  <c r="AN33" i="3"/>
  <c r="AI33" i="3"/>
  <c r="AF33" i="3"/>
  <c r="AD33" i="3"/>
  <c r="AC33" i="3"/>
  <c r="AA33" i="3"/>
  <c r="Z33" i="3" s="1"/>
  <c r="R33" i="3"/>
  <c r="P33" i="3"/>
  <c r="O33" i="3" s="1"/>
  <c r="BE32" i="3"/>
  <c r="BB32" i="3"/>
  <c r="AW32" i="3"/>
  <c r="AT32" i="3"/>
  <c r="AR32" i="3"/>
  <c r="AQ32" i="3" s="1"/>
  <c r="AN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U29" i="3"/>
  <c r="AT29" i="3" s="1"/>
  <c r="AI29" i="3"/>
  <c r="AA29" i="3"/>
  <c r="Z29" i="3"/>
  <c r="S29" i="3"/>
  <c r="R29" i="3" s="1"/>
  <c r="O29" i="3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R28" i="3"/>
  <c r="P28" i="3"/>
  <c r="O28" i="3" s="1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R27" i="3"/>
  <c r="P27" i="3"/>
  <c r="O27" i="3" s="1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U26" i="3"/>
  <c r="R26" i="3"/>
  <c r="O26" i="3"/>
  <c r="S28" i="3" s="1"/>
  <c r="J26" i="3"/>
  <c r="G26" i="3"/>
  <c r="AT24" i="3"/>
  <c r="R24" i="3"/>
  <c r="J24" i="3"/>
  <c r="H24" i="3"/>
  <c r="G24" i="3" s="1"/>
  <c r="D24" i="3"/>
  <c r="BB23" i="3"/>
  <c r="AU23" i="3"/>
  <c r="AT23" i="3" s="1"/>
  <c r="S23" i="3"/>
  <c r="R23" i="3" s="1"/>
  <c r="O23" i="3"/>
  <c r="J23" i="3"/>
  <c r="E23" i="3"/>
  <c r="D23" i="3" s="1"/>
  <c r="BC22" i="3"/>
  <c r="BB22" i="3"/>
  <c r="AW22" i="3"/>
  <c r="AO22" i="3"/>
  <c r="AN22" i="3" s="1"/>
  <c r="U22" i="3"/>
  <c r="P22" i="3"/>
  <c r="O22" i="3"/>
  <c r="J22" i="3"/>
  <c r="G22" i="3"/>
  <c r="E22" i="3"/>
  <c r="D22" i="3"/>
  <c r="BE21" i="3"/>
  <c r="BC21" i="3"/>
  <c r="BB21" i="3"/>
  <c r="AW21" i="3"/>
  <c r="AT21" i="3"/>
  <c r="AO21" i="3"/>
  <c r="AN21" i="3" s="1"/>
  <c r="U21" i="3"/>
  <c r="R21" i="3"/>
  <c r="P21" i="3"/>
  <c r="O21" i="3"/>
  <c r="J21" i="3"/>
  <c r="G21" i="3"/>
  <c r="E21" i="3"/>
  <c r="D21" i="3"/>
  <c r="BE20" i="3"/>
  <c r="BB20" i="3"/>
  <c r="AT20" i="3"/>
  <c r="AR20" i="3"/>
  <c r="AQ20" i="3" s="1"/>
  <c r="U20" i="3"/>
  <c r="R20" i="3"/>
  <c r="O20" i="3"/>
  <c r="S22" i="3" s="1"/>
  <c r="J20" i="3"/>
  <c r="G20" i="3"/>
  <c r="D20" i="3"/>
  <c r="AT18" i="3"/>
  <c r="R18" i="3"/>
  <c r="J18" i="3"/>
  <c r="H18" i="3"/>
  <c r="G18" i="3" s="1"/>
  <c r="D18" i="3"/>
  <c r="BB17" i="3"/>
  <c r="AU17" i="3"/>
  <c r="AT17" i="3" s="1"/>
  <c r="AA17" i="3"/>
  <c r="Z17" i="3" s="1"/>
  <c r="S17" i="3"/>
  <c r="R17" i="3" s="1"/>
  <c r="O17" i="3"/>
  <c r="J17" i="3"/>
  <c r="E17" i="3"/>
  <c r="D17" i="3" s="1"/>
  <c r="BC16" i="3"/>
  <c r="BB16" i="3"/>
  <c r="AW16" i="3"/>
  <c r="AQ16" i="3"/>
  <c r="U16" i="3"/>
  <c r="P16" i="3"/>
  <c r="O16" i="3" s="1"/>
  <c r="J16" i="3"/>
  <c r="G16" i="3"/>
  <c r="E16" i="3"/>
  <c r="D16" i="3" s="1"/>
  <c r="BE15" i="3"/>
  <c r="BC15" i="3"/>
  <c r="BB15" i="3"/>
  <c r="BE16" i="3" s="1"/>
  <c r="AW15" i="3"/>
  <c r="AR15" i="3"/>
  <c r="AQ15" i="3"/>
  <c r="AO15" i="3"/>
  <c r="AN15" i="3" s="1"/>
  <c r="U15" i="3"/>
  <c r="R15" i="3"/>
  <c r="P15" i="3"/>
  <c r="O15" i="3" s="1"/>
  <c r="J15" i="3"/>
  <c r="G15" i="3"/>
  <c r="E15" i="3"/>
  <c r="D15" i="3" s="1"/>
  <c r="BE14" i="3"/>
  <c r="BB14" i="3"/>
  <c r="AW14" i="3"/>
  <c r="AR14" i="3"/>
  <c r="AQ14" i="3" s="1"/>
  <c r="AN14" i="3"/>
  <c r="AU16" i="3" s="1"/>
  <c r="U14" i="3"/>
  <c r="R14" i="3"/>
  <c r="O14" i="3"/>
  <c r="J14" i="3"/>
  <c r="G14" i="3"/>
  <c r="D14" i="3"/>
  <c r="H17" i="3" s="1"/>
  <c r="AT12" i="3"/>
  <c r="R12" i="3"/>
  <c r="J12" i="3"/>
  <c r="H12" i="3"/>
  <c r="G12" i="3" s="1"/>
  <c r="D12" i="3"/>
  <c r="BB11" i="3"/>
  <c r="AU11" i="3"/>
  <c r="AT11" i="3" s="1"/>
  <c r="S11" i="3"/>
  <c r="R11" i="3" s="1"/>
  <c r="O11" i="3"/>
  <c r="J11" i="3"/>
  <c r="E11" i="3"/>
  <c r="D11" i="3" s="1"/>
  <c r="BC10" i="3"/>
  <c r="BB10" i="3" s="1"/>
  <c r="AW10" i="3"/>
  <c r="AQ10" i="3"/>
  <c r="AO10" i="3"/>
  <c r="AN10" i="3" s="1"/>
  <c r="U10" i="3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U9" i="3"/>
  <c r="R9" i="3"/>
  <c r="P9" i="3"/>
  <c r="O9" i="3" s="1"/>
  <c r="J9" i="3"/>
  <c r="G9" i="3"/>
  <c r="E9" i="3"/>
  <c r="D9" i="3" s="1"/>
  <c r="H11" i="3" s="1"/>
  <c r="BE8" i="3"/>
  <c r="BB8" i="3"/>
  <c r="AW8" i="3"/>
  <c r="AT8" i="3"/>
  <c r="AN8" i="3"/>
  <c r="Z8" i="3"/>
  <c r="U8" i="3"/>
  <c r="R8" i="3"/>
  <c r="O8" i="3"/>
  <c r="J8" i="3"/>
  <c r="G8" i="3"/>
  <c r="D8" i="3"/>
  <c r="AT6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/>
  <c r="BC4" i="3"/>
  <c r="BB4" i="3" s="1"/>
  <c r="AW4" i="3"/>
  <c r="AQ4" i="3"/>
  <c r="AO4" i="3"/>
  <c r="AN4" i="3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W3" i="3"/>
  <c r="AT3" i="3"/>
  <c r="AR3" i="3"/>
  <c r="AQ3" i="3" s="1"/>
  <c r="AO3" i="3"/>
  <c r="AN3" i="3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W2" i="3"/>
  <c r="AT2" i="3"/>
  <c r="AR2" i="3"/>
  <c r="AQ2" i="3" s="1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/>
  <c r="R14" i="2"/>
  <c r="O14" i="2"/>
  <c r="M14" i="2" s="1"/>
  <c r="T12" i="2"/>
  <c r="R12" i="2" s="1"/>
  <c r="I12" i="2"/>
  <c r="G12" i="2" s="1"/>
  <c r="R11" i="2"/>
  <c r="O11" i="2"/>
  <c r="M11" i="2" s="1"/>
  <c r="I11" i="2"/>
  <c r="G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I5" i="2"/>
  <c r="G5" i="2"/>
  <c r="D5" i="2"/>
  <c r="B5" i="2" s="1"/>
  <c r="I3" i="2"/>
  <c r="G3" i="2" s="1"/>
  <c r="O2" i="2"/>
  <c r="M2" i="2" s="1"/>
  <c r="G2" i="2"/>
  <c r="D2" i="2"/>
  <c r="B2" i="2" s="1"/>
  <c r="AA5" i="4" l="1"/>
  <c r="H25" i="4"/>
  <c r="D14" i="4"/>
  <c r="J57" i="4"/>
  <c r="H16" i="4"/>
  <c r="AJ59" i="4"/>
  <c r="AJ5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28" i="3" s="1"/>
  <c r="AT30" i="3"/>
  <c r="AO28" i="3"/>
  <c r="AN28" i="3" s="1"/>
  <c r="AN65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AN64" i="3"/>
  <c r="Z65" i="3"/>
  <c r="AN68" i="3"/>
  <c r="R10" i="3"/>
  <c r="AF10" i="3"/>
  <c r="G34" i="3"/>
  <c r="J35" i="3"/>
  <c r="D38" i="3"/>
  <c r="H41" i="3" s="1"/>
  <c r="E41" i="3"/>
  <c r="D41" i="3" s="1"/>
  <c r="D66" i="3" s="1"/>
  <c r="G45" i="3"/>
  <c r="BE52" i="3"/>
  <c r="V32" i="4"/>
  <c r="U31" i="4"/>
  <c r="E49" i="4"/>
  <c r="D49" i="4" s="1"/>
  <c r="E76" i="4"/>
  <c r="D76" i="4" s="1"/>
  <c r="AN63" i="3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AA16" i="3"/>
  <c r="Z16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H35" i="3" s="1"/>
  <c r="E33" i="3"/>
  <c r="D33" i="3" s="1"/>
  <c r="D64" i="3" s="1"/>
  <c r="J32" i="3"/>
  <c r="G33" i="3"/>
  <c r="D36" i="3"/>
  <c r="J34" i="3"/>
  <c r="E35" i="3"/>
  <c r="D35" i="3" s="1"/>
  <c r="H36" i="3"/>
  <c r="G36" i="3" s="1"/>
  <c r="D67" i="3" s="1"/>
  <c r="BA68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D48" i="3"/>
  <c r="E46" i="3"/>
  <c r="D46" i="3" s="1"/>
  <c r="E45" i="3"/>
  <c r="D45" i="3" s="1"/>
  <c r="G47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G53" i="3" s="1"/>
  <c r="J54" i="3"/>
  <c r="J51" i="3"/>
  <c r="J59" i="3"/>
  <c r="J58" i="3"/>
  <c r="E57" i="3"/>
  <c r="D57" i="3" s="1"/>
  <c r="E58" i="3"/>
  <c r="D58" i="3" s="1"/>
  <c r="G57" i="3"/>
  <c r="G56" i="3"/>
  <c r="D60" i="3"/>
  <c r="D56" i="3"/>
  <c r="AG17" i="4"/>
  <c r="AF17" i="4" s="1"/>
  <c r="AF16" i="4"/>
  <c r="AF11" i="4"/>
  <c r="AG13" i="4"/>
  <c r="AF13" i="4" s="1"/>
  <c r="AG12" i="4"/>
  <c r="AF12" i="4" s="1"/>
  <c r="AG16" i="4"/>
  <c r="AG15" i="4"/>
  <c r="AF15" i="4" s="1"/>
  <c r="G50" i="4"/>
  <c r="G49" i="4"/>
  <c r="G48" i="4"/>
  <c r="E53" i="4"/>
  <c r="D53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D97" i="4" s="1"/>
  <c r="E57" i="4"/>
  <c r="D57" i="4" s="1"/>
  <c r="D94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BA66" i="3" s="1"/>
  <c r="E73" i="1" s="1"/>
  <c r="G17" i="3"/>
  <c r="AI16" i="3"/>
  <c r="AD21" i="3"/>
  <c r="AC21" i="3" s="1"/>
  <c r="AA23" i="3"/>
  <c r="Z23" i="3" s="1"/>
  <c r="Z66" i="3" s="1"/>
  <c r="BA67" i="3" s="1"/>
  <c r="P72" i="1" s="1"/>
  <c r="AO27" i="3"/>
  <c r="AN27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46" i="3"/>
  <c r="R94" i="4"/>
  <c r="D95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O63" i="3" s="1"/>
  <c r="AG14" i="4"/>
  <c r="AJ14" i="4" s="1"/>
  <c r="AL36" i="4"/>
  <c r="AL34" i="4"/>
  <c r="AL33" i="4"/>
  <c r="AG53" i="4"/>
  <c r="AF53" i="4" s="1"/>
  <c r="AG51" i="4"/>
  <c r="AF51" i="4" s="1"/>
  <c r="AF47" i="4"/>
  <c r="AM50" i="4" s="1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F95" i="4" s="1"/>
  <c r="AG61" i="4"/>
  <c r="AL60" i="4"/>
  <c r="AF99" i="4" s="1"/>
  <c r="AG58" i="4"/>
  <c r="AF58" i="4" s="1"/>
  <c r="AO56" i="4"/>
  <c r="AF61" i="4"/>
  <c r="AG60" i="4"/>
  <c r="AF60" i="4" s="1"/>
  <c r="AF97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L86" i="4" s="1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V6" i="4"/>
  <c r="AW41" i="4"/>
  <c r="AX42" i="4"/>
  <c r="AL54" i="4"/>
  <c r="AO74" i="4"/>
  <c r="AJ77" i="4"/>
  <c r="AF77" i="4"/>
  <c r="AG78" i="4"/>
  <c r="AF78" i="4" s="1"/>
  <c r="AL89" i="4"/>
  <c r="BE22" i="3"/>
  <c r="D65" i="3"/>
  <c r="BA64" i="3" s="1"/>
  <c r="E68" i="1" s="1"/>
  <c r="Z69" i="3"/>
  <c r="R22" i="3"/>
  <c r="AF35" i="3"/>
  <c r="S40" i="3"/>
  <c r="AG47" i="3"/>
  <c r="AG59" i="3"/>
  <c r="AL5" i="4"/>
  <c r="AF96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AU58" i="3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L41" i="4" s="1"/>
  <c r="AG39" i="4"/>
  <c r="AF39" i="4" s="1"/>
  <c r="AG40" i="4"/>
  <c r="AF40" i="4" s="1"/>
  <c r="BA77" i="4"/>
  <c r="BA86" i="4"/>
  <c r="H5" i="3"/>
  <c r="BE10" i="3"/>
  <c r="Z64" i="3"/>
  <c r="AG5" i="3"/>
  <c r="AN66" i="3"/>
  <c r="AN67" i="3"/>
  <c r="S10" i="3"/>
  <c r="AT16" i="3"/>
  <c r="G29" i="3"/>
  <c r="AU40" i="3"/>
  <c r="BE40" i="3"/>
  <c r="H47" i="3"/>
  <c r="G59" i="3"/>
  <c r="R4" i="3"/>
  <c r="AU4" i="3"/>
  <c r="AF11" i="3"/>
  <c r="S16" i="3"/>
  <c r="R16" i="3"/>
  <c r="AF59" i="3"/>
  <c r="Z63" i="3"/>
  <c r="AT4" i="3"/>
  <c r="G5" i="3"/>
  <c r="AF5" i="3"/>
  <c r="H23" i="3"/>
  <c r="G23" i="3"/>
  <c r="AG35" i="3"/>
  <c r="AF53" i="3"/>
  <c r="S34" i="3"/>
  <c r="AT34" i="3"/>
  <c r="AU52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T22" i="3"/>
  <c r="AF23" i="3"/>
  <c r="AF47" i="3"/>
  <c r="R99" i="4"/>
  <c r="D5" i="4"/>
  <c r="N5" i="4"/>
  <c r="AU6" i="4"/>
  <c r="AT5" i="4"/>
  <c r="X7" i="4"/>
  <c r="AF14" i="4"/>
  <c r="AF20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G70" i="4"/>
  <c r="R68" i="4"/>
  <c r="AT68" i="4"/>
  <c r="U77" i="4"/>
  <c r="X79" i="4"/>
  <c r="H88" i="4"/>
  <c r="D86" i="4"/>
  <c r="AA68" i="4"/>
  <c r="AX69" i="4"/>
  <c r="N77" i="4"/>
  <c r="R77" i="4"/>
  <c r="AT77" i="4"/>
  <c r="AZ77" i="4"/>
  <c r="AJ86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H61" i="4" l="1"/>
  <c r="D98" i="4"/>
  <c r="BC98" i="4" s="1"/>
  <c r="E75" i="1" s="1"/>
  <c r="BC96" i="4"/>
  <c r="E71" i="1" s="1"/>
  <c r="D99" i="4"/>
  <c r="AL59" i="4"/>
  <c r="AF98" i="4"/>
  <c r="G52" i="4"/>
  <c r="H52" i="4"/>
  <c r="H53" i="3"/>
  <c r="AT101" i="4"/>
  <c r="AM86" i="4"/>
  <c r="AM68" i="4"/>
  <c r="D93" i="4"/>
  <c r="S58" i="3"/>
  <c r="G35" i="3"/>
  <c r="BC102" i="4"/>
  <c r="AL31" i="4"/>
  <c r="AL29" i="4"/>
  <c r="AL50" i="4"/>
  <c r="AF93" i="4"/>
  <c r="BC97" i="4"/>
  <c r="E74" i="1" s="1"/>
  <c r="BC101" i="4"/>
  <c r="P71" i="1" s="1"/>
  <c r="E70" i="1" s="1"/>
  <c r="BA65" i="3"/>
  <c r="P70" i="1" s="1"/>
  <c r="G61" i="4"/>
  <c r="R102" i="4"/>
  <c r="BC103" i="4" s="1"/>
  <c r="R52" i="3"/>
  <c r="D63" i="3"/>
  <c r="BA62" i="3" s="1"/>
  <c r="E67" i="1" s="1"/>
  <c r="G41" i="3"/>
  <c r="AG17" i="3"/>
  <c r="AF17" i="3"/>
  <c r="AM77" i="4"/>
  <c r="O64" i="3"/>
  <c r="BA63" i="3" s="1"/>
  <c r="P68" i="1" s="1"/>
  <c r="G79" i="4"/>
  <c r="AL30" i="4"/>
  <c r="R100" i="4"/>
  <c r="BC100" i="4" s="1"/>
  <c r="P69" i="1" s="1"/>
  <c r="E72" i="1" s="1"/>
  <c r="AU28" i="3"/>
  <c r="S4" i="3"/>
  <c r="AM41" i="4"/>
  <c r="AJ31" i="4"/>
  <c r="AF31" i="4"/>
  <c r="AM59" i="4"/>
  <c r="H59" i="3"/>
  <c r="AG23" i="3"/>
  <c r="H70" i="4"/>
  <c r="AM32" i="4"/>
  <c r="AL32" i="4"/>
  <c r="AM23" i="4"/>
  <c r="AL23" i="4"/>
  <c r="AF94" i="4"/>
  <c r="BC95" i="4" s="1"/>
  <c r="P67" i="1" s="1"/>
  <c r="BC99" i="4" l="1"/>
  <c r="E76" i="1" s="1"/>
  <c r="BC94" i="4"/>
  <c r="E66" i="1" s="1"/>
  <c r="E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00000000-0006-0000-0300-00000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<sst xmlns="http://schemas.openxmlformats.org/spreadsheetml/2006/main" count="2324" uniqueCount="93">
  <si>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</si>
  <si>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</si>
  <si>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</si>
  <si>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</si>
  <si>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</si>
  <si>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</si>
  <si>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</si>
  <si>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</si>
  <si>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</si>
  <si>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</si>
  <si>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</si>
  <si>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</si>
  <si>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</si>
  <si>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</si>
  <si>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</si>
  <si>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</si>
  <si>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</si>
  <si>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</si>
  <si>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</si>
  <si>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</si>
  <si>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</si>
  <si>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</si>
  <si>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</si>
  <si>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</si>
  <si>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</si>
  <si>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</si>
  <si>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</si>
  <si>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</si>
  <si>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</si>
  <si>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</si>
  <si>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</si>
  <si>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</si>
  <si>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</si>
  <si>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</si>
  <si>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</si>
  <si>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</si>
  <si>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</si>
  <si>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</si>
  <si>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</si>
  <si>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</si>
  <si>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</si>
  <si>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</si>
  <si>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</si>
  <si>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</si>
  <si>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</si>
  <si>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</si>
  <si>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</si>
  <si>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</si>
  <si>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</si>
  <si>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</si>
  <si>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</si>
  <si>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</si>
  <si>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</si>
  <si>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</si>
  <si>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</si>
  <si>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</si>
  <si>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</si>
  <si>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</si>
  <si>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</si>
  <si>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</si>
  <si>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</si>
  <si>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</si>
  <si>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</si>
  <si>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</si>
  <si>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</si>
  <si>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</si>
  <si>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</si>
  <si>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</si>
  <si>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</si>
  <si>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</si>
  <si>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</si>
  <si>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</si>
  <si>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</si>
  <si>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</si>
  <si>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</si>
  <si>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</si>
  <si>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</si>
  <si>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</si>
  <si>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</si>
  <si>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</si>
  <si>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</si>
  <si>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</si>
  <si>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</si>
  <si>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</si>
  <si>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</si>
  <si>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</si>
  <si>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</si>
  <si>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</si>
  <si>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</si>
  <si>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</si>
  <si>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Portafinestra 2 ante</t>
  </si>
  <si>
    <t>Portafinestra 1 anta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</si>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</sst>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67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0" borderId="0" xfId="0"/>
    <xf numFmtId="0" fontId="0" fillId="2" borderId="0" xfId="0" applyFill="1"/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/>
    <xf numFmtId="0" fontId="20" fillId="0" borderId="0" xfId="0" applyFont="1"/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abSelected="1" topLeftCell="A56" workbookViewId="0">
      <selection activeCell="E76" sqref="E76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9.899999999999999" customHeight="1" x14ac:dyDescent="0.2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9.899999999999999" customHeight="1" x14ac:dyDescent="0.25">
      <c r="A17"/>
      <c r="B17" s="1"/>
      <c r="C17" s="2" t="s">
        <v>0</v>
      </c>
      <c r="D17" s="3">
        <v>120</v>
      </c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>
        <v>130</v>
      </c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</row>
    <row r="32" spans="1:13" ht="19.899999999999999" customHeight="1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</row>
    <row r="33" spans="1:16" ht="19.899999999999999" customHeight="1" x14ac:dyDescent="0.25">
      <c r="A33" s="58"/>
      <c r="B33" s="58"/>
      <c r="C33" s="2" t="s">
        <v>0</v>
      </c>
      <c r="D33" s="3"/>
      <c r="E33" s="2" t="s">
        <v>0</v>
      </c>
      <c r="F33" s="3"/>
      <c r="G33" s="14"/>
      <c r="H33" s="59"/>
      <c r="I33" s="59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58"/>
      <c r="B34" s="58"/>
      <c r="C34" s="2" t="s">
        <v>1</v>
      </c>
      <c r="D34" s="3"/>
      <c r="E34" s="2" t="s">
        <v>1</v>
      </c>
      <c r="F34" s="3"/>
      <c r="G34" s="14"/>
      <c r="H34" s="59"/>
      <c r="I34" s="59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58"/>
      <c r="B35" s="58"/>
      <c r="C35" s="2"/>
      <c r="D35" s="3"/>
      <c r="E35" s="2"/>
      <c r="F35" s="3"/>
      <c r="G35" s="14"/>
      <c r="H35" s="59"/>
      <c r="I35" s="59"/>
      <c r="J35" s="2"/>
      <c r="K35" s="3"/>
      <c r="L35" s="2"/>
      <c r="M35" s="3"/>
    </row>
    <row r="36" spans="1:16" ht="19.899999999999999" customHeight="1" x14ac:dyDescent="0.25">
      <c r="A36" s="58"/>
      <c r="B36" s="58"/>
      <c r="C36" s="2" t="s">
        <v>0</v>
      </c>
      <c r="D36" s="3"/>
      <c r="E36" s="2" t="s">
        <v>0</v>
      </c>
      <c r="F36" s="3"/>
      <c r="G36" s="14"/>
      <c r="H36" s="59"/>
      <c r="I36" s="59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58"/>
      <c r="B37" s="58"/>
      <c r="C37" s="2" t="s">
        <v>1</v>
      </c>
      <c r="D37" s="3"/>
      <c r="E37" s="2" t="s">
        <v>1</v>
      </c>
      <c r="F37" s="3"/>
      <c r="G37" s="14"/>
      <c r="H37" s="59"/>
      <c r="I37" s="59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58"/>
      <c r="B38" s="58"/>
      <c r="C38" s="9"/>
      <c r="D38" s="3"/>
      <c r="E38" s="9"/>
      <c r="F38" s="3"/>
      <c r="G38" s="13"/>
      <c r="H38" s="59"/>
      <c r="I38" s="59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58"/>
      <c r="B39" s="58"/>
      <c r="C39" s="2" t="s">
        <v>0</v>
      </c>
      <c r="D39" s="3"/>
      <c r="E39" s="2" t="s">
        <v>0</v>
      </c>
      <c r="F39" s="3"/>
      <c r="G39" s="13"/>
      <c r="H39" s="59"/>
      <c r="I39" s="59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58"/>
      <c r="B40" s="58"/>
      <c r="C40" s="2" t="s">
        <v>1</v>
      </c>
      <c r="D40" s="3"/>
      <c r="E40" s="2" t="s">
        <v>1</v>
      </c>
      <c r="F40" s="3"/>
      <c r="G40" s="13"/>
      <c r="H40" s="59"/>
      <c r="I40" s="59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58"/>
      <c r="B41" s="58"/>
      <c r="C41" s="2"/>
      <c r="D41" s="3"/>
      <c r="E41" s="2"/>
      <c r="F41" s="3"/>
      <c r="G41" s="13"/>
      <c r="H41" s="59"/>
      <c r="I41" s="59"/>
      <c r="J41" s="2"/>
      <c r="K41" s="3"/>
      <c r="L41" s="2"/>
      <c r="M41" s="3"/>
    </row>
    <row r="42" spans="1:16" ht="19.899999999999999" customHeight="1" x14ac:dyDescent="0.25">
      <c r="A42" s="58"/>
      <c r="B42" s="58"/>
      <c r="C42" s="2" t="s">
        <v>0</v>
      </c>
      <c r="D42" s="3"/>
      <c r="E42" s="2" t="s">
        <v>0</v>
      </c>
      <c r="F42" s="3"/>
      <c r="G42" s="13"/>
      <c r="H42" s="59"/>
      <c r="I42" s="59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58"/>
      <c r="B43" s="58"/>
      <c r="C43" s="2" t="s">
        <v>1</v>
      </c>
      <c r="D43" s="3"/>
      <c r="E43" s="2" t="s">
        <v>1</v>
      </c>
      <c r="F43" s="3"/>
      <c r="G43" s="13"/>
      <c r="H43" s="59"/>
      <c r="I43" s="59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58"/>
      <c r="B44" s="58"/>
      <c r="C44" s="9"/>
      <c r="D44" s="3"/>
      <c r="E44" s="9"/>
      <c r="F44" s="3"/>
      <c r="G44" s="13"/>
      <c r="H44" s="59"/>
      <c r="I44" s="59"/>
      <c r="J44" s="9"/>
      <c r="K44" s="3"/>
      <c r="L44" s="9"/>
      <c r="M44" s="3"/>
    </row>
    <row r="45" spans="1:16" ht="19.899999999999999" customHeight="1" x14ac:dyDescent="0.25">
      <c r="A45" s="58"/>
      <c r="B45" s="58"/>
      <c r="C45" s="2" t="s">
        <v>0</v>
      </c>
      <c r="D45" s="3"/>
      <c r="E45" s="2" t="s">
        <v>0</v>
      </c>
      <c r="F45" s="3"/>
      <c r="G45" s="13"/>
      <c r="H45" s="59"/>
      <c r="I45" s="59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58"/>
      <c r="B46" s="58"/>
      <c r="C46" s="2" t="s">
        <v>1</v>
      </c>
      <c r="D46" s="3"/>
      <c r="E46" s="2" t="s">
        <v>1</v>
      </c>
      <c r="F46" s="3"/>
      <c r="G46" s="13"/>
      <c r="H46" s="59"/>
      <c r="I46" s="59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6" ht="19.899999999999999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</row>
    <row r="49" spans="1:13" ht="19.899999999999999" customHeight="1" x14ac:dyDescent="0.25">
      <c r="A49" s="58"/>
      <c r="B49" s="58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58"/>
      <c r="B50" s="58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58"/>
      <c r="B51" s="58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58"/>
      <c r="B52" s="58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58"/>
      <c r="B53" s="58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58"/>
      <c r="B54" s="58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58"/>
      <c r="B55" s="58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58"/>
      <c r="B56" s="58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58"/>
      <c r="B57" s="58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58"/>
      <c r="B58" s="58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58"/>
      <c r="B59" s="58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58"/>
      <c r="B60" s="58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58"/>
      <c r="B61" s="58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58"/>
      <c r="B62" s="58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</row>
    <row r="64" spans="1:13" ht="19.899999999999999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</row>
    <row r="65" spans="1:1022" ht="19.899999999999999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</row>
    <row r="66" spans="1:1022" s="47" customFormat="1" ht="19.899999999999999" customHeight="1" x14ac:dyDescent="0.3">
      <c r="A66" s="44"/>
      <c r="B66" s="44"/>
      <c r="C66" s="60" t="s">
        <v>2</v>
      </c>
      <c r="D66" s="60"/>
      <c r="E66" s="49">
        <f>Persiane!BC94</f>
        <v>0.58461538461538465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1" t="s">
        <v>3</v>
      </c>
      <c r="D67" s="61"/>
      <c r="E67" s="49">
        <f>Finestre!BA62</f>
        <v>0</v>
      </c>
      <c r="I67" s="44"/>
      <c r="N67" s="62" t="s">
        <v>4</v>
      </c>
      <c r="O67" s="62"/>
      <c r="P67" s="45">
        <f>Persiane!BC95</f>
        <v>1.1015384615384616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1" t="s">
        <v>5</v>
      </c>
      <c r="D68" s="61"/>
      <c r="E68" s="49">
        <f>Finestre!BA64</f>
        <v>0</v>
      </c>
      <c r="I68" s="44"/>
      <c r="N68" s="63" t="s">
        <v>4</v>
      </c>
      <c r="O68" s="63"/>
      <c r="P68" s="45">
        <f>Finestre!BA63</f>
        <v>0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4" t="s">
        <v>4</v>
      </c>
      <c r="D69" s="64"/>
      <c r="E69" s="50">
        <f>P67+P68</f>
        <v>1.1015384615384616</v>
      </c>
      <c r="I69" s="44"/>
      <c r="N69" s="65" t="s">
        <v>6</v>
      </c>
      <c r="O69" s="65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4" t="s">
        <v>7</v>
      </c>
      <c r="D70" s="64"/>
      <c r="E70" s="50">
        <f>P71+P72</f>
        <v>0.18153846153846154</v>
      </c>
      <c r="I70" s="44"/>
      <c r="N70" s="63" t="s">
        <v>6</v>
      </c>
      <c r="O70" s="63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0" t="s">
        <v>8</v>
      </c>
      <c r="D71" s="60"/>
      <c r="E71" s="49">
        <f>Persiane!BC96</f>
        <v>0.1676923076923077</v>
      </c>
      <c r="I71" s="44"/>
      <c r="N71" s="65" t="s">
        <v>9</v>
      </c>
      <c r="O71" s="65"/>
      <c r="P71" s="45">
        <f>Persiane!BC101</f>
        <v>0.18153846153846154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4" t="s">
        <v>6</v>
      </c>
      <c r="D72" s="64"/>
      <c r="E72" s="50">
        <f>P69+P70</f>
        <v>0</v>
      </c>
      <c r="I72" s="44"/>
      <c r="J72" s="44"/>
      <c r="N72" s="63" t="s">
        <v>9</v>
      </c>
      <c r="O72" s="63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1" t="s">
        <v>10</v>
      </c>
      <c r="D73" s="61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6" t="s">
        <v>11</v>
      </c>
      <c r="D74" s="66"/>
      <c r="E74" s="49">
        <f>Persiane!BC97</f>
        <v>0.25230769230769229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6" t="s">
        <v>12</v>
      </c>
      <c r="D75" s="66"/>
      <c r="E75" s="49">
        <f>Persiane!BC98</f>
        <v>0.24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6" t="s">
        <v>13</v>
      </c>
      <c r="D76" s="66"/>
      <c r="E76" s="49">
        <f>Persiane!BC99</f>
        <v>-0.36923076923076925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4" t="s">
        <v>14</v>
      </c>
      <c r="D77" s="64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C77:D77"/>
    <mergeCell ref="C72:D72"/>
    <mergeCell ref="N72:O72"/>
    <mergeCell ref="C73:D73"/>
    <mergeCell ref="C74:D74"/>
    <mergeCell ref="C75:D75"/>
    <mergeCell ref="C76:D76"/>
    <mergeCell ref="C69:D69"/>
    <mergeCell ref="N69:O69"/>
    <mergeCell ref="C70:D70"/>
    <mergeCell ref="N70:O70"/>
    <mergeCell ref="C71:D71"/>
    <mergeCell ref="N71:O71"/>
    <mergeCell ref="A63:M65"/>
    <mergeCell ref="C66:D66"/>
    <mergeCell ref="C67:D67"/>
    <mergeCell ref="N67:O67"/>
    <mergeCell ref="C68:D68"/>
    <mergeCell ref="N68:O68"/>
    <mergeCell ref="A49:B62"/>
    <mergeCell ref="A15:M16"/>
    <mergeCell ref="A31:M32"/>
    <mergeCell ref="A33:B46"/>
    <mergeCell ref="H33:I46"/>
    <mergeCell ref="A47:M48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opLeftCell="E1" workbookViewId="0">
      <selection activeCell="M2" sqref="M2"/>
    </sheetView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opLeftCell="N1" workbookViewId="0">
      <selection activeCell="W1" sqref="W1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0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(AQ2+AQ7+AQ13+AQ19+AQ25+AQ31+AQ37+AQ43+AQ49+AQ55)/650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(AQ2+AQ8+AQ14+AQ20+AQ26+AQ32+AQ38+AQ44+AQ50+AQ56)/650</f>
        <v>0</v>
      </c>
      <c r="AV67"/>
      <c r="AW67"/>
      <c r="AZ67" s="26" t="s">
        <v>61</v>
      </c>
      <c r="BA67" s="27">
        <f>Z66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A74" workbookViewId="0">
      <selection activeCell="D96" sqref="D96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6" width="10.75" style="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x14ac:dyDescent="0.2">
      <c r="A2" s="4" t="s">
        <v>29</v>
      </c>
      <c r="B2" s="1">
        <f>Utente!D17</f>
        <v>120</v>
      </c>
      <c r="C2" s="4" t="s">
        <v>30</v>
      </c>
      <c r="D2" s="1">
        <f>B2+(B3*2)</f>
        <v>380</v>
      </c>
      <c r="F2" s="33" t="s">
        <v>31</v>
      </c>
      <c r="G2" s="1">
        <f>IF(B2&lt;=0,0,H2)</f>
        <v>12</v>
      </c>
      <c r="H2" s="48">
        <v>12</v>
      </c>
      <c r="I2" s="33" t="s">
        <v>68</v>
      </c>
      <c r="J2" s="1">
        <f>IF(B2&lt;=0,0,K2)</f>
        <v>1</v>
      </c>
      <c r="K2" s="48">
        <v>1</v>
      </c>
      <c r="O2" s="4" t="s">
        <v>29</v>
      </c>
      <c r="P2" s="1"/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1">
        <f>IF(AG2&lt;=0,0,AM2)</f>
        <v>0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x14ac:dyDescent="0.2">
      <c r="A3" s="4" t="s">
        <v>36</v>
      </c>
      <c r="B3" s="1">
        <f>Utente!D18</f>
        <v>130</v>
      </c>
      <c r="C3" s="4" t="s">
        <v>37</v>
      </c>
      <c r="D3" s="1">
        <f>IF(E3&lt;=0,0,((B2-10)*2)+((B3-6)*4))</f>
        <v>716</v>
      </c>
      <c r="E3" s="48">
        <f>((B2-10)*2)+((B3-6)*4)</f>
        <v>716</v>
      </c>
      <c r="F3" s="33" t="s">
        <v>38</v>
      </c>
      <c r="G3" s="1">
        <f>IF(B2&lt;=0,0,H3)</f>
        <v>4</v>
      </c>
      <c r="H3" s="48">
        <v>4</v>
      </c>
      <c r="I3" s="33" t="s">
        <v>39</v>
      </c>
      <c r="J3" s="1">
        <f>IF(B3&lt;=0,0,K3)</f>
        <v>2</v>
      </c>
      <c r="K3" s="48">
        <v>2</v>
      </c>
      <c r="O3" s="4" t="s">
        <v>36</v>
      </c>
      <c r="P3" s="1"/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1">
        <f>IF(AG2&lt;=0,0,AM3)</f>
        <v>0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x14ac:dyDescent="0.2">
      <c r="C4" s="4" t="s">
        <v>71</v>
      </c>
      <c r="D4" s="1">
        <f>IF(E4&lt;=0,0,(B2-38)*2)</f>
        <v>164</v>
      </c>
      <c r="E4" s="48">
        <f>(B2-38)*2</f>
        <v>164</v>
      </c>
      <c r="F4" s="33" t="s">
        <v>72</v>
      </c>
      <c r="G4" s="1">
        <f>IF(B2&lt;=0,0,H4)</f>
        <v>4</v>
      </c>
      <c r="H4" s="48">
        <v>4</v>
      </c>
      <c r="I4" s="33" t="s">
        <v>46</v>
      </c>
      <c r="J4" s="1">
        <f>IF(B2&lt;=0,0,K4)</f>
        <v>4</v>
      </c>
      <c r="K4" s="48">
        <v>4</v>
      </c>
      <c r="P4" s="1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1">
        <f>IF(AG2&lt;=0,0,AM4)</f>
        <v>0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x14ac:dyDescent="0.2">
      <c r="C5" s="4" t="s">
        <v>74</v>
      </c>
      <c r="D5" s="1">
        <f>IF(E5&lt;=0,0,B3-20)</f>
        <v>110</v>
      </c>
      <c r="E5" s="48">
        <f>B3-20</f>
        <v>110</v>
      </c>
      <c r="F5" s="4" t="s">
        <v>49</v>
      </c>
      <c r="G5" s="1">
        <f>IF(B2&lt;=0,0,H5)</f>
        <v>1</v>
      </c>
      <c r="H5" s="48">
        <v>1</v>
      </c>
      <c r="I5" s="33"/>
      <c r="L5" s="4" t="s">
        <v>17</v>
      </c>
      <c r="M5" s="1">
        <v>-3</v>
      </c>
      <c r="N5" s="53">
        <f>E5/6</f>
        <v>18.333333333333332</v>
      </c>
      <c r="P5" s="1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43">
        <f>AG5/6</f>
        <v>-3.3333333333333335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156</v>
      </c>
      <c r="E6" s="48">
        <f>(B2-42)*2</f>
        <v>156</v>
      </c>
      <c r="F6" s="15" t="s">
        <v>80</v>
      </c>
      <c r="G6" s="1">
        <f>IF(B2&lt;=0,0,H6)</f>
        <v>1</v>
      </c>
      <c r="H6" s="48">
        <v>1</v>
      </c>
      <c r="I6" s="35"/>
      <c r="J6" s="24"/>
      <c r="P6" s="1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x14ac:dyDescent="0.2">
      <c r="C7" s="4" t="s">
        <v>70</v>
      </c>
      <c r="D7" s="1">
        <f>IF(B2&lt;=0,0,(B2-40)*M5)</f>
        <v>-240</v>
      </c>
      <c r="E7" s="48">
        <f>(B2-40)*M5</f>
        <v>-240</v>
      </c>
      <c r="F7" s="33" t="s">
        <v>44</v>
      </c>
      <c r="G7" s="1">
        <f>(D2+D3)</f>
        <v>1096</v>
      </c>
      <c r="H7" s="48">
        <f>(D2+D3)</f>
        <v>1096</v>
      </c>
      <c r="I7" s="33"/>
      <c r="P7" s="1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1">
        <f>IF(AD2&lt;=0,0,(AD2-25)*AI5)</f>
        <v>0</v>
      </c>
      <c r="AG7" s="41">
        <f>(AD2-25)*AI5</f>
        <v>75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109</v>
      </c>
      <c r="E8" s="48">
        <f>B2-11</f>
        <v>109</v>
      </c>
      <c r="F8" s="33" t="s">
        <v>50</v>
      </c>
      <c r="G8" s="1">
        <f>IF(H8&lt;=0,0,B3-28)</f>
        <v>102</v>
      </c>
      <c r="H8" s="48">
        <f>B3-28</f>
        <v>102</v>
      </c>
      <c r="I8" s="33"/>
      <c r="P8" s="1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x14ac:dyDescent="0.2">
      <c r="C9" s="4" t="s">
        <v>7</v>
      </c>
      <c r="D9" s="1">
        <f>IF(E9&lt;=0,0,B3-12)</f>
        <v>118</v>
      </c>
      <c r="E9" s="48">
        <f>B3-12</f>
        <v>118</v>
      </c>
      <c r="F9" s="33" t="s">
        <v>32</v>
      </c>
      <c r="G9" s="1">
        <f>IF(B5&lt;=0,0,H9)</f>
        <v>0</v>
      </c>
      <c r="H9" s="48">
        <v>1</v>
      </c>
      <c r="I9" s="33"/>
      <c r="P9" s="1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1">
        <f>IF(AD2&lt;=0,0,AM2)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P10" s="15"/>
      <c r="Q10" s="15"/>
      <c r="R10" s="15"/>
      <c r="T10" s="15"/>
    </row>
    <row r="11" spans="1:63" x14ac:dyDescent="0.2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1"/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1">
        <f>IF(AG11&lt;=0,0,AM11)</f>
        <v>0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x14ac:dyDescent="0.2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1"/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1">
        <f>IF(AG11&lt;=0,0,AM12)</f>
        <v>0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x14ac:dyDescent="0.2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1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1">
        <f>IF(AG11&lt;=0,0,AM13)</f>
        <v>0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1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1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1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IF(AD11&lt;=0,0,(AD11-25)*AI14)</f>
        <v>0</v>
      </c>
      <c r="AG16" s="41">
        <f>(AD11-25)*AI14</f>
        <v>75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1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x14ac:dyDescent="0.2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1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1">
        <f>IF(AD11&lt;=0,0,AM11)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1"/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1"/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1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1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1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1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1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1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1"/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1"/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1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1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1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1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1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1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1"/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1"/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1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1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1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1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1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1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1"/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1"/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1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1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1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1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1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1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1"/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1"/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1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1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1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1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1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1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1"/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1"/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1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1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1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1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1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1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1"/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1"/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1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1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1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1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1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1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1"/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1"/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1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1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1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1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1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1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0.58461538461538465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1.1015384615384616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0.58461538461538465</v>
      </c>
    </row>
    <row r="95" spans="1:56" x14ac:dyDescent="0.2">
      <c r="C95" s="16" t="s">
        <v>83</v>
      </c>
      <c r="D95" s="36">
        <f>(D8+D17+D26+D35+D44+D53+D62+D71+D80+D89)/650</f>
        <v>0.1676923076923077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1.1015384615384616</v>
      </c>
    </row>
    <row r="96" spans="1:56" x14ac:dyDescent="0.2">
      <c r="C96" s="16" t="s">
        <v>59</v>
      </c>
      <c r="D96" s="36">
        <f>(D9+D18+D27+D36+D45+D54+D63+D72+D81+D90)/650</f>
        <v>0.18153846153846154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0.1676923076923077</v>
      </c>
    </row>
    <row r="97" spans="3:55" x14ac:dyDescent="0.2">
      <c r="C97" s="4" t="s">
        <v>84</v>
      </c>
      <c r="D97" s="36">
        <f>(D4+D13+D22+D31+D40+D49+D58+D67+D76+D85)/650</f>
        <v>0.25230769230769229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0.25230769230769229</v>
      </c>
    </row>
    <row r="98" spans="3:55" x14ac:dyDescent="0.2">
      <c r="C98" s="4" t="s">
        <v>85</v>
      </c>
      <c r="D98" s="36">
        <f>(D6+D15+D24+D33+D42+D51+D60+D69+D78)/650</f>
        <v>0.24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0.24</v>
      </c>
    </row>
    <row r="99" spans="3:55" x14ac:dyDescent="0.2">
      <c r="C99" s="4" t="s">
        <v>86</v>
      </c>
      <c r="D99" s="36">
        <f>(D7+D16+D25+D34+D43+D52+D61+D70+D79+D88)/650</f>
        <v>-0.36923076923076925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-0.36923076923076925</v>
      </c>
    </row>
    <row r="100" spans="3:55" x14ac:dyDescent="0.2">
      <c r="C100" s="4" t="s">
        <v>64</v>
      </c>
      <c r="D100" s="36">
        <f>(G8+G17+G26+G35+G44+G53+G62+G71+G80+G89)/650</f>
        <v>0.15692307692307692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0.18153846153846154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0.15692307692307692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90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91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92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2020-08-27T16:35:25Z</dcterms:modified>
</cp:coreProperties>
</file>