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LIFE\Desktop\"/>
    </mc:Choice>
  </mc:AlternateContent>
  <xr:revisionPtr revIDLastSave="0" documentId="13_ncr:1_{8A9F5F29-0046-478B-AAF5-D9FD09621DC4}" xr6:coauthVersionLast="43" xr6:coauthVersionMax="43" xr10:uidLastSave="{00000000-0000-0000-0000-000000000000}"/>
  <bookViews>
    <workbookView xWindow="-120" yWindow="-120" windowWidth="20730" windowHeight="11160" activeTab="1" xr2:uid="{87F8CAAC-968E-4569-858A-E2C2C96E258D}"/>
  </bookViews>
  <sheets>
    <sheet name="INVENTARIO" sheetId="1" r:id="rId1"/>
    <sheet name="VENTAS POR DIA" sheetId="2" r:id="rId2"/>
    <sheet name="CREDIT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8" i="2" l="1"/>
  <c r="F1130" i="2"/>
  <c r="E942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27" i="1"/>
  <c r="E928" i="1"/>
  <c r="E929" i="1"/>
  <c r="E930" i="1"/>
  <c r="E931" i="1"/>
  <c r="E932" i="1"/>
  <c r="E933" i="1"/>
  <c r="E934" i="1"/>
  <c r="E935" i="1"/>
  <c r="E936" i="1"/>
  <c r="E937" i="1"/>
  <c r="E939" i="1"/>
  <c r="E940" i="1"/>
  <c r="E941" i="1"/>
  <c r="E943" i="1"/>
  <c r="E944" i="1"/>
  <c r="E945" i="1"/>
  <c r="E902" i="1"/>
  <c r="E900" i="1"/>
  <c r="E901" i="1"/>
  <c r="E903" i="1"/>
  <c r="E904" i="1"/>
  <c r="E905" i="1"/>
  <c r="E906" i="1"/>
  <c r="E907" i="1"/>
  <c r="E908" i="1"/>
  <c r="E909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899" i="1"/>
  <c r="I1112" i="2"/>
  <c r="H1111" i="2"/>
  <c r="F1080" i="2"/>
  <c r="F1085" i="2"/>
  <c r="F1091" i="2"/>
  <c r="F1097" i="2"/>
  <c r="F1101" i="2"/>
  <c r="F1110" i="2"/>
  <c r="F1111" i="2"/>
  <c r="F1112" i="2"/>
  <c r="K182" i="1"/>
  <c r="L269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197" i="1"/>
  <c r="L197" i="1"/>
  <c r="K198" i="1"/>
  <c r="L198" i="1"/>
  <c r="K199" i="1"/>
  <c r="L199" i="1"/>
  <c r="K200" i="1"/>
  <c r="L200" i="1"/>
  <c r="K201" i="1"/>
  <c r="L201" i="1"/>
  <c r="F1126" i="2"/>
  <c r="F1133" i="2"/>
  <c r="F1144" i="2"/>
  <c r="F1147" i="2"/>
  <c r="F1149" i="2"/>
  <c r="H1170" i="2"/>
  <c r="F1159" i="2"/>
  <c r="F1160" i="2"/>
  <c r="F1161" i="2"/>
  <c r="F1162" i="2"/>
  <c r="F1163" i="2"/>
  <c r="F1164" i="2"/>
  <c r="F1165" i="2"/>
  <c r="F1166" i="2"/>
  <c r="F1167" i="2"/>
  <c r="F1168" i="2"/>
  <c r="F1169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I1171" i="2" l="1"/>
  <c r="E267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5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73" i="1"/>
  <c r="F1045" i="2"/>
  <c r="F1051" i="2"/>
  <c r="F1067" i="2"/>
  <c r="F1069" i="2"/>
  <c r="F1070" i="2"/>
  <c r="F1071" i="2"/>
  <c r="F996" i="2"/>
  <c r="F997" i="2"/>
  <c r="F998" i="2"/>
  <c r="F999" i="2"/>
  <c r="F1000" i="2"/>
  <c r="F1001" i="2"/>
  <c r="L999" i="2"/>
  <c r="K997" i="2"/>
  <c r="F991" i="2" l="1"/>
  <c r="F880" i="2" l="1"/>
  <c r="H865" i="2"/>
  <c r="F837" i="2" l="1"/>
  <c r="F750" i="2"/>
  <c r="F751" i="2"/>
  <c r="F742" i="2"/>
  <c r="H749" i="2" s="1"/>
  <c r="F732" i="2" l="1"/>
  <c r="F733" i="2"/>
  <c r="F735" i="2"/>
  <c r="F727" i="2"/>
  <c r="F728" i="2"/>
  <c r="E868" i="1"/>
  <c r="F715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00" i="1"/>
  <c r="F741" i="2"/>
  <c r="F651" i="2"/>
  <c r="F652" i="2"/>
  <c r="F653" i="2"/>
  <c r="F654" i="2"/>
  <c r="F655" i="2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K558" i="1"/>
  <c r="K559" i="1"/>
  <c r="L558" i="1"/>
  <c r="L559" i="1"/>
  <c r="L560" i="1"/>
  <c r="E587" i="1" l="1"/>
  <c r="F650" i="2"/>
  <c r="F618" i="2"/>
  <c r="F608" i="2"/>
  <c r="H621" i="2" s="1"/>
  <c r="F617" i="2"/>
  <c r="F619" i="2"/>
  <c r="F622" i="2"/>
  <c r="K185" i="1"/>
  <c r="L185" i="1"/>
  <c r="K186" i="1"/>
  <c r="L186" i="1"/>
  <c r="K187" i="1"/>
  <c r="L187" i="1"/>
  <c r="K188" i="1"/>
  <c r="L188" i="1"/>
  <c r="K189" i="1"/>
  <c r="L189" i="1"/>
  <c r="L184" i="1"/>
  <c r="K184" i="1"/>
  <c r="E307" i="1"/>
  <c r="H5" i="3"/>
  <c r="H3" i="3"/>
  <c r="I622" i="2" l="1"/>
  <c r="F584" i="2"/>
  <c r="F578" i="2"/>
  <c r="F579" i="2"/>
  <c r="F580" i="2"/>
  <c r="F581" i="2"/>
  <c r="F582" i="2"/>
  <c r="F593" i="2"/>
  <c r="L178" i="1"/>
  <c r="K178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393" i="1"/>
  <c r="F556" i="2"/>
  <c r="G114" i="2"/>
  <c r="G314" i="2"/>
  <c r="G335" i="2" s="1"/>
  <c r="F7" i="2"/>
  <c r="F8" i="2"/>
  <c r="F34" i="2"/>
  <c r="F39" i="2"/>
  <c r="F45" i="2"/>
  <c r="F52" i="2"/>
  <c r="F76" i="2"/>
  <c r="F78" i="2"/>
  <c r="F79" i="2"/>
  <c r="F84" i="2"/>
  <c r="F88" i="2"/>
  <c r="F91" i="2"/>
  <c r="F99" i="2"/>
  <c r="F100" i="2"/>
  <c r="F115" i="2"/>
  <c r="F120" i="2"/>
  <c r="F131" i="2"/>
  <c r="F132" i="2"/>
  <c r="F215" i="2"/>
  <c r="F216" i="2"/>
  <c r="F217" i="2"/>
  <c r="F218" i="2"/>
  <c r="F224" i="2"/>
  <c r="F230" i="2"/>
  <c r="F237" i="2"/>
  <c r="F247" i="2"/>
  <c r="F259" i="2"/>
  <c r="F269" i="2"/>
  <c r="F273" i="2"/>
  <c r="F284" i="2"/>
  <c r="F286" i="2"/>
  <c r="F292" i="2"/>
  <c r="F305" i="2"/>
  <c r="F327" i="2"/>
  <c r="F330" i="2"/>
  <c r="F331" i="2"/>
  <c r="F337" i="2"/>
  <c r="F343" i="2"/>
  <c r="F346" i="2"/>
  <c r="F349" i="2"/>
  <c r="F359" i="2"/>
  <c r="F360" i="2"/>
  <c r="F363" i="2"/>
  <c r="F377" i="2"/>
  <c r="F378" i="2"/>
  <c r="F379" i="2"/>
  <c r="F380" i="2"/>
  <c r="F381" i="2"/>
  <c r="F383" i="2"/>
  <c r="F391" i="2"/>
  <c r="F414" i="2"/>
  <c r="F422" i="2"/>
  <c r="F423" i="2"/>
  <c r="F425" i="2"/>
  <c r="F426" i="2"/>
  <c r="F427" i="2"/>
  <c r="F428" i="2"/>
  <c r="F432" i="2"/>
  <c r="F433" i="2"/>
  <c r="F443" i="2"/>
  <c r="F445" i="2"/>
  <c r="F448" i="2"/>
  <c r="F453" i="2"/>
  <c r="F460" i="2"/>
  <c r="F468" i="2"/>
  <c r="F472" i="2"/>
  <c r="F473" i="2"/>
  <c r="F478" i="2"/>
  <c r="F488" i="2"/>
  <c r="F491" i="2"/>
  <c r="F497" i="2"/>
  <c r="F504" i="2"/>
  <c r="F506" i="2"/>
  <c r="F509" i="2"/>
  <c r="F510" i="2"/>
  <c r="F513" i="2"/>
  <c r="F517" i="2"/>
  <c r="F518" i="2"/>
  <c r="F519" i="2"/>
  <c r="F520" i="2"/>
  <c r="F532" i="2"/>
  <c r="F540" i="2"/>
  <c r="F554" i="2"/>
  <c r="F560" i="2"/>
  <c r="F567" i="2"/>
  <c r="F568" i="2"/>
  <c r="F571" i="2"/>
  <c r="F574" i="2"/>
  <c r="F589" i="2"/>
  <c r="F594" i="2"/>
  <c r="F595" i="2"/>
  <c r="F633" i="2"/>
  <c r="F636" i="2"/>
  <c r="F637" i="2"/>
  <c r="F640" i="2"/>
  <c r="F643" i="2"/>
  <c r="F644" i="2"/>
  <c r="F685" i="2"/>
  <c r="H685" i="2" s="1"/>
  <c r="I686" i="2" s="1"/>
  <c r="F686" i="2"/>
  <c r="F694" i="2"/>
  <c r="F695" i="2"/>
  <c r="F696" i="2"/>
  <c r="F697" i="2"/>
  <c r="F707" i="2"/>
  <c r="F721" i="2"/>
  <c r="F767" i="2"/>
  <c r="H780" i="2" s="1"/>
  <c r="I781" i="2" s="1"/>
  <c r="F780" i="2"/>
  <c r="F781" i="2"/>
  <c r="F783" i="2"/>
  <c r="F785" i="2"/>
  <c r="F789" i="2"/>
  <c r="F792" i="2"/>
  <c r="F810" i="2"/>
  <c r="F839" i="2"/>
  <c r="F840" i="2"/>
  <c r="F842" i="2"/>
  <c r="F843" i="2"/>
  <c r="F854" i="2"/>
  <c r="F884" i="2"/>
  <c r="F898" i="2"/>
  <c r="F901" i="2"/>
  <c r="F902" i="2"/>
  <c r="F904" i="2"/>
  <c r="F927" i="2"/>
  <c r="F935" i="2"/>
  <c r="F939" i="2"/>
  <c r="F940" i="2"/>
  <c r="F942" i="2"/>
  <c r="F948" i="2"/>
  <c r="F952" i="2"/>
  <c r="F959" i="2"/>
  <c r="F963" i="2"/>
  <c r="F964" i="2"/>
  <c r="F972" i="2"/>
  <c r="F985" i="2"/>
  <c r="F994" i="2"/>
  <c r="F995" i="2"/>
  <c r="F1021" i="2"/>
  <c r="F1022" i="2"/>
  <c r="F1028" i="2"/>
  <c r="H1064" i="2" s="1"/>
  <c r="H1021" i="2" l="1"/>
  <c r="I1022" i="2" s="1"/>
  <c r="I1065" i="2" s="1"/>
  <c r="H992" i="2"/>
  <c r="H911" i="2"/>
  <c r="I912" i="2" s="1"/>
  <c r="H856" i="2"/>
  <c r="I857" i="2" s="1"/>
  <c r="I867" i="2" s="1"/>
  <c r="H741" i="2"/>
  <c r="I742" i="2" s="1"/>
  <c r="I751" i="2" s="1"/>
  <c r="H649" i="2"/>
  <c r="I650" i="2" s="1"/>
  <c r="I655" i="2" s="1"/>
  <c r="H559" i="2"/>
  <c r="I560" i="2" s="1"/>
  <c r="H592" i="2"/>
  <c r="H486" i="2"/>
  <c r="I488" i="2" s="1"/>
  <c r="E840" i="1"/>
  <c r="E816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788" i="1"/>
  <c r="I993" i="2" l="1"/>
  <c r="I593" i="2"/>
  <c r="I595" i="2" s="1"/>
  <c r="E250" i="1"/>
  <c r="K250" i="1"/>
  <c r="E249" i="1"/>
  <c r="K249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65" i="1"/>
  <c r="H417" i="2" l="1"/>
  <c r="L38" i="1"/>
  <c r="L39" i="1"/>
  <c r="K38" i="1"/>
  <c r="E38" i="1"/>
  <c r="H389" i="2"/>
  <c r="E749" i="1"/>
  <c r="E747" i="1"/>
  <c r="E182" i="1"/>
  <c r="K175" i="1" l="1"/>
  <c r="K176" i="1"/>
  <c r="K177" i="1"/>
  <c r="L175" i="1"/>
  <c r="L176" i="1"/>
  <c r="L177" i="1"/>
  <c r="H297" i="2"/>
  <c r="K171" i="1"/>
  <c r="L638" i="1"/>
  <c r="K638" i="1"/>
  <c r="E586" i="1" l="1"/>
  <c r="E585" i="1"/>
  <c r="E763" i="1"/>
  <c r="K763" i="1"/>
  <c r="H215" i="2"/>
  <c r="K304" i="1"/>
  <c r="L304" i="1"/>
  <c r="L305" i="1"/>
  <c r="E591" i="1"/>
  <c r="E592" i="1"/>
  <c r="L739" i="1"/>
  <c r="D739" i="1"/>
  <c r="K739" i="1"/>
  <c r="L737" i="1"/>
  <c r="K737" i="1"/>
  <c r="K745" i="1"/>
  <c r="L745" i="1"/>
  <c r="K732" i="1"/>
  <c r="L732" i="1"/>
  <c r="E136" i="1"/>
  <c r="K136" i="1"/>
  <c r="E135" i="1"/>
  <c r="E520" i="1"/>
  <c r="E521" i="1"/>
  <c r="E522" i="1"/>
  <c r="E524" i="1"/>
  <c r="E525" i="1"/>
  <c r="E526" i="1"/>
  <c r="E527" i="1"/>
  <c r="E528" i="1"/>
  <c r="E529" i="1"/>
  <c r="E531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E184" i="1"/>
  <c r="E340" i="1"/>
  <c r="E341" i="1"/>
  <c r="E339" i="1"/>
  <c r="L341" i="1"/>
  <c r="K341" i="1"/>
  <c r="L340" i="1"/>
  <c r="K340" i="1"/>
  <c r="L339" i="1"/>
  <c r="K339" i="1"/>
  <c r="H242" i="2" l="1"/>
  <c r="I243" i="2" s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593" i="1"/>
  <c r="H33" i="2" l="1"/>
  <c r="I34" i="2" s="1"/>
  <c r="K43" i="2"/>
  <c r="H70" i="2"/>
  <c r="I71" i="2" s="1"/>
  <c r="H44" i="2"/>
  <c r="I45" i="2" s="1"/>
  <c r="I16" i="2"/>
  <c r="H336" i="2"/>
  <c r="H530" i="2" l="1"/>
  <c r="I531" i="2" s="1"/>
  <c r="H457" i="2"/>
  <c r="I418" i="2"/>
  <c r="H382" i="2"/>
  <c r="I337" i="2"/>
  <c r="H289" i="2"/>
  <c r="I290" i="2" s="1"/>
  <c r="I298" i="2" s="1"/>
  <c r="I10" i="2"/>
  <c r="H144" i="2"/>
  <c r="I145" i="2" s="1"/>
  <c r="H113" i="2"/>
  <c r="I115" i="2" s="1"/>
  <c r="I216" i="2"/>
  <c r="I218" i="2" s="1"/>
  <c r="H80" i="2"/>
  <c r="I81" i="2" s="1"/>
  <c r="K746" i="1"/>
  <c r="L10" i="1"/>
  <c r="E188" i="1"/>
  <c r="E189" i="1"/>
  <c r="E185" i="1"/>
  <c r="E186" i="1"/>
  <c r="E187" i="1"/>
  <c r="E517" i="1"/>
  <c r="E518" i="1"/>
  <c r="E519" i="1"/>
  <c r="E571" i="1"/>
  <c r="E572" i="1"/>
  <c r="E573" i="1"/>
  <c r="E574" i="1"/>
  <c r="E579" i="1"/>
  <c r="E580" i="1"/>
  <c r="E581" i="1"/>
  <c r="E582" i="1"/>
  <c r="E583" i="1"/>
  <c r="E584" i="1"/>
  <c r="E515" i="1"/>
  <c r="E516" i="1"/>
  <c r="E570" i="1"/>
  <c r="AA650" i="1"/>
  <c r="AA642" i="1"/>
  <c r="AA643" i="1"/>
  <c r="AA644" i="1"/>
  <c r="AA645" i="1"/>
  <c r="AA646" i="1"/>
  <c r="AA647" i="1"/>
  <c r="AA648" i="1"/>
  <c r="AA649" i="1"/>
  <c r="AA64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L245" i="1"/>
  <c r="L354" i="1"/>
  <c r="L539" i="1"/>
  <c r="L540" i="1"/>
  <c r="L541" i="1"/>
  <c r="L542" i="1"/>
  <c r="L543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62" i="1"/>
  <c r="L563" i="1"/>
  <c r="L564" i="1"/>
  <c r="L565" i="1"/>
  <c r="L566" i="1"/>
  <c r="L567" i="1"/>
  <c r="L56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9" i="1"/>
  <c r="L70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3" i="1"/>
  <c r="L724" i="1"/>
  <c r="L725" i="1"/>
  <c r="L726" i="1"/>
  <c r="L727" i="1"/>
  <c r="L728" i="1"/>
  <c r="L729" i="1"/>
  <c r="L730" i="1"/>
  <c r="L733" i="1"/>
  <c r="L734" i="1"/>
  <c r="L735" i="1"/>
  <c r="L736" i="1"/>
  <c r="L738" i="1"/>
  <c r="L740" i="1"/>
  <c r="L741" i="1"/>
  <c r="L742" i="1"/>
  <c r="L743" i="1"/>
  <c r="L746" i="1"/>
  <c r="L753" i="1"/>
  <c r="L754" i="1"/>
  <c r="L755" i="1"/>
  <c r="L756" i="1"/>
  <c r="L757" i="1"/>
  <c r="L758" i="1"/>
  <c r="L759" i="1"/>
  <c r="L760" i="1"/>
  <c r="L761" i="1"/>
  <c r="L762" i="1"/>
  <c r="L763" i="1"/>
  <c r="L425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372" i="1"/>
  <c r="L373" i="1"/>
  <c r="L374" i="1"/>
  <c r="L375" i="1"/>
  <c r="L376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250" i="1"/>
  <c r="L251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70" i="1"/>
  <c r="L37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6" i="1"/>
  <c r="L247" i="1"/>
  <c r="L248" i="1"/>
  <c r="L24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171" i="1"/>
  <c r="L172" i="1"/>
  <c r="L173" i="1"/>
  <c r="L174" i="1"/>
  <c r="L180" i="1"/>
  <c r="L181" i="1"/>
  <c r="L182" i="1"/>
  <c r="L138" i="1"/>
  <c r="L139" i="1"/>
  <c r="L140" i="1"/>
  <c r="L141" i="1"/>
  <c r="L142" i="1"/>
  <c r="L143" i="1"/>
  <c r="L144" i="1"/>
  <c r="L145" i="1"/>
  <c r="L146" i="1"/>
  <c r="L147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114" i="1"/>
  <c r="L115" i="1"/>
  <c r="L119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6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563" i="1"/>
  <c r="K564" i="1"/>
  <c r="K565" i="1"/>
  <c r="K566" i="1"/>
  <c r="K567" i="1"/>
  <c r="K568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60" i="1"/>
  <c r="K539" i="1"/>
  <c r="K540" i="1"/>
  <c r="K541" i="1"/>
  <c r="K542" i="1"/>
  <c r="K543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78" i="1"/>
  <c r="K371" i="1"/>
  <c r="K372" i="1"/>
  <c r="K373" i="1"/>
  <c r="K374" i="1"/>
  <c r="K375" i="1"/>
  <c r="K376" i="1"/>
  <c r="K367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18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43" i="1"/>
  <c r="K144" i="1"/>
  <c r="K145" i="1"/>
  <c r="K146" i="1"/>
  <c r="K147" i="1"/>
  <c r="K139" i="1"/>
  <c r="K140" i="1"/>
  <c r="K141" i="1"/>
  <c r="K138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15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34" i="1"/>
  <c r="K735" i="1"/>
  <c r="K736" i="1"/>
  <c r="K738" i="1"/>
  <c r="K740" i="1"/>
  <c r="K741" i="1"/>
  <c r="K742" i="1"/>
  <c r="K743" i="1"/>
  <c r="K754" i="1"/>
  <c r="K755" i="1"/>
  <c r="K756" i="1"/>
  <c r="K757" i="1"/>
  <c r="K758" i="1"/>
  <c r="K759" i="1"/>
  <c r="K760" i="1"/>
  <c r="K761" i="1"/>
  <c r="K762" i="1"/>
  <c r="K753" i="1"/>
  <c r="K733" i="1"/>
  <c r="K676" i="1"/>
  <c r="K653" i="1"/>
  <c r="K639" i="1"/>
  <c r="K562" i="1"/>
  <c r="K545" i="1"/>
  <c r="K495" i="1"/>
  <c r="K475" i="1"/>
  <c r="K427" i="1"/>
  <c r="K370" i="1"/>
  <c r="K180" i="1"/>
  <c r="K142" i="1"/>
  <c r="K121" i="1"/>
  <c r="K114" i="1"/>
  <c r="K47" i="1"/>
  <c r="K42" i="1"/>
  <c r="K43" i="1"/>
  <c r="K44" i="1"/>
  <c r="K45" i="1"/>
  <c r="K41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23" i="1"/>
  <c r="K24" i="1"/>
  <c r="K6" i="1"/>
  <c r="D20" i="1"/>
  <c r="D19" i="1"/>
  <c r="D18" i="1"/>
  <c r="D13" i="1"/>
  <c r="D14" i="1"/>
  <c r="D15" i="1"/>
  <c r="D16" i="1"/>
  <c r="D17" i="1"/>
  <c r="D10" i="1"/>
  <c r="D11" i="1"/>
  <c r="D12" i="1"/>
  <c r="D9" i="1"/>
  <c r="D8" i="1"/>
  <c r="D7" i="1"/>
  <c r="D6" i="1"/>
  <c r="E488" i="1"/>
  <c r="E489" i="1"/>
  <c r="E490" i="1"/>
  <c r="E491" i="1"/>
  <c r="E492" i="1"/>
  <c r="E493" i="1"/>
  <c r="E487" i="1"/>
  <c r="E476" i="1"/>
  <c r="E477" i="1"/>
  <c r="E478" i="1"/>
  <c r="E479" i="1"/>
  <c r="E480" i="1"/>
  <c r="E481" i="1"/>
  <c r="E482" i="1"/>
  <c r="E483" i="1"/>
  <c r="E484" i="1"/>
  <c r="E485" i="1"/>
  <c r="E486" i="1"/>
  <c r="E753" i="1"/>
  <c r="E754" i="1"/>
  <c r="E755" i="1"/>
  <c r="E756" i="1"/>
  <c r="E757" i="1"/>
  <c r="E758" i="1"/>
  <c r="E759" i="1"/>
  <c r="E760" i="1"/>
  <c r="E761" i="1"/>
  <c r="E762" i="1"/>
  <c r="D733" i="1"/>
  <c r="D734" i="1"/>
  <c r="D735" i="1"/>
  <c r="D736" i="1"/>
  <c r="D738" i="1"/>
  <c r="D740" i="1"/>
  <c r="D741" i="1"/>
  <c r="D742" i="1"/>
  <c r="E676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3" i="1"/>
  <c r="E694" i="1"/>
  <c r="E695" i="1"/>
  <c r="E696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653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39" i="1"/>
  <c r="E640" i="1"/>
  <c r="E641" i="1"/>
  <c r="E642" i="1"/>
  <c r="E643" i="1"/>
  <c r="E644" i="1"/>
  <c r="E645" i="1"/>
  <c r="E646" i="1"/>
  <c r="E647" i="1"/>
  <c r="E648" i="1"/>
  <c r="E649" i="1"/>
  <c r="E475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427" i="1"/>
  <c r="E428" i="1"/>
  <c r="E429" i="1"/>
  <c r="E430" i="1"/>
  <c r="E181" i="1"/>
  <c r="E180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E511" i="1"/>
  <c r="E512" i="1"/>
  <c r="E545" i="1"/>
  <c r="E546" i="1"/>
  <c r="E547" i="1"/>
  <c r="E548" i="1"/>
  <c r="E549" i="1"/>
  <c r="E551" i="1"/>
  <c r="E552" i="1"/>
  <c r="E554" i="1"/>
  <c r="E555" i="1"/>
  <c r="E557" i="1"/>
  <c r="E560" i="1"/>
  <c r="E562" i="1"/>
  <c r="E563" i="1"/>
  <c r="E564" i="1"/>
  <c r="E565" i="1"/>
  <c r="E566" i="1"/>
  <c r="E567" i="1"/>
  <c r="E568" i="1"/>
  <c r="E446" i="1"/>
  <c r="E447" i="1"/>
  <c r="E448" i="1"/>
  <c r="E449" i="1"/>
  <c r="E450" i="1"/>
  <c r="E451" i="1"/>
  <c r="E452" i="1"/>
  <c r="E453" i="1"/>
  <c r="E454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7" i="1"/>
  <c r="E87" i="1"/>
  <c r="E86" i="1"/>
  <c r="E85" i="1"/>
  <c r="E84" i="1"/>
  <c r="E83" i="1"/>
  <c r="E82" i="1"/>
  <c r="E81" i="1"/>
  <c r="E80" i="1"/>
  <c r="E79" i="1"/>
  <c r="E78" i="1"/>
  <c r="E77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8" i="1"/>
  <c r="E47" i="1"/>
  <c r="E44" i="1"/>
  <c r="E43" i="1"/>
  <c r="E42" i="1"/>
  <c r="E41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I458" i="2" l="1"/>
  <c r="I464" i="2" s="1"/>
  <c r="I383" i="2"/>
  <c r="I391" i="2" s="1"/>
</calcChain>
</file>

<file path=xl/sharedStrings.xml><?xml version="1.0" encoding="utf-8"?>
<sst xmlns="http://schemas.openxmlformats.org/spreadsheetml/2006/main" count="3524" uniqueCount="1921">
  <si>
    <t>Nro.</t>
  </si>
  <si>
    <t>PRODUCTO</t>
  </si>
  <si>
    <t>CANT</t>
  </si>
  <si>
    <t>PRECIO DE COMPRA</t>
  </si>
  <si>
    <t>UNI. COSTO</t>
  </si>
  <si>
    <t>PRECIO VENTA</t>
  </si>
  <si>
    <t>ORIGEN PRODUCTO</t>
  </si>
  <si>
    <t>FECHA DE EXPIRACION</t>
  </si>
  <si>
    <t>SALIDAS</t>
  </si>
  <si>
    <t>T0TAL</t>
  </si>
  <si>
    <t>PRODUCTOS COCA COLA</t>
  </si>
  <si>
    <t>Vital 600 ml</t>
  </si>
  <si>
    <t>del VALLE durazno  200ml</t>
  </si>
  <si>
    <t>del VALLE durazno 1Lt</t>
  </si>
  <si>
    <t>del VALLE fresh 3Lt</t>
  </si>
  <si>
    <t>Coca cola 300ml</t>
  </si>
  <si>
    <t>Coca cola 500ml</t>
  </si>
  <si>
    <t>Coca cola 2lt</t>
  </si>
  <si>
    <t>Coca cola 3lt</t>
  </si>
  <si>
    <t>fanta 300ml</t>
  </si>
  <si>
    <t>fanta 500ml</t>
  </si>
  <si>
    <t>fanta 2lt</t>
  </si>
  <si>
    <t>fanta 3lt</t>
  </si>
  <si>
    <t>MONSTER LATA</t>
  </si>
  <si>
    <t>Vital 1lt</t>
  </si>
  <si>
    <t>power ride 1Lt</t>
  </si>
  <si>
    <t>power ride 500ml</t>
  </si>
  <si>
    <t>PRODUCTOS SALVIETTI</t>
  </si>
  <si>
    <t>SALVIETTI  2lt.</t>
  </si>
  <si>
    <t>SALVIETTI  2 1/2l.</t>
  </si>
  <si>
    <t>SALVIETTI  600ml</t>
  </si>
  <si>
    <t>SALVIETTI 330ml</t>
  </si>
  <si>
    <t>COCA COLA PROMOCION</t>
  </si>
  <si>
    <t>1.-</t>
  </si>
  <si>
    <t>2.-</t>
  </si>
  <si>
    <t>3.-</t>
  </si>
  <si>
    <t>4.-</t>
  </si>
  <si>
    <t>Fanta 2lt</t>
  </si>
  <si>
    <t>5.-</t>
  </si>
  <si>
    <t>Fanta 3lt</t>
  </si>
  <si>
    <t>13.00</t>
  </si>
  <si>
    <t>6.-</t>
  </si>
  <si>
    <t>Simba piña 2lt</t>
  </si>
  <si>
    <t>7.-</t>
  </si>
  <si>
    <t>Simba durazno 2lt</t>
  </si>
  <si>
    <t>8.-</t>
  </si>
  <si>
    <t>Simba manzana lt</t>
  </si>
  <si>
    <t>9.-</t>
  </si>
  <si>
    <t>Vital 2lt</t>
  </si>
  <si>
    <t>10.-</t>
  </si>
  <si>
    <t>Power</t>
  </si>
  <si>
    <t>11.-</t>
  </si>
  <si>
    <t>Aquarius pera 500ml</t>
  </si>
  <si>
    <t>12.-</t>
  </si>
  <si>
    <t>Aquarius pera 3lt</t>
  </si>
  <si>
    <t>13.-</t>
  </si>
  <si>
    <t>14.-</t>
  </si>
  <si>
    <t>Fanta 500ml</t>
  </si>
  <si>
    <t>15.-</t>
  </si>
  <si>
    <t>Sprite 2lt</t>
  </si>
  <si>
    <t>16.-</t>
  </si>
  <si>
    <t>Sprite 3lt</t>
  </si>
  <si>
    <t>PRODUCTOS DE COMPRA Y VENTA</t>
  </si>
  <si>
    <t>CAPITAL MICROMERCADO</t>
  </si>
  <si>
    <t>Ades durazno y manzana</t>
  </si>
  <si>
    <t>Limonero paquete</t>
  </si>
  <si>
    <t>Limonero pequeño</t>
  </si>
  <si>
    <t>Vinage rojo y</t>
  </si>
  <si>
    <t>PRODUCTOS COTRABANDO</t>
  </si>
  <si>
    <t>Tohallas higenicas doncella nornal</t>
  </si>
  <si>
    <t>08 08 2022</t>
  </si>
  <si>
    <t>2-</t>
  </si>
  <si>
    <t>Red Bull</t>
  </si>
  <si>
    <t>19 11 2021</t>
  </si>
  <si>
    <t>Azúcar arrobera bermejo</t>
  </si>
  <si>
    <t>-</t>
  </si>
  <si>
    <t>Sardina lidita</t>
  </si>
  <si>
    <t>01 05 2022</t>
  </si>
  <si>
    <t>29.-</t>
  </si>
  <si>
    <t>RO</t>
  </si>
  <si>
    <t>30.-</t>
  </si>
  <si>
    <t xml:space="preserve">HIERBAS SERRANAS </t>
  </si>
  <si>
    <t>BEBIDAS DOÑA ROSA</t>
  </si>
  <si>
    <t>Casa Real ROJO</t>
  </si>
  <si>
    <t>SIN FECHA</t>
  </si>
  <si>
    <t>Casa Real AZUL</t>
  </si>
  <si>
    <t>Casa Real NEGRO</t>
  </si>
  <si>
    <t>Parral ROJO</t>
  </si>
  <si>
    <t>Parral NEGRO</t>
  </si>
  <si>
    <t>SAN PEDRO</t>
  </si>
  <si>
    <t>Vino KOHLBERG TINTO terruño</t>
  </si>
  <si>
    <t>Vino KOHLBERG BLANCO</t>
  </si>
  <si>
    <t>No</t>
  </si>
  <si>
    <t>Vino ARANJUEZ tinto</t>
  </si>
  <si>
    <t>CAMPOS DE SOLANA</t>
  </si>
  <si>
    <t>VINO OPORTO concencepcion</t>
  </si>
  <si>
    <t>Johnnie Walker NEGRO</t>
  </si>
  <si>
    <t>Johnnie Walker ROJO</t>
  </si>
  <si>
    <t>J.W. DOBLE BLACK</t>
  </si>
  <si>
    <t>OLD PARR</t>
  </si>
  <si>
    <t>CHIVAS REAL</t>
  </si>
  <si>
    <t>JACK DANIEL’S</t>
  </si>
  <si>
    <t>GRANT’S</t>
  </si>
  <si>
    <t>BALLANTINE’S</t>
  </si>
  <si>
    <t>SANDY MAC</t>
  </si>
  <si>
    <t>DOBLE V</t>
  </si>
  <si>
    <t>CHANCELER</t>
  </si>
  <si>
    <t>WILLIAM LAWSON’S</t>
  </si>
  <si>
    <t>VAT-90 WISKY</t>
  </si>
  <si>
    <t>RON ABUELO 1 LT</t>
  </si>
  <si>
    <t>RON ABUELO 1.75 LT</t>
  </si>
  <si>
    <t>CORTEZ PEÑARANDA gordo</t>
  </si>
  <si>
    <t>CORTEZ PEÑARANDA 1Ltr</t>
  </si>
  <si>
    <t xml:space="preserve">BACARDI Limon, oro, blanco,franbuesa, </t>
  </si>
  <si>
    <t>BACARDI mojito</t>
  </si>
  <si>
    <t>Cuba libre ORIGINAL  2Lts</t>
  </si>
  <si>
    <t>Cuba libre ORIGINAL  3Lts</t>
  </si>
  <si>
    <t>Cuba libre LATA</t>
  </si>
  <si>
    <t>RED BULL</t>
  </si>
  <si>
    <t>BLACK</t>
  </si>
  <si>
    <t>FERNET CAPRI</t>
  </si>
  <si>
    <t>FERNET BRANCA</t>
  </si>
  <si>
    <t>VIÑAS DE BALBAO</t>
  </si>
  <si>
    <t>TORO VIEJO</t>
  </si>
  <si>
    <t>13.33</t>
  </si>
  <si>
    <t>CORONA</t>
  </si>
  <si>
    <t>8.54</t>
  </si>
  <si>
    <t>LIX2</t>
  </si>
  <si>
    <t>TRES PLUMAS</t>
  </si>
  <si>
    <t xml:space="preserve">Campiñas chapacas </t>
  </si>
  <si>
    <t>Patero TINTO semi dulce</t>
  </si>
  <si>
    <t>17.5</t>
  </si>
  <si>
    <t>Tinto clasico</t>
  </si>
  <si>
    <t>Quita calzon</t>
  </si>
  <si>
    <t>Blanco aspero</t>
  </si>
  <si>
    <t>Patero BLANCO  semi dulce</t>
  </si>
  <si>
    <t xml:space="preserve">BEBIBAS MARIO </t>
  </si>
  <si>
    <t>Kaprice de 3lt azul y tinto</t>
  </si>
  <si>
    <t>Friki de 2lt. Verde y rojo</t>
  </si>
  <si>
    <t>PAPEL HIGIENICO</t>
  </si>
  <si>
    <t>EXELCIOR doble hoja</t>
  </si>
  <si>
    <t>SUPER doble hoja</t>
  </si>
  <si>
    <t xml:space="preserve">MEGA ROLLO </t>
  </si>
  <si>
    <t>EXELCIOR Sencillo</t>
  </si>
  <si>
    <t>NACIONAL VERDE</t>
  </si>
  <si>
    <t>PERLA NARANJA</t>
  </si>
  <si>
    <t>PERLA NARANJA uni</t>
  </si>
  <si>
    <t>NACIONAL D.hoja 6x48</t>
  </si>
  <si>
    <t>NACIONAL D.hoja 12x48</t>
  </si>
  <si>
    <t>NACIONAL D.hoja 24x48</t>
  </si>
  <si>
    <t>HOGAR papel TOALLA</t>
  </si>
  <si>
    <t>Perlitta SERVILLETAS 500u</t>
  </si>
  <si>
    <t>Nacional  SERVILLETAS 500u</t>
  </si>
  <si>
    <t>perlita SERVILLETAS 200u</t>
  </si>
  <si>
    <t>LADO IZQUIERDO</t>
  </si>
  <si>
    <t>LADO MEDIO</t>
  </si>
  <si>
    <t>Frutaditos 220 G DISNEY</t>
  </si>
  <si>
    <t>Khriskao HJ 220 G DISNEY</t>
  </si>
  <si>
    <t>CORN Flakes 250g</t>
  </si>
  <si>
    <t>03/072021</t>
  </si>
  <si>
    <t>Avena Instantanea 4OOg</t>
  </si>
  <si>
    <t>74.97</t>
  </si>
  <si>
    <t>8.33</t>
  </si>
  <si>
    <t>26/12/20202</t>
  </si>
  <si>
    <t>Gelatina Light cereza 24g</t>
  </si>
  <si>
    <t>Gelatina Light frutilla 24g</t>
  </si>
  <si>
    <t>Gelatina Light naranja 24g</t>
  </si>
  <si>
    <t>Gelatina Light piña 24g</t>
  </si>
  <si>
    <t>Flan vainilla 60g</t>
  </si>
  <si>
    <t>Flan dulce de leche 60g</t>
  </si>
  <si>
    <t>21/!!/2021</t>
  </si>
  <si>
    <t>Pudin chocolate kris 113g</t>
  </si>
  <si>
    <t>9.30</t>
  </si>
  <si>
    <t>3.10</t>
  </si>
  <si>
    <t>Pudin vainilla kris caja 85g</t>
  </si>
  <si>
    <t>05 11 2021</t>
  </si>
  <si>
    <t>Maicena caja 200g</t>
  </si>
  <si>
    <t>9.90</t>
  </si>
  <si>
    <t>3.30</t>
  </si>
  <si>
    <t>Maicena caja 400g</t>
  </si>
  <si>
    <t>22.50</t>
  </si>
  <si>
    <t>7.50</t>
  </si>
  <si>
    <t>Maicena caja 800g</t>
  </si>
  <si>
    <t>Mayonesa picante Kris pomo 380ml</t>
  </si>
  <si>
    <t>Kétchup picante Kris pomo 410g</t>
  </si>
  <si>
    <t>12 ag 2020</t>
  </si>
  <si>
    <t>Salsa golf pomo 380ml</t>
  </si>
  <si>
    <t>12.50</t>
  </si>
  <si>
    <t>Kétchup kris pomo 410g</t>
  </si>
  <si>
    <t>9 ag 2020</t>
  </si>
  <si>
    <t>Mayonesa kris pomo 380ml</t>
  </si>
  <si>
    <t>Mayonesa kris pomo 175ml</t>
  </si>
  <si>
    <t>Kétchup kris pomo 200g</t>
  </si>
  <si>
    <t>5.50</t>
  </si>
  <si>
    <t>14 ag 2020</t>
  </si>
  <si>
    <t>Mayonesa kris sobre 50ml</t>
  </si>
  <si>
    <t>1.50</t>
  </si>
  <si>
    <t>Mayonesa kris sobre 125ml</t>
  </si>
  <si>
    <t>3.50</t>
  </si>
  <si>
    <t>Kétchup kris sobre 50g</t>
  </si>
  <si>
    <t>27 ag 2020</t>
  </si>
  <si>
    <t>Mostaza kris sobre 50g</t>
  </si>
  <si>
    <t>10 01 2021</t>
  </si>
  <si>
    <t>Crema de hongos kris</t>
  </si>
  <si>
    <t>15 07 2021</t>
  </si>
  <si>
    <t>crema de pollo kris</t>
  </si>
  <si>
    <t>Sopa carne con caracolitos kris</t>
  </si>
  <si>
    <t>17 06 2021</t>
  </si>
  <si>
    <t>Néctar kris frutilla 120g</t>
  </si>
  <si>
    <t>7 12 2021</t>
  </si>
  <si>
    <t>Néctar kris mango 120g</t>
  </si>
  <si>
    <t>16 12 2021</t>
  </si>
  <si>
    <t>Néctar kris naranja 120g</t>
  </si>
  <si>
    <t>06 12 2021</t>
  </si>
  <si>
    <t>Néctar kris manzana 120g</t>
  </si>
  <si>
    <t>05 12 2021</t>
  </si>
  <si>
    <t>Levadura seca 20g</t>
  </si>
  <si>
    <t>34.44</t>
  </si>
  <si>
    <t>31 07 2020</t>
  </si>
  <si>
    <t>Polvo de hornear kris 57g</t>
  </si>
  <si>
    <t>03 01 2022</t>
  </si>
  <si>
    <t>Mayonesa kris doypack 230ml</t>
  </si>
  <si>
    <t>76.68</t>
  </si>
  <si>
    <t>6.39</t>
  </si>
  <si>
    <t>6.50</t>
  </si>
  <si>
    <t>Mayonesa kris doypack 500ml</t>
  </si>
  <si>
    <t>86.59</t>
  </si>
  <si>
    <t>12.37</t>
  </si>
  <si>
    <t>15 ag 2020</t>
  </si>
  <si>
    <t>Mayonesa kris doypack 1000ml</t>
  </si>
  <si>
    <t>136.08</t>
  </si>
  <si>
    <t>22.68</t>
  </si>
  <si>
    <t>Kétchup kris doypack 200ml</t>
  </si>
  <si>
    <t>49.44</t>
  </si>
  <si>
    <t>4.12</t>
  </si>
  <si>
    <t>13 ag 2020</t>
  </si>
  <si>
    <t>Kétchup kris doypack 500ml</t>
  </si>
  <si>
    <t>68.53</t>
  </si>
  <si>
    <t>9.79</t>
  </si>
  <si>
    <t>Kétchup kris doypack 1000ml</t>
  </si>
  <si>
    <t>95.88</t>
  </si>
  <si>
    <t>15.98</t>
  </si>
  <si>
    <t>Mostaza kris doypack 200ml</t>
  </si>
  <si>
    <t>01 01 2021</t>
  </si>
  <si>
    <t>Pure de papas kris 125g</t>
  </si>
  <si>
    <t>46.26</t>
  </si>
  <si>
    <t>7.71</t>
  </si>
  <si>
    <t>04 01 2021</t>
  </si>
  <si>
    <t>Pure de papas kris 250g</t>
  </si>
  <si>
    <t>13.50</t>
  </si>
  <si>
    <t>07 02 2021</t>
  </si>
  <si>
    <t>Gelatina frambuesa 230g</t>
  </si>
  <si>
    <t>7.40</t>
  </si>
  <si>
    <t>3.70</t>
  </si>
  <si>
    <t>01 06  2021</t>
  </si>
  <si>
    <t>Gelatina frutilla 230g</t>
  </si>
  <si>
    <t>11.10</t>
  </si>
  <si>
    <t>01 07  2021</t>
  </si>
  <si>
    <t>Gelatina limon 230g</t>
  </si>
  <si>
    <t>4.50</t>
  </si>
  <si>
    <t>Gelatina naranja 230g</t>
  </si>
  <si>
    <t>Gelatina piña 230g</t>
  </si>
  <si>
    <t>Maicena bolsa 200g</t>
  </si>
  <si>
    <t>25 ab 2021</t>
  </si>
  <si>
    <t>Azucaraditas 220g Disney</t>
  </si>
  <si>
    <t>Chocoexplosion 220g disney</t>
  </si>
  <si>
    <t>Pringles crema&amp;cabo</t>
  </si>
  <si>
    <t>40.-</t>
  </si>
  <si>
    <t>Pringles queso 124gr</t>
  </si>
  <si>
    <t>39.-</t>
  </si>
  <si>
    <t>Pringles Sour  S&amp;O 40g verde</t>
  </si>
  <si>
    <t>38.-</t>
  </si>
  <si>
    <t>Pringles Cheez -Un 40g naranja</t>
  </si>
  <si>
    <t>37.-</t>
  </si>
  <si>
    <t>Pringles Original 37g 12u rojo</t>
  </si>
  <si>
    <t>36.-</t>
  </si>
  <si>
    <t>Gillete UG+4 presto</t>
  </si>
  <si>
    <t>35.-</t>
  </si>
  <si>
    <t>1caj</t>
  </si>
  <si>
    <t>Pringles Original 149g 14un</t>
  </si>
  <si>
    <t>34.-</t>
  </si>
  <si>
    <t>Pantene PV Control ciada Caida 400 ml</t>
  </si>
  <si>
    <t>33.-</t>
  </si>
  <si>
    <t>Pantene PV Extra Liso 400ml</t>
  </si>
  <si>
    <t>32.-</t>
  </si>
  <si>
    <t>Pantene PV Liso  Sedoso 400ml</t>
  </si>
  <si>
    <t>31.-</t>
  </si>
  <si>
    <t>z443</t>
  </si>
  <si>
    <t>Pantene SH micelar 400ml</t>
  </si>
  <si>
    <t>Pantene PV Fuerza reconst 400ml</t>
  </si>
  <si>
    <t>Pantene PV risos de finidos 400ml</t>
  </si>
  <si>
    <t>28.-</t>
  </si>
  <si>
    <t>HYSSH purificacion carbon 375ML</t>
  </si>
  <si>
    <t>27.-</t>
  </si>
  <si>
    <t>HYSSH anti caída c/cafeína</t>
  </si>
  <si>
    <t>26.-</t>
  </si>
  <si>
    <t>HYSSH men control grasa</t>
  </si>
  <si>
    <t>25.-</t>
  </si>
  <si>
    <t>HYSSH manzana</t>
  </si>
  <si>
    <t>24.-</t>
  </si>
  <si>
    <t>Suave y manejable</t>
  </si>
  <si>
    <t>23.-</t>
  </si>
  <si>
    <t>HYFDS saset suave y manejable</t>
  </si>
  <si>
    <t>22.-</t>
  </si>
  <si>
    <t>San lucas oval</t>
  </si>
  <si>
    <t>21.-</t>
  </si>
  <si>
    <t>Caja de san lucas ancho veta</t>
  </si>
  <si>
    <t>20.-</t>
  </si>
  <si>
    <t>Maruchan res picante</t>
  </si>
  <si>
    <t>19.-</t>
  </si>
  <si>
    <t>Maruchan pollo picante</t>
  </si>
  <si>
    <t>18.-</t>
  </si>
  <si>
    <t>Maruchan bolsa res</t>
  </si>
  <si>
    <t>17.-</t>
  </si>
  <si>
    <t>Maruchan bolsa pollo</t>
  </si>
  <si>
    <t>Maruchan vaso carne asada</t>
  </si>
  <si>
    <t>Maruchan vaso res picante</t>
  </si>
  <si>
    <t>Maruchan vaso camaron con chile</t>
  </si>
  <si>
    <t>Maruchan vaso de res</t>
  </si>
  <si>
    <t>Maruchan vaso de pollo</t>
  </si>
  <si>
    <t>Maruchan vaso picante</t>
  </si>
  <si>
    <t>Downy libre enjuague ósea breana</t>
  </si>
  <si>
    <t>Downy libre enjuague y gentil</t>
  </si>
  <si>
    <t>Downy libre enjuague pasión</t>
  </si>
  <si>
    <t>Downy libre enjuague floral</t>
  </si>
  <si>
    <t>Jabón luca blanco limon</t>
  </si>
  <si>
    <t>SIN LIMITE</t>
  </si>
  <si>
    <t>Ace natural dos en uno 800 gr</t>
  </si>
  <si>
    <t>Ariel limpieza profunda 800gr</t>
  </si>
  <si>
    <t>Ariel doble poder 800gr</t>
  </si>
  <si>
    <t>Ariel oxi poder 120gr</t>
  </si>
  <si>
    <t>PRODUCTOS PIL</t>
  </si>
  <si>
    <t>chicolak</t>
  </si>
  <si>
    <t>0.9</t>
  </si>
  <si>
    <t>27 02 2020</t>
  </si>
  <si>
    <t>08 03 2020</t>
  </si>
  <si>
    <t>23 02 2020</t>
  </si>
  <si>
    <t xml:space="preserve">LECHE PURA VIDA </t>
  </si>
  <si>
    <t xml:space="preserve">Yogurelo surtido </t>
  </si>
  <si>
    <t xml:space="preserve">BATIDOS 2 tiras </t>
  </si>
  <si>
    <t xml:space="preserve">yogurth de litro surtido </t>
  </si>
  <si>
    <t>yogurth de 200 ml.</t>
  </si>
  <si>
    <t>biogurth</t>
  </si>
  <si>
    <t>Leche en polvo 120g</t>
  </si>
  <si>
    <t>Leche en polvo 370g</t>
  </si>
  <si>
    <t>Leche en polvo 760g</t>
  </si>
  <si>
    <t xml:space="preserve">Mantequilla 200gr. </t>
  </si>
  <si>
    <t xml:space="preserve">mantequilla 100gr. </t>
  </si>
  <si>
    <t xml:space="preserve">manjar 1/2 kilo </t>
  </si>
  <si>
    <t xml:space="preserve">manjar de 250 gr. </t>
  </si>
  <si>
    <t xml:space="preserve">jugo pura vida </t>
  </si>
  <si>
    <t xml:space="preserve">ARUBA </t>
  </si>
  <si>
    <t xml:space="preserve">Leche saborizada  surtido </t>
  </si>
  <si>
    <t>leche SOY surtido</t>
  </si>
  <si>
    <t xml:space="preserve">GELATINA  2 TIRAS SURTIDO </t>
  </si>
  <si>
    <t xml:space="preserve">MANTEQUILLA REYNA </t>
  </si>
  <si>
    <t xml:space="preserve">CAFÉ MONACO </t>
  </si>
  <si>
    <t>LADO FONDO (heladeras)</t>
  </si>
  <si>
    <t>Sopa de carne de res</t>
  </si>
  <si>
    <t>92.-</t>
  </si>
  <si>
    <t>Cual?</t>
  </si>
  <si>
    <t>Sopa de camaron picante</t>
  </si>
  <si>
    <t>91.-</t>
  </si>
  <si>
    <t>Sopas de camaron</t>
  </si>
  <si>
    <t>90.-</t>
  </si>
  <si>
    <t>Hay 3</t>
  </si>
  <si>
    <t>31 10 2020</t>
  </si>
  <si>
    <t>Nissin ramen verduras</t>
  </si>
  <si>
    <t>89.-</t>
  </si>
  <si>
    <t>31 05 2020</t>
  </si>
  <si>
    <t>Nissin ramen carne</t>
  </si>
  <si>
    <t>88.-</t>
  </si>
  <si>
    <t>Cup noodles de pollo 71gr</t>
  </si>
  <si>
    <t>87.-</t>
  </si>
  <si>
    <t>Hay  3 mas de camaron</t>
  </si>
  <si>
    <t>Cup noodles de carne 69gr</t>
  </si>
  <si>
    <t>86.-</t>
  </si>
  <si>
    <t>16 07 2022</t>
  </si>
  <si>
    <t>Toallas húmedas  beybyñoño</t>
  </si>
  <si>
    <t>85.-</t>
  </si>
  <si>
    <t>Jobon Henno de prabia original</t>
  </si>
  <si>
    <t>84.-</t>
  </si>
  <si>
    <t>Jabón henno antibacteriano prabia</t>
  </si>
  <si>
    <t>83.-</t>
  </si>
  <si>
    <t>5 A 4 un</t>
  </si>
  <si>
    <t>1 dispy</t>
  </si>
  <si>
    <t>Pila AAA</t>
  </si>
  <si>
    <t>82.-</t>
  </si>
  <si>
    <t>Que?</t>
  </si>
  <si>
    <t>6 A 4 un</t>
  </si>
  <si>
    <t>Pila 3h pequeña</t>
  </si>
  <si>
    <t>81.-</t>
  </si>
  <si>
    <t>12 12 2021</t>
  </si>
  <si>
    <t>7 A 2un</t>
  </si>
  <si>
    <t>Pila 1H grande</t>
  </si>
  <si>
    <t>80.-</t>
  </si>
  <si>
    <t>Esencia de vaynilla la repostera 100cc</t>
  </si>
  <si>
    <t>79.-</t>
  </si>
  <si>
    <t>Limorero sutil 750gr</t>
  </si>
  <si>
    <t>78.-</t>
  </si>
  <si>
    <t>10 10 2021</t>
  </si>
  <si>
    <t>Limorero sutil de 350gr</t>
  </si>
  <si>
    <t>77.-</t>
  </si>
  <si>
    <t>Salsa soya su soya de 250gr</t>
  </si>
  <si>
    <t>76.-</t>
  </si>
  <si>
    <t>11 11 2021</t>
  </si>
  <si>
    <t>Salsa soya su soya de 500gr</t>
  </si>
  <si>
    <t>75.-</t>
  </si>
  <si>
    <t>¡</t>
  </si>
  <si>
    <t>Mermelada orieta sirguela frutal 500gr</t>
  </si>
  <si>
    <t>74.-</t>
  </si>
  <si>
    <t>Mermeladas hay  10</t>
  </si>
  <si>
    <t>Mermelada orieta mix frutal 500gr</t>
  </si>
  <si>
    <t>73.-</t>
  </si>
  <si>
    <t>03 07 2020</t>
  </si>
  <si>
    <t>Mermelada orieta 500gr</t>
  </si>
  <si>
    <t>72.-</t>
  </si>
  <si>
    <t>19 04 2020</t>
  </si>
  <si>
    <t>Crema lonco 1lt</t>
  </si>
  <si>
    <t>71.-</t>
  </si>
  <si>
    <t>09 10 2020</t>
  </si>
  <si>
    <t>Cocoa celinda 160gr</t>
  </si>
  <si>
    <t>70.-</t>
  </si>
  <si>
    <t>05 11 2020</t>
  </si>
  <si>
    <t>Dulce de leche 400gr</t>
  </si>
  <si>
    <t>69.-</t>
  </si>
  <si>
    <t>02 10 2020</t>
  </si>
  <si>
    <t>Dulce de leche granja de oro 250gr</t>
  </si>
  <si>
    <t>68.-</t>
  </si>
  <si>
    <t>67.-</t>
  </si>
  <si>
    <t>66.-</t>
  </si>
  <si>
    <t>Mate coca</t>
  </si>
  <si>
    <t>65.-</t>
  </si>
  <si>
    <t>Mate surtido</t>
  </si>
  <si>
    <t>64.-</t>
  </si>
  <si>
    <t>Te verde</t>
  </si>
  <si>
    <t>63.-</t>
  </si>
  <si>
    <t>01 10 2022</t>
  </si>
  <si>
    <t>Te puro milor</t>
  </si>
  <si>
    <t>62.-</t>
  </si>
  <si>
    <t>12 09 2022</t>
  </si>
  <si>
    <t>Te con canela y clavo de olor milor</t>
  </si>
  <si>
    <t>61.-</t>
  </si>
  <si>
    <t>25 10 2022</t>
  </si>
  <si>
    <t>Te con canela milor</t>
  </si>
  <si>
    <t>60.-</t>
  </si>
  <si>
    <t>,16 07 2020</t>
  </si>
  <si>
    <t>Avena cuaquer 350gr</t>
  </si>
  <si>
    <t>59.-</t>
  </si>
  <si>
    <t>07 11 2020</t>
  </si>
  <si>
    <t>Arroz Pantanal 5kg</t>
  </si>
  <si>
    <t>58.-</t>
  </si>
  <si>
    <t>Arroz Pantanal 1kg</t>
  </si>
  <si>
    <t>57.-</t>
  </si>
  <si>
    <t>27 10 2020</t>
  </si>
  <si>
    <t>Arroz brillante 5kg</t>
  </si>
  <si>
    <t>56.-</t>
  </si>
  <si>
    <t>09 09 2020</t>
  </si>
  <si>
    <t>Arroz brillante 1kg</t>
  </si>
  <si>
    <t>55.-</t>
  </si>
  <si>
    <t>18 10 2021</t>
  </si>
  <si>
    <t>Cefe Instanteneo Copacabana sachet</t>
  </si>
  <si>
    <t>54.-</t>
  </si>
  <si>
    <t>27 03 2022</t>
  </si>
  <si>
    <t>Café Instanteneo Copacabana frasco 200gr</t>
  </si>
  <si>
    <t>53.-</t>
  </si>
  <si>
    <t>01 05 2021</t>
  </si>
  <si>
    <t>Nescafe tradiconal frasco 230gr</t>
  </si>
  <si>
    <t>52.-</t>
  </si>
  <si>
    <t>01 07 2021</t>
  </si>
  <si>
    <t>Nescafe original frasco 200gr</t>
  </si>
  <si>
    <t>51.-</t>
  </si>
  <si>
    <t>12 12 2020</t>
  </si>
  <si>
    <t>Café tradicional Copacabana 50gr</t>
  </si>
  <si>
    <t>50.-</t>
  </si>
  <si>
    <t>Café tradicional Copacabana 250gr</t>
  </si>
  <si>
    <t>49.-</t>
  </si>
  <si>
    <t>Café tradicional Copacabana 500gr</t>
  </si>
  <si>
    <t>48.-</t>
  </si>
  <si>
    <t>No hay fecha</t>
  </si>
  <si>
    <t>Sardina manu 125gr</t>
  </si>
  <si>
    <t>47.-</t>
  </si>
  <si>
    <t>28 08 2021</t>
  </si>
  <si>
    <t>Estracto de tomate 350 Cajamar</t>
  </si>
  <si>
    <t>46.-</t>
  </si>
  <si>
    <t>25 07 2021</t>
  </si>
  <si>
    <t>Estracto de tomate Cajama140gr</t>
  </si>
  <si>
    <t>45.-</t>
  </si>
  <si>
    <t>10 10 2022</t>
  </si>
  <si>
    <t>Choclo lar 300gr</t>
  </si>
  <si>
    <t>44.-</t>
  </si>
  <si>
    <t>12 02 2022</t>
  </si>
  <si>
    <t>Duraznos deymas 820gr</t>
  </si>
  <si>
    <t>43.-</t>
  </si>
  <si>
    <t>Durazno Aconcagua</t>
  </si>
  <si>
    <t>42.-</t>
  </si>
  <si>
    <t>07 01 2022</t>
  </si>
  <si>
    <t>Piña sabalat 24Un</t>
  </si>
  <si>
    <t>41.-</t>
  </si>
  <si>
    <t>12 06 2022</t>
  </si>
  <si>
    <t>Picadillos safra 24,un</t>
  </si>
  <si>
    <t>14-3x1</t>
  </si>
  <si>
    <t>2 bol</t>
  </si>
  <si>
    <t>Caramelos café coffe</t>
  </si>
  <si>
    <t>No encuentro</t>
  </si>
  <si>
    <t>19 -1,50º2</t>
  </si>
  <si>
    <t>Gomas gomutcho</t>
  </si>
  <si>
    <t>08 08 2020</t>
  </si>
  <si>
    <t>Gomas trululu</t>
  </si>
  <si>
    <t>14 -3X1BS</t>
  </si>
  <si>
    <t>Masticable tirudito</t>
  </si>
  <si>
    <t>13 -3X1BS</t>
  </si>
  <si>
    <t>Masticable barrilete</t>
  </si>
  <si>
    <t>29 07 2020</t>
  </si>
  <si>
    <t>Next limon</t>
  </si>
  <si>
    <t>30 05 2020</t>
  </si>
  <si>
    <t>Next fresa</t>
  </si>
  <si>
    <t>3 bol</t>
  </si>
  <si>
    <t>Masticable big ben</t>
  </si>
  <si>
    <t>Cremita chocolike</t>
  </si>
  <si>
    <t>Mordisco 10bol</t>
  </si>
  <si>
    <t>23 10 2020</t>
  </si>
  <si>
    <t>Galletas maría 400gr</t>
  </si>
  <si>
    <t>Galletas Wafer brigadeiro 115gr</t>
  </si>
  <si>
    <t>07 06 2020</t>
  </si>
  <si>
    <t>Galletas Wafer vainila 115gr</t>
  </si>
  <si>
    <t>Galletas Wafer limon 115gr</t>
  </si>
  <si>
    <t>26 07 2020</t>
  </si>
  <si>
    <t>Galletas Wafer Frutila 115gr</t>
  </si>
  <si>
    <t>SOLO 5</t>
  </si>
  <si>
    <t>OJO</t>
  </si>
  <si>
    <t>14 06 2020</t>
  </si>
  <si>
    <t>Galletas Wafer chocolate 115gr</t>
  </si>
  <si>
    <t>14.40</t>
  </si>
  <si>
    <t>Galletas Wafer Bauny 115gr</t>
  </si>
  <si>
    <t>Galletas pit spot G ancest bolsa</t>
  </si>
  <si>
    <t>Galletas pit spot cereale bolsa</t>
  </si>
  <si>
    <t>Galletas pit spot integral bolsa</t>
  </si>
  <si>
    <t>Solo hay una</t>
  </si>
  <si>
    <t>18 03 2020</t>
  </si>
  <si>
    <t>7 Y 1,5</t>
  </si>
  <si>
    <t>Galletas pit stop pizza bolsa</t>
  </si>
  <si>
    <t>23 05 2020</t>
  </si>
  <si>
    <t>Galletas pit spot queso bolsa</t>
  </si>
  <si>
    <t>05 04 2020</t>
  </si>
  <si>
    <t>Galletas pit spot original bolsa</t>
  </si>
  <si>
    <t>Galletas craquer 200gr</t>
  </si>
  <si>
    <t>10-04Y 13-08</t>
  </si>
  <si>
    <t>Galletas distracción chocolate 360gr</t>
  </si>
  <si>
    <t>Puede que no nos dio</t>
  </si>
  <si>
    <t>Distracción capuchino360 gr</t>
  </si>
  <si>
    <t>04 09 2020</t>
  </si>
  <si>
    <t>Cereal Froot loops 230gr</t>
  </si>
  <si>
    <t>24 05 2020</t>
  </si>
  <si>
    <t>Cereal choco almohadas 200gr</t>
  </si>
  <si>
    <t>13 08 2020</t>
  </si>
  <si>
    <t>Cereal choco grispis 550gr</t>
  </si>
  <si>
    <t>13 09 2020</t>
  </si>
  <si>
    <t>12 06 2020</t>
  </si>
  <si>
    <t>15 06 2020</t>
  </si>
  <si>
    <t>Buscar</t>
  </si>
  <si>
    <t>Cereal Corn flakes 350gr</t>
  </si>
  <si>
    <t>10 09 2020</t>
  </si>
  <si>
    <t>Cereal Corn flakes 200gr</t>
  </si>
  <si>
    <t>Chocolike de 200gr bote</t>
  </si>
  <si>
    <t>19 11 2020</t>
  </si>
  <si>
    <t>Chocolike de 400gr bote</t>
  </si>
  <si>
    <t>18 10 2020</t>
  </si>
  <si>
    <t>Chocolike de 800gr bote</t>
  </si>
  <si>
    <t>Chocolike de 200gr bolsa</t>
  </si>
  <si>
    <t>13 12 2020</t>
  </si>
  <si>
    <t>Chocolike de 400gr bolsa</t>
  </si>
  <si>
    <t>130.50</t>
  </si>
  <si>
    <t>Chocolike de un kilo bolsa</t>
  </si>
  <si>
    <t>Suavizante borita</t>
  </si>
  <si>
    <t>Budin</t>
  </si>
  <si>
    <t>Galletas crunchips</t>
  </si>
  <si>
    <t>Galletas recreo</t>
  </si>
  <si>
    <t>MERCADERIA</t>
  </si>
  <si>
    <t>Galletas toddy</t>
  </si>
  <si>
    <t>Alfajor genio</t>
  </si>
  <si>
    <t>31 03 2021</t>
  </si>
  <si>
    <t>Leche Nido</t>
  </si>
  <si>
    <t>S/R</t>
  </si>
  <si>
    <t>NO TIENE</t>
  </si>
  <si>
    <t>Chiles lubogonia bolsa</t>
  </si>
  <si>
    <t>Encendedor</t>
  </si>
  <si>
    <t>O,32</t>
  </si>
  <si>
    <t>Tatin tatuaje caja</t>
  </si>
  <si>
    <t>O,50</t>
  </si>
  <si>
    <t>Nucita pequeña caja</t>
  </si>
  <si>
    <t>Avena con quinua de la Abuela</t>
  </si>
  <si>
    <t>Avena con chia de la Abuela</t>
  </si>
  <si>
    <t>Avena tradicional de la Abuela</t>
  </si>
  <si>
    <t>Viandada en lata pequeño</t>
  </si>
  <si>
    <t>Paquete de jaboncillo senador</t>
  </si>
  <si>
    <t>Enlatado de piña campo verde</t>
  </si>
  <si>
    <t>Fosforos Olho</t>
  </si>
  <si>
    <t>Fosforos Parane</t>
  </si>
  <si>
    <t>DISTRIBUIDORA</t>
  </si>
  <si>
    <t xml:space="preserve">SIN FECHA </t>
  </si>
  <si>
    <t>BAND DE 6 HUEVOS</t>
  </si>
  <si>
    <t xml:space="preserve">BAMD 12 HUEVOS </t>
  </si>
  <si>
    <t xml:space="preserve">DOCENA PULPA </t>
  </si>
  <si>
    <t xml:space="preserve">MEDIA DOCENA PULPA </t>
  </si>
  <si>
    <t xml:space="preserve">HUEVOS DE TERCERA </t>
  </si>
  <si>
    <t xml:space="preserve">HUEVOS DE SEGUNDA </t>
  </si>
  <si>
    <t xml:space="preserve">HUEVOS DE PRIMERA </t>
  </si>
  <si>
    <t xml:space="preserve">HUEVOS </t>
  </si>
  <si>
    <t xml:space="preserve">PAPA AL HILO </t>
  </si>
  <si>
    <t xml:space="preserve">PAPA BLANCA DE YUCA </t>
  </si>
  <si>
    <t xml:space="preserve">CHICHARRON PEQUEÑO </t>
  </si>
  <si>
    <t xml:space="preserve">CHICHARRON GRANDE </t>
  </si>
  <si>
    <t xml:space="preserve">CHICHARRON </t>
  </si>
  <si>
    <t xml:space="preserve">MANI MEDIANO </t>
  </si>
  <si>
    <t xml:space="preserve">MANI GRANDE </t>
  </si>
  <si>
    <t>MANI</t>
  </si>
  <si>
    <t xml:space="preserve">PAPA FRITA PEQUE TRANSPARENTE </t>
  </si>
  <si>
    <t xml:space="preserve">PAPA FRITA PEQUEÑA </t>
  </si>
  <si>
    <t xml:space="preserve">PAPA FRITA MEDIANA </t>
  </si>
  <si>
    <t xml:space="preserve">PAPAS FRITAS GRANDE </t>
  </si>
  <si>
    <t xml:space="preserve">PAPAS FRITAS GIGANTE </t>
  </si>
  <si>
    <t xml:space="preserve">PRDUCTOS PAPAS FRITAS DOÑA MARIA </t>
  </si>
  <si>
    <t xml:space="preserve">GALLETAS WAFLERIN </t>
  </si>
  <si>
    <t>LAZAÑA caja</t>
  </si>
  <si>
    <t>FIDEO CORBATA 1/2 KI</t>
  </si>
  <si>
    <t>FIDEO CORBATA kilo</t>
  </si>
  <si>
    <t>TALLARIN  FETUCHINI caja</t>
  </si>
  <si>
    <t>GALLETAS COQUETAS</t>
  </si>
  <si>
    <t>GALLETAS CHOCOLIN</t>
  </si>
  <si>
    <t>GALLETAS DE LECHE pequeño</t>
  </si>
  <si>
    <t>GALLETAS DE LECHE G</t>
  </si>
  <si>
    <t>GALLETAS MARIA  200gr</t>
  </si>
  <si>
    <t>MERENGUITAS PEQUEÑAS</t>
  </si>
  <si>
    <t>MERENGUITAS GRANDE</t>
  </si>
  <si>
    <t>CRACKERS PEQUEÑOS 100 mg</t>
  </si>
  <si>
    <t>CRACKERS INTEGRALES 200mg</t>
  </si>
  <si>
    <t>CRACKERS MEDIANOS 200mg</t>
  </si>
  <si>
    <t>CRACKERS INTEGRAL KILO</t>
  </si>
  <si>
    <t>CRACKERS KILO</t>
  </si>
  <si>
    <t>FERRARI CHEZZI</t>
  </si>
  <si>
    <t xml:space="preserve">MORTADELA </t>
  </si>
  <si>
    <t xml:space="preserve">SALCHICHA </t>
  </si>
  <si>
    <t xml:space="preserve">PRODUCTOS COBOLDE </t>
  </si>
  <si>
    <t xml:space="preserve">PEPSOENT ANTICARIES  90 GR. </t>
  </si>
  <si>
    <t xml:space="preserve">PEPSOENT ANTICARIES  135 GR. </t>
  </si>
  <si>
    <t xml:space="preserve">LUX MIX </t>
  </si>
  <si>
    <t xml:space="preserve">JABONCILLO DOVE 90 GR. </t>
  </si>
  <si>
    <t xml:space="preserve">REXONA AER VARON </t>
  </si>
  <si>
    <t xml:space="preserve">DOVE BARRA MUJER </t>
  </si>
  <si>
    <t xml:space="preserve">DOVE AER VARON </t>
  </si>
  <si>
    <t xml:space="preserve">AXE SURTIDO </t>
  </si>
  <si>
    <t xml:space="preserve">SEDAL 340 ML </t>
  </si>
  <si>
    <t xml:space="preserve">JABON OMO ROJO </t>
  </si>
  <si>
    <t xml:space="preserve">SURF DE 150GR. </t>
  </si>
  <si>
    <t>SURF 800GR.</t>
  </si>
  <si>
    <t xml:space="preserve">OMO 150 GR. </t>
  </si>
  <si>
    <t xml:space="preserve">OMO DE 700 GR. </t>
  </si>
  <si>
    <t xml:space="preserve">PRODUCTOS UNILEBEL </t>
  </si>
  <si>
    <t>CRACKERS 6X1020 GR</t>
  </si>
  <si>
    <t>DISTRIBUIDORA CONDORI MABEL´S</t>
  </si>
  <si>
    <t>LADO DERECHO</t>
  </si>
  <si>
    <t xml:space="preserve">DESTAPADOR DE BAÑO </t>
  </si>
  <si>
    <t xml:space="preserve">BALDES CON PICO </t>
  </si>
  <si>
    <t xml:space="preserve">COLADERA GRANDE </t>
  </si>
  <si>
    <t xml:space="preserve">COADERA PEQUEÑA </t>
  </si>
  <si>
    <t xml:space="preserve">COLADERA MEDIANO </t>
  </si>
  <si>
    <t>MOPAS</t>
  </si>
  <si>
    <t>SEPILLOS DE BAÑO</t>
  </si>
  <si>
    <t xml:space="preserve">BASUREROS CANASTILLOS </t>
  </si>
  <si>
    <t xml:space="preserve">BAÑADOR </t>
  </si>
  <si>
    <t xml:space="preserve">PALO CON GOMA </t>
  </si>
  <si>
    <t xml:space="preserve">BASURERO </t>
  </si>
  <si>
    <t xml:space="preserve">BALDES </t>
  </si>
  <si>
    <t>ESCOBAS</t>
  </si>
  <si>
    <t xml:space="preserve">PONCHILLOS IMPERMEABLES </t>
  </si>
  <si>
    <t xml:space="preserve">CINTA DE EMBALAJE </t>
  </si>
  <si>
    <t>BOLSAS PARA BASURA</t>
  </si>
  <si>
    <t>BOMBILLAS DOBLES</t>
  </si>
  <si>
    <t>BOMBILLAS BELEN</t>
  </si>
  <si>
    <t>CUCHARILLAS KEVIN</t>
  </si>
  <si>
    <t>SERVILLETAS LIZ - 100unid.</t>
  </si>
  <si>
    <t xml:space="preserve">TENEDORES KEVIN </t>
  </si>
  <si>
    <t>CUBIERTOS( cuchara tenedor cuchillo)</t>
  </si>
  <si>
    <t>CUCHARILLAS BELEN</t>
  </si>
  <si>
    <t>PLATILLOS PEQUEÑOS</t>
  </si>
  <si>
    <t>PAPEL ESTAÑADO</t>
  </si>
  <si>
    <t>BANDEJA DE BELEN 1/2</t>
  </si>
  <si>
    <t>BANDEJA DE BELEN 1/4</t>
  </si>
  <si>
    <t>BANDEJA DE BELEN 1/8</t>
  </si>
  <si>
    <t>VASO DE 500 ml</t>
  </si>
  <si>
    <t>VASO DE 250 ml</t>
  </si>
  <si>
    <t>VASO DE 200 ml</t>
  </si>
  <si>
    <t>VASO DE 180 ml</t>
  </si>
  <si>
    <t>VASO DE 150 ml</t>
  </si>
  <si>
    <t>2p -10u</t>
  </si>
  <si>
    <t>VASO DE 120 ml (20u x 2,5)</t>
  </si>
  <si>
    <t>VASO DE 120 ml</t>
  </si>
  <si>
    <t>COMERCIAL MORA DESECHABLES  ( solo noche) FON 71166664 Moira Mora</t>
  </si>
  <si>
    <t>PINZAS</t>
  </si>
  <si>
    <t xml:space="preserve">ENCENDEDOR A GAS </t>
  </si>
  <si>
    <t>FOCOS 100 WATT</t>
  </si>
  <si>
    <t>GOTITA</t>
  </si>
  <si>
    <t xml:space="preserve">ENCENDEDOR </t>
  </si>
  <si>
    <t>AGARRADO DE ROPA</t>
  </si>
  <si>
    <t xml:space="preserve">CEPILLO DE ROPA </t>
  </si>
  <si>
    <t>6 o 2</t>
  </si>
  <si>
    <t xml:space="preserve">ESPONJA </t>
  </si>
  <si>
    <t xml:space="preserve">CEPILLO COLGATE </t>
  </si>
  <si>
    <t>FIERRITOS GIRASOL</t>
  </si>
  <si>
    <t xml:space="preserve">PILAS GRANDES </t>
  </si>
  <si>
    <t xml:space="preserve">PILAS MEDIANAS </t>
  </si>
  <si>
    <t xml:space="preserve">PILAS PEQUEÑAS </t>
  </si>
  <si>
    <t xml:space="preserve">GUANTES DE ROPA </t>
  </si>
  <si>
    <t>LAPIZ NEGRO</t>
  </si>
  <si>
    <t>SCOCH PEQUEÑO</t>
  </si>
  <si>
    <t>SCOCH MEDIANO</t>
  </si>
  <si>
    <t>COLGATE KIDS</t>
  </si>
  <si>
    <t xml:space="preserve">ESTILETE </t>
  </si>
  <si>
    <t>PEINES</t>
  </si>
  <si>
    <t xml:space="preserve">TIRA CEPILLOS </t>
  </si>
  <si>
    <t xml:space="preserve">CREMA DE ZAPATOS PEQUEÑO </t>
  </si>
  <si>
    <t xml:space="preserve">CREMA DE ZAPATOS MEDIANO </t>
  </si>
  <si>
    <t xml:space="preserve">CEPILLOS PEQUEÑOS </t>
  </si>
  <si>
    <t xml:space="preserve">CEPILLOS MEDIANOS </t>
  </si>
  <si>
    <t xml:space="preserve">LAPIEROS FABER CASTELL </t>
  </si>
  <si>
    <t>7 o 2</t>
  </si>
  <si>
    <t xml:space="preserve">ELITE PAÑUELOS  </t>
  </si>
  <si>
    <t>POMPINO</t>
  </si>
  <si>
    <t>BABY ÑOÑO</t>
  </si>
  <si>
    <t>65 o 2</t>
  </si>
  <si>
    <t>BABY SEC G Y M PAQ. O UNID</t>
  </si>
  <si>
    <t>BABY NAPPY UNID.</t>
  </si>
  <si>
    <t>SCOTT VERDE uni</t>
  </si>
  <si>
    <t>SCOTT VERDE</t>
  </si>
  <si>
    <t>SCOTT NARANJA uni</t>
  </si>
  <si>
    <t>SCOTT NARANJA</t>
  </si>
  <si>
    <t>KOTEX PRO. DIARIO 180</t>
  </si>
  <si>
    <t>TOA HUM HUG VERDE</t>
  </si>
  <si>
    <t>TOA HUM HUG CLASIC</t>
  </si>
  <si>
    <t>TOA HIG KOTEX DISCRETA</t>
  </si>
  <si>
    <t>KOTEX PRO DIA ANTI/BAC</t>
  </si>
  <si>
    <t>KOTEX PROTEC DIARIO</t>
  </si>
  <si>
    <t xml:space="preserve">KOTEX NORMAL </t>
  </si>
  <si>
    <t>DURAMAX SCOT</t>
  </si>
  <si>
    <t>PAÑ HUGGIES PEPE</t>
  </si>
  <si>
    <t>PAÑ HUG recien NAC.</t>
  </si>
  <si>
    <t>PAÑ HUGGIES M</t>
  </si>
  <si>
    <t>PAÑ HUGGIES XXG 2</t>
  </si>
  <si>
    <t>PAÑ HUGGIES XG 2X44X1</t>
  </si>
  <si>
    <t>PAÑ HUGGIES G unitario</t>
  </si>
  <si>
    <t>PAÑ HUGGIES G 2X50X1</t>
  </si>
  <si>
    <t>PRDUCTOS DISPA</t>
  </si>
  <si>
    <t>PAN  QUESO</t>
  </si>
  <si>
    <t>PAN CARACOL</t>
  </si>
  <si>
    <t>PAN GALLETA</t>
  </si>
  <si>
    <t>PAN ALEMAN</t>
  </si>
  <si>
    <t>MASA PRE PIZZA</t>
  </si>
  <si>
    <t>PAN HOGDOG</t>
  </si>
  <si>
    <t>PAN HAMBURGUESA</t>
  </si>
  <si>
    <t>PAN TOSATADO NORMAL</t>
  </si>
  <si>
    <t>PAN TOSATADO INTEGRAL</t>
  </si>
  <si>
    <t>PAN INTEGRAL CON AVENA</t>
  </si>
  <si>
    <t xml:space="preserve">PAN MOLDE </t>
  </si>
  <si>
    <t xml:space="preserve">DISTRIBUIDORA PAN </t>
  </si>
  <si>
    <t xml:space="preserve">CAMEL  ACTIVATE DOUBLE </t>
  </si>
  <si>
    <t xml:space="preserve">CAMEL  ACTIVATE </t>
  </si>
  <si>
    <t>DERBY 20´s COOL</t>
  </si>
  <si>
    <t xml:space="preserve">DERBY 20´s ROJO </t>
  </si>
  <si>
    <t>L&amp;M 10´s AZUL</t>
  </si>
  <si>
    <t xml:space="preserve">L&amp;M 10´s ROJO </t>
  </si>
  <si>
    <t>L&amp;M 20´s AZUL</t>
  </si>
  <si>
    <t xml:space="preserve">L&amp;M 20´s ROJO </t>
  </si>
  <si>
    <t xml:space="preserve">L&amp;M 20´s KRETEK MINT </t>
  </si>
  <si>
    <t xml:space="preserve">L&amp;M 20´s FORWARD </t>
  </si>
  <si>
    <t xml:space="preserve">COMPAÑÍA INDUSTIAL DE TABACOS </t>
  </si>
  <si>
    <t>LADO ENTRADA</t>
  </si>
  <si>
    <t>CON/Rg.</t>
  </si>
  <si>
    <t>CANTIDAD</t>
  </si>
  <si>
    <t>SIN/Rg.</t>
  </si>
  <si>
    <t>NO</t>
  </si>
  <si>
    <t>LIMPIEZA</t>
  </si>
  <si>
    <t>YAPITA-GAUCHITA 100gr</t>
  </si>
  <si>
    <t>MARIA  SURTIDO 100gr</t>
  </si>
  <si>
    <t>MAXI CREMOSITA 126gr</t>
  </si>
  <si>
    <t>CRACKERS MABEL 250gr</t>
  </si>
  <si>
    <t>TOP BONIFICACION MABEL'S</t>
  </si>
  <si>
    <t>FITNESS chia</t>
  </si>
  <si>
    <t>SUBLIME bombon 8gr</t>
  </si>
  <si>
    <t>SUBLIME bombon 30gr</t>
  </si>
  <si>
    <t>SALVADO NATURAL</t>
  </si>
  <si>
    <t>NESTLE TRIANGULO 30gr</t>
  </si>
  <si>
    <t>WAFER MABEL'S 110gr</t>
  </si>
  <si>
    <t>WAFER mini  MABEL'S 46gr</t>
  </si>
  <si>
    <t>CREMOSITA mini RELLENO 24gr</t>
  </si>
  <si>
    <t>CREMOSITA NEGRITA (6*38gr)</t>
  </si>
  <si>
    <t>ROSQUITA BI COLOR 250gr</t>
  </si>
  <si>
    <t>ROSQUITA BI COLOR 500gr</t>
  </si>
  <si>
    <t>FITNESS  avena con miel</t>
  </si>
  <si>
    <t>CREMOSITA RELLENO 38gr</t>
  </si>
  <si>
    <t>TOTAL</t>
  </si>
  <si>
    <t>T0TAL bs</t>
  </si>
  <si>
    <t>INGRESO</t>
  </si>
  <si>
    <t>SALIDA</t>
  </si>
  <si>
    <t>beldent</t>
  </si>
  <si>
    <t xml:space="preserve">PASTILLAS PARA CAMBIOS </t>
  </si>
  <si>
    <t>TOPLINE</t>
  </si>
  <si>
    <t xml:space="preserve">BELDENT </t>
  </si>
  <si>
    <t xml:space="preserve">P`POCAS DE QUESO </t>
  </si>
  <si>
    <t>PIPOCAS EXTRA MANTEQUILLA</t>
  </si>
  <si>
    <t xml:space="preserve">AJI SAN JULIAN ROJO PICANTE </t>
  </si>
  <si>
    <t xml:space="preserve">AJI SAN JULIAN ROJO SEMI PICANTE </t>
  </si>
  <si>
    <t xml:space="preserve">AJI SAN JULIAN AMARILLO PICANTE </t>
  </si>
  <si>
    <t xml:space="preserve">AJI SAN JULIAN AMARILLO SEMI PICANTE </t>
  </si>
  <si>
    <t xml:space="preserve">CUBOS MAGGIE POLLO </t>
  </si>
  <si>
    <t>4 X 1</t>
  </si>
  <si>
    <t xml:space="preserve">CUBOS MAGGIE CARNE </t>
  </si>
  <si>
    <t xml:space="preserve">BARRA MAGGIE CARNE </t>
  </si>
  <si>
    <t>BARRA MAGGIE POLLO</t>
  </si>
  <si>
    <t>BARRA MAGGIE COSTILLA</t>
  </si>
  <si>
    <t>TE PARIS</t>
  </si>
  <si>
    <t xml:space="preserve">CONDIMENTOS </t>
  </si>
  <si>
    <t>PALILLO</t>
  </si>
  <si>
    <t>OREGANO</t>
  </si>
  <si>
    <t xml:space="preserve">PIMIENTA NEGRA </t>
  </si>
  <si>
    <t>COMINO</t>
  </si>
  <si>
    <t>PIMIENTA MOLIDA</t>
  </si>
  <si>
    <t>HOJA DE LAUREL</t>
  </si>
  <si>
    <t xml:space="preserve">COMINO MOLIDO </t>
  </si>
  <si>
    <t xml:space="preserve">AJO MOLIDO </t>
  </si>
  <si>
    <t xml:space="preserve">CANELAS </t>
  </si>
  <si>
    <t xml:space="preserve">CANELA MOLIDA </t>
  </si>
  <si>
    <t>UVAS PASAS</t>
  </si>
  <si>
    <t xml:space="preserve">COCO RRALLADO </t>
  </si>
  <si>
    <t xml:space="preserve">CANELA ENTERA GRANDE </t>
  </si>
  <si>
    <t xml:space="preserve">CANELA ENTERA PEQUEÑA </t>
  </si>
  <si>
    <t xml:space="preserve">LATA BABARIA </t>
  </si>
  <si>
    <t xml:space="preserve">GLOBOS SUERTE  2 UNID </t>
  </si>
  <si>
    <t>BOTELLIN  POTOSINA 355 GR.</t>
  </si>
  <si>
    <t xml:space="preserve">BOTELLON POTOSINA  500 GR. </t>
  </si>
  <si>
    <t>LATA VERDE PILSENER POTOSINA</t>
  </si>
  <si>
    <t>BOTELLIN  MALTITA</t>
  </si>
  <si>
    <t xml:space="preserve">MALTITA LATA ROJA </t>
  </si>
  <si>
    <t>Gomitas Dori BOCAS</t>
  </si>
  <si>
    <t>T0TAL BS</t>
  </si>
  <si>
    <t>FECHA</t>
  </si>
  <si>
    <t>DETALLE</t>
  </si>
  <si>
    <t>P.UNI</t>
  </si>
  <si>
    <t>EGRESO</t>
  </si>
  <si>
    <t xml:space="preserve">TOTAL BS </t>
  </si>
  <si>
    <t>LECHE PURA VIDA</t>
  </si>
  <si>
    <t>POWER RIDE</t>
  </si>
  <si>
    <t>LM PEQUEÑO</t>
  </si>
  <si>
    <t>CAPRICE</t>
  </si>
  <si>
    <t xml:space="preserve">DON GUSTAVO </t>
  </si>
  <si>
    <t>TURNO MAÑANA ADRIANA</t>
  </si>
  <si>
    <t>SALVIETTI 2 lt1/3</t>
  </si>
  <si>
    <t>TURNO TARDE DENISE</t>
  </si>
  <si>
    <t>SALDO anterior</t>
  </si>
  <si>
    <t>MARTES  4 DE FEBRERO VENTAS POR DIA</t>
  </si>
  <si>
    <t>CAMBIOS</t>
  </si>
  <si>
    <t>SALDO total</t>
  </si>
  <si>
    <t>SALVIETTI 300ml</t>
  </si>
  <si>
    <t>ESCOBA ESPAÑOLA CRI</t>
  </si>
  <si>
    <t>PILAS PANASONIC</t>
  </si>
  <si>
    <t>KOTEX DIARIAS</t>
  </si>
  <si>
    <t>PAPAS BLANCAS</t>
  </si>
  <si>
    <t>PAPAS FRITAS normal</t>
  </si>
  <si>
    <t>SUBLIME 8g</t>
  </si>
  <si>
    <t>TRULULU</t>
  </si>
  <si>
    <t>PAPEL NACIONAL</t>
  </si>
  <si>
    <t>KOTEX antibacteria</t>
  </si>
  <si>
    <t>DORI BOCA</t>
  </si>
  <si>
    <t>SOY banana</t>
  </si>
  <si>
    <t>sub TOTALES</t>
  </si>
  <si>
    <t>VENTAS</t>
  </si>
  <si>
    <t xml:space="preserve">SALDO </t>
  </si>
  <si>
    <t>MIERCOLES  5 DE FEBRERO VENTAS POR DIA</t>
  </si>
  <si>
    <t>HUEVOS</t>
  </si>
  <si>
    <t>DOÑA GUSTA pollo</t>
  </si>
  <si>
    <t>SALVIETTI 600CC</t>
  </si>
  <si>
    <t>PAPITAS</t>
  </si>
  <si>
    <t>SOBRANTE</t>
  </si>
  <si>
    <t>SOY vainilla</t>
  </si>
  <si>
    <t>mabel's</t>
  </si>
  <si>
    <t>CAMEL</t>
  </si>
  <si>
    <t>ENSENDEDOR</t>
  </si>
  <si>
    <t xml:space="preserve">PAN </t>
  </si>
  <si>
    <t>ADES</t>
  </si>
  <si>
    <t>SPRITE</t>
  </si>
  <si>
    <t>AQUARIOS</t>
  </si>
  <si>
    <t xml:space="preserve">OMO </t>
  </si>
  <si>
    <t>CHICOLAC</t>
  </si>
  <si>
    <t>SALVIETTI 2LT</t>
  </si>
  <si>
    <t>PAPAS POKEMOS</t>
  </si>
  <si>
    <t>JAVONCILLO</t>
  </si>
  <si>
    <t>OLA LAVAVAJILLA bote</t>
  </si>
  <si>
    <t>LM AZUL</t>
  </si>
  <si>
    <t>COCA COLA 300 ml</t>
  </si>
  <si>
    <t>JUEVES  6 DE FEBRERO VENTAS POR DIA</t>
  </si>
  <si>
    <t>mini CRACKERS</t>
  </si>
  <si>
    <t>MARUCHAN VASO</t>
  </si>
  <si>
    <t>CADE COPACABANA</t>
  </si>
  <si>
    <t>MERENGUITAS</t>
  </si>
  <si>
    <t>MARGARINA REYNA</t>
  </si>
  <si>
    <t>NUTRIROLON</t>
  </si>
  <si>
    <t>PAN</t>
  </si>
  <si>
    <t>SALCHICHA COBOLDE</t>
  </si>
  <si>
    <t>GOMITAS DORI BOCA</t>
  </si>
  <si>
    <t>BUDIN</t>
  </si>
  <si>
    <t>COCACOLA 500ml</t>
  </si>
  <si>
    <t xml:space="preserve">BATIDO YOGUITH </t>
  </si>
  <si>
    <t>GENIO</t>
  </si>
  <si>
    <t>MARUCHAN BOLSA</t>
  </si>
  <si>
    <t>ATUN MANU</t>
  </si>
  <si>
    <t>YOGURTH</t>
  </si>
  <si>
    <t>LECHE CHOCOLOTADA</t>
  </si>
  <si>
    <t>CHAMPOO PLUSBELLE</t>
  </si>
  <si>
    <t>ACONDICIONADOR PLUSBELLE</t>
  </si>
  <si>
    <t>PAN TOSTADO TRIGO</t>
  </si>
  <si>
    <t>LAVANDINA OLA</t>
  </si>
  <si>
    <t>cuentas por pagar SALON JIMENA</t>
  </si>
  <si>
    <t>mabel'S CREACKER</t>
  </si>
  <si>
    <t>VINOS CHAPACOS</t>
  </si>
  <si>
    <t>DORAMAX</t>
  </si>
  <si>
    <t>P. NACIONAL doble hoja</t>
  </si>
  <si>
    <t>CHOCO EXPLOCION</t>
  </si>
  <si>
    <t>ZUCARITAS 300mg</t>
  </si>
  <si>
    <t>NESCAFE</t>
  </si>
  <si>
    <t>OLA LAVAVAJILLA bolsa</t>
  </si>
  <si>
    <t>LIZ javon liquido</t>
  </si>
  <si>
    <t>COLGATE</t>
  </si>
  <si>
    <t>javon SENADOR</t>
  </si>
  <si>
    <t>peine</t>
  </si>
  <si>
    <t>GAS NATCH encendedor</t>
  </si>
  <si>
    <t>JAVON natural</t>
  </si>
  <si>
    <t>OLA AROMA</t>
  </si>
  <si>
    <t xml:space="preserve">SUBLIME </t>
  </si>
  <si>
    <t>genio</t>
  </si>
  <si>
    <t>KRIS mayonesa 250mg</t>
  </si>
  <si>
    <t>kRIS mayonesa 50gr</t>
  </si>
  <si>
    <t>kRIS ketchup 50mg</t>
  </si>
  <si>
    <t>kRIS mayonesa 230mg</t>
  </si>
  <si>
    <t>GALLETA DE LECHE</t>
  </si>
  <si>
    <t>YOGURTH BATIDO</t>
  </si>
  <si>
    <t>JUGO PURA VIDA</t>
  </si>
  <si>
    <t>BIOGURTH</t>
  </si>
  <si>
    <t>MARILAN WAFER</t>
  </si>
  <si>
    <t>KOTEX NORMAL</t>
  </si>
  <si>
    <t>KOTEX DIARIA</t>
  </si>
  <si>
    <t>DOVE JABONCILLO</t>
  </si>
  <si>
    <t xml:space="preserve">KOTEX DIARIA </t>
  </si>
  <si>
    <t xml:space="preserve">PRINGLES QUESO </t>
  </si>
  <si>
    <t xml:space="preserve">CORN FLAKES </t>
  </si>
  <si>
    <t xml:space="preserve">PAPA BLANCA </t>
  </si>
  <si>
    <t>GELATINAS KRIS</t>
  </si>
  <si>
    <t>CRUNCHIPS</t>
  </si>
  <si>
    <t>SENADOR</t>
  </si>
  <si>
    <t xml:space="preserve">POLVO PARA HORNEAR </t>
  </si>
  <si>
    <t>CAMEL DOUBLE</t>
  </si>
  <si>
    <t>ENCENDEDOR</t>
  </si>
  <si>
    <t>OLA 600ML</t>
  </si>
  <si>
    <t xml:space="preserve">GALLETAS ROSQUITAS </t>
  </si>
  <si>
    <t>ARUBAS</t>
  </si>
  <si>
    <t xml:space="preserve">PAN QUESO </t>
  </si>
  <si>
    <t xml:space="preserve">PAN GALLETA </t>
  </si>
  <si>
    <t>SERVILLETA LIZ</t>
  </si>
  <si>
    <t>FANTA 2 L</t>
  </si>
  <si>
    <t xml:space="preserve">VINO CAMPOS DE SOLANA </t>
  </si>
  <si>
    <t>mococa</t>
  </si>
  <si>
    <t>leche avena</t>
  </si>
  <si>
    <t xml:space="preserve">chicle bubagoma </t>
  </si>
  <si>
    <t>trululu</t>
  </si>
  <si>
    <t xml:space="preserve">avena instantanea </t>
  </si>
  <si>
    <t>pil en polvo</t>
  </si>
  <si>
    <t>pan aleman</t>
  </si>
  <si>
    <t>salvado</t>
  </si>
  <si>
    <t>nescafe</t>
  </si>
  <si>
    <t>chocolike</t>
  </si>
  <si>
    <t>te paris</t>
  </si>
  <si>
    <t>soy</t>
  </si>
  <si>
    <t>guantes de ropa</t>
  </si>
  <si>
    <t>esponja</t>
  </si>
  <si>
    <t>maximus</t>
  </si>
  <si>
    <t>fierrito cocina</t>
  </si>
  <si>
    <t>barrilete</t>
  </si>
  <si>
    <t xml:space="preserve">triangulo chocolate </t>
  </si>
  <si>
    <t xml:space="preserve">servilleta perlita </t>
  </si>
  <si>
    <t>mega rrollo</t>
  </si>
  <si>
    <t>pepsodent</t>
  </si>
  <si>
    <t>salsa golf</t>
  </si>
  <si>
    <t>pan molde</t>
  </si>
  <si>
    <t>yogurth</t>
  </si>
  <si>
    <t>pan surtido</t>
  </si>
  <si>
    <t>picadillo</t>
  </si>
  <si>
    <t>ACEITE FINO 1.8L</t>
  </si>
  <si>
    <t>ACEITE FINO 900 ML</t>
  </si>
  <si>
    <t>ACEITE FINO 450 ML</t>
  </si>
  <si>
    <t xml:space="preserve">ACEITE FINO LIGHT 900ML </t>
  </si>
  <si>
    <t>ACEITE FINO LIGHT 1.8 L</t>
  </si>
  <si>
    <t>MANTECA KARINA  450 GR</t>
  </si>
  <si>
    <t>MARGARINA REGIA 850 GR</t>
  </si>
  <si>
    <t>MARGARINA REGIA 425 GR</t>
  </si>
  <si>
    <t>MARGARINA REGIA TAZA 215 GR</t>
  </si>
  <si>
    <t>MARGARINA PRIMOR 225 GR</t>
  </si>
  <si>
    <t>MARGARINA REGIA LIGHT 425 GR</t>
  </si>
  <si>
    <t>ATUN ACEITE 184 G</t>
  </si>
  <si>
    <t>ATUN AGUA 184 G</t>
  </si>
  <si>
    <t>FIDEOS DON VICTORIO SPAGHETTI 400</t>
  </si>
  <si>
    <t>FIDEOS DON VICTORIO TALLARIN 400</t>
  </si>
  <si>
    <t>BORGES EXTRA VIRGEN 250 ML</t>
  </si>
  <si>
    <t>JAB. HUMECTACION CREMOSA  125 GR</t>
  </si>
  <si>
    <t>JAB BELLEZA RADIANTE  125 GR</t>
  </si>
  <si>
    <t>JAB FRESCURA INTENSA 125 GR</t>
  </si>
  <si>
    <t>JAB NIGHT THERAPY 125 GR</t>
  </si>
  <si>
    <t xml:space="preserve">TE CLASICO WINSOR </t>
  </si>
  <si>
    <t xml:space="preserve">TE CLASICO WINDSOR SIN CANELA </t>
  </si>
  <si>
    <t>TE CANELA Y CLAVO  WINSOR 130</t>
  </si>
  <si>
    <t>TU MIX MATE WINDSOR 100</t>
  </si>
  <si>
    <t>TE CLASICO WINDSOR CON CANELA 50</t>
  </si>
  <si>
    <t>TE CLASICO WINDSOR SIN CANELA 50</t>
  </si>
  <si>
    <t>TE WINDSOR CON CANELA Y CLAVO 50</t>
  </si>
  <si>
    <t xml:space="preserve">TE CLASICO WINSOR CON CANELA </t>
  </si>
  <si>
    <t>MATE DE MANZANILLA  WINSOR 100</t>
  </si>
  <si>
    <t>TRIMATE WINDSOR 100</t>
  </si>
  <si>
    <t>TRIMATE WINDSOR 50</t>
  </si>
  <si>
    <t>MATE DE MANZANILLA WINDSOR 50</t>
  </si>
  <si>
    <t xml:space="preserve">JABON UNO ROPA DELICADA </t>
  </si>
  <si>
    <t xml:space="preserve">JABON UNO BLANCOS </t>
  </si>
  <si>
    <t xml:space="preserve">JABON UNO PROTECCION COLOR </t>
  </si>
  <si>
    <t>JAB PROTECCION LIMON</t>
  </si>
  <si>
    <t>JAB UNO ANTIBACTERIAL 220 G</t>
  </si>
  <si>
    <t>JAB BOLIVAR PER PRO FLO 48</t>
  </si>
  <si>
    <t>JAB BOLIVAR PER PRO LIM</t>
  </si>
  <si>
    <t>JAB BOLIVAR ANTIBACTERIAL210 GR</t>
  </si>
  <si>
    <t>JABON BOLIVAR BEBE 210 GR</t>
  </si>
  <si>
    <t>JAB BOLIVAR BLANCO PERFECTO 210 GR</t>
  </si>
  <si>
    <t>KETCHUP</t>
  </si>
  <si>
    <t>MOSTAZA</t>
  </si>
  <si>
    <t>MAYONESA</t>
  </si>
  <si>
    <t>MALTITA</t>
  </si>
  <si>
    <t>SIMBA</t>
  </si>
  <si>
    <t>SOY</t>
  </si>
  <si>
    <t>RETIRO DE CAJA</t>
  </si>
  <si>
    <t>mortadela COBOLDE</t>
  </si>
  <si>
    <t>SALDO total dejo DENISE</t>
  </si>
  <si>
    <t>Trimate LUPI</t>
  </si>
  <si>
    <t>Chiqui chok Y leche con avena SURTIDO</t>
  </si>
  <si>
    <t xml:space="preserve"> </t>
  </si>
  <si>
    <t>Mate surtido 20 bolsitas</t>
  </si>
  <si>
    <t>TRIMATE  20bolsitas</t>
  </si>
  <si>
    <t>Mate mansanilla 20 bolsitas</t>
  </si>
  <si>
    <t>10-07-202</t>
  </si>
  <si>
    <t>Mate manzanilla 100 bl</t>
  </si>
  <si>
    <t>sin fecha</t>
  </si>
  <si>
    <t>INDUSTRIAN DE ACEITE FINO S.A. sucurssal Nº21 Guillermo L. 141  FON: 64-64994;72875625</t>
  </si>
  <si>
    <t xml:space="preserve">  PRODUCTOS DE CONTRABANDO </t>
  </si>
  <si>
    <t xml:space="preserve">PAPER SORF VERDE 800gr </t>
  </si>
  <si>
    <t xml:space="preserve">PAPER SORF AZUL600gr </t>
  </si>
  <si>
    <t>contrab</t>
  </si>
  <si>
    <t xml:space="preserve">10dias </t>
  </si>
  <si>
    <t>T0TAL de cantidad</t>
  </si>
  <si>
    <t>INGRESO  de producto</t>
  </si>
  <si>
    <t>INGRESO de producto</t>
  </si>
  <si>
    <t>PAN MIGA</t>
  </si>
  <si>
    <t>PAN TOSRADO Y NORMAL</t>
  </si>
  <si>
    <t>PAN BOLLO (1X15u)</t>
  </si>
  <si>
    <t>PAN ROMBITO</t>
  </si>
  <si>
    <t>ACEITE FINO 4,5L</t>
  </si>
  <si>
    <t>ACEITE FINO 4,5L LIGHT</t>
  </si>
  <si>
    <t>VIERNES  7 DE FEBRERO VENTAS POR DIA</t>
  </si>
  <si>
    <t>SABADO  8 DE FEBRERO VENTAS POR DIA</t>
  </si>
  <si>
    <t>MABEL'S</t>
  </si>
  <si>
    <t>Next MENTA</t>
  </si>
  <si>
    <t>NEXT FRESA</t>
  </si>
  <si>
    <t>TENTACIONES ferrari</t>
  </si>
  <si>
    <t>CREMOSITA</t>
  </si>
  <si>
    <t>OLA sachet 1LT</t>
  </si>
  <si>
    <t>ACEITE LUISA 1lt</t>
  </si>
  <si>
    <t>YOGURT BOTE PEQUEÑO</t>
  </si>
  <si>
    <t>leche de avena CHIQUICHO</t>
  </si>
  <si>
    <t>SALSA SOYA PEQ</t>
  </si>
  <si>
    <t>VICTORIOS tallarin</t>
  </si>
  <si>
    <t xml:space="preserve">OLA PODER ACTIVO 2KL </t>
  </si>
  <si>
    <t>SURF 800gr</t>
  </si>
  <si>
    <t>SALDO total adry</t>
  </si>
  <si>
    <t xml:space="preserve">LAVANDINA </t>
  </si>
  <si>
    <t>cocacola 3L</t>
  </si>
  <si>
    <t>nucita</t>
  </si>
  <si>
    <t>vasos desechables</t>
  </si>
  <si>
    <t>cucharrilas desechables</t>
  </si>
  <si>
    <t xml:space="preserve">SALDO total </t>
  </si>
  <si>
    <t>derby click</t>
  </si>
  <si>
    <t>leche evaporada</t>
  </si>
  <si>
    <t>cerelac</t>
  </si>
  <si>
    <t>leche pura vida</t>
  </si>
  <si>
    <t>pan pizza</t>
  </si>
  <si>
    <t>galleta integral</t>
  </si>
  <si>
    <t>café copacabana</t>
  </si>
  <si>
    <t>shampo selfi</t>
  </si>
  <si>
    <t>enjuague selfi</t>
  </si>
  <si>
    <t>leche condensada</t>
  </si>
  <si>
    <t>chicolac</t>
  </si>
  <si>
    <t>jugo del valle</t>
  </si>
  <si>
    <t>papa frita</t>
  </si>
  <si>
    <t>arroz pantanal</t>
  </si>
  <si>
    <t xml:space="preserve">budin </t>
  </si>
  <si>
    <t>leche chocolatada</t>
  </si>
  <si>
    <t>cremosita negra</t>
  </si>
  <si>
    <t>next amarillo</t>
  </si>
  <si>
    <t>agua vital</t>
  </si>
  <si>
    <t>maltita</t>
  </si>
  <si>
    <t>marolio</t>
  </si>
  <si>
    <t>ola lavavagilla</t>
  </si>
  <si>
    <t>canela</t>
  </si>
  <si>
    <t>coca cola 3 l</t>
  </si>
  <si>
    <t>downy</t>
  </si>
  <si>
    <t>l&amp;m rojo</t>
  </si>
  <si>
    <t>sublime</t>
  </si>
  <si>
    <t xml:space="preserve">coca cola </t>
  </si>
  <si>
    <t>pacaña lata</t>
  </si>
  <si>
    <t>Paceña GRANDE LATA</t>
  </si>
  <si>
    <t>Paceña PEQUEÑA LATA</t>
  </si>
  <si>
    <t>PACEÑA grande</t>
  </si>
  <si>
    <t>ESCOBA  ESPAÑOLA</t>
  </si>
  <si>
    <t xml:space="preserve">PAPA MEDIANA BLANCA </t>
  </si>
  <si>
    <t>GALLETAS SURTIDAS( animalitos-crackers)</t>
  </si>
  <si>
    <t>*-</t>
  </si>
  <si>
    <t>Cereal zucaritas 480gr</t>
  </si>
  <si>
    <t>Cereal zucaritas 730gr</t>
  </si>
  <si>
    <t>Cereal zucaritas 300gr</t>
  </si>
  <si>
    <t>DON GUSTAVO</t>
  </si>
  <si>
    <t>DOMINGO  9 DE FEBRERO VENTAS POR DIA</t>
  </si>
  <si>
    <t>DOVE MEN + CARE</t>
  </si>
  <si>
    <t>SUBLIME</t>
  </si>
  <si>
    <t>GAUCHITA</t>
  </si>
  <si>
    <t>PAPEL PERLITA NARANJA</t>
  </si>
  <si>
    <t>PEINE</t>
  </si>
  <si>
    <t>LUBA GOMA chicle</t>
  </si>
  <si>
    <t>COCA COLA 2 1/2</t>
  </si>
  <si>
    <t>LECHES SABORIZADA</t>
  </si>
  <si>
    <t>YOGURTH 1 LT</t>
  </si>
  <si>
    <t>BAVARIA CERVEZA</t>
  </si>
  <si>
    <t>KECHUP</t>
  </si>
  <si>
    <t>PAPAS MEDIANAS</t>
  </si>
  <si>
    <t>SALVIETTI DE 2,1/2</t>
  </si>
  <si>
    <t>canela molida</t>
  </si>
  <si>
    <t>palillo</t>
  </si>
  <si>
    <t>D. GUSTAVO</t>
  </si>
  <si>
    <t>D.JIMENA</t>
  </si>
  <si>
    <t>MASTICABLES</t>
  </si>
  <si>
    <t>SPRITE 3L</t>
  </si>
  <si>
    <t>SALVIETTI</t>
  </si>
  <si>
    <t>LECHE LIGH</t>
  </si>
  <si>
    <t>LECHE DESLACTOSADA</t>
  </si>
  <si>
    <t>LECHE DESLACTOSADA LIGHT</t>
  </si>
  <si>
    <t>PLATANITOS</t>
  </si>
  <si>
    <t>cuentas por pagar D. GUSTAVO</t>
  </si>
  <si>
    <t>AQUARIUS</t>
  </si>
  <si>
    <t>CREMOSITA MIX</t>
  </si>
  <si>
    <t xml:space="preserve">SUPER ECONOMICO </t>
  </si>
  <si>
    <t>PAPAS FRITAS normal (POKEMON)</t>
  </si>
  <si>
    <t>OLA CLORITO</t>
  </si>
  <si>
    <t>CHOCLITOS</t>
  </si>
  <si>
    <t>PAN PIZZA</t>
  </si>
  <si>
    <t>CHICHARRONCITOS</t>
  </si>
  <si>
    <t>GALLETAS MERENGUITAS</t>
  </si>
  <si>
    <t xml:space="preserve">CHICHARRONCITOS </t>
  </si>
  <si>
    <t>PAPA FRITA NORMAL</t>
  </si>
  <si>
    <t>PAN MOLIDO</t>
  </si>
  <si>
    <t xml:space="preserve">ARROZ PANTANAL </t>
  </si>
  <si>
    <t>PAN BOLLO</t>
  </si>
  <si>
    <t>MANTEQUILLA PIL</t>
  </si>
  <si>
    <t>MERMELADA ORIETA</t>
  </si>
  <si>
    <t>REY MOMO</t>
  </si>
  <si>
    <t>GALLETA WAFER</t>
  </si>
  <si>
    <t>agua vital 2L</t>
  </si>
  <si>
    <t>LECHE PIL FRUTILLA</t>
  </si>
  <si>
    <t>pasta DE HIGADO</t>
  </si>
  <si>
    <t>PAN INTEGRAL PIP</t>
  </si>
  <si>
    <t>PAN MULTIGRANO</t>
  </si>
  <si>
    <t>COMPAMEX sin cambios (revisar al momento de compra)</t>
  </si>
  <si>
    <t>CUENTAS POR PAGAR D. gustavo( se pago)</t>
  </si>
  <si>
    <t>VENTAS DENISE</t>
  </si>
  <si>
    <t>SUGUISANTE TRADICIONAL</t>
  </si>
  <si>
    <t>PAN BOLILLOS</t>
  </si>
  <si>
    <t>VENTAS D. GUSTAVO</t>
  </si>
  <si>
    <t>CREAN CRACKER MARILAN</t>
  </si>
  <si>
    <t>AGUA 600ML</t>
  </si>
  <si>
    <t>NEXT MENTA</t>
  </si>
  <si>
    <t>HARRY EL LIMONERO</t>
  </si>
  <si>
    <t>doña GUSTA costillar</t>
  </si>
  <si>
    <t>PAPA AL HILO</t>
  </si>
  <si>
    <t>MARUCHAN POLLO</t>
  </si>
  <si>
    <t>GELATINA FRESSA</t>
  </si>
  <si>
    <t>LECHE GLORIA</t>
  </si>
  <si>
    <t>SARDINA LITIDA</t>
  </si>
  <si>
    <t>TOALLAS HUM. MABY MOÑO</t>
  </si>
  <si>
    <t>VENTAS ADRIANA</t>
  </si>
  <si>
    <t>COCA COLA 0 CERO</t>
  </si>
  <si>
    <t xml:space="preserve">PAPEL PERLITA </t>
  </si>
  <si>
    <t>WAFER Mabel PEQUEÑO</t>
  </si>
  <si>
    <t>TURNO MAÑANA DENISE</t>
  </si>
  <si>
    <t xml:space="preserve">VENTAS </t>
  </si>
  <si>
    <t>SPAGUETI</t>
  </si>
  <si>
    <t xml:space="preserve">JUGO PURA VIDA </t>
  </si>
  <si>
    <t>YPGURTH BATIDO</t>
  </si>
  <si>
    <t xml:space="preserve">NUCITA </t>
  </si>
  <si>
    <t xml:space="preserve">LECHE CONDENSADA </t>
  </si>
  <si>
    <t>CAMPIÑAS CHAPACAS VINO</t>
  </si>
  <si>
    <t>COCALOLA 2L</t>
  </si>
  <si>
    <t xml:space="preserve">LECHE PIL EN POLVO </t>
  </si>
  <si>
    <t>GELATINA KRIS</t>
  </si>
  <si>
    <t xml:space="preserve">GELATINA AROMA </t>
  </si>
  <si>
    <t>3 X 1</t>
  </si>
  <si>
    <t>BARRILETE</t>
  </si>
  <si>
    <t>KETCHUP 500GR</t>
  </si>
  <si>
    <t xml:space="preserve">DULCE DE LECHE </t>
  </si>
  <si>
    <t xml:space="preserve">GALLETA MARIA MAIZENA </t>
  </si>
  <si>
    <t>WAFER MARILAN LIMON</t>
  </si>
  <si>
    <t>CAFÉ MONACO</t>
  </si>
  <si>
    <t>NUTRILON</t>
  </si>
  <si>
    <t>FINO LIGTH</t>
  </si>
  <si>
    <t>JABON D LUKA</t>
  </si>
  <si>
    <t>OLA MAXIMUS</t>
  </si>
  <si>
    <t>SURF</t>
  </si>
  <si>
    <t xml:space="preserve">CREMOSITA </t>
  </si>
  <si>
    <t xml:space="preserve">      </t>
  </si>
  <si>
    <t>pan</t>
  </si>
  <si>
    <t>LM azul pequeño</t>
  </si>
  <si>
    <t>PRINGLES ORIGINAL</t>
  </si>
  <si>
    <t>SALDO total d gustavo</t>
  </si>
  <si>
    <t>MONACO café</t>
  </si>
  <si>
    <t>SUABIZANTE BORITA</t>
  </si>
  <si>
    <t>BELDENT</t>
  </si>
  <si>
    <t>GALLETA MARIA CHOCOLATE</t>
  </si>
  <si>
    <t>LAZARONI</t>
  </si>
  <si>
    <t>SPRITE 2L</t>
  </si>
  <si>
    <t>MATITA BOTELLA</t>
  </si>
  <si>
    <t>MAYONESA 500ml</t>
  </si>
  <si>
    <t>FOSFOROS PAQUETE</t>
  </si>
  <si>
    <t>VASOS DE 120</t>
  </si>
  <si>
    <t>CHOCLITOS LAR</t>
  </si>
  <si>
    <t>PAPEL SUPER doble hoja</t>
  </si>
  <si>
    <t>MARTES 11 DE FEBRERO VENTAS POR DIA</t>
  </si>
  <si>
    <t>HELADOS PIL</t>
  </si>
  <si>
    <t>PALETA PILFRUT DURAZNO</t>
  </si>
  <si>
    <t>PALETA PILFRUT FRUTILLA</t>
  </si>
  <si>
    <t>PICOLE PIÑA</t>
  </si>
  <si>
    <t>F-16 NARANJA FRAMBUESA</t>
  </si>
  <si>
    <t>PALETA ARUBA</t>
  </si>
  <si>
    <t>MIXES CHIRIM-NARANJA</t>
  </si>
  <si>
    <t>PALETADO CHOCOLATE</t>
  </si>
  <si>
    <t>PALETADO LECHE</t>
  </si>
  <si>
    <t>DESLACTOSADO 3 LECHES</t>
  </si>
  <si>
    <t>PALETA CHIQUIMILK</t>
  </si>
  <si>
    <t>CHOCOPIL CHOCO</t>
  </si>
  <si>
    <t>PAL. YOGURT MORA</t>
  </si>
  <si>
    <t>RODAJITA CHIRI-NARAJA</t>
  </si>
  <si>
    <t>PANONO DULCE DE LECHE</t>
  </si>
  <si>
    <t>CHOCOPIL PLUS</t>
  </si>
  <si>
    <t>PANINI DULCE DE LECHE</t>
  </si>
  <si>
    <t>PASSIONE</t>
  </si>
  <si>
    <t>HELADO PIL VASITO</t>
  </si>
  <si>
    <t>CASSATA FRUTT-VAINI-CHOC</t>
  </si>
  <si>
    <t>CASSATA VAINI-D.LECH-CHOC</t>
  </si>
  <si>
    <t>HELADO PIL GRANIZADO</t>
  </si>
  <si>
    <t>PLATINUM CHOCOLATE</t>
  </si>
  <si>
    <t>ENTRARON 11/02/20</t>
  </si>
  <si>
    <t>1 AÑO</t>
  </si>
  <si>
    <t>PAGO PEDIDO KRIS</t>
  </si>
  <si>
    <t>GELATINA CEREZA</t>
  </si>
  <si>
    <t>GELATINA NEUTRA</t>
  </si>
  <si>
    <t>LECHE DESLACTOSADA ligth</t>
  </si>
  <si>
    <t>avena quaker</t>
  </si>
  <si>
    <t>pan integral</t>
  </si>
  <si>
    <t>PRODUCTOS DELICIA</t>
  </si>
  <si>
    <t>FRUTARELLO CHERRY</t>
  </si>
  <si>
    <t>TENTACION FRAMBUESA</t>
  </si>
  <si>
    <t>BROWNI</t>
  </si>
  <si>
    <t xml:space="preserve">HELADO PURA FRUTA FRUTILLA </t>
  </si>
  <si>
    <t>HELADO PURA FRUTA CHIRIMOYA</t>
  </si>
  <si>
    <t>DELIZAURIO CHERRY PIÑA</t>
  </si>
  <si>
    <t>HELADO GOLL CREMA BLUEBEERRY</t>
  </si>
  <si>
    <t>PALETA GELIX LIMON</t>
  </si>
  <si>
    <t xml:space="preserve">HELAD PALETA TRIKA </t>
  </si>
  <si>
    <t xml:space="preserve">HELADO PALETA LENGUIX </t>
  </si>
  <si>
    <t>HELADO CONO RICO  100 ML</t>
  </si>
  <si>
    <t xml:space="preserve">HELADO VAQUITA CHOCOLATE </t>
  </si>
  <si>
    <t>HELADO VAQUITA LECHE</t>
  </si>
  <si>
    <t>POSTRE HELADO TENTACION FRAM. 1L</t>
  </si>
  <si>
    <t xml:space="preserve">POSTRE LOG TENTACION MENTA </t>
  </si>
  <si>
    <t>HELADO GRIEGO 450  ML DURAZNO</t>
  </si>
  <si>
    <t>CASSATTA CERO 1*U</t>
  </si>
  <si>
    <t xml:space="preserve">POSTRE HERO LATE </t>
  </si>
  <si>
    <t xml:space="preserve">POSTRE HELADO LOG TRES LECHES </t>
  </si>
  <si>
    <t>POSTRE CEREZAS A LA CREMA</t>
  </si>
  <si>
    <t>POSTRE HELADO DE ARROZ</t>
  </si>
  <si>
    <t>VASITO FORTUNA 200 ML</t>
  </si>
  <si>
    <t>POSTRE TRADICIONAL DE ARROZ N 7</t>
  </si>
  <si>
    <t>POSTRE DE ARROZ N8</t>
  </si>
  <si>
    <t>YOGURT GRIEGO DURAZNO 170 G</t>
  </si>
  <si>
    <t>YOGURTH GRIEGO  FRUTILLA 170 G</t>
  </si>
  <si>
    <t>YOGURTH FRUTILLA DELIZIA 2L</t>
  </si>
  <si>
    <t>YOGURTH GRIEGO VAINILLA 100 G</t>
  </si>
  <si>
    <t>NECTAR FRUSH DURAZNO 2L</t>
  </si>
  <si>
    <t>NECTAR FRUSH MANZANA SACHET 140 ML</t>
  </si>
  <si>
    <t>NECTAR FRUSH MANZANA B. 600 ML</t>
  </si>
  <si>
    <t>NECTAR FRUSH DURAZNO B. 600ML</t>
  </si>
  <si>
    <t>NECTAR FRUSH TAMARINDO BOTELLA 2 L</t>
  </si>
  <si>
    <t>TAMPICO CITRUS B. 2,5 L</t>
  </si>
  <si>
    <t>TAMPICO MANGO 2.5 L</t>
  </si>
  <si>
    <t>TAMPICO CITRUS BOTELLA 3 L.</t>
  </si>
  <si>
    <t>LECHE CON AVENA SCHET 120 ML</t>
  </si>
  <si>
    <t xml:space="preserve">LECHE CHOCOLATADA 940 ML </t>
  </si>
  <si>
    <t>MANTEQUILLA CON SAL 200GR</t>
  </si>
  <si>
    <t>LECHE CHOCOLATADA SACHET 120 ML</t>
  </si>
  <si>
    <t>LECHE FRUTILLA SACHET 120 ML</t>
  </si>
  <si>
    <t xml:space="preserve">LECHE PLATANO SACHET 120 ML </t>
  </si>
  <si>
    <t>LECHE MORA SACHET 120 ML</t>
  </si>
  <si>
    <t xml:space="preserve">ICE FRUIT CITRUS PUNCH 2L </t>
  </si>
  <si>
    <t xml:space="preserve">ICE FRUIT CITRUS PUNCH 5L </t>
  </si>
  <si>
    <t>ICE FRUIT CITRUS PUNCH SACHET 110 ML</t>
  </si>
  <si>
    <t xml:space="preserve">ICE FRUIT CITRUS 3 LIROS </t>
  </si>
  <si>
    <t xml:space="preserve">ICE FRUIT MANGO BOTELLA 2L </t>
  </si>
  <si>
    <t>ICE FRUIT MANGO 3L</t>
  </si>
  <si>
    <t xml:space="preserve">ALFREDO CANELA </t>
  </si>
  <si>
    <t>ROCKY</t>
  </si>
  <si>
    <t xml:space="preserve">SALSERO NARANJA </t>
  </si>
  <si>
    <t xml:space="preserve">NEGRITO VAINILLA </t>
  </si>
  <si>
    <t>WAFERITO PLATANO</t>
  </si>
  <si>
    <t>MEGACONO PASAS AL RON</t>
  </si>
  <si>
    <t xml:space="preserve">CONO BLACK </t>
  </si>
  <si>
    <t>LITRO FAMILIAR FRUTILLA</t>
  </si>
  <si>
    <t xml:space="preserve">LITRO FAMILIAR CHOCOLATE </t>
  </si>
  <si>
    <t>LITRO FALIAR PASA AL RON</t>
  </si>
  <si>
    <t>LITRO FAMILIAR  COCO</t>
  </si>
  <si>
    <t>LITRO FLIAR. CHRIMOYA ALEGRE</t>
  </si>
  <si>
    <t xml:space="preserve">LITRO FAMILIAR GRANIZADO </t>
  </si>
  <si>
    <t xml:space="preserve">CASSATTA CHOCOLATE </t>
  </si>
  <si>
    <t xml:space="preserve">ESP. DE LA CASA NUEZ CON NUEZ </t>
  </si>
  <si>
    <t>ESP. DE LA CASA CHOCOLATE CAKE</t>
  </si>
  <si>
    <t xml:space="preserve">POSTRE HELADO ALMENDRADO </t>
  </si>
  <si>
    <t xml:space="preserve">POSTRE HELADO CUORE </t>
  </si>
  <si>
    <t xml:space="preserve">TORTA HELADA SELVA NEGRA </t>
  </si>
  <si>
    <t xml:space="preserve">VASO BAMBINO GRANIZADO </t>
  </si>
  <si>
    <t xml:space="preserve">VASO BAMBINO FRUTILLA </t>
  </si>
  <si>
    <t xml:space="preserve">VASO BAMBINO CHOCOLATE </t>
  </si>
  <si>
    <t>VASO BAMBINO TURRON DE MANI</t>
  </si>
  <si>
    <t>YOGURTH BEB. 2000DURAZNO</t>
  </si>
  <si>
    <t>LECHE ENTERA UHT DELIZIA 946 ML</t>
  </si>
  <si>
    <t xml:space="preserve">NECTAR FRUSH MANZANA 2L </t>
  </si>
  <si>
    <t>NECTAR FRUSH TAMARINDO SACCHET 140 ML</t>
  </si>
  <si>
    <t>GALLETA CRACKER</t>
  </si>
  <si>
    <t>MAYONESA PICANTE</t>
  </si>
  <si>
    <t>FANTA3L</t>
  </si>
  <si>
    <t>POWER</t>
  </si>
  <si>
    <t>CRACKER</t>
  </si>
  <si>
    <t>LECHE FRUTILLA</t>
  </si>
  <si>
    <t>LECHE LIGHT</t>
  </si>
  <si>
    <t>PEPSODENT</t>
  </si>
  <si>
    <t>YOGURTH GRIEGO</t>
  </si>
  <si>
    <t>CAFÉ COPACABANA</t>
  </si>
  <si>
    <t>SCOTT</t>
  </si>
  <si>
    <t>HELADOS PALETADO</t>
  </si>
  <si>
    <t>PAPAS FRITAS</t>
  </si>
  <si>
    <t>COCA COLA</t>
  </si>
  <si>
    <t>AGUA VITAL</t>
  </si>
  <si>
    <t>PAN MOLDE INTEGRAL</t>
  </si>
  <si>
    <t>GALLETA FERRARI</t>
  </si>
  <si>
    <t>DURAZNO DEYMAS</t>
  </si>
  <si>
    <t>SORTEO GLOBOS</t>
  </si>
  <si>
    <t xml:space="preserve">SOBRA </t>
  </si>
  <si>
    <t>AVENA KRIS</t>
  </si>
  <si>
    <t>JAVON economico</t>
  </si>
  <si>
    <t>CHICHARRONES</t>
  </si>
  <si>
    <t>DELIZAURIO helado</t>
  </si>
  <si>
    <t>WAFERLIN helado</t>
  </si>
  <si>
    <t>PAPEL NACIONAL 6X2 doble H.</t>
  </si>
  <si>
    <t>WAFER MARILAN</t>
  </si>
  <si>
    <t>GALLETA LECHE</t>
  </si>
  <si>
    <t>DORI  GOMITAS</t>
  </si>
  <si>
    <t>JAVON PLUSBELLE</t>
  </si>
  <si>
    <t>CHOCOPIL HELADO</t>
  </si>
  <si>
    <t>PALETADO CHOCO helado</t>
  </si>
  <si>
    <t>SANITIZADOR LIZ</t>
  </si>
  <si>
    <t>JAVO HANBEL</t>
  </si>
  <si>
    <t>helado SALSERO</t>
  </si>
  <si>
    <t>COCA COLA 2LT</t>
  </si>
  <si>
    <t>PILAS GRANDES</t>
  </si>
  <si>
    <t xml:space="preserve">SCOTH NARANJA </t>
  </si>
  <si>
    <t>MIERCOLES 12 DE FEBRERO VENTAS POR DIA</t>
  </si>
  <si>
    <t>INDUSTRIAS VENADO S.A MIERCOLES PEDIDOS TELEFONO.</t>
  </si>
  <si>
    <t>PAGO DE PEDIDO DE PIL</t>
  </si>
  <si>
    <t>AVENA KRIS QUINUA</t>
  </si>
  <si>
    <t>QUESO 1/2 KILO</t>
  </si>
  <si>
    <t>CREMA DE ZAPATO LIQUIDA</t>
  </si>
  <si>
    <t xml:space="preserve">LOMITO AL ACEITE </t>
  </si>
  <si>
    <t>LOMITO AL AGUA</t>
  </si>
  <si>
    <t xml:space="preserve">TALLARINES </t>
  </si>
  <si>
    <t>LASAGNA</t>
  </si>
  <si>
    <t>CHUCKER</t>
  </si>
  <si>
    <t xml:space="preserve">SALSA DE AJI PICANTE </t>
  </si>
  <si>
    <t>COMPOTA DURAZNO</t>
  </si>
  <si>
    <t xml:space="preserve">COMPOTA MANZANA </t>
  </si>
  <si>
    <t>OKA LOKA FUSION</t>
  </si>
  <si>
    <t xml:space="preserve">BATON CHOCOLATE </t>
  </si>
  <si>
    <t xml:space="preserve">SAPOLIO BETUN CALZADO </t>
  </si>
  <si>
    <t xml:space="preserve">LIMPIA TODO LAVANDA </t>
  </si>
  <si>
    <t>LIMPIA TODO LIMON</t>
  </si>
  <si>
    <t xml:space="preserve">CANASTA LAVANDA </t>
  </si>
  <si>
    <t>CANASTA PINO</t>
  </si>
  <si>
    <t>POET ESPIRITU JOVEN</t>
  </si>
  <si>
    <t>POET BRISA PRIMAVERAL</t>
  </si>
  <si>
    <t xml:space="preserve">WAFERS CHOCOLATE </t>
  </si>
  <si>
    <t>WAFER FRUTILLA</t>
  </si>
  <si>
    <t>WAFER VAINILLA</t>
  </si>
  <si>
    <t>CREMA DENTAL 180</t>
  </si>
  <si>
    <t xml:space="preserve">CREMA DENTAL COLGATE </t>
  </si>
  <si>
    <t>CREMA DENTAL CLENA MINT</t>
  </si>
  <si>
    <t>CREMA DENTAL KLYNOS SUPER BLANCO</t>
  </si>
  <si>
    <t xml:space="preserve">GALLETAS DUCALES TACO LARGO </t>
  </si>
  <si>
    <t>05-21-20</t>
  </si>
  <si>
    <t>09-21-21</t>
  </si>
  <si>
    <t>2 AÑOS</t>
  </si>
  <si>
    <t>24-21</t>
  </si>
  <si>
    <t>YOGURTH FRUTADO</t>
  </si>
  <si>
    <t>HELADO PURA FRUTA DURAZNO</t>
  </si>
  <si>
    <t>TORTA RED VELVET</t>
  </si>
  <si>
    <t>TAMPICO MANGO BOTELLA 3L</t>
  </si>
  <si>
    <t>SALDO TOTAL</t>
  </si>
  <si>
    <t>PAPA BLANCAS</t>
  </si>
  <si>
    <t>GALLETA MAICENA</t>
  </si>
  <si>
    <t>PILA PANASONIC</t>
  </si>
  <si>
    <t>CHICLES BUBAGOMA</t>
  </si>
  <si>
    <t>HELADO ROCKY</t>
  </si>
  <si>
    <t>MANTEQUILLA DELICIA</t>
  </si>
  <si>
    <t xml:space="preserve">PATE COBOLDE </t>
  </si>
  <si>
    <t>PRINGLES</t>
  </si>
  <si>
    <t>GELATINA AROMA</t>
  </si>
  <si>
    <t xml:space="preserve">SALON ANDRE SANDOVAL Y JIMENA </t>
  </si>
  <si>
    <t>LECHE EVAPORADA</t>
  </si>
  <si>
    <t>POETT</t>
  </si>
  <si>
    <t>DISTRACCION MARILIAN</t>
  </si>
  <si>
    <t>LECHE VAQUITA</t>
  </si>
  <si>
    <t>PIT STOP</t>
  </si>
  <si>
    <t xml:space="preserve">S. ANDRE </t>
  </si>
  <si>
    <t>S JIMENA</t>
  </si>
  <si>
    <t>PAN TOSTADO</t>
  </si>
  <si>
    <t>PASTILLAS DE CAFÉ</t>
  </si>
  <si>
    <t xml:space="preserve">MAYONESA </t>
  </si>
  <si>
    <t>MARUCHAN</t>
  </si>
  <si>
    <t>GRIEGOS</t>
  </si>
  <si>
    <t>NOMBRE</t>
  </si>
  <si>
    <t>1º CREDITO</t>
  </si>
  <si>
    <t>2º CREDITO</t>
  </si>
  <si>
    <t>3º CREDITO</t>
  </si>
  <si>
    <t>4º CREDITO</t>
  </si>
  <si>
    <t>5º CREDITO</t>
  </si>
  <si>
    <t>6º CREDITO</t>
  </si>
  <si>
    <t>JIMENA (salon)</t>
  </si>
  <si>
    <t>ANDREA SANDOBAL(salon)</t>
  </si>
  <si>
    <t>PRODUCTOS DICO</t>
  </si>
  <si>
    <t>COMERCIAL MURRILLO FON:72877791</t>
  </si>
  <si>
    <t>RETIRO DINERO</t>
  </si>
  <si>
    <t>SALDO TOTAL DEJO DENISSE</t>
  </si>
  <si>
    <t>JUEVES 13 DE FEBRERO VENTAS POR DIA</t>
  </si>
  <si>
    <t>PAPEL NACIONAL 12 doble H.</t>
  </si>
  <si>
    <t>CLINEX unidad</t>
  </si>
  <si>
    <t>TAMPICO 2 1/2LT</t>
  </si>
  <si>
    <t>VASOS</t>
  </si>
  <si>
    <t xml:space="preserve">WINSOR MATE(50) </t>
  </si>
  <si>
    <t>CAPRCE berry</t>
  </si>
  <si>
    <t>CAPRICE berry</t>
  </si>
  <si>
    <t>WAFERLIN galleta</t>
  </si>
  <si>
    <t>AZUCAR BERMEJO</t>
  </si>
  <si>
    <t>MAYONESA 230gr</t>
  </si>
  <si>
    <t>SCOTH VERDE</t>
  </si>
  <si>
    <t>CREMOSITA paquete</t>
  </si>
  <si>
    <t>FANTA 3LT</t>
  </si>
  <si>
    <t>RICOCO CONO</t>
  </si>
  <si>
    <t>AGUA 600ml</t>
  </si>
  <si>
    <t>SALSEROS</t>
  </si>
  <si>
    <t>PAN MOLDE</t>
  </si>
  <si>
    <t>ACIO QUESO</t>
  </si>
  <si>
    <t>ACIO MANTEQUILLA</t>
  </si>
  <si>
    <t>GOMITAS DORI</t>
  </si>
  <si>
    <t>QUESO MEDIO KILO</t>
  </si>
  <si>
    <t xml:space="preserve">PAGUE DEL BICARBONATO </t>
  </si>
  <si>
    <t>BICARBONATO</t>
  </si>
  <si>
    <t>WAFER MABEL</t>
  </si>
  <si>
    <t>CERVAZA CORONA</t>
  </si>
  <si>
    <t>FRIAMBRES</t>
  </si>
  <si>
    <t xml:space="preserve">PAGUE DE MANI Y CHICHARON </t>
  </si>
  <si>
    <t>SORTEO DE GLOBO</t>
  </si>
  <si>
    <t>GALLETAS WAFER MABELS</t>
  </si>
  <si>
    <t>COCACOLA</t>
  </si>
  <si>
    <t>COCACOLA 3L</t>
  </si>
  <si>
    <t>BAVARIA</t>
  </si>
  <si>
    <t>GALLETASMAIZENA</t>
  </si>
  <si>
    <t>PLATANITOS grandes</t>
  </si>
  <si>
    <t>retiro</t>
  </si>
  <si>
    <t>SALDO TOTAL DENISSE</t>
  </si>
  <si>
    <t>VIERNES  14 DE FEBRERO VENTAS POR DIA</t>
  </si>
  <si>
    <t>AGUA VITAL 1LT</t>
  </si>
  <si>
    <t>GALLETA INTEGRAL</t>
  </si>
  <si>
    <t>BATON</t>
  </si>
  <si>
    <t>PAPA FRITA MEDIANA</t>
  </si>
  <si>
    <t>AGUA VITAL 1 T</t>
  </si>
  <si>
    <t>PURA VIDA</t>
  </si>
  <si>
    <t>WAFERLIN GALLETA</t>
  </si>
  <si>
    <t>SALSA PICANTE</t>
  </si>
  <si>
    <t>DOVE JAVONCILLO</t>
  </si>
  <si>
    <t>ESPUMA CARNAVAL</t>
  </si>
  <si>
    <t>RECREO GALLETA</t>
  </si>
  <si>
    <t>PASTILLA CAFÉ</t>
  </si>
  <si>
    <t>KOLINOS</t>
  </si>
  <si>
    <t>SEPILLO DENTAL</t>
  </si>
  <si>
    <t>CHAPACA TINTO CLASICO</t>
  </si>
  <si>
    <t>SEDAL SACHET</t>
  </si>
  <si>
    <t>PERLITA SERVILLETA</t>
  </si>
  <si>
    <t>MAYONESA 230</t>
  </si>
  <si>
    <t>CHOCO PIL</t>
  </si>
  <si>
    <t>ALFREDO</t>
  </si>
  <si>
    <t>FANTAS</t>
  </si>
  <si>
    <t>JUGO DEL VALLE</t>
  </si>
  <si>
    <t>SALDO TOTAL ADRIANA</t>
  </si>
  <si>
    <t>VENTA</t>
  </si>
  <si>
    <t>SALDO TOTAL DENISE</t>
  </si>
  <si>
    <t>SUPER GLUE</t>
  </si>
  <si>
    <t>PILFRUTH</t>
  </si>
  <si>
    <t>SALVIETTI 2,5</t>
  </si>
  <si>
    <t>CREMOSITA MAXI</t>
  </si>
  <si>
    <t>CHICHARRON</t>
  </si>
  <si>
    <t>NUCITAS</t>
  </si>
  <si>
    <t xml:space="preserve">MASTICABLES </t>
  </si>
  <si>
    <t>CREMOSITAS</t>
  </si>
  <si>
    <t>GALLETA TODDY</t>
  </si>
  <si>
    <t>CHOCOLATE TRIANGULO</t>
  </si>
  <si>
    <t>PAPEL TOALLA</t>
  </si>
  <si>
    <t>HELADO ALFREDO</t>
  </si>
  <si>
    <t xml:space="preserve">CERVECERIA BOLIVIANA </t>
  </si>
  <si>
    <t>PEPSI COLA 1 L</t>
  </si>
  <si>
    <t>PEPSI COLA 2L</t>
  </si>
  <si>
    <t xml:space="preserve">PEPSI COLA 3L </t>
  </si>
  <si>
    <t>SEVEN UP 3L</t>
  </si>
  <si>
    <t>GATORADE BLUE</t>
  </si>
  <si>
    <t xml:space="preserve">PACEÑA PILSENER 473 LATA </t>
  </si>
  <si>
    <t>CORONA 355</t>
  </si>
  <si>
    <t>PACEÑA PILSENER 354 LATA</t>
  </si>
  <si>
    <t>HUARI MIEL 330</t>
  </si>
  <si>
    <t>PACEÑA PILSENER 1 L</t>
  </si>
  <si>
    <t>CATORADE FRUTAS TROPICALES</t>
  </si>
  <si>
    <t>HUARI PILSENER 620</t>
  </si>
  <si>
    <t>H2OH! MANZANETO</t>
  </si>
  <si>
    <t xml:space="preserve">FANTA  3L </t>
  </si>
  <si>
    <t>PAN HOT DOG</t>
  </si>
  <si>
    <t>SALCIHICHA</t>
  </si>
  <si>
    <t>MAYONESA 500</t>
  </si>
  <si>
    <t>TRIANGULO</t>
  </si>
  <si>
    <t>NECTAR FRUSH</t>
  </si>
  <si>
    <t xml:space="preserve">COCACOLA 3L </t>
  </si>
  <si>
    <t>HIELO BAJO CERO</t>
  </si>
  <si>
    <t>BABYÑOÑO</t>
  </si>
  <si>
    <t>MORTADELA</t>
  </si>
  <si>
    <t>GELATINA YELI</t>
  </si>
  <si>
    <t>FANTA</t>
  </si>
  <si>
    <t>POWER ADE</t>
  </si>
  <si>
    <t>CHOCOLIKE</t>
  </si>
  <si>
    <t xml:space="preserve">PAPAS FRITAS </t>
  </si>
  <si>
    <t>SALVIETI 330</t>
  </si>
  <si>
    <t>LECHES DE FRUTILLA</t>
  </si>
  <si>
    <t>VASITO PIL</t>
  </si>
  <si>
    <t>PEPSI</t>
  </si>
  <si>
    <t>SABADO  15 DE FEBRERO VENTAS POR DIA</t>
  </si>
  <si>
    <t>YOGURT GRIEGO</t>
  </si>
  <si>
    <t>ENLATADO PIÑA</t>
  </si>
  <si>
    <t xml:space="preserve">TOPLINE </t>
  </si>
  <si>
    <t>PEPSI 1LT</t>
  </si>
  <si>
    <t>AMIENTADOR POET</t>
  </si>
  <si>
    <t>JUGO VITAL</t>
  </si>
  <si>
    <t>VENTA DON GUSTAVO</t>
  </si>
  <si>
    <t>RETIRO</t>
  </si>
  <si>
    <t>SALDO TOTAL DEL DIA</t>
  </si>
  <si>
    <t>AGUA VITAL 600ML</t>
  </si>
  <si>
    <t>TRIANGULO CHOCOLATE</t>
  </si>
  <si>
    <t>MORTADELA COBOLDE</t>
  </si>
  <si>
    <t>LM ROJO pequeño</t>
  </si>
  <si>
    <t>VICTORIO TALLARIN</t>
  </si>
  <si>
    <t>GELATINA VASO</t>
  </si>
  <si>
    <t>OMO 700GR</t>
  </si>
  <si>
    <t>AZUCAR 1/4 QUINTAL</t>
  </si>
  <si>
    <t>BASURERO CANASTA</t>
  </si>
  <si>
    <t>MASTICABLE</t>
  </si>
  <si>
    <t>LM AZUL pequeño</t>
  </si>
  <si>
    <t>NEXT CHICLE</t>
  </si>
  <si>
    <t>PAPER SORF PAPEL H</t>
  </si>
  <si>
    <t>ACE SURFH</t>
  </si>
  <si>
    <t>AGUA 2LT</t>
  </si>
  <si>
    <t>SHAMPOO SEDAL</t>
  </si>
  <si>
    <t>GALLETAS DUCALES</t>
  </si>
  <si>
    <t>COCA 3LT</t>
  </si>
  <si>
    <t xml:space="preserve">MARUCHAN VASO </t>
  </si>
  <si>
    <t>PRODUCTOS CONTRABANDO</t>
  </si>
  <si>
    <t>LAVANDINA X-MARGIT</t>
  </si>
  <si>
    <t>JARRAS</t>
  </si>
  <si>
    <t>BASURERO BAÑO</t>
  </si>
  <si>
    <t>CANASTILLOS</t>
  </si>
  <si>
    <t>GUANTES S,M</t>
  </si>
  <si>
    <t>BATIDOS</t>
  </si>
  <si>
    <t>PAN DE YOTALA</t>
  </si>
  <si>
    <t>4X5</t>
  </si>
  <si>
    <t>8X5</t>
  </si>
  <si>
    <t>ADRIANA</t>
  </si>
  <si>
    <t>ESPUMA</t>
  </si>
  <si>
    <t>HELADO YOGURT</t>
  </si>
  <si>
    <t>PERLITA</t>
  </si>
  <si>
    <t>SCOCH</t>
  </si>
  <si>
    <t xml:space="preserve">MARUCHAN </t>
  </si>
  <si>
    <t xml:space="preserve">PLATANITO </t>
  </si>
  <si>
    <t>GUILETE</t>
  </si>
  <si>
    <t>PANTENE</t>
  </si>
  <si>
    <t>CIGARRILO</t>
  </si>
  <si>
    <t>AGUA</t>
  </si>
  <si>
    <t xml:space="preserve">GALLETA </t>
  </si>
  <si>
    <t>PILFRUT</t>
  </si>
  <si>
    <t>LECHE DE TIGRE</t>
  </si>
  <si>
    <t>LECHE DE TIGE PLASTICO</t>
  </si>
  <si>
    <t>LECHE DE TIGRE VIDRIO</t>
  </si>
  <si>
    <t>SALVIETTI 2,5 L</t>
  </si>
  <si>
    <t>SALCHICHA</t>
  </si>
  <si>
    <t>CAPRICE BERRY</t>
  </si>
  <si>
    <t>HELADO PLATINUM</t>
  </si>
  <si>
    <t>MALTITA LATA</t>
  </si>
  <si>
    <t>CUBRE COLA</t>
  </si>
  <si>
    <t>PAN INTEGRAL</t>
  </si>
  <si>
    <t>GALLETA  MERENGUITA</t>
  </si>
  <si>
    <t>NUCITA</t>
  </si>
  <si>
    <t>HELADO WAFERITO</t>
  </si>
  <si>
    <t>HELADO YOGURTH</t>
  </si>
  <si>
    <t xml:space="preserve">HELADO VAQUITA </t>
  </si>
  <si>
    <t>MINI CRECKER</t>
  </si>
  <si>
    <t>ROSQUITAS MBEL</t>
  </si>
  <si>
    <t>LECHE COCOLATADA</t>
  </si>
  <si>
    <t>MANTEQUILLA VASO REGIA</t>
  </si>
  <si>
    <t>ESPUMAS</t>
  </si>
  <si>
    <t>FOSFOROS</t>
  </si>
  <si>
    <t>GENIOS</t>
  </si>
  <si>
    <t>CHOCLITO LATA</t>
  </si>
  <si>
    <t xml:space="preserve">MATE SURTIDO </t>
  </si>
  <si>
    <t xml:space="preserve">AZUCAR  </t>
  </si>
  <si>
    <t>PAN YOTALA</t>
  </si>
  <si>
    <t>CEREAL</t>
  </si>
  <si>
    <t>JAVONCILLO PLUSBELLE</t>
  </si>
  <si>
    <t>PAN YOTALA INTEGRAL</t>
  </si>
  <si>
    <t>ç+</t>
  </si>
  <si>
    <t>galletas MABEL'S</t>
  </si>
  <si>
    <t>PICADILLO</t>
  </si>
  <si>
    <t>COCA COLA 500ML</t>
  </si>
  <si>
    <t>CIGARRILLO DOOBLE IMPACTO</t>
  </si>
  <si>
    <t>COCA COLA 500ml</t>
  </si>
  <si>
    <t>BAVARDA cerveza</t>
  </si>
  <si>
    <t>PACEÑA grande lata</t>
  </si>
  <si>
    <t>venta don GUSTAVO</t>
  </si>
  <si>
    <t>SALDO TOTAL - CAMBIOS</t>
  </si>
  <si>
    <t>DOMINGO 16 DE FEBRERO VENTAS POR DIA</t>
  </si>
  <si>
    <t>PEPSI 1 LT</t>
  </si>
  <si>
    <t>VASOS PLATICOS-120</t>
  </si>
  <si>
    <t>LECHE vaquita</t>
  </si>
  <si>
    <t>KOTEX</t>
  </si>
  <si>
    <t>FIDEO LAZARONI</t>
  </si>
  <si>
    <t>PAN YOTALA 4X5</t>
  </si>
  <si>
    <t>YOGURT PIL 1LT</t>
  </si>
  <si>
    <t>ESPUMA GRANDE</t>
  </si>
  <si>
    <t>TATIN MASTICABLE</t>
  </si>
  <si>
    <t>CRUNCHIP</t>
  </si>
  <si>
    <t>VINO CHAPACO</t>
  </si>
  <si>
    <t>HELADO TENTACION 1LT</t>
  </si>
  <si>
    <t>COCA  COLA 2,5 LT</t>
  </si>
  <si>
    <t>HELADO TRES LECHES</t>
  </si>
  <si>
    <t>CREMOCITA</t>
  </si>
  <si>
    <t>PILFRUT HELADO</t>
  </si>
  <si>
    <t>HELADO MEGA CONO</t>
  </si>
  <si>
    <t>COCA COLA 2,5LT</t>
  </si>
  <si>
    <t>PAPEL NACIONAL DOBLE H.</t>
  </si>
  <si>
    <t>QUESO</t>
  </si>
  <si>
    <t>PACEÑA pequeña</t>
  </si>
  <si>
    <t xml:space="preserve">top line </t>
  </si>
  <si>
    <t>buba goma</t>
  </si>
  <si>
    <t>salvietti</t>
  </si>
  <si>
    <t>coca cola 3lt</t>
  </si>
  <si>
    <t>dori BOCAS</t>
  </si>
  <si>
    <t>SALDO DE ADRIANA</t>
  </si>
  <si>
    <t>SALDO DE VENTAS DENISE</t>
  </si>
  <si>
    <t>HELADO PANONO</t>
  </si>
  <si>
    <t>HELADO SALSERO</t>
  </si>
  <si>
    <t>PEPSI 2 L</t>
  </si>
  <si>
    <t>DOWNY</t>
  </si>
  <si>
    <t xml:space="preserve">OLA DETERGENTE </t>
  </si>
  <si>
    <t>PAN INTREGRAL</t>
  </si>
  <si>
    <t>PEPSI 3L</t>
  </si>
  <si>
    <t>HELADO CHOCOPIL</t>
  </si>
  <si>
    <t>VASOS DESECHABLES</t>
  </si>
  <si>
    <t>pan yotala</t>
  </si>
  <si>
    <t>galleta wafer</t>
  </si>
  <si>
    <t>lomitos al aceite atun</t>
  </si>
  <si>
    <t>mantequilla pil</t>
  </si>
  <si>
    <t xml:space="preserve">salsa picante </t>
  </si>
  <si>
    <t>picadillos</t>
  </si>
  <si>
    <t>javoncillo dove</t>
  </si>
  <si>
    <t>heno de pravia</t>
  </si>
  <si>
    <t>huevos nutrilon</t>
  </si>
  <si>
    <t>colgate</t>
  </si>
  <si>
    <t>chicharron</t>
  </si>
  <si>
    <t>papas al hilo</t>
  </si>
  <si>
    <t>leche vaquita mora</t>
  </si>
  <si>
    <t>oka loka</t>
  </si>
  <si>
    <t>cocacola 3 l</t>
  </si>
  <si>
    <t>helados rocky</t>
  </si>
  <si>
    <t xml:space="preserve">pan integral </t>
  </si>
  <si>
    <t>jugo pura vida</t>
  </si>
  <si>
    <t>mantequilla delicia</t>
  </si>
  <si>
    <t>papas fritas</t>
  </si>
  <si>
    <t>galleta de leche</t>
  </si>
  <si>
    <t>galleta merenguita</t>
  </si>
  <si>
    <t>genios</t>
  </si>
  <si>
    <t>cocacola 3l</t>
  </si>
  <si>
    <t>levhe pura vida</t>
  </si>
  <si>
    <t>griego</t>
  </si>
  <si>
    <t xml:space="preserve">genio </t>
  </si>
  <si>
    <t>pepsi 1l</t>
  </si>
  <si>
    <t>pan de hamburguesa</t>
  </si>
  <si>
    <t>acio mantequilla</t>
  </si>
  <si>
    <t>mani</t>
  </si>
  <si>
    <t>simba</t>
  </si>
  <si>
    <t>avena</t>
  </si>
  <si>
    <t>galleta maicena</t>
  </si>
  <si>
    <t>maicena</t>
  </si>
  <si>
    <t>manteqilla reyna</t>
  </si>
  <si>
    <t xml:space="preserve">gelatina </t>
  </si>
  <si>
    <t>dulce de leche</t>
  </si>
  <si>
    <t>gelatina</t>
  </si>
  <si>
    <t>nisin</t>
  </si>
  <si>
    <t>pan miga</t>
  </si>
  <si>
    <t>ice frut</t>
  </si>
  <si>
    <t>pasta cobolde</t>
  </si>
  <si>
    <t>salvietti 2lt</t>
  </si>
  <si>
    <t>CHICHQUICHOC</t>
  </si>
  <si>
    <t>WAFER MABEL'S</t>
  </si>
  <si>
    <t>SIRF MABEL'</t>
  </si>
  <si>
    <t>WAFERITO</t>
  </si>
  <si>
    <t>SALDO ANTERIOR</t>
  </si>
  <si>
    <t xml:space="preserve">HELADO </t>
  </si>
  <si>
    <t>PAWER RIDE</t>
  </si>
  <si>
    <t>ARROZ BRIHANTE 5KL</t>
  </si>
  <si>
    <t>CHOCOLIKE BOLSA 400gr</t>
  </si>
  <si>
    <t>CHAMPIÑON DEYMAS 184gr</t>
  </si>
  <si>
    <t>GALLETAS PIT STOP INTEGRALES</t>
  </si>
  <si>
    <t>ACEITUNAS SAIZ 140gr</t>
  </si>
  <si>
    <t>ACEITUNAS SAIZ 200gr</t>
  </si>
  <si>
    <t>CHOCLO LAR 300gr</t>
  </si>
  <si>
    <t>PICADILLO SAFRA</t>
  </si>
  <si>
    <t>GALLETAS TORTINHAS</t>
  </si>
  <si>
    <t>AVENA QUAJER 350GR</t>
  </si>
  <si>
    <t>COBERTURA SEMIAMARGO 1KG</t>
  </si>
  <si>
    <t>POLVO CREMA CHANTILLY</t>
  </si>
  <si>
    <t>CAFÉ INTANTANEO</t>
  </si>
  <si>
    <t>CEREAL CORN FLAKES</t>
  </si>
  <si>
    <t>CHOCOLIKE BOTE 200GR</t>
  </si>
  <si>
    <t>CHOCOLIKE 400GR</t>
  </si>
  <si>
    <t>JAVON HENO DE PRAVIA</t>
  </si>
  <si>
    <t>10-20-22</t>
  </si>
  <si>
    <t>CONTRABANDO</t>
  </si>
  <si>
    <t>SAL 5KL</t>
  </si>
  <si>
    <t>SAL 1KL</t>
  </si>
  <si>
    <t>AZUCAR 1KL</t>
  </si>
  <si>
    <t>PLUSBELLE</t>
  </si>
  <si>
    <t xml:space="preserve">SALVIETTI </t>
  </si>
  <si>
    <t>HELADOS NEGRITO</t>
  </si>
  <si>
    <t>LYM ROJO</t>
  </si>
  <si>
    <t>GALLETA BAUNY</t>
  </si>
  <si>
    <t>GALLETETA WAFER</t>
  </si>
  <si>
    <t>PRODUCTOS MATEO ACEBEDO</t>
  </si>
  <si>
    <t>ALOE SURTIDO</t>
  </si>
  <si>
    <t>CHANTIMIX</t>
  </si>
  <si>
    <t>CONDENSADA</t>
  </si>
  <si>
    <t>CREMA EN LATA</t>
  </si>
  <si>
    <t>MANJAR DE KILO</t>
  </si>
  <si>
    <t>MANJAR DE MEDIO KILO</t>
  </si>
  <si>
    <t>MANJAR DE CUARTA</t>
  </si>
  <si>
    <t>COCTEL DE FRUTA</t>
  </si>
  <si>
    <t>2 CABALLOS DURAZNO</t>
  </si>
  <si>
    <t>ACONCAGUA DURAZNO</t>
  </si>
  <si>
    <t>CAJA SARDINA MANU</t>
  </si>
  <si>
    <t>FRUGELE</t>
  </si>
  <si>
    <t>GALLETA MCKAY</t>
  </si>
  <si>
    <t>GALLETA BON O BON</t>
  </si>
  <si>
    <t>MENTITA</t>
  </si>
  <si>
    <t>ELITE</t>
  </si>
  <si>
    <t>HELADO GRANIZADO</t>
  </si>
  <si>
    <t>HELADOS SALSERO</t>
  </si>
  <si>
    <t>CHICLE BUBAGOMA</t>
  </si>
  <si>
    <t>LECHE DE AVENA PIL</t>
  </si>
  <si>
    <t>NEXT</t>
  </si>
  <si>
    <t>HUEVO NUTRILON</t>
  </si>
  <si>
    <t>GALLETA COQUETA</t>
  </si>
  <si>
    <t>CHOCO CRIS</t>
  </si>
  <si>
    <t>WAFER</t>
  </si>
  <si>
    <t>TOTAL CAJA</t>
  </si>
  <si>
    <t>DERVY COOL</t>
  </si>
  <si>
    <t>LECHE TE TIGRE- CONTRABANDO</t>
  </si>
  <si>
    <t>REGISTRADO LA CANTIDAD</t>
  </si>
  <si>
    <t>MARTES 18 DE FEBRERO VENTAS POR DIA</t>
  </si>
  <si>
    <t>SOYA</t>
  </si>
  <si>
    <t>OKA LOKA</t>
  </si>
  <si>
    <t>PIL FRUT</t>
  </si>
  <si>
    <t>FANTA 500ML</t>
  </si>
  <si>
    <t>CUBITOS MAGGI</t>
  </si>
  <si>
    <t>TOP MABEL'S</t>
  </si>
  <si>
    <t>VAQUITAS 120ML</t>
  </si>
  <si>
    <t>NEXT CHILCE</t>
  </si>
  <si>
    <t xml:space="preserve">AZUCAR </t>
  </si>
  <si>
    <t>MAYO-KET-MOST</t>
  </si>
  <si>
    <t>MAYONESA MEDIANA</t>
  </si>
  <si>
    <t>TAMPICO 3L</t>
  </si>
  <si>
    <t>MAN MIGA</t>
  </si>
  <si>
    <t>PAPAS HILO</t>
  </si>
  <si>
    <t>KETCHUP 1KL</t>
  </si>
  <si>
    <t>18//02/2020</t>
  </si>
  <si>
    <t>18//02/2021</t>
  </si>
  <si>
    <t>18//02/2022</t>
  </si>
  <si>
    <t>18//02/2023</t>
  </si>
  <si>
    <t>18//02/2024</t>
  </si>
  <si>
    <t>18//02/2025</t>
  </si>
  <si>
    <t>18//02/2026</t>
  </si>
  <si>
    <t>18//02/2027</t>
  </si>
  <si>
    <t>18//02/2028</t>
  </si>
  <si>
    <t>18//02/2029</t>
  </si>
  <si>
    <t>18//02/2030</t>
  </si>
  <si>
    <t>18//02/2031</t>
  </si>
  <si>
    <t>18//02/2032</t>
  </si>
  <si>
    <t>18//02/2033</t>
  </si>
  <si>
    <t>18//02/2034</t>
  </si>
  <si>
    <t>18//02/2035</t>
  </si>
  <si>
    <t>18//02/2036</t>
  </si>
  <si>
    <t>18//02/2037</t>
  </si>
  <si>
    <t>18//02/2038</t>
  </si>
  <si>
    <t>18//02/2039</t>
  </si>
  <si>
    <t>18//02/2040</t>
  </si>
  <si>
    <t>18//02/2041</t>
  </si>
  <si>
    <t>18//02/2042</t>
  </si>
  <si>
    <t>18//02/2043</t>
  </si>
  <si>
    <t>18//02/2044</t>
  </si>
  <si>
    <t>18//02/2045</t>
  </si>
  <si>
    <t>18//02/2046</t>
  </si>
  <si>
    <t>18//02/2047</t>
  </si>
  <si>
    <t>18//02/2048</t>
  </si>
  <si>
    <t>18//02/2049</t>
  </si>
  <si>
    <t>18//02/2050</t>
  </si>
  <si>
    <t>18//02/2051</t>
  </si>
  <si>
    <t>18//02/2052</t>
  </si>
  <si>
    <t>PIQUESOS PICANTES</t>
  </si>
  <si>
    <t>MARGARINA REYNA 215G TAZA</t>
  </si>
  <si>
    <t>MARGARINA REYNA 215 G POTE</t>
  </si>
  <si>
    <t>MARGARINA REYNA 425 G</t>
  </si>
  <si>
    <t>MANTEQUILLA PIL 200G</t>
  </si>
  <si>
    <t>LECHE INSTANTANEA 1.800</t>
  </si>
  <si>
    <t>LECHE INSTANTANEA 370</t>
  </si>
  <si>
    <t>LECHE INSTANTANEA 760</t>
  </si>
  <si>
    <t>LECHE EVAPORADA 400G</t>
  </si>
  <si>
    <t>CHIQUIFRUTI</t>
  </si>
  <si>
    <t>LECHE DE SOYA CHOCOLATE</t>
  </si>
  <si>
    <t>LECHE DE SOYA BANANA</t>
  </si>
  <si>
    <t xml:space="preserve">AIDISA </t>
  </si>
  <si>
    <t>ENERGUIZER</t>
  </si>
  <si>
    <t xml:space="preserve">ENERGUIZE ALCALINA </t>
  </si>
  <si>
    <t>ENERGIZER ALCALINA BLISTE</t>
  </si>
  <si>
    <t>XTREME</t>
  </si>
  <si>
    <t>AFEITADORA BIG ROSA</t>
  </si>
  <si>
    <t>AFEITADORA BIG CONFORT</t>
  </si>
  <si>
    <t>CLUB SOCIAL INTEGRAL</t>
  </si>
  <si>
    <t>CLUB SOCIAL MULTICEREAL</t>
  </si>
  <si>
    <t>CLUB SOCIAL MANTEQUILLA</t>
  </si>
  <si>
    <t>CLUB SOCIAL QUESO</t>
  </si>
  <si>
    <t>PICKESOS QUESO</t>
  </si>
  <si>
    <t>VODKA REBEL</t>
  </si>
  <si>
    <t>OREO</t>
  </si>
  <si>
    <t>OREO CHOCOLATE</t>
  </si>
  <si>
    <t>OREO SIX PACK</t>
  </si>
  <si>
    <t>CONITO JALAPEÑO</t>
  </si>
  <si>
    <t>PICKESO PICANTE</t>
  </si>
  <si>
    <t xml:space="preserve">CHOCOSODA </t>
  </si>
  <si>
    <t>RITZ SAMDWICH</t>
  </si>
  <si>
    <t>SLA ROSADA</t>
  </si>
  <si>
    <t>PETER PAN</t>
  </si>
  <si>
    <t>SNACK PACK</t>
  </si>
  <si>
    <t>MASIVOS BOLIVIA</t>
  </si>
  <si>
    <t>ALINA CERAL AVENA CACAO</t>
  </si>
  <si>
    <t>ALINA CERREAL AVENA Y UVAS PASAS</t>
  </si>
  <si>
    <t>ALINA CEREAL GRANOLA Y MANI</t>
  </si>
  <si>
    <t>ALINA MINI CHIPS</t>
  </si>
  <si>
    <t>ALINA MARGARITAS</t>
  </si>
  <si>
    <t>CANELA</t>
  </si>
  <si>
    <t>COCACOLA 2L</t>
  </si>
  <si>
    <t>ACI MANTEQUILLA</t>
  </si>
  <si>
    <t>HELADOS ROCKY</t>
  </si>
  <si>
    <t>HELADO MIXES</t>
  </si>
  <si>
    <t>PACELÑA LATA</t>
  </si>
  <si>
    <t>PAPA BLANCA</t>
  </si>
  <si>
    <t xml:space="preserve">MANTEQUILLA PIL </t>
  </si>
  <si>
    <t>COCACOLA LIGHT</t>
  </si>
  <si>
    <t>topline</t>
  </si>
  <si>
    <t>pickesos picantes</t>
  </si>
  <si>
    <t>huevos</t>
  </si>
  <si>
    <t>galleta salvado</t>
  </si>
  <si>
    <t>papel doble hoja</t>
  </si>
  <si>
    <t>arubas</t>
  </si>
  <si>
    <t>leche delicia</t>
  </si>
  <si>
    <t>galleta fitnes</t>
  </si>
  <si>
    <t>pan de yotala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</si>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</sst>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roadway"/>
      <family val="5"/>
    </font>
    <font>
      <b/>
      <sz val="9"/>
      <color theme="1"/>
      <name val="Calibri"/>
      <family val="2"/>
      <scheme val="minor"/>
    </font>
    <font>
      <sz val="10"/>
      <color rgb="FF0D0D0D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5" tint="-0.499984740745262"/>
      <name val="Broadway"/>
      <family val="5"/>
    </font>
    <font>
      <b/>
      <sz val="11"/>
      <color theme="2" tint="-0.89999084444715716"/>
      <name val="Calibri"/>
      <family val="2"/>
      <scheme val="minor"/>
    </font>
    <font>
      <b/>
      <sz val="9"/>
      <color theme="1"/>
      <name val="Aharoni"/>
    </font>
    <font>
      <b/>
      <sz val="14"/>
      <color theme="4" tint="-0.499984740745262"/>
      <name val="Broadway"/>
      <family val="5"/>
    </font>
    <font>
      <b/>
      <sz val="8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499984740745262"/>
      <name val="Broadway"/>
      <family val="5"/>
    </font>
    <font>
      <b/>
      <sz val="14"/>
      <color rgb="FFFF5050"/>
      <name val="Broadway"/>
      <family val="5"/>
    </font>
    <font>
      <b/>
      <sz val="14"/>
      <color rgb="FF1F4F7B"/>
      <name val="Broadway"/>
      <family val="5"/>
    </font>
    <font>
      <sz val="10"/>
      <name val="Calibri"/>
      <family val="2"/>
      <scheme val="minor"/>
    </font>
    <font>
      <b/>
      <sz val="9"/>
      <color rgb="FF660033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660033"/>
      <name val="Calibri"/>
      <family val="2"/>
      <scheme val="minor"/>
    </font>
    <font>
      <b/>
      <sz val="10"/>
      <color rgb="FF660033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1F4F7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249977111117893"/>
      </left>
      <right/>
      <top style="medium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theme="7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7" tint="-0.249977111117893"/>
      </right>
      <top style="thin">
        <color theme="7" tint="-0.249977111117893"/>
      </top>
      <bottom style="thin">
        <color indexed="64"/>
      </bottom>
      <diagonal/>
    </border>
    <border>
      <left style="thin">
        <color theme="7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/>
      <top style="thin">
        <color indexed="64"/>
      </top>
      <bottom style="thin">
        <color theme="7" tint="-0.249977111117893"/>
      </bottom>
      <diagonal/>
    </border>
    <border>
      <left style="thin">
        <color indexed="64"/>
      </left>
      <right style="thin">
        <color theme="7" tint="-0.249977111117893"/>
      </right>
      <top style="thin">
        <color indexed="64"/>
      </top>
      <bottom style="thin">
        <color theme="7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7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theme="7" tint="-0.249977111117893"/>
      </top>
      <bottom style="thin">
        <color indexed="64"/>
      </bottom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indexed="64"/>
      </top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indexed="64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indexed="64"/>
      </right>
      <top style="thin">
        <color theme="7" tint="-0.249977111117893"/>
      </top>
      <bottom style="medium">
        <color indexed="64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medium">
        <color indexed="64"/>
      </bottom>
      <diagonal/>
    </border>
    <border>
      <left style="thin">
        <color indexed="64"/>
      </left>
      <right style="thin">
        <color theme="7" tint="-0.249977111117893"/>
      </right>
      <top style="thin">
        <color theme="7" tint="-0.249977111117893"/>
      </top>
      <bottom style="medium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medium">
        <color theme="1" tint="0.249977111117893"/>
      </right>
      <top style="thin">
        <color theme="1" tint="0.249977111117893"/>
      </top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medium">
        <color theme="1" tint="0.249977111117893"/>
      </left>
      <right/>
      <top/>
      <bottom style="thin">
        <color theme="1" tint="0.249977111117893"/>
      </bottom>
      <diagonal/>
    </border>
    <border>
      <left/>
      <right style="medium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indexed="64"/>
      </right>
      <top style="thin">
        <color theme="7" tint="-0.249977111117893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249977111117893"/>
      </left>
      <right/>
      <top style="thin">
        <color indexed="64"/>
      </top>
      <bottom style="medium">
        <color theme="1" tint="0.249977111117893"/>
      </bottom>
      <diagonal/>
    </border>
    <border>
      <left/>
      <right/>
      <top style="thin">
        <color indexed="64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indexed="64"/>
      </top>
      <bottom style="medium">
        <color theme="1" tint="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/>
      <bottom/>
      <diagonal/>
    </border>
    <border>
      <left style="medium">
        <color theme="5" tint="-0.249977111117893"/>
      </left>
      <right style="thin">
        <color rgb="FF7F7F7F"/>
      </right>
      <top style="medium">
        <color theme="5" tint="-0.249977111117893"/>
      </top>
      <bottom/>
      <diagonal/>
    </border>
    <border>
      <left style="thin">
        <color rgb="FF7F7F7F"/>
      </left>
      <right style="thin">
        <color rgb="FF7F7F7F"/>
      </right>
      <top style="medium">
        <color theme="5" tint="-0.249977111117893"/>
      </top>
      <bottom/>
      <diagonal/>
    </border>
    <border>
      <left style="thin">
        <color rgb="FF7F7F7F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 style="thin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/>
      <bottom style="medium">
        <color theme="5" tint="-0.249977111117893"/>
      </bottom>
      <diagonal/>
    </border>
    <border>
      <left style="thin">
        <color theme="5" tint="-0.249977111117893"/>
      </left>
      <right/>
      <top/>
      <bottom style="medium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theme="5" tint="-0.249977111117893"/>
      </left>
      <right/>
      <top style="medium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249977111117893"/>
      </left>
      <right/>
      <top style="thin">
        <color indexed="64"/>
      </top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/>
      <right style="medium">
        <color theme="1" tint="0.249977111117893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39" fillId="25" borderId="110" applyNumberFormat="0" applyAlignment="0" applyProtection="0"/>
  </cellStyleXfs>
  <cellXfs count="63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/>
    <xf numFmtId="0" fontId="0" fillId="10" borderId="0" xfId="0" applyFill="1" applyAlignment="1"/>
    <xf numFmtId="0" fontId="5" fillId="11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8" borderId="0" xfId="0" applyFill="1" applyAlignment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17" borderId="5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8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left" vertical="center"/>
    </xf>
    <xf numFmtId="0" fontId="17" fillId="17" borderId="5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2" fontId="17" fillId="10" borderId="5" xfId="0" applyNumberFormat="1" applyFont="1" applyFill="1" applyBorder="1" applyAlignment="1">
      <alignment horizontal="center" vertical="center"/>
    </xf>
    <xf numFmtId="2" fontId="26" fillId="10" borderId="5" xfId="0" applyNumberFormat="1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1" fillId="2" borderId="5" xfId="2" applyFont="1" applyBorder="1" applyAlignment="1">
      <alignment horizontal="center" vertical="center" wrapText="1"/>
    </xf>
    <xf numFmtId="0" fontId="3" fillId="2" borderId="5" xfId="2" applyFont="1" applyBorder="1" applyAlignment="1">
      <alignment horizontal="center" vertical="center" wrapText="1"/>
    </xf>
    <xf numFmtId="2" fontId="11" fillId="2" borderId="5" xfId="2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21" fillId="6" borderId="5" xfId="6" applyFont="1" applyBorder="1" applyAlignment="1">
      <alignment horizontal="center" vertical="center" wrapText="1"/>
    </xf>
    <xf numFmtId="0" fontId="11" fillId="6" borderId="5" xfId="6" applyFont="1" applyBorder="1" applyAlignment="1">
      <alignment horizontal="center" vertical="center" wrapText="1"/>
    </xf>
    <xf numFmtId="2" fontId="21" fillId="6" borderId="5" xfId="6" applyNumberFormat="1" applyFont="1" applyBorder="1" applyAlignment="1">
      <alignment horizontal="center" vertical="center" wrapText="1"/>
    </xf>
    <xf numFmtId="15" fontId="5" fillId="0" borderId="5" xfId="0" applyNumberFormat="1" applyFont="1" applyBorder="1" applyAlignment="1">
      <alignment horizontal="center" vertical="center"/>
    </xf>
    <xf numFmtId="2" fontId="26" fillId="10" borderId="5" xfId="0" applyNumberFormat="1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2" fontId="6" fillId="10" borderId="5" xfId="0" applyNumberFormat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left" vertical="center"/>
    </xf>
    <xf numFmtId="0" fontId="27" fillId="17" borderId="5" xfId="0" applyFont="1" applyFill="1" applyBorder="1" applyAlignment="1">
      <alignment horizontal="center" vertical="center"/>
    </xf>
    <xf numFmtId="2" fontId="27" fillId="10" borderId="5" xfId="0" applyNumberFormat="1" applyFont="1" applyFill="1" applyBorder="1" applyAlignment="1">
      <alignment horizontal="center" vertical="center"/>
    </xf>
    <xf numFmtId="2" fontId="28" fillId="10" borderId="5" xfId="0" applyNumberFormat="1" applyFont="1" applyFill="1" applyBorder="1" applyAlignment="1">
      <alignment horizontal="center" vertical="center"/>
    </xf>
    <xf numFmtId="0" fontId="29" fillId="10" borderId="5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2" fontId="15" fillId="8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" fontId="5" fillId="0" borderId="5" xfId="0" applyNumberFormat="1" applyFon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14" fontId="5" fillId="10" borderId="5" xfId="0" applyNumberFormat="1" applyFont="1" applyFill="1" applyBorder="1" applyAlignment="1">
      <alignment horizontal="center" vertical="center"/>
    </xf>
    <xf numFmtId="0" fontId="19" fillId="15" borderId="5" xfId="0" applyFont="1" applyFill="1" applyBorder="1" applyAlignment="1">
      <alignment horizontal="center" vertical="center" wrapText="1"/>
    </xf>
    <xf numFmtId="2" fontId="19" fillId="15" borderId="5" xfId="0" applyNumberFormat="1" applyFont="1" applyFill="1" applyBorder="1" applyAlignment="1">
      <alignment horizontal="center" vertical="center" wrapText="1"/>
    </xf>
    <xf numFmtId="2" fontId="20" fillId="15" borderId="5" xfId="0" applyNumberFormat="1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/>
    </xf>
    <xf numFmtId="2" fontId="2" fillId="10" borderId="5" xfId="0" applyNumberFormat="1" applyFont="1" applyFill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10" borderId="5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1" fillId="2" borderId="14" xfId="2" applyFont="1" applyBorder="1" applyAlignment="1">
      <alignment horizontal="center" vertical="center" wrapText="1"/>
    </xf>
    <xf numFmtId="0" fontId="21" fillId="6" borderId="14" xfId="6" applyFont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19" fillId="15" borderId="14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17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7" fillId="8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8" xfId="0" applyBorder="1" applyAlignment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17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7" fillId="8" borderId="2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/>
    <xf numFmtId="0" fontId="24" fillId="3" borderId="28" xfId="3" applyFont="1" applyBorder="1" applyAlignment="1">
      <alignment horizontal="center" vertical="center" wrapText="1"/>
    </xf>
    <xf numFmtId="0" fontId="11" fillId="3" borderId="29" xfId="3" applyFont="1" applyBorder="1" applyAlignment="1">
      <alignment horizontal="center" vertical="center" wrapText="1"/>
    </xf>
    <xf numFmtId="2" fontId="11" fillId="3" borderId="29" xfId="3" applyNumberFormat="1" applyFont="1" applyBorder="1" applyAlignment="1">
      <alignment horizontal="center" vertical="center" wrapText="1"/>
    </xf>
    <xf numFmtId="0" fontId="11" fillId="3" borderId="30" xfId="3" applyFont="1" applyBorder="1" applyAlignment="1">
      <alignment horizontal="center" vertical="center" wrapText="1"/>
    </xf>
    <xf numFmtId="0" fontId="0" fillId="17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0" fillId="1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7" fillId="8" borderId="20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1" xfId="0" applyBorder="1" applyAlignment="1"/>
    <xf numFmtId="0" fontId="3" fillId="4" borderId="28" xfId="4" applyFont="1" applyBorder="1" applyAlignment="1">
      <alignment horizontal="center" vertical="center" wrapText="1"/>
    </xf>
    <xf numFmtId="0" fontId="3" fillId="4" borderId="29" xfId="4" applyFont="1" applyBorder="1" applyAlignment="1">
      <alignment horizontal="center" vertical="center" wrapText="1"/>
    </xf>
    <xf numFmtId="2" fontId="3" fillId="4" borderId="29" xfId="4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2" fontId="0" fillId="8" borderId="5" xfId="0" applyNumberFormat="1" applyFill="1" applyBorder="1" applyAlignment="1">
      <alignment horizontal="center" vertical="center"/>
    </xf>
    <xf numFmtId="0" fontId="0" fillId="18" borderId="0" xfId="0" applyFill="1" applyAlignment="1"/>
    <xf numFmtId="0" fontId="0" fillId="15" borderId="0" xfId="0" applyFill="1" applyAlignment="1"/>
    <xf numFmtId="0" fontId="0" fillId="19" borderId="0" xfId="0" applyFill="1" applyAlignment="1"/>
    <xf numFmtId="2" fontId="0" fillId="8" borderId="20" xfId="0" applyNumberFormat="1" applyFill="1" applyBorder="1" applyAlignment="1">
      <alignment horizontal="center" vertical="center"/>
    </xf>
    <xf numFmtId="0" fontId="0" fillId="0" borderId="20" xfId="0" applyBorder="1" applyAlignment="1"/>
    <xf numFmtId="0" fontId="6" fillId="0" borderId="3" xfId="0" applyFont="1" applyBorder="1" applyAlignment="1">
      <alignment horizontal="center" vertical="center"/>
    </xf>
    <xf numFmtId="14" fontId="6" fillId="0" borderId="36" xfId="0" applyNumberFormat="1" applyFont="1" applyBorder="1" applyAlignment="1">
      <alignment horizontal="center" vertical="center"/>
    </xf>
    <xf numFmtId="14" fontId="6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4" fillId="10" borderId="44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4" fillId="10" borderId="1" xfId="0" applyFont="1" applyFill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34" fillId="17" borderId="1" xfId="0" applyFont="1" applyFill="1" applyBorder="1" applyAlignment="1">
      <alignment horizontal="left" vertical="center"/>
    </xf>
    <xf numFmtId="0" fontId="34" fillId="10" borderId="48" xfId="0" applyFont="1" applyFill="1" applyBorder="1" applyAlignment="1">
      <alignment horizontal="center" vertical="center"/>
    </xf>
    <xf numFmtId="0" fontId="34" fillId="10" borderId="2" xfId="0" applyFont="1" applyFill="1" applyBorder="1" applyAlignment="1">
      <alignment horizontal="left" vertical="center"/>
    </xf>
    <xf numFmtId="0" fontId="34" fillId="10" borderId="2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6" fillId="21" borderId="40" xfId="0" applyFont="1" applyFill="1" applyBorder="1" applyAlignment="1">
      <alignment horizontal="center" vertical="center"/>
    </xf>
    <xf numFmtId="0" fontId="34" fillId="21" borderId="1" xfId="0" applyFont="1" applyFill="1" applyBorder="1" applyAlignment="1">
      <alignment horizontal="center" vertical="center"/>
    </xf>
    <xf numFmtId="0" fontId="34" fillId="21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34" fillId="7" borderId="40" xfId="0" applyFont="1" applyFill="1" applyBorder="1" applyAlignment="1">
      <alignment horizontal="center" vertical="center"/>
    </xf>
    <xf numFmtId="0" fontId="0" fillId="7" borderId="0" xfId="0" applyFill="1"/>
    <xf numFmtId="0" fontId="0" fillId="17" borderId="49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0" borderId="50" xfId="0" applyBorder="1" applyAlignment="1"/>
    <xf numFmtId="0" fontId="0" fillId="0" borderId="10" xfId="0" applyBorder="1" applyAlignment="1"/>
    <xf numFmtId="2" fontId="0" fillId="8" borderId="23" xfId="0" applyNumberForma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2" fontId="0" fillId="8" borderId="1" xfId="0" applyNumberForma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0" fillId="0" borderId="57" xfId="0" applyBorder="1"/>
    <xf numFmtId="0" fontId="0" fillId="0" borderId="0" xfId="0" applyBorder="1"/>
    <xf numFmtId="0" fontId="6" fillId="21" borderId="39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10" borderId="58" xfId="0" applyFont="1" applyFill="1" applyBorder="1" applyAlignment="1">
      <alignment horizontal="center" vertical="center"/>
    </xf>
    <xf numFmtId="0" fontId="34" fillId="10" borderId="40" xfId="0" applyFont="1" applyFill="1" applyBorder="1" applyAlignment="1">
      <alignment horizontal="center" vertical="center"/>
    </xf>
    <xf numFmtId="0" fontId="6" fillId="10" borderId="75" xfId="0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10" borderId="79" xfId="0" applyFont="1" applyFill="1" applyBorder="1" applyAlignment="1">
      <alignment horizontal="center" vertical="center"/>
    </xf>
    <xf numFmtId="0" fontId="6" fillId="10" borderId="78" xfId="0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17" borderId="72" xfId="0" applyFont="1" applyFill="1" applyBorder="1" applyAlignment="1">
      <alignment horizontal="center" vertical="center"/>
    </xf>
    <xf numFmtId="0" fontId="34" fillId="10" borderId="58" xfId="0" applyFont="1" applyFill="1" applyBorder="1" applyAlignment="1">
      <alignment horizontal="center" vertical="center"/>
    </xf>
    <xf numFmtId="0" fontId="34" fillId="8" borderId="80" xfId="0" applyFont="1" applyFill="1" applyBorder="1" applyAlignment="1">
      <alignment horizontal="center" vertical="center"/>
    </xf>
    <xf numFmtId="0" fontId="34" fillId="10" borderId="45" xfId="0" applyFont="1" applyFill="1" applyBorder="1" applyAlignment="1">
      <alignment horizontal="center" vertical="center"/>
    </xf>
    <xf numFmtId="0" fontId="34" fillId="10" borderId="82" xfId="0" applyFont="1" applyFill="1" applyBorder="1" applyAlignment="1">
      <alignment horizontal="center" vertical="center"/>
    </xf>
    <xf numFmtId="0" fontId="34" fillId="17" borderId="58" xfId="0" applyFont="1" applyFill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6" fillId="8" borderId="42" xfId="0" applyFont="1" applyFill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6" fillId="17" borderId="81" xfId="0" applyFont="1" applyFill="1" applyBorder="1" applyAlignment="1">
      <alignment horizontal="center" vertical="center"/>
    </xf>
    <xf numFmtId="0" fontId="6" fillId="17" borderId="58" xfId="0" applyFont="1" applyFill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34" fillId="10" borderId="85" xfId="0" applyFont="1" applyFill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0" fontId="11" fillId="4" borderId="29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" fontId="0" fillId="0" borderId="88" xfId="0" applyNumberFormat="1" applyBorder="1" applyAlignment="1">
      <alignment horizontal="center" vertical="center"/>
    </xf>
    <xf numFmtId="0" fontId="0" fillId="0" borderId="23" xfId="0" applyBorder="1" applyAlignment="1"/>
    <xf numFmtId="0" fontId="37" fillId="10" borderId="89" xfId="0" applyFont="1" applyFill="1" applyBorder="1" applyAlignment="1"/>
    <xf numFmtId="0" fontId="6" fillId="9" borderId="86" xfId="0" applyFont="1" applyFill="1" applyBorder="1" applyAlignment="1"/>
    <xf numFmtId="0" fontId="6" fillId="22" borderId="5" xfId="0" applyFont="1" applyFill="1" applyBorder="1" applyAlignment="1">
      <alignment horizontal="left" vertical="center"/>
    </xf>
    <xf numFmtId="0" fontId="37" fillId="10" borderId="8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/>
    </xf>
    <xf numFmtId="0" fontId="3" fillId="10" borderId="89" xfId="0" applyFont="1" applyFill="1" applyBorder="1" applyAlignment="1">
      <alignment horizontal="center" vertical="center"/>
    </xf>
    <xf numFmtId="0" fontId="0" fillId="10" borderId="89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3" fillId="10" borderId="89" xfId="5" applyFont="1" applyFill="1" applyBorder="1" applyAlignment="1">
      <alignment horizontal="center" vertical="center"/>
    </xf>
    <xf numFmtId="0" fontId="1" fillId="10" borderId="89" xfId="5" applyFont="1" applyFill="1" applyBorder="1" applyAlignment="1">
      <alignment horizontal="center" vertical="center"/>
    </xf>
    <xf numFmtId="1" fontId="6" fillId="8" borderId="71" xfId="0" applyNumberFormat="1" applyFont="1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17" fontId="5" fillId="0" borderId="20" xfId="0" applyNumberFormat="1" applyFont="1" applyBorder="1" applyAlignment="1">
      <alignment horizontal="center" vertical="center"/>
    </xf>
    <xf numFmtId="0" fontId="0" fillId="0" borderId="99" xfId="0" applyBorder="1" applyAlignment="1"/>
    <xf numFmtId="0" fontId="0" fillId="0" borderId="89" xfId="0" applyBorder="1" applyAlignment="1">
      <alignment horizontal="center" vertical="center"/>
    </xf>
    <xf numFmtId="0" fontId="0" fillId="17" borderId="89" xfId="0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17" fontId="5" fillId="0" borderId="89" xfId="0" applyNumberFormat="1" applyFont="1" applyBorder="1" applyAlignment="1">
      <alignment horizontal="center" vertical="center"/>
    </xf>
    <xf numFmtId="0" fontId="0" fillId="0" borderId="89" xfId="0" applyBorder="1" applyAlignment="1"/>
    <xf numFmtId="14" fontId="5" fillId="10" borderId="89" xfId="5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 wrapText="1"/>
    </xf>
    <xf numFmtId="0" fontId="6" fillId="22" borderId="4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left" vertical="center"/>
    </xf>
    <xf numFmtId="0" fontId="6" fillId="23" borderId="3" xfId="0" applyFont="1" applyFill="1" applyBorder="1" applyAlignment="1">
      <alignment horizontal="center" vertical="center"/>
    </xf>
    <xf numFmtId="0" fontId="6" fillId="23" borderId="40" xfId="0" applyFont="1" applyFill="1" applyBorder="1" applyAlignment="1">
      <alignment horizontal="center" vertical="center"/>
    </xf>
    <xf numFmtId="14" fontId="6" fillId="0" borderId="102" xfId="0" applyNumberFormat="1" applyFont="1" applyBorder="1" applyAlignment="1">
      <alignment horizontal="center" vertical="center" wrapText="1"/>
    </xf>
    <xf numFmtId="14" fontId="6" fillId="0" borderId="103" xfId="0" applyNumberFormat="1" applyFont="1" applyBorder="1" applyAlignment="1">
      <alignment horizontal="center" vertical="center"/>
    </xf>
    <xf numFmtId="14" fontId="6" fillId="0" borderId="42" xfId="0" applyNumberFormat="1" applyFont="1" applyBorder="1" applyAlignment="1">
      <alignment horizontal="center" vertical="center"/>
    </xf>
    <xf numFmtId="14" fontId="6" fillId="0" borderId="104" xfId="0" applyNumberFormat="1" applyFont="1" applyBorder="1" applyAlignment="1">
      <alignment horizontal="center" vertical="center"/>
    </xf>
    <xf numFmtId="14" fontId="6" fillId="0" borderId="105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105" xfId="0" applyFont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4" borderId="29" xfId="4" applyFont="1" applyBorder="1" applyAlignment="1">
      <alignment horizontal="left" vertical="center" wrapText="1"/>
    </xf>
    <xf numFmtId="2" fontId="7" fillId="8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23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14" fontId="6" fillId="0" borderId="37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6" fillId="10" borderId="4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40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2" borderId="3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34" fillId="22" borderId="48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5" fillId="7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14" fontId="6" fillId="24" borderId="42" xfId="0" applyNumberFormat="1" applyFont="1" applyFill="1" applyBorder="1" applyAlignment="1">
      <alignment horizontal="center" vertical="center"/>
    </xf>
    <xf numFmtId="0" fontId="34" fillId="24" borderId="48" xfId="0" applyFont="1" applyFill="1" applyBorder="1" applyAlignment="1">
      <alignment horizontal="center" vertical="center"/>
    </xf>
    <xf numFmtId="0" fontId="34" fillId="24" borderId="1" xfId="0" applyFont="1" applyFill="1" applyBorder="1" applyAlignment="1">
      <alignment horizontal="left" vertical="center"/>
    </xf>
    <xf numFmtId="0" fontId="6" fillId="24" borderId="1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34" fillId="24" borderId="1" xfId="0" applyFont="1" applyFill="1" applyBorder="1" applyAlignment="1">
      <alignment horizontal="center" vertical="center"/>
    </xf>
    <xf numFmtId="0" fontId="34" fillId="20" borderId="48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/>
    </xf>
    <xf numFmtId="14" fontId="6" fillId="10" borderId="42" xfId="0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 wrapText="1"/>
    </xf>
    <xf numFmtId="0" fontId="0" fillId="0" borderId="120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10" borderId="111" xfId="0" applyFill="1" applyBorder="1"/>
    <xf numFmtId="0" fontId="0" fillId="10" borderId="114" xfId="0" applyFill="1" applyBorder="1"/>
    <xf numFmtId="0" fontId="0" fillId="0" borderId="131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5" fillId="0" borderId="124" xfId="0" applyFont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5" fillId="0" borderId="112" xfId="0" applyFont="1" applyBorder="1" applyAlignment="1">
      <alignment horizontal="center" vertical="center"/>
    </xf>
    <xf numFmtId="0" fontId="5" fillId="0" borderId="1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40" fillId="21" borderId="128" xfId="7" applyFont="1" applyFill="1" applyBorder="1" applyAlignment="1">
      <alignment horizontal="center" vertical="center"/>
    </xf>
    <xf numFmtId="14" fontId="41" fillId="21" borderId="129" xfId="7" applyNumberFormat="1" applyFont="1" applyFill="1" applyBorder="1" applyAlignment="1">
      <alignment horizontal="center" vertical="center" wrapText="1"/>
    </xf>
    <xf numFmtId="0" fontId="41" fillId="21" borderId="129" xfId="7" applyFont="1" applyFill="1" applyBorder="1" applyAlignment="1">
      <alignment horizontal="center" vertical="center" wrapText="1"/>
    </xf>
    <xf numFmtId="0" fontId="3" fillId="21" borderId="128" xfId="0" applyFont="1" applyFill="1" applyBorder="1" applyAlignment="1">
      <alignment horizontal="center" vertical="center"/>
    </xf>
    <xf numFmtId="0" fontId="5" fillId="21" borderId="136" xfId="0" applyFont="1" applyFill="1" applyBorder="1" applyAlignment="1">
      <alignment horizontal="center" vertical="center"/>
    </xf>
    <xf numFmtId="17" fontId="41" fillId="21" borderId="129" xfId="7" applyNumberFormat="1" applyFont="1" applyFill="1" applyBorder="1" applyAlignment="1">
      <alignment horizontal="center" vertical="center" wrapText="1"/>
    </xf>
    <xf numFmtId="14" fontId="5" fillId="21" borderId="135" xfId="0" applyNumberFormat="1" applyFont="1" applyFill="1" applyBorder="1" applyAlignment="1">
      <alignment horizontal="center" vertical="center"/>
    </xf>
    <xf numFmtId="2" fontId="5" fillId="0" borderId="132" xfId="0" applyNumberFormat="1" applyFont="1" applyBorder="1" applyAlignment="1">
      <alignment horizontal="center" vertical="center"/>
    </xf>
    <xf numFmtId="2" fontId="5" fillId="0" borderId="133" xfId="0" applyNumberFormat="1" applyFont="1" applyBorder="1" applyAlignment="1">
      <alignment horizontal="center" vertical="center"/>
    </xf>
    <xf numFmtId="2" fontId="5" fillId="0" borderId="124" xfId="0" applyNumberFormat="1" applyFont="1" applyBorder="1" applyAlignment="1">
      <alignment horizontal="center" vertical="center"/>
    </xf>
    <xf numFmtId="2" fontId="5" fillId="0" borderId="125" xfId="0" applyNumberFormat="1" applyFont="1" applyBorder="1" applyAlignment="1">
      <alignment horizontal="center" vertical="center"/>
    </xf>
    <xf numFmtId="0" fontId="42" fillId="21" borderId="130" xfId="7" applyFont="1" applyFill="1" applyBorder="1" applyAlignment="1">
      <alignment horizontal="center" vertical="center"/>
    </xf>
    <xf numFmtId="2" fontId="11" fillId="0" borderId="134" xfId="0" applyNumberFormat="1" applyFont="1" applyBorder="1" applyAlignment="1">
      <alignment horizontal="center" vertical="center"/>
    </xf>
    <xf numFmtId="0" fontId="11" fillId="21" borderId="137" xfId="0" applyFont="1" applyFill="1" applyBorder="1" applyAlignment="1">
      <alignment horizontal="center" vertical="center"/>
    </xf>
    <xf numFmtId="2" fontId="11" fillId="0" borderId="126" xfId="0" applyNumberFormat="1" applyFont="1" applyBorder="1" applyAlignment="1">
      <alignment horizontal="center" vertical="center"/>
    </xf>
    <xf numFmtId="0" fontId="11" fillId="0" borderId="122" xfId="0" applyFont="1" applyBorder="1" applyAlignment="1">
      <alignment horizontal="center" vertical="center"/>
    </xf>
    <xf numFmtId="0" fontId="11" fillId="0" borderId="121" xfId="0" applyFont="1" applyBorder="1" applyAlignment="1">
      <alignment horizontal="center" vertical="center"/>
    </xf>
    <xf numFmtId="0" fontId="11" fillId="0" borderId="126" xfId="0" applyFont="1" applyBorder="1" applyAlignment="1">
      <alignment horizontal="center" vertical="center"/>
    </xf>
    <xf numFmtId="0" fontId="40" fillId="25" borderId="117" xfId="7" applyFont="1" applyBorder="1" applyAlignment="1">
      <alignment horizontal="center" vertical="center"/>
    </xf>
    <xf numFmtId="0" fontId="42" fillId="25" borderId="118" xfId="7" applyFont="1" applyBorder="1" applyAlignment="1">
      <alignment horizontal="center" vertical="center" wrapText="1"/>
    </xf>
    <xf numFmtId="0" fontId="42" fillId="25" borderId="119" xfId="7" applyFont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 vertical="center"/>
    </xf>
    <xf numFmtId="0" fontId="34" fillId="10" borderId="0" xfId="0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left" vertical="center"/>
    </xf>
    <xf numFmtId="0" fontId="34" fillId="22" borderId="0" xfId="0" applyFont="1" applyFill="1" applyBorder="1" applyAlignment="1">
      <alignment horizontal="center" vertical="center"/>
    </xf>
    <xf numFmtId="0" fontId="0" fillId="0" borderId="48" xfId="0" applyBorder="1"/>
    <xf numFmtId="0" fontId="43" fillId="10" borderId="48" xfId="0" applyFont="1" applyFill="1" applyBorder="1" applyAlignment="1">
      <alignment horizontal="center" vertical="center"/>
    </xf>
    <xf numFmtId="0" fontId="34" fillId="22" borderId="3" xfId="0" applyFont="1" applyFill="1" applyBorder="1" applyAlignment="1">
      <alignment horizontal="left" vertical="center"/>
    </xf>
    <xf numFmtId="0" fontId="34" fillId="22" borderId="1" xfId="0" applyFont="1" applyFill="1" applyBorder="1" applyAlignment="1">
      <alignment horizontal="left" vertical="center"/>
    </xf>
    <xf numFmtId="0" fontId="34" fillId="22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14" fontId="6" fillId="0" borderId="139" xfId="0" applyNumberFormat="1" applyFont="1" applyBorder="1" applyAlignment="1">
      <alignment horizontal="center" vertical="center"/>
    </xf>
    <xf numFmtId="0" fontId="19" fillId="10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113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vertical="center"/>
    </xf>
    <xf numFmtId="0" fontId="0" fillId="2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9" fillId="8" borderId="0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34" fillId="22" borderId="3" xfId="0" applyFont="1" applyFill="1" applyBorder="1" applyAlignment="1">
      <alignment horizontal="center" vertical="center"/>
    </xf>
    <xf numFmtId="2" fontId="30" fillId="8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3" fillId="8" borderId="52" xfId="0" applyNumberFormat="1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center" vertical="center"/>
    </xf>
    <xf numFmtId="2" fontId="3" fillId="8" borderId="20" xfId="0" applyNumberFormat="1" applyFont="1" applyFill="1" applyBorder="1" applyAlignment="1">
      <alignment horizontal="center" vertical="center"/>
    </xf>
    <xf numFmtId="2" fontId="3" fillId="8" borderId="89" xfId="0" applyNumberFormat="1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/>
    <xf numFmtId="0" fontId="0" fillId="1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3" fillId="8" borderId="4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0" borderId="4" xfId="0" applyBorder="1" applyAlignment="1"/>
    <xf numFmtId="2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17" borderId="141" xfId="0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2" fontId="0" fillId="0" borderId="141" xfId="0" applyNumberFormat="1" applyBorder="1" applyAlignment="1">
      <alignment horizontal="center" vertical="center"/>
    </xf>
    <xf numFmtId="2" fontId="3" fillId="8" borderId="141" xfId="0" applyNumberFormat="1" applyFont="1" applyFill="1" applyBorder="1" applyAlignment="1">
      <alignment horizontal="center" vertical="center"/>
    </xf>
    <xf numFmtId="0" fontId="5" fillId="0" borderId="141" xfId="0" applyFont="1" applyBorder="1" applyAlignment="1">
      <alignment horizontal="center" vertical="center"/>
    </xf>
    <xf numFmtId="0" fontId="0" fillId="0" borderId="141" xfId="0" applyBorder="1" applyAlignment="1"/>
    <xf numFmtId="0" fontId="0" fillId="0" borderId="142" xfId="0" applyBorder="1" applyAlignment="1"/>
    <xf numFmtId="0" fontId="0" fillId="0" borderId="34" xfId="0" applyBorder="1" applyAlignment="1">
      <alignment horizontal="center" vertical="center"/>
    </xf>
    <xf numFmtId="0" fontId="0" fillId="0" borderId="143" xfId="0" applyBorder="1" applyAlignment="1"/>
    <xf numFmtId="0" fontId="0" fillId="0" borderId="3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44" xfId="0" applyBorder="1" applyAlignment="1"/>
    <xf numFmtId="0" fontId="6" fillId="0" borderId="113" xfId="0" applyFont="1" applyBorder="1" applyAlignment="1">
      <alignment horizontal="center" vertical="center"/>
    </xf>
    <xf numFmtId="0" fontId="34" fillId="8" borderId="2" xfId="0" applyFont="1" applyFill="1" applyBorder="1" applyAlignment="1">
      <alignment horizontal="center" vertical="center"/>
    </xf>
    <xf numFmtId="0" fontId="0" fillId="0" borderId="44" xfId="0" applyBorder="1"/>
    <xf numFmtId="0" fontId="44" fillId="10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4" fillId="10" borderId="3" xfId="0" applyFont="1" applyFill="1" applyBorder="1" applyAlignment="1">
      <alignment horizontal="left" vertical="center"/>
    </xf>
    <xf numFmtId="0" fontId="44" fillId="0" borderId="3" xfId="0" applyFont="1" applyBorder="1" applyAlignment="1">
      <alignment horizontal="center" vertical="center"/>
    </xf>
    <xf numFmtId="0" fontId="45" fillId="22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4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44" fillId="10" borderId="44" xfId="0" applyFont="1" applyFill="1" applyBorder="1" applyAlignment="1">
      <alignment horizontal="center" vertical="center"/>
    </xf>
    <xf numFmtId="0" fontId="34" fillId="22" borderId="1" xfId="0" applyFont="1" applyFill="1" applyBorder="1" applyAlignment="1">
      <alignment horizontal="center" vertical="center"/>
    </xf>
    <xf numFmtId="0" fontId="35" fillId="10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ont="1" applyFill="1"/>
    <xf numFmtId="0" fontId="6" fillId="8" borderId="3" xfId="0" applyFont="1" applyFill="1" applyBorder="1" applyAlignment="1">
      <alignment horizontal="center" vertical="center"/>
    </xf>
    <xf numFmtId="0" fontId="6" fillId="0" borderId="139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6" fillId="8" borderId="2" xfId="0" applyFont="1" applyFill="1" applyBorder="1" applyAlignment="1">
      <alignment horizontal="center" vertical="center"/>
    </xf>
    <xf numFmtId="0" fontId="6" fillId="22" borderId="39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1" fillId="3" borderId="29" xfId="3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11" fillId="2" borderId="5" xfId="2" applyFont="1" applyBorder="1" applyAlignment="1">
      <alignment horizontal="left" vertical="center"/>
    </xf>
    <xf numFmtId="0" fontId="6" fillId="0" borderId="20" xfId="0" applyFont="1" applyBorder="1" applyAlignment="1">
      <alignment horizontal="left"/>
    </xf>
    <xf numFmtId="0" fontId="21" fillId="6" borderId="5" xfId="6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0" xfId="0" applyFont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89" xfId="0" applyFont="1" applyBorder="1" applyAlignment="1">
      <alignment horizontal="left"/>
    </xf>
    <xf numFmtId="0" fontId="19" fillId="15" borderId="5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/>
    </xf>
    <xf numFmtId="0" fontId="0" fillId="10" borderId="89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41" xfId="0" applyFont="1" applyBorder="1" applyAlignment="1">
      <alignment horizontal="left"/>
    </xf>
    <xf numFmtId="0" fontId="0" fillId="0" borderId="0" xfId="0" applyAlignment="1">
      <alignment horizontal="left" vertical="center"/>
    </xf>
    <xf numFmtId="43" fontId="0" fillId="0" borderId="1" xfId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12" borderId="33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6" fillId="21" borderId="23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11" borderId="28" xfId="4" applyFont="1" applyFill="1" applyBorder="1" applyAlignment="1">
      <alignment horizontal="center" vertical="center" wrapText="1"/>
    </xf>
    <xf numFmtId="0" fontId="3" fillId="11" borderId="29" xfId="4" applyFont="1" applyFill="1" applyBorder="1" applyAlignment="1">
      <alignment horizontal="left" vertical="center" wrapText="1"/>
    </xf>
    <xf numFmtId="0" fontId="3" fillId="11" borderId="29" xfId="4" applyFont="1" applyFill="1" applyBorder="1" applyAlignment="1">
      <alignment horizontal="center" vertical="center" wrapText="1"/>
    </xf>
    <xf numFmtId="2" fontId="3" fillId="11" borderId="29" xfId="4" applyNumberFormat="1" applyFont="1" applyFill="1" applyBorder="1" applyAlignment="1">
      <alignment horizontal="center" vertical="center" wrapText="1"/>
    </xf>
    <xf numFmtId="0" fontId="11" fillId="11" borderId="29" xfId="4" applyFont="1" applyFill="1" applyBorder="1" applyAlignment="1">
      <alignment horizontal="center" vertical="center" wrapText="1"/>
    </xf>
    <xf numFmtId="0" fontId="0" fillId="7" borderId="148" xfId="0" applyFill="1" applyBorder="1" applyAlignment="1">
      <alignment horizontal="center" vertical="center"/>
    </xf>
    <xf numFmtId="0" fontId="0" fillId="7" borderId="149" xfId="0" applyFill="1" applyBorder="1" applyAlignment="1">
      <alignment horizontal="center" vertical="center"/>
    </xf>
    <xf numFmtId="0" fontId="0" fillId="7" borderId="150" xfId="0" applyFill="1" applyBorder="1" applyAlignment="1">
      <alignment horizontal="center" vertical="center"/>
    </xf>
    <xf numFmtId="0" fontId="3" fillId="4" borderId="38" xfId="4" applyFont="1" applyBorder="1" applyAlignment="1">
      <alignment horizontal="center" vertical="center" wrapText="1"/>
    </xf>
    <xf numFmtId="0" fontId="3" fillId="4" borderId="46" xfId="4" applyFont="1" applyBorder="1" applyAlignment="1">
      <alignment horizontal="center" vertical="center" wrapText="1"/>
    </xf>
    <xf numFmtId="0" fontId="3" fillId="4" borderId="37" xfId="4" applyFont="1" applyBorder="1" applyAlignment="1">
      <alignment horizontal="center" vertical="center" wrapText="1"/>
    </xf>
    <xf numFmtId="0" fontId="3" fillId="20" borderId="151" xfId="4" applyFont="1" applyFill="1" applyBorder="1" applyAlignment="1">
      <alignment horizontal="center" vertical="center" wrapText="1"/>
    </xf>
    <xf numFmtId="0" fontId="3" fillId="20" borderId="77" xfId="4" applyFont="1" applyFill="1" applyBorder="1" applyAlignment="1">
      <alignment horizontal="center" vertical="center" wrapText="1"/>
    </xf>
    <xf numFmtId="0" fontId="3" fillId="20" borderId="73" xfId="4" applyFont="1" applyFill="1" applyBorder="1" applyAlignment="1">
      <alignment horizontal="center" vertical="center" wrapText="1"/>
    </xf>
    <xf numFmtId="0" fontId="46" fillId="15" borderId="40" xfId="0" applyFont="1" applyFill="1" applyBorder="1" applyAlignment="1">
      <alignment horizontal="center" vertical="center"/>
    </xf>
    <xf numFmtId="0" fontId="46" fillId="15" borderId="44" xfId="0" applyFont="1" applyFill="1" applyBorder="1" applyAlignment="1">
      <alignment horizontal="center" vertical="center"/>
    </xf>
    <xf numFmtId="0" fontId="46" fillId="15" borderId="42" xfId="0" applyFont="1" applyFill="1" applyBorder="1" applyAlignment="1">
      <alignment horizontal="center" vertical="center"/>
    </xf>
    <xf numFmtId="0" fontId="0" fillId="15" borderId="40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3" fillId="12" borderId="145" xfId="0" applyFont="1" applyFill="1" applyBorder="1" applyAlignment="1">
      <alignment horizontal="center" vertical="center"/>
    </xf>
    <xf numFmtId="0" fontId="3" fillId="12" borderId="146" xfId="0" applyFont="1" applyFill="1" applyBorder="1" applyAlignment="1">
      <alignment horizontal="center" vertical="center"/>
    </xf>
    <xf numFmtId="0" fontId="11" fillId="9" borderId="145" xfId="0" applyFont="1" applyFill="1" applyBorder="1" applyAlignment="1">
      <alignment horizontal="center" vertical="center"/>
    </xf>
    <xf numFmtId="0" fontId="11" fillId="9" borderId="146" xfId="0" applyFont="1" applyFill="1" applyBorder="1" applyAlignment="1">
      <alignment horizontal="center" vertical="center"/>
    </xf>
    <xf numFmtId="0" fontId="11" fillId="9" borderId="147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3" fillId="9" borderId="93" xfId="5" applyFont="1" applyFill="1" applyBorder="1" applyAlignment="1">
      <alignment horizontal="center" vertical="center"/>
    </xf>
    <xf numFmtId="0" fontId="3" fillId="9" borderId="94" xfId="5" applyFont="1" applyFill="1" applyBorder="1" applyAlignment="1">
      <alignment horizontal="center" vertical="center"/>
    </xf>
    <xf numFmtId="0" fontId="3" fillId="9" borderId="95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13" borderId="32" xfId="0" applyFont="1" applyFill="1" applyBorder="1" applyAlignment="1">
      <alignment horizontal="center" vertical="center"/>
    </xf>
    <xf numFmtId="0" fontId="31" fillId="13" borderId="33" xfId="0" applyFont="1" applyFill="1" applyBorder="1" applyAlignment="1">
      <alignment horizontal="center" vertical="center"/>
    </xf>
    <xf numFmtId="0" fontId="14" fillId="14" borderId="86" xfId="0" applyFont="1" applyFill="1" applyBorder="1" applyAlignment="1">
      <alignment horizontal="center"/>
    </xf>
    <xf numFmtId="0" fontId="14" fillId="14" borderId="0" xfId="0" applyFont="1" applyFill="1" applyBorder="1" applyAlignment="1">
      <alignment horizontal="center"/>
    </xf>
    <xf numFmtId="0" fontId="14" fillId="14" borderId="87" xfId="0" applyFont="1" applyFill="1" applyBorder="1" applyAlignment="1">
      <alignment horizontal="center"/>
    </xf>
    <xf numFmtId="0" fontId="18" fillId="9" borderId="31" xfId="0" applyFont="1" applyFill="1" applyBorder="1" applyAlignment="1">
      <alignment horizontal="center" vertical="center"/>
    </xf>
    <xf numFmtId="0" fontId="18" fillId="9" borderId="32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/>
    </xf>
    <xf numFmtId="0" fontId="25" fillId="13" borderId="31" xfId="0" applyFont="1" applyFill="1" applyBorder="1" applyAlignment="1">
      <alignment horizontal="center" vertical="center"/>
    </xf>
    <xf numFmtId="0" fontId="25" fillId="13" borderId="32" xfId="0" applyFont="1" applyFill="1" applyBorder="1" applyAlignment="1">
      <alignment horizontal="center" vertical="center"/>
    </xf>
    <xf numFmtId="0" fontId="25" fillId="13" borderId="33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33" xfId="0" applyFont="1" applyFill="1" applyBorder="1" applyAlignment="1">
      <alignment horizontal="center" vertical="center"/>
    </xf>
    <xf numFmtId="0" fontId="6" fillId="9" borderId="86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6" fillId="9" borderId="87" xfId="0" applyFont="1" applyFill="1" applyBorder="1" applyAlignment="1">
      <alignment horizontal="center"/>
    </xf>
    <xf numFmtId="0" fontId="11" fillId="14" borderId="100" xfId="0" applyFont="1" applyFill="1" applyBorder="1" applyAlignment="1">
      <alignment horizontal="center" vertical="center"/>
    </xf>
    <xf numFmtId="0" fontId="11" fillId="14" borderId="96" xfId="0" applyFont="1" applyFill="1" applyBorder="1" applyAlignment="1">
      <alignment horizontal="center" vertical="center"/>
    </xf>
    <xf numFmtId="0" fontId="11" fillId="14" borderId="101" xfId="0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0" fontId="3" fillId="26" borderId="48" xfId="0" applyFont="1" applyFill="1" applyBorder="1" applyAlignment="1">
      <alignment horizontal="center" vertical="center"/>
    </xf>
    <xf numFmtId="0" fontId="32" fillId="13" borderId="100" xfId="0" applyFont="1" applyFill="1" applyBorder="1" applyAlignment="1">
      <alignment horizontal="center" vertical="center"/>
    </xf>
    <xf numFmtId="0" fontId="32" fillId="13" borderId="96" xfId="0" applyFont="1" applyFill="1" applyBorder="1" applyAlignment="1">
      <alignment horizontal="center" vertical="center"/>
    </xf>
    <xf numFmtId="0" fontId="32" fillId="13" borderId="10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23" fillId="12" borderId="31" xfId="0" applyFont="1" applyFill="1" applyBorder="1" applyAlignment="1">
      <alignment horizontal="center" vertical="center"/>
    </xf>
    <xf numFmtId="0" fontId="23" fillId="12" borderId="32" xfId="0" applyFont="1" applyFill="1" applyBorder="1" applyAlignment="1">
      <alignment horizontal="center" vertical="center"/>
    </xf>
    <xf numFmtId="0" fontId="23" fillId="12" borderId="33" xfId="0" applyFont="1" applyFill="1" applyBorder="1" applyAlignment="1">
      <alignment horizontal="center" vertical="center"/>
    </xf>
    <xf numFmtId="0" fontId="3" fillId="12" borderId="25" xfId="3" applyFont="1" applyFill="1" applyBorder="1" applyAlignment="1">
      <alignment horizontal="center" vertical="center"/>
    </xf>
    <xf numFmtId="0" fontId="3" fillId="12" borderId="26" xfId="3" applyFont="1" applyFill="1" applyBorder="1" applyAlignment="1">
      <alignment horizontal="center" vertical="center"/>
    </xf>
    <xf numFmtId="0" fontId="3" fillId="12" borderId="27" xfId="3" applyFont="1" applyFill="1" applyBorder="1" applyAlignment="1">
      <alignment horizontal="center" vertical="center"/>
    </xf>
    <xf numFmtId="0" fontId="22" fillId="13" borderId="25" xfId="0" applyFont="1" applyFill="1" applyBorder="1" applyAlignment="1">
      <alignment horizontal="center" vertical="center"/>
    </xf>
    <xf numFmtId="0" fontId="22" fillId="13" borderId="26" xfId="0" applyFont="1" applyFill="1" applyBorder="1" applyAlignment="1">
      <alignment horizontal="center" vertical="center"/>
    </xf>
    <xf numFmtId="0" fontId="22" fillId="13" borderId="27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30" fillId="16" borderId="31" xfId="0" applyFont="1" applyFill="1" applyBorder="1" applyAlignment="1">
      <alignment horizontal="center" vertical="center" wrapText="1"/>
    </xf>
    <xf numFmtId="0" fontId="30" fillId="16" borderId="91" xfId="0" applyFont="1" applyFill="1" applyBorder="1" applyAlignment="1">
      <alignment horizontal="center" vertical="center" wrapText="1"/>
    </xf>
    <xf numFmtId="0" fontId="30" fillId="16" borderId="92" xfId="0" applyFont="1" applyFill="1" applyBorder="1" applyAlignment="1">
      <alignment horizontal="center" vertical="center" wrapText="1"/>
    </xf>
    <xf numFmtId="0" fontId="3" fillId="16" borderId="93" xfId="5" applyFont="1" applyFill="1" applyBorder="1" applyAlignment="1">
      <alignment horizontal="center" vertical="center"/>
    </xf>
    <xf numFmtId="0" fontId="3" fillId="16" borderId="94" xfId="5" applyFont="1" applyFill="1" applyBorder="1" applyAlignment="1">
      <alignment horizontal="center" vertical="center"/>
    </xf>
    <xf numFmtId="0" fontId="3" fillId="16" borderId="95" xfId="5" applyFont="1" applyFill="1" applyBorder="1" applyAlignment="1">
      <alignment horizontal="center" vertical="center"/>
    </xf>
    <xf numFmtId="0" fontId="33" fillId="13" borderId="106" xfId="0" applyFont="1" applyFill="1" applyBorder="1" applyAlignment="1">
      <alignment horizontal="center" vertical="center"/>
    </xf>
    <xf numFmtId="0" fontId="33" fillId="13" borderId="107" xfId="0" applyFont="1" applyFill="1" applyBorder="1" applyAlignment="1">
      <alignment horizontal="center" vertical="center"/>
    </xf>
    <xf numFmtId="0" fontId="33" fillId="13" borderId="108" xfId="0" applyFont="1" applyFill="1" applyBorder="1" applyAlignment="1">
      <alignment horizontal="center" vertical="center"/>
    </xf>
    <xf numFmtId="0" fontId="3" fillId="5" borderId="6" xfId="5" applyFont="1" applyBorder="1" applyAlignment="1">
      <alignment horizontal="center" vertical="center"/>
    </xf>
    <xf numFmtId="0" fontId="3" fillId="5" borderId="7" xfId="5" applyFont="1" applyBorder="1" applyAlignment="1">
      <alignment horizontal="center" vertical="center"/>
    </xf>
    <xf numFmtId="0" fontId="3" fillId="5" borderId="8" xfId="5" applyFont="1" applyBorder="1" applyAlignment="1">
      <alignment horizontal="center" vertical="center"/>
    </xf>
    <xf numFmtId="0" fontId="3" fillId="16" borderId="90" xfId="0" applyFont="1" applyFill="1" applyBorder="1" applyAlignment="1">
      <alignment horizontal="center" vertical="center"/>
    </xf>
    <xf numFmtId="0" fontId="3" fillId="16" borderId="91" xfId="0" applyFont="1" applyFill="1" applyBorder="1" applyAlignment="1">
      <alignment horizontal="center" vertical="center"/>
    </xf>
    <xf numFmtId="0" fontId="3" fillId="16" borderId="92" xfId="0" applyFont="1" applyFill="1" applyBorder="1" applyAlignment="1">
      <alignment horizontal="center" vertical="center"/>
    </xf>
    <xf numFmtId="0" fontId="3" fillId="16" borderId="31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3" fillId="16" borderId="33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30" fillId="9" borderId="93" xfId="5" applyFont="1" applyFill="1" applyBorder="1" applyAlignment="1">
      <alignment horizontal="center" vertical="center"/>
    </xf>
    <xf numFmtId="0" fontId="30" fillId="9" borderId="94" xfId="5" applyFont="1" applyFill="1" applyBorder="1" applyAlignment="1">
      <alignment horizontal="center" vertical="center"/>
    </xf>
    <xf numFmtId="0" fontId="30" fillId="9" borderId="95" xfId="5" applyFont="1" applyFill="1" applyBorder="1" applyAlignment="1">
      <alignment horizontal="center" vertical="center"/>
    </xf>
    <xf numFmtId="0" fontId="3" fillId="12" borderId="93" xfId="5" applyFont="1" applyFill="1" applyBorder="1" applyAlignment="1">
      <alignment horizontal="center" vertical="center"/>
    </xf>
    <xf numFmtId="0" fontId="3" fillId="12" borderId="94" xfId="5" applyFont="1" applyFill="1" applyBorder="1" applyAlignment="1">
      <alignment horizontal="center" vertical="center"/>
    </xf>
    <xf numFmtId="0" fontId="3" fillId="12" borderId="95" xfId="5" applyFont="1" applyFill="1" applyBorder="1" applyAlignment="1">
      <alignment horizontal="center" vertical="center"/>
    </xf>
    <xf numFmtId="0" fontId="3" fillId="5" borderId="93" xfId="5" applyFont="1" applyBorder="1" applyAlignment="1">
      <alignment horizontal="center" vertical="center"/>
    </xf>
    <xf numFmtId="0" fontId="3" fillId="5" borderId="94" xfId="5" applyFont="1" applyBorder="1" applyAlignment="1">
      <alignment horizontal="center" vertical="center"/>
    </xf>
    <xf numFmtId="0" fontId="3" fillId="5" borderId="95" xfId="5" applyFont="1" applyBorder="1" applyAlignment="1">
      <alignment horizontal="center" vertical="center"/>
    </xf>
    <xf numFmtId="14" fontId="11" fillId="20" borderId="0" xfId="0" applyNumberFormat="1" applyFont="1" applyFill="1" applyBorder="1" applyAlignment="1">
      <alignment horizontal="center" vertical="center"/>
    </xf>
    <xf numFmtId="14" fontId="11" fillId="20" borderId="138" xfId="0" applyNumberFormat="1" applyFont="1" applyFill="1" applyBorder="1" applyAlignment="1">
      <alignment horizontal="center" vertical="center"/>
    </xf>
    <xf numFmtId="0" fontId="35" fillId="10" borderId="38" xfId="0" applyFont="1" applyFill="1" applyBorder="1" applyAlignment="1">
      <alignment horizontal="center" vertical="center"/>
    </xf>
    <xf numFmtId="0" fontId="35" fillId="10" borderId="46" xfId="0" applyFont="1" applyFill="1" applyBorder="1" applyAlignment="1">
      <alignment horizontal="center" vertical="center"/>
    </xf>
    <xf numFmtId="0" fontId="35" fillId="10" borderId="37" xfId="0" applyFont="1" applyFill="1" applyBorder="1" applyAlignment="1">
      <alignment horizontal="center" vertical="center"/>
    </xf>
    <xf numFmtId="0" fontId="35" fillId="15" borderId="46" xfId="0" applyFont="1" applyFill="1" applyBorder="1" applyAlignment="1">
      <alignment horizontal="center" vertical="center"/>
    </xf>
    <xf numFmtId="0" fontId="35" fillId="15" borderId="37" xfId="0" applyFont="1" applyFill="1" applyBorder="1" applyAlignment="1">
      <alignment horizontal="center" vertical="center"/>
    </xf>
    <xf numFmtId="0" fontId="36" fillId="15" borderId="46" xfId="0" applyFont="1" applyFill="1" applyBorder="1" applyAlignment="1">
      <alignment horizontal="center" vertical="center"/>
    </xf>
    <xf numFmtId="0" fontId="36" fillId="15" borderId="37" xfId="0" applyFont="1" applyFill="1" applyBorder="1" applyAlignment="1">
      <alignment horizontal="center" vertical="center"/>
    </xf>
    <xf numFmtId="0" fontId="35" fillId="10" borderId="40" xfId="0" applyFont="1" applyFill="1" applyBorder="1" applyAlignment="1">
      <alignment horizontal="center" vertical="center"/>
    </xf>
    <xf numFmtId="0" fontId="35" fillId="10" borderId="44" xfId="0" applyFont="1" applyFill="1" applyBorder="1" applyAlignment="1">
      <alignment horizontal="center" vertical="center"/>
    </xf>
    <xf numFmtId="0" fontId="35" fillId="10" borderId="42" xfId="0" applyFont="1" applyFill="1" applyBorder="1" applyAlignment="1">
      <alignment horizontal="center" vertical="center"/>
    </xf>
    <xf numFmtId="14" fontId="11" fillId="20" borderId="47" xfId="0" applyNumberFormat="1" applyFont="1" applyFill="1" applyBorder="1" applyAlignment="1">
      <alignment horizontal="center" vertical="center"/>
    </xf>
    <xf numFmtId="14" fontId="11" fillId="20" borderId="46" xfId="0" applyNumberFormat="1" applyFont="1" applyFill="1" applyBorder="1" applyAlignment="1">
      <alignment horizontal="center" vertical="center"/>
    </xf>
    <xf numFmtId="14" fontId="11" fillId="20" borderId="37" xfId="0" applyNumberFormat="1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138" xfId="0" applyFont="1" applyFill="1" applyBorder="1" applyAlignment="1">
      <alignment horizontal="center" vertical="center"/>
    </xf>
    <xf numFmtId="14" fontId="11" fillId="20" borderId="38" xfId="0" applyNumberFormat="1" applyFont="1" applyFill="1" applyBorder="1" applyAlignment="1">
      <alignment horizontal="center" vertical="center"/>
    </xf>
    <xf numFmtId="0" fontId="35" fillId="10" borderId="77" xfId="0" applyFont="1" applyFill="1" applyBorder="1" applyAlignment="1">
      <alignment horizontal="center" vertical="center"/>
    </xf>
    <xf numFmtId="0" fontId="35" fillId="10" borderId="73" xfId="0" applyFont="1" applyFill="1" applyBorder="1" applyAlignment="1">
      <alignment horizontal="center" vertical="center"/>
    </xf>
    <xf numFmtId="0" fontId="35" fillId="10" borderId="67" xfId="0" applyFont="1" applyFill="1" applyBorder="1" applyAlignment="1">
      <alignment horizontal="center" vertical="center"/>
    </xf>
    <xf numFmtId="0" fontId="35" fillId="10" borderId="48" xfId="0" applyFont="1" applyFill="1" applyBorder="1" applyAlignment="1">
      <alignment horizontal="center" vertical="center"/>
    </xf>
    <xf numFmtId="0" fontId="35" fillId="10" borderId="68" xfId="0" applyFont="1" applyFill="1" applyBorder="1" applyAlignment="1">
      <alignment horizontal="center" vertical="center"/>
    </xf>
    <xf numFmtId="0" fontId="36" fillId="10" borderId="46" xfId="0" applyFont="1" applyFill="1" applyBorder="1" applyAlignment="1">
      <alignment horizontal="center" vertical="center"/>
    </xf>
    <xf numFmtId="0" fontId="36" fillId="10" borderId="77" xfId="0" applyFont="1" applyFill="1" applyBorder="1" applyAlignment="1">
      <alignment horizontal="center" vertical="center"/>
    </xf>
    <xf numFmtId="0" fontId="36" fillId="10" borderId="73" xfId="0" applyFont="1" applyFill="1" applyBorder="1" applyAlignment="1">
      <alignment horizontal="center" vertical="center"/>
    </xf>
    <xf numFmtId="14" fontId="11" fillId="20" borderId="74" xfId="0" applyNumberFormat="1" applyFont="1" applyFill="1" applyBorder="1" applyAlignment="1">
      <alignment horizontal="center" vertical="center"/>
    </xf>
    <xf numFmtId="0" fontId="36" fillId="10" borderId="37" xfId="0" applyFont="1" applyFill="1" applyBorder="1" applyAlignment="1">
      <alignment horizontal="center" vertical="center"/>
    </xf>
    <xf numFmtId="0" fontId="0" fillId="24" borderId="109" xfId="0" applyFill="1" applyBorder="1" applyAlignment="1">
      <alignment horizontal="center" vertical="center" wrapText="1"/>
    </xf>
    <xf numFmtId="14" fontId="11" fillId="20" borderId="43" xfId="0" applyNumberFormat="1" applyFont="1" applyFill="1" applyBorder="1" applyAlignment="1">
      <alignment horizontal="center" vertical="center"/>
    </xf>
  </cellXfs>
  <cellStyles count="8">
    <cellStyle name="40% - Énfasis5" xfId="5" builtinId="47"/>
    <cellStyle name="Énfasis1" xfId="2" builtinId="29"/>
    <cellStyle name="Énfasis2" xfId="3" builtinId="33"/>
    <cellStyle name="Énfasis5" xfId="4" builtinId="45"/>
    <cellStyle name="Énfasis6" xfId="6" builtinId="49"/>
    <cellStyle name="Entrada" xfId="7" builtinId="20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5050"/>
      <color rgb="FF660033"/>
      <color rgb="FFFF7C80"/>
      <color rgb="FFFF9933"/>
      <color rgb="FF1F4F7B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C077-52DF-496E-858B-057B94FBBE89}">
  <dimension ref="A1:AB1052"/>
  <sheetViews>
    <sheetView topLeftCell="A313" zoomScale="80" zoomScaleNormal="80" workbookViewId="0">
      <selection activeCell="C181" sqref="C181"/>
    </sheetView>
  </sheetViews>
  <sheetFormatPr baseColWidth="10" defaultRowHeight="15.75" customHeight="1" x14ac:dyDescent="0.25"/>
  <cols>
    <col min="1" max="1" width="4.5703125" style="1" customWidth="1"/>
    <col min="2" max="2" width="39.85546875" style="467" customWidth="1"/>
    <col min="3" max="3" width="6.5703125" style="16" customWidth="1"/>
    <col min="4" max="4" width="8.28515625" style="1" customWidth="1"/>
    <col min="5" max="5" width="9.5703125" style="2" customWidth="1"/>
    <col min="6" max="6" width="8.28515625" style="2" customWidth="1"/>
    <col min="7" max="7" width="11" style="8" customWidth="1"/>
    <col min="8" max="8" width="12.85546875" style="1" customWidth="1"/>
    <col min="9" max="10" width="8" style="4" customWidth="1"/>
    <col min="11" max="11" width="8" style="1" customWidth="1"/>
    <col min="12" max="12" width="8" style="4" customWidth="1"/>
    <col min="13" max="13" width="2.7109375" style="4" customWidth="1"/>
    <col min="14" max="18" width="11.42578125" style="4"/>
    <col min="19" max="19" width="6.5703125" style="16" customWidth="1"/>
    <col min="20" max="21" width="11.42578125" style="9"/>
    <col min="22" max="16384" width="11.42578125" style="4"/>
  </cols>
  <sheetData>
    <row r="1" spans="1:21" ht="15.75" customHeight="1" x14ac:dyDescent="0.25">
      <c r="A1" s="528" t="s">
        <v>62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30"/>
      <c r="S1" s="4"/>
      <c r="T1" s="4"/>
      <c r="U1" s="4"/>
    </row>
    <row r="2" spans="1:21" ht="15.75" customHeight="1" thickBot="1" x14ac:dyDescent="0.3">
      <c r="A2" s="558" t="s">
        <v>63</v>
      </c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60"/>
      <c r="S2" s="4"/>
      <c r="T2" s="4"/>
      <c r="U2" s="4"/>
    </row>
    <row r="3" spans="1:21" ht="15.75" customHeight="1" thickBot="1" x14ac:dyDescent="0.3">
      <c r="A3" s="570" t="s">
        <v>154</v>
      </c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2"/>
      <c r="S3" s="4"/>
      <c r="T3" s="4"/>
      <c r="U3" s="4"/>
    </row>
    <row r="4" spans="1:21" ht="60" customHeight="1" thickBot="1" x14ac:dyDescent="0.3">
      <c r="A4" s="106" t="s">
        <v>0</v>
      </c>
      <c r="B4" s="458" t="s">
        <v>1</v>
      </c>
      <c r="C4" s="107" t="s">
        <v>778</v>
      </c>
      <c r="D4" s="107" t="s">
        <v>3</v>
      </c>
      <c r="E4" s="108" t="s">
        <v>4</v>
      </c>
      <c r="F4" s="108" t="s">
        <v>5</v>
      </c>
      <c r="G4" s="107" t="s">
        <v>6</v>
      </c>
      <c r="H4" s="107" t="s">
        <v>7</v>
      </c>
      <c r="I4" s="107" t="s">
        <v>1063</v>
      </c>
      <c r="J4" s="107" t="s">
        <v>803</v>
      </c>
      <c r="K4" s="107" t="s">
        <v>1061</v>
      </c>
      <c r="L4" s="109" t="s">
        <v>801</v>
      </c>
      <c r="S4" s="4"/>
      <c r="T4" s="4"/>
      <c r="U4" s="4"/>
    </row>
    <row r="5" spans="1:21" ht="15.75" customHeight="1" thickBot="1" x14ac:dyDescent="0.3">
      <c r="A5" s="567" t="s">
        <v>32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9"/>
      <c r="S5" s="4"/>
      <c r="T5" s="4"/>
      <c r="U5" s="4"/>
    </row>
    <row r="6" spans="1:21" ht="15.75" customHeight="1" x14ac:dyDescent="0.25">
      <c r="A6" s="98">
        <v>1</v>
      </c>
      <c r="B6" s="99" t="s">
        <v>11</v>
      </c>
      <c r="C6" s="100">
        <v>6</v>
      </c>
      <c r="D6" s="101">
        <f t="shared" ref="D6:D20" si="0">C6*E6</f>
        <v>21</v>
      </c>
      <c r="E6" s="102">
        <v>3.5</v>
      </c>
      <c r="F6" s="103">
        <v>4</v>
      </c>
      <c r="G6" s="104" t="s">
        <v>777</v>
      </c>
      <c r="H6" s="104"/>
      <c r="I6" s="101"/>
      <c r="J6" s="101"/>
      <c r="K6" s="101">
        <f>(C6+I6)-J6</f>
        <v>6</v>
      </c>
      <c r="L6" s="105">
        <f>F6*J6</f>
        <v>0</v>
      </c>
      <c r="S6" s="4"/>
      <c r="T6" s="4"/>
      <c r="U6" s="4"/>
    </row>
    <row r="7" spans="1:21" ht="15.75" customHeight="1" x14ac:dyDescent="0.25">
      <c r="A7" s="79">
        <v>2</v>
      </c>
      <c r="B7" s="19" t="s">
        <v>17</v>
      </c>
      <c r="C7" s="20">
        <v>6</v>
      </c>
      <c r="D7" s="18">
        <f t="shared" si="0"/>
        <v>54.599999999999994</v>
      </c>
      <c r="E7" s="21">
        <v>9.1</v>
      </c>
      <c r="F7" s="22">
        <v>10</v>
      </c>
      <c r="G7" s="23" t="s">
        <v>777</v>
      </c>
      <c r="H7" s="23"/>
      <c r="I7" s="18"/>
      <c r="J7" s="18"/>
      <c r="K7" s="18">
        <f t="shared" ref="K7:K21" si="1">(C7+I7)-J7</f>
        <v>6</v>
      </c>
      <c r="L7" s="80">
        <f t="shared" ref="L7:L71" si="2">F7*J7</f>
        <v>0</v>
      </c>
      <c r="S7" s="4"/>
      <c r="T7" s="4"/>
      <c r="U7" s="4"/>
    </row>
    <row r="8" spans="1:21" ht="15.75" customHeight="1" x14ac:dyDescent="0.25">
      <c r="A8" s="79">
        <v>3</v>
      </c>
      <c r="B8" s="19" t="s">
        <v>18</v>
      </c>
      <c r="C8" s="20">
        <v>24</v>
      </c>
      <c r="D8" s="18">
        <f t="shared" si="0"/>
        <v>271.68</v>
      </c>
      <c r="E8" s="21">
        <v>11.32</v>
      </c>
      <c r="F8" s="22">
        <v>13</v>
      </c>
      <c r="G8" s="23" t="s">
        <v>777</v>
      </c>
      <c r="H8" s="23"/>
      <c r="I8" s="18"/>
      <c r="J8" s="18"/>
      <c r="K8" s="18">
        <f t="shared" si="1"/>
        <v>24</v>
      </c>
      <c r="L8" s="80">
        <f t="shared" si="2"/>
        <v>0</v>
      </c>
      <c r="S8" s="4"/>
      <c r="T8" s="4"/>
      <c r="U8" s="4"/>
    </row>
    <row r="9" spans="1:21" ht="15.75" customHeight="1" x14ac:dyDescent="0.25">
      <c r="A9" s="79">
        <v>4</v>
      </c>
      <c r="B9" s="19" t="s">
        <v>37</v>
      </c>
      <c r="C9" s="20">
        <v>6</v>
      </c>
      <c r="D9" s="18">
        <f t="shared" si="0"/>
        <v>54.599999999999994</v>
      </c>
      <c r="E9" s="21">
        <v>9.1</v>
      </c>
      <c r="F9" s="22">
        <v>10</v>
      </c>
      <c r="G9" s="23" t="s">
        <v>777</v>
      </c>
      <c r="H9" s="23"/>
      <c r="I9" s="18"/>
      <c r="J9" s="18"/>
      <c r="K9" s="18">
        <f t="shared" si="1"/>
        <v>6</v>
      </c>
      <c r="L9" s="80">
        <f t="shared" si="2"/>
        <v>0</v>
      </c>
      <c r="S9" s="4"/>
      <c r="T9" s="4"/>
      <c r="U9" s="4"/>
    </row>
    <row r="10" spans="1:21" ht="15.75" customHeight="1" x14ac:dyDescent="0.25">
      <c r="A10" s="79">
        <v>5</v>
      </c>
      <c r="B10" s="19" t="s">
        <v>39</v>
      </c>
      <c r="C10" s="20">
        <v>12</v>
      </c>
      <c r="D10" s="18">
        <f t="shared" si="0"/>
        <v>135.84</v>
      </c>
      <c r="E10" s="21">
        <v>11.32</v>
      </c>
      <c r="F10" s="22" t="s">
        <v>40</v>
      </c>
      <c r="G10" s="23" t="s">
        <v>777</v>
      </c>
      <c r="H10" s="23"/>
      <c r="I10" s="18"/>
      <c r="J10" s="18"/>
      <c r="K10" s="18">
        <f t="shared" si="1"/>
        <v>12</v>
      </c>
      <c r="L10" s="80" t="e">
        <f t="shared" si="2"/>
        <v>#VALUE!</v>
      </c>
      <c r="S10" s="4"/>
      <c r="T10" s="4"/>
      <c r="U10" s="4"/>
    </row>
    <row r="11" spans="1:21" ht="15.75" customHeight="1" x14ac:dyDescent="0.25">
      <c r="A11" s="79">
        <v>6</v>
      </c>
      <c r="B11" s="19" t="s">
        <v>42</v>
      </c>
      <c r="C11" s="20">
        <v>3</v>
      </c>
      <c r="D11" s="18">
        <f t="shared" si="0"/>
        <v>21.509999999999998</v>
      </c>
      <c r="E11" s="21">
        <v>7.17</v>
      </c>
      <c r="F11" s="22">
        <v>8.5</v>
      </c>
      <c r="G11" s="23" t="s">
        <v>777</v>
      </c>
      <c r="H11" s="23"/>
      <c r="I11" s="18"/>
      <c r="J11" s="18"/>
      <c r="K11" s="18">
        <f t="shared" si="1"/>
        <v>3</v>
      </c>
      <c r="L11" s="80">
        <f t="shared" si="2"/>
        <v>0</v>
      </c>
      <c r="S11" s="4"/>
      <c r="T11" s="4"/>
      <c r="U11" s="4"/>
    </row>
    <row r="12" spans="1:21" ht="15.75" customHeight="1" x14ac:dyDescent="0.25">
      <c r="A12" s="79">
        <v>7</v>
      </c>
      <c r="B12" s="19" t="s">
        <v>44</v>
      </c>
      <c r="C12" s="20">
        <v>3</v>
      </c>
      <c r="D12" s="18">
        <f t="shared" si="0"/>
        <v>21.509999999999998</v>
      </c>
      <c r="E12" s="21">
        <v>7.17</v>
      </c>
      <c r="F12" s="22">
        <v>8.5</v>
      </c>
      <c r="G12" s="23" t="s">
        <v>777</v>
      </c>
      <c r="H12" s="23"/>
      <c r="I12" s="18"/>
      <c r="J12" s="18"/>
      <c r="K12" s="18">
        <f t="shared" si="1"/>
        <v>3</v>
      </c>
      <c r="L12" s="80">
        <f t="shared" si="2"/>
        <v>0</v>
      </c>
      <c r="S12" s="4"/>
      <c r="T12" s="4"/>
      <c r="U12" s="4"/>
    </row>
    <row r="13" spans="1:21" ht="15.75" customHeight="1" x14ac:dyDescent="0.25">
      <c r="A13" s="79">
        <v>8</v>
      </c>
      <c r="B13" s="19" t="s">
        <v>46</v>
      </c>
      <c r="C13" s="20">
        <v>6</v>
      </c>
      <c r="D13" s="18">
        <f t="shared" si="0"/>
        <v>43.019999999999996</v>
      </c>
      <c r="E13" s="21">
        <v>7.17</v>
      </c>
      <c r="F13" s="22">
        <v>8.5</v>
      </c>
      <c r="G13" s="23" t="s">
        <v>777</v>
      </c>
      <c r="H13" s="23"/>
      <c r="I13" s="18"/>
      <c r="J13" s="18"/>
      <c r="K13" s="18">
        <f t="shared" si="1"/>
        <v>6</v>
      </c>
      <c r="L13" s="80">
        <f t="shared" si="2"/>
        <v>0</v>
      </c>
      <c r="S13" s="4"/>
      <c r="T13" s="4"/>
      <c r="U13" s="4"/>
    </row>
    <row r="14" spans="1:21" ht="15.75" customHeight="1" x14ac:dyDescent="0.25">
      <c r="A14" s="79">
        <v>9</v>
      </c>
      <c r="B14" s="19" t="s">
        <v>48</v>
      </c>
      <c r="C14" s="20">
        <v>6</v>
      </c>
      <c r="D14" s="18">
        <f t="shared" si="0"/>
        <v>30</v>
      </c>
      <c r="E14" s="21">
        <v>5</v>
      </c>
      <c r="F14" s="22">
        <v>6</v>
      </c>
      <c r="G14" s="23" t="s">
        <v>777</v>
      </c>
      <c r="H14" s="23"/>
      <c r="I14" s="18"/>
      <c r="J14" s="18"/>
      <c r="K14" s="18">
        <f t="shared" si="1"/>
        <v>6</v>
      </c>
      <c r="L14" s="80">
        <f t="shared" si="2"/>
        <v>0</v>
      </c>
      <c r="S14" s="4"/>
      <c r="T14" s="4"/>
      <c r="U14" s="4"/>
    </row>
    <row r="15" spans="1:21" ht="15.75" customHeight="1" x14ac:dyDescent="0.25">
      <c r="A15" s="79">
        <v>10</v>
      </c>
      <c r="B15" s="19" t="s">
        <v>50</v>
      </c>
      <c r="C15" s="20">
        <v>6</v>
      </c>
      <c r="D15" s="18">
        <f t="shared" si="0"/>
        <v>30.599999999999998</v>
      </c>
      <c r="E15" s="21">
        <v>5.0999999999999996</v>
      </c>
      <c r="F15" s="22">
        <v>6</v>
      </c>
      <c r="G15" s="23" t="s">
        <v>777</v>
      </c>
      <c r="H15" s="23"/>
      <c r="I15" s="18"/>
      <c r="J15" s="18">
        <v>2</v>
      </c>
      <c r="K15" s="18">
        <f t="shared" si="1"/>
        <v>4</v>
      </c>
      <c r="L15" s="80">
        <f t="shared" si="2"/>
        <v>12</v>
      </c>
      <c r="S15" s="4"/>
      <c r="T15" s="4"/>
      <c r="U15" s="4"/>
    </row>
    <row r="16" spans="1:21" ht="15.75" customHeight="1" x14ac:dyDescent="0.25">
      <c r="A16" s="79">
        <v>11</v>
      </c>
      <c r="B16" s="19" t="s">
        <v>52</v>
      </c>
      <c r="C16" s="20">
        <v>6</v>
      </c>
      <c r="D16" s="18">
        <f t="shared" si="0"/>
        <v>25.619999999999997</v>
      </c>
      <c r="E16" s="21">
        <v>4.2699999999999996</v>
      </c>
      <c r="F16" s="22">
        <v>5</v>
      </c>
      <c r="G16" s="23" t="s">
        <v>777</v>
      </c>
      <c r="H16" s="23"/>
      <c r="I16" s="18"/>
      <c r="J16" s="18"/>
      <c r="K16" s="18">
        <f t="shared" si="1"/>
        <v>6</v>
      </c>
      <c r="L16" s="80">
        <f t="shared" si="2"/>
        <v>0</v>
      </c>
      <c r="S16" s="4"/>
      <c r="T16" s="4"/>
      <c r="U16" s="4"/>
    </row>
    <row r="17" spans="1:21" ht="15.75" customHeight="1" x14ac:dyDescent="0.25">
      <c r="A17" s="79">
        <v>12</v>
      </c>
      <c r="B17" s="19" t="s">
        <v>54</v>
      </c>
      <c r="C17" s="20">
        <v>6</v>
      </c>
      <c r="D17" s="18">
        <f t="shared" si="0"/>
        <v>72.300000000000011</v>
      </c>
      <c r="E17" s="21">
        <v>12.05</v>
      </c>
      <c r="F17" s="22">
        <v>13</v>
      </c>
      <c r="G17" s="23" t="s">
        <v>777</v>
      </c>
      <c r="H17" s="23"/>
      <c r="I17" s="18"/>
      <c r="J17" s="18">
        <v>1</v>
      </c>
      <c r="K17" s="18">
        <f t="shared" si="1"/>
        <v>5</v>
      </c>
      <c r="L17" s="80">
        <f t="shared" si="2"/>
        <v>13</v>
      </c>
      <c r="S17" s="4"/>
      <c r="T17" s="4"/>
      <c r="U17" s="4"/>
    </row>
    <row r="18" spans="1:21" ht="15.75" customHeight="1" x14ac:dyDescent="0.25">
      <c r="A18" s="79">
        <v>13</v>
      </c>
      <c r="B18" s="19" t="s">
        <v>16</v>
      </c>
      <c r="C18" s="20">
        <v>12</v>
      </c>
      <c r="D18" s="18">
        <f t="shared" si="0"/>
        <v>51.599999999999994</v>
      </c>
      <c r="E18" s="21">
        <v>4.3</v>
      </c>
      <c r="F18" s="22">
        <v>5</v>
      </c>
      <c r="G18" s="23" t="s">
        <v>777</v>
      </c>
      <c r="H18" s="23"/>
      <c r="I18" s="18"/>
      <c r="J18" s="18">
        <v>1</v>
      </c>
      <c r="K18" s="18">
        <f t="shared" si="1"/>
        <v>11</v>
      </c>
      <c r="L18" s="80">
        <f t="shared" si="2"/>
        <v>5</v>
      </c>
      <c r="S18" s="4"/>
      <c r="T18" s="4"/>
      <c r="U18" s="4"/>
    </row>
    <row r="19" spans="1:21" ht="15.75" customHeight="1" x14ac:dyDescent="0.25">
      <c r="A19" s="79">
        <v>14</v>
      </c>
      <c r="B19" s="19" t="s">
        <v>57</v>
      </c>
      <c r="C19" s="20">
        <v>6</v>
      </c>
      <c r="D19" s="18">
        <f t="shared" si="0"/>
        <v>25.799999999999997</v>
      </c>
      <c r="E19" s="21">
        <v>4.3</v>
      </c>
      <c r="F19" s="22">
        <v>5</v>
      </c>
      <c r="G19" s="23" t="s">
        <v>777</v>
      </c>
      <c r="H19" s="23"/>
      <c r="I19" s="18"/>
      <c r="J19" s="18"/>
      <c r="K19" s="18">
        <f t="shared" si="1"/>
        <v>6</v>
      </c>
      <c r="L19" s="80">
        <f t="shared" si="2"/>
        <v>0</v>
      </c>
      <c r="S19" s="4"/>
      <c r="T19" s="4"/>
      <c r="U19" s="4"/>
    </row>
    <row r="20" spans="1:21" ht="15.75" customHeight="1" x14ac:dyDescent="0.25">
      <c r="A20" s="79">
        <v>15</v>
      </c>
      <c r="B20" s="19" t="s">
        <v>59</v>
      </c>
      <c r="C20" s="20">
        <v>6</v>
      </c>
      <c r="D20" s="18">
        <f t="shared" si="0"/>
        <v>54.599999999999994</v>
      </c>
      <c r="E20" s="21">
        <v>9.1</v>
      </c>
      <c r="F20" s="22">
        <v>10</v>
      </c>
      <c r="G20" s="23" t="s">
        <v>777</v>
      </c>
      <c r="H20" s="23"/>
      <c r="I20" s="18"/>
      <c r="J20" s="18">
        <v>1</v>
      </c>
      <c r="K20" s="18">
        <f t="shared" si="1"/>
        <v>5</v>
      </c>
      <c r="L20" s="80">
        <f t="shared" si="2"/>
        <v>10</v>
      </c>
      <c r="S20" s="4"/>
      <c r="T20" s="4"/>
      <c r="U20" s="4"/>
    </row>
    <row r="21" spans="1:21" ht="15.75" customHeight="1" x14ac:dyDescent="0.25">
      <c r="A21" s="79">
        <v>16</v>
      </c>
      <c r="B21" s="19" t="s">
        <v>61</v>
      </c>
      <c r="C21" s="20">
        <v>6</v>
      </c>
      <c r="D21" s="18">
        <v>72.3</v>
      </c>
      <c r="E21" s="21">
        <v>11.32</v>
      </c>
      <c r="F21" s="22">
        <v>13</v>
      </c>
      <c r="G21" s="23" t="s">
        <v>777</v>
      </c>
      <c r="H21" s="23"/>
      <c r="I21" s="18"/>
      <c r="J21" s="18">
        <v>1</v>
      </c>
      <c r="K21" s="18">
        <f t="shared" si="1"/>
        <v>5</v>
      </c>
      <c r="L21" s="80">
        <f t="shared" si="2"/>
        <v>13</v>
      </c>
      <c r="S21" s="4"/>
      <c r="T21" s="4"/>
      <c r="U21" s="4"/>
    </row>
    <row r="22" spans="1:21" ht="15.75" customHeight="1" x14ac:dyDescent="0.25">
      <c r="A22" s="561" t="s">
        <v>10</v>
      </c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3"/>
      <c r="S22" s="4"/>
      <c r="T22" s="4"/>
      <c r="U22" s="4"/>
    </row>
    <row r="23" spans="1:21" ht="15.75" customHeight="1" x14ac:dyDescent="0.25">
      <c r="A23" s="81">
        <v>1</v>
      </c>
      <c r="B23" s="19" t="s">
        <v>11</v>
      </c>
      <c r="C23" s="20">
        <v>6</v>
      </c>
      <c r="D23" s="18">
        <v>21</v>
      </c>
      <c r="E23" s="21">
        <f t="shared" ref="E23:E39" si="3">D23/C23</f>
        <v>3.5</v>
      </c>
      <c r="F23" s="22">
        <v>4</v>
      </c>
      <c r="G23" s="23" t="s">
        <v>777</v>
      </c>
      <c r="H23" s="24">
        <v>44138</v>
      </c>
      <c r="I23" s="18"/>
      <c r="J23" s="18"/>
      <c r="K23" s="18">
        <f t="shared" ref="K23:K71" si="4">(C23+I23)-J23</f>
        <v>6</v>
      </c>
      <c r="L23" s="80">
        <f t="shared" si="2"/>
        <v>0</v>
      </c>
      <c r="S23" s="4"/>
      <c r="T23" s="4"/>
      <c r="U23" s="4"/>
    </row>
    <row r="24" spans="1:21" ht="15.75" customHeight="1" x14ac:dyDescent="0.25">
      <c r="A24" s="81">
        <v>2</v>
      </c>
      <c r="B24" s="19" t="s">
        <v>12</v>
      </c>
      <c r="C24" s="20">
        <v>12</v>
      </c>
      <c r="D24" s="18">
        <v>24</v>
      </c>
      <c r="E24" s="21">
        <f t="shared" si="3"/>
        <v>2</v>
      </c>
      <c r="F24" s="22">
        <v>2.5</v>
      </c>
      <c r="G24" s="23" t="s">
        <v>777</v>
      </c>
      <c r="H24" s="24">
        <v>43982</v>
      </c>
      <c r="I24" s="18"/>
      <c r="J24" s="18"/>
      <c r="K24" s="18">
        <f t="shared" si="4"/>
        <v>12</v>
      </c>
      <c r="L24" s="80">
        <f t="shared" si="2"/>
        <v>0</v>
      </c>
      <c r="S24" s="4"/>
      <c r="T24" s="4"/>
      <c r="U24" s="4"/>
    </row>
    <row r="25" spans="1:21" ht="15.75" customHeight="1" x14ac:dyDescent="0.25">
      <c r="A25" s="81">
        <v>3</v>
      </c>
      <c r="B25" s="19" t="s">
        <v>13</v>
      </c>
      <c r="C25" s="20">
        <v>6</v>
      </c>
      <c r="D25" s="18">
        <v>39.299999999999997</v>
      </c>
      <c r="E25" s="21">
        <f t="shared" si="3"/>
        <v>6.55</v>
      </c>
      <c r="F25" s="22">
        <v>9</v>
      </c>
      <c r="G25" s="23" t="s">
        <v>777</v>
      </c>
      <c r="H25" s="24">
        <v>43996</v>
      </c>
      <c r="I25" s="18"/>
      <c r="J25" s="18"/>
      <c r="K25" s="18">
        <f t="shared" si="4"/>
        <v>6</v>
      </c>
      <c r="L25" s="80">
        <f t="shared" si="2"/>
        <v>0</v>
      </c>
      <c r="S25" s="4"/>
      <c r="T25" s="4"/>
      <c r="U25" s="4"/>
    </row>
    <row r="26" spans="1:21" ht="15.75" customHeight="1" x14ac:dyDescent="0.25">
      <c r="A26" s="81">
        <v>4</v>
      </c>
      <c r="B26" s="19" t="s">
        <v>14</v>
      </c>
      <c r="C26" s="20">
        <v>6</v>
      </c>
      <c r="D26" s="18">
        <v>63</v>
      </c>
      <c r="E26" s="21">
        <f t="shared" si="3"/>
        <v>10.5</v>
      </c>
      <c r="F26" s="22">
        <v>13</v>
      </c>
      <c r="G26" s="23" t="s">
        <v>777</v>
      </c>
      <c r="H26" s="24">
        <v>44026</v>
      </c>
      <c r="I26" s="18"/>
      <c r="J26" s="18"/>
      <c r="K26" s="18">
        <f t="shared" si="4"/>
        <v>6</v>
      </c>
      <c r="L26" s="80">
        <f t="shared" si="2"/>
        <v>0</v>
      </c>
      <c r="S26" s="4"/>
      <c r="T26" s="4"/>
      <c r="U26" s="4"/>
    </row>
    <row r="27" spans="1:21" ht="15.75" customHeight="1" x14ac:dyDescent="0.25">
      <c r="A27" s="81">
        <v>5</v>
      </c>
      <c r="B27" s="19" t="s">
        <v>15</v>
      </c>
      <c r="C27" s="20">
        <v>6</v>
      </c>
      <c r="D27" s="18">
        <v>15</v>
      </c>
      <c r="E27" s="21">
        <f t="shared" si="3"/>
        <v>2.5</v>
      </c>
      <c r="F27" s="22">
        <v>3.5</v>
      </c>
      <c r="G27" s="23" t="s">
        <v>777</v>
      </c>
      <c r="H27" s="24">
        <v>43900</v>
      </c>
      <c r="I27" s="18">
        <v>12</v>
      </c>
      <c r="J27" s="18">
        <v>1</v>
      </c>
      <c r="K27" s="18">
        <f t="shared" si="4"/>
        <v>17</v>
      </c>
      <c r="L27" s="80">
        <f t="shared" si="2"/>
        <v>3.5</v>
      </c>
      <c r="S27" s="4"/>
      <c r="T27" s="4"/>
      <c r="U27" s="4"/>
    </row>
    <row r="28" spans="1:21" ht="15.75" customHeight="1" x14ac:dyDescent="0.25">
      <c r="A28" s="81">
        <v>6</v>
      </c>
      <c r="B28" s="19" t="s">
        <v>16</v>
      </c>
      <c r="C28" s="20">
        <v>6</v>
      </c>
      <c r="D28" s="18">
        <v>26</v>
      </c>
      <c r="E28" s="21">
        <f t="shared" si="3"/>
        <v>4.333333333333333</v>
      </c>
      <c r="F28" s="22">
        <v>5</v>
      </c>
      <c r="G28" s="23" t="s">
        <v>777</v>
      </c>
      <c r="H28" s="24">
        <v>43898</v>
      </c>
      <c r="I28" s="18"/>
      <c r="J28" s="18"/>
      <c r="K28" s="18">
        <f t="shared" si="4"/>
        <v>6</v>
      </c>
      <c r="L28" s="80">
        <f t="shared" si="2"/>
        <v>0</v>
      </c>
      <c r="S28" s="4"/>
      <c r="T28" s="4"/>
      <c r="U28" s="4"/>
    </row>
    <row r="29" spans="1:21" ht="15.75" customHeight="1" x14ac:dyDescent="0.25">
      <c r="A29" s="81">
        <v>7</v>
      </c>
      <c r="B29" s="19" t="s">
        <v>17</v>
      </c>
      <c r="C29" s="20">
        <v>12</v>
      </c>
      <c r="D29" s="18">
        <v>109.8</v>
      </c>
      <c r="E29" s="21">
        <f t="shared" si="3"/>
        <v>9.15</v>
      </c>
      <c r="F29" s="22">
        <v>10</v>
      </c>
      <c r="G29" s="23" t="s">
        <v>777</v>
      </c>
      <c r="H29" s="24">
        <v>43929</v>
      </c>
      <c r="I29" s="18"/>
      <c r="J29" s="18"/>
      <c r="K29" s="18">
        <f t="shared" si="4"/>
        <v>12</v>
      </c>
      <c r="L29" s="80">
        <f t="shared" si="2"/>
        <v>0</v>
      </c>
      <c r="S29" s="4"/>
      <c r="T29" s="4"/>
      <c r="U29" s="4"/>
    </row>
    <row r="30" spans="1:21" ht="15.75" customHeight="1" x14ac:dyDescent="0.25">
      <c r="A30" s="81">
        <v>8</v>
      </c>
      <c r="B30" s="19" t="s">
        <v>18</v>
      </c>
      <c r="C30" s="20">
        <v>12</v>
      </c>
      <c r="D30" s="18">
        <v>144.6</v>
      </c>
      <c r="E30" s="21">
        <f t="shared" si="3"/>
        <v>12.049999999999999</v>
      </c>
      <c r="F30" s="22">
        <v>13</v>
      </c>
      <c r="G30" s="23" t="s">
        <v>777</v>
      </c>
      <c r="H30" s="24">
        <v>43911</v>
      </c>
      <c r="I30" s="18"/>
      <c r="J30" s="18"/>
      <c r="K30" s="18">
        <f t="shared" si="4"/>
        <v>12</v>
      </c>
      <c r="L30" s="80">
        <f t="shared" si="2"/>
        <v>0</v>
      </c>
      <c r="S30" s="4"/>
      <c r="T30" s="4"/>
      <c r="U30" s="4"/>
    </row>
    <row r="31" spans="1:21" ht="15.75" customHeight="1" x14ac:dyDescent="0.25">
      <c r="A31" s="81">
        <v>9</v>
      </c>
      <c r="B31" s="19" t="s">
        <v>19</v>
      </c>
      <c r="C31" s="20">
        <v>6</v>
      </c>
      <c r="D31" s="18">
        <v>15</v>
      </c>
      <c r="E31" s="21">
        <f t="shared" si="3"/>
        <v>2.5</v>
      </c>
      <c r="F31" s="22">
        <v>3.5</v>
      </c>
      <c r="G31" s="23" t="s">
        <v>777</v>
      </c>
      <c r="H31" s="24">
        <v>43913</v>
      </c>
      <c r="I31" s="18"/>
      <c r="J31" s="18"/>
      <c r="K31" s="18">
        <f t="shared" si="4"/>
        <v>6</v>
      </c>
      <c r="L31" s="80">
        <f t="shared" si="2"/>
        <v>0</v>
      </c>
      <c r="S31" s="4"/>
      <c r="T31" s="4"/>
      <c r="U31" s="4"/>
    </row>
    <row r="32" spans="1:21" ht="15.75" customHeight="1" x14ac:dyDescent="0.25">
      <c r="A32" s="81">
        <v>10</v>
      </c>
      <c r="B32" s="19" t="s">
        <v>20</v>
      </c>
      <c r="C32" s="25">
        <v>6</v>
      </c>
      <c r="D32" s="26">
        <v>26</v>
      </c>
      <c r="E32" s="27">
        <f t="shared" si="3"/>
        <v>4.333333333333333</v>
      </c>
      <c r="F32" s="22">
        <v>5</v>
      </c>
      <c r="G32" s="23" t="s">
        <v>777</v>
      </c>
      <c r="H32" s="24">
        <v>43899</v>
      </c>
      <c r="I32" s="10"/>
      <c r="J32" s="10"/>
      <c r="K32" s="18">
        <f t="shared" si="4"/>
        <v>6</v>
      </c>
      <c r="L32" s="80">
        <f t="shared" si="2"/>
        <v>0</v>
      </c>
      <c r="S32" s="4"/>
      <c r="T32" s="4"/>
      <c r="U32" s="4"/>
    </row>
    <row r="33" spans="1:21" ht="15.75" customHeight="1" x14ac:dyDescent="0.25">
      <c r="A33" s="81">
        <v>11</v>
      </c>
      <c r="B33" s="19" t="s">
        <v>21</v>
      </c>
      <c r="C33" s="15">
        <v>6</v>
      </c>
      <c r="D33" s="10">
        <v>54</v>
      </c>
      <c r="E33" s="21">
        <f t="shared" si="3"/>
        <v>9</v>
      </c>
      <c r="F33" s="22">
        <v>10</v>
      </c>
      <c r="G33" s="23" t="s">
        <v>777</v>
      </c>
      <c r="H33" s="24">
        <v>43939</v>
      </c>
      <c r="I33" s="10"/>
      <c r="J33" s="10"/>
      <c r="K33" s="18">
        <f t="shared" si="4"/>
        <v>6</v>
      </c>
      <c r="L33" s="80">
        <f t="shared" si="2"/>
        <v>0</v>
      </c>
      <c r="S33" s="4"/>
      <c r="T33" s="4"/>
      <c r="U33" s="4"/>
    </row>
    <row r="34" spans="1:21" ht="15.75" customHeight="1" x14ac:dyDescent="0.25">
      <c r="A34" s="81">
        <v>12</v>
      </c>
      <c r="B34" s="19" t="s">
        <v>22</v>
      </c>
      <c r="C34" s="15">
        <v>6</v>
      </c>
      <c r="D34" s="10">
        <v>72.3</v>
      </c>
      <c r="E34" s="21">
        <f t="shared" si="3"/>
        <v>12.049999999999999</v>
      </c>
      <c r="F34" s="22">
        <v>13</v>
      </c>
      <c r="G34" s="23" t="s">
        <v>777</v>
      </c>
      <c r="H34" s="24">
        <v>43908</v>
      </c>
      <c r="I34" s="10"/>
      <c r="J34" s="10"/>
      <c r="K34" s="18">
        <f t="shared" si="4"/>
        <v>6</v>
      </c>
      <c r="L34" s="80">
        <f t="shared" si="2"/>
        <v>0</v>
      </c>
      <c r="S34" s="4"/>
      <c r="T34" s="4"/>
      <c r="U34" s="4"/>
    </row>
    <row r="35" spans="1:21" ht="15.75" customHeight="1" x14ac:dyDescent="0.25">
      <c r="A35" s="81">
        <v>13</v>
      </c>
      <c r="B35" s="19" t="s">
        <v>23</v>
      </c>
      <c r="C35" s="15">
        <v>6</v>
      </c>
      <c r="D35" s="10">
        <v>67.25</v>
      </c>
      <c r="E35" s="21">
        <f t="shared" si="3"/>
        <v>11.208333333333334</v>
      </c>
      <c r="F35" s="22">
        <v>15</v>
      </c>
      <c r="G35" s="23" t="s">
        <v>777</v>
      </c>
      <c r="H35" s="24">
        <v>44198</v>
      </c>
      <c r="I35" s="10"/>
      <c r="J35" s="10"/>
      <c r="K35" s="18">
        <f t="shared" si="4"/>
        <v>6</v>
      </c>
      <c r="L35" s="80">
        <f t="shared" si="2"/>
        <v>0</v>
      </c>
      <c r="S35" s="4"/>
      <c r="T35" s="4"/>
      <c r="U35" s="4"/>
    </row>
    <row r="36" spans="1:21" ht="15.75" customHeight="1" x14ac:dyDescent="0.25">
      <c r="A36" s="81">
        <v>14</v>
      </c>
      <c r="B36" s="19" t="s">
        <v>24</v>
      </c>
      <c r="C36" s="15">
        <v>6</v>
      </c>
      <c r="D36" s="10">
        <v>32</v>
      </c>
      <c r="E36" s="21">
        <f t="shared" si="3"/>
        <v>5.333333333333333</v>
      </c>
      <c r="F36" s="22">
        <v>6.5</v>
      </c>
      <c r="G36" s="23" t="s">
        <v>777</v>
      </c>
      <c r="H36" s="24">
        <v>44175</v>
      </c>
      <c r="I36" s="10"/>
      <c r="J36" s="10"/>
      <c r="K36" s="18">
        <f t="shared" si="4"/>
        <v>6</v>
      </c>
      <c r="L36" s="80">
        <f t="shared" si="2"/>
        <v>0</v>
      </c>
      <c r="S36" s="4"/>
      <c r="T36" s="4"/>
      <c r="U36" s="4"/>
    </row>
    <row r="37" spans="1:21" ht="15.75" customHeight="1" x14ac:dyDescent="0.25">
      <c r="A37" s="81">
        <v>15</v>
      </c>
      <c r="B37" s="19" t="s">
        <v>25</v>
      </c>
      <c r="C37" s="15">
        <v>12</v>
      </c>
      <c r="D37" s="10">
        <v>103.6</v>
      </c>
      <c r="E37" s="21">
        <f t="shared" si="3"/>
        <v>8.6333333333333329</v>
      </c>
      <c r="F37" s="22">
        <v>10</v>
      </c>
      <c r="G37" s="23" t="s">
        <v>777</v>
      </c>
      <c r="H37" s="24">
        <v>44008</v>
      </c>
      <c r="I37" s="10"/>
      <c r="J37" s="10">
        <v>1</v>
      </c>
      <c r="K37" s="18">
        <f t="shared" si="4"/>
        <v>11</v>
      </c>
      <c r="L37" s="80">
        <f t="shared" si="2"/>
        <v>10</v>
      </c>
      <c r="S37" s="4"/>
      <c r="T37" s="4"/>
      <c r="U37" s="4"/>
    </row>
    <row r="38" spans="1:21" ht="15.75" customHeight="1" x14ac:dyDescent="0.25">
      <c r="A38" s="81">
        <v>16</v>
      </c>
      <c r="B38" s="19" t="s">
        <v>1199</v>
      </c>
      <c r="C38" s="15">
        <v>6</v>
      </c>
      <c r="D38" s="10">
        <v>55.2</v>
      </c>
      <c r="E38" s="21">
        <f t="shared" si="3"/>
        <v>9.2000000000000011</v>
      </c>
      <c r="F38" s="22">
        <v>10</v>
      </c>
      <c r="G38" s="23" t="s">
        <v>777</v>
      </c>
      <c r="H38" s="24"/>
      <c r="I38" s="10"/>
      <c r="J38" s="10"/>
      <c r="K38" s="18">
        <f t="shared" si="4"/>
        <v>6</v>
      </c>
      <c r="L38" s="80">
        <f t="shared" si="2"/>
        <v>0</v>
      </c>
      <c r="S38" s="4"/>
      <c r="T38" s="4"/>
      <c r="U38" s="4"/>
    </row>
    <row r="39" spans="1:21" ht="15.75" customHeight="1" x14ac:dyDescent="0.25">
      <c r="A39" s="81">
        <v>17</v>
      </c>
      <c r="B39" s="19" t="s">
        <v>26</v>
      </c>
      <c r="C39" s="15">
        <v>12</v>
      </c>
      <c r="D39" s="10">
        <v>61.4</v>
      </c>
      <c r="E39" s="21">
        <f t="shared" si="3"/>
        <v>5.1166666666666663</v>
      </c>
      <c r="F39" s="22">
        <v>6</v>
      </c>
      <c r="G39" s="23" t="s">
        <v>777</v>
      </c>
      <c r="H39" s="24">
        <v>44020</v>
      </c>
      <c r="I39" s="10"/>
      <c r="J39" s="10"/>
      <c r="K39" s="18">
        <f t="shared" si="4"/>
        <v>12</v>
      </c>
      <c r="L39" s="80">
        <f t="shared" si="2"/>
        <v>0</v>
      </c>
      <c r="S39" s="4"/>
      <c r="T39" s="4"/>
      <c r="U39" s="4"/>
    </row>
    <row r="40" spans="1:21" ht="15.75" customHeight="1" x14ac:dyDescent="0.25">
      <c r="A40" s="564" t="s">
        <v>27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6"/>
      <c r="S40" s="4"/>
      <c r="T40" s="4"/>
      <c r="U40" s="4"/>
    </row>
    <row r="41" spans="1:21" ht="15.75" customHeight="1" x14ac:dyDescent="0.25">
      <c r="A41" s="79">
        <v>1</v>
      </c>
      <c r="B41" s="19" t="s">
        <v>28</v>
      </c>
      <c r="C41" s="15">
        <v>12</v>
      </c>
      <c r="D41" s="10">
        <v>84</v>
      </c>
      <c r="E41" s="28">
        <f>D41/C41</f>
        <v>7</v>
      </c>
      <c r="F41" s="22">
        <v>8</v>
      </c>
      <c r="G41" s="23" t="s">
        <v>777</v>
      </c>
      <c r="H41" s="24">
        <v>43951</v>
      </c>
      <c r="I41" s="184">
        <v>12</v>
      </c>
      <c r="J41" s="10">
        <v>1</v>
      </c>
      <c r="K41" s="20">
        <f t="shared" si="4"/>
        <v>23</v>
      </c>
      <c r="L41" s="80">
        <f t="shared" si="2"/>
        <v>8</v>
      </c>
      <c r="S41" s="4"/>
      <c r="T41" s="4"/>
      <c r="U41" s="4"/>
    </row>
    <row r="42" spans="1:21" ht="15.75" customHeight="1" x14ac:dyDescent="0.25">
      <c r="A42" s="79">
        <v>2</v>
      </c>
      <c r="B42" s="19" t="s">
        <v>29</v>
      </c>
      <c r="C42" s="15">
        <v>12</v>
      </c>
      <c r="D42" s="10">
        <v>96</v>
      </c>
      <c r="E42" s="28">
        <f>D42/C42</f>
        <v>8</v>
      </c>
      <c r="F42" s="22">
        <v>9</v>
      </c>
      <c r="G42" s="23" t="s">
        <v>777</v>
      </c>
      <c r="H42" s="24">
        <v>43950</v>
      </c>
      <c r="I42" s="184">
        <v>6</v>
      </c>
      <c r="J42" s="10">
        <v>1</v>
      </c>
      <c r="K42" s="20">
        <f t="shared" si="4"/>
        <v>17</v>
      </c>
      <c r="L42" s="80">
        <f t="shared" si="2"/>
        <v>9</v>
      </c>
      <c r="S42" s="4"/>
      <c r="T42" s="4"/>
      <c r="U42" s="4"/>
    </row>
    <row r="43" spans="1:21" ht="15.75" customHeight="1" x14ac:dyDescent="0.25">
      <c r="A43" s="79">
        <v>3</v>
      </c>
      <c r="B43" s="19" t="s">
        <v>30</v>
      </c>
      <c r="C43" s="15">
        <v>12</v>
      </c>
      <c r="D43" s="10">
        <v>36</v>
      </c>
      <c r="E43" s="28">
        <f>D43/C43</f>
        <v>3</v>
      </c>
      <c r="F43" s="22">
        <v>4.5</v>
      </c>
      <c r="G43" s="23" t="s">
        <v>777</v>
      </c>
      <c r="H43" s="24">
        <v>43942</v>
      </c>
      <c r="I43" s="10"/>
      <c r="J43" s="10">
        <v>4</v>
      </c>
      <c r="K43" s="18">
        <f t="shared" si="4"/>
        <v>8</v>
      </c>
      <c r="L43" s="80">
        <f t="shared" si="2"/>
        <v>18</v>
      </c>
      <c r="S43" s="4"/>
      <c r="T43" s="4"/>
      <c r="U43" s="4"/>
    </row>
    <row r="44" spans="1:21" ht="15.75" customHeight="1" x14ac:dyDescent="0.25">
      <c r="A44" s="79">
        <v>4</v>
      </c>
      <c r="B44" s="19" t="s">
        <v>31</v>
      </c>
      <c r="C44" s="15">
        <v>36</v>
      </c>
      <c r="D44" s="10">
        <v>81</v>
      </c>
      <c r="E44" s="28">
        <f>D44/C44</f>
        <v>2.25</v>
      </c>
      <c r="F44" s="22">
        <v>3</v>
      </c>
      <c r="G44" s="23" t="s">
        <v>777</v>
      </c>
      <c r="H44" s="24">
        <v>43944</v>
      </c>
      <c r="I44" s="10"/>
      <c r="J44" s="10">
        <v>2</v>
      </c>
      <c r="K44" s="18">
        <f t="shared" si="4"/>
        <v>34</v>
      </c>
      <c r="L44" s="80">
        <f t="shared" si="2"/>
        <v>6</v>
      </c>
      <c r="S44" s="4"/>
      <c r="T44" s="4"/>
      <c r="U44" s="4"/>
    </row>
    <row r="45" spans="1:21" ht="15.75" customHeight="1" x14ac:dyDescent="0.25">
      <c r="A45" s="79"/>
      <c r="B45" s="19"/>
      <c r="C45" s="15"/>
      <c r="D45" s="10"/>
      <c r="E45" s="28"/>
      <c r="F45" s="22"/>
      <c r="G45" s="23"/>
      <c r="H45" s="23"/>
      <c r="I45" s="10"/>
      <c r="J45" s="10"/>
      <c r="K45" s="18">
        <f t="shared" si="4"/>
        <v>0</v>
      </c>
      <c r="L45" s="80">
        <f t="shared" si="2"/>
        <v>0</v>
      </c>
      <c r="S45" s="4"/>
      <c r="T45" s="4"/>
      <c r="U45" s="4"/>
    </row>
    <row r="46" spans="1:21" ht="15.75" customHeight="1" x14ac:dyDescent="0.25">
      <c r="A46" s="561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3"/>
      <c r="S46" s="4"/>
      <c r="T46" s="4"/>
      <c r="U46" s="4"/>
    </row>
    <row r="47" spans="1:21" ht="15.75" customHeight="1" x14ac:dyDescent="0.25">
      <c r="A47" s="81">
        <v>1</v>
      </c>
      <c r="B47" s="19" t="s">
        <v>83</v>
      </c>
      <c r="C47" s="20">
        <v>3</v>
      </c>
      <c r="D47" s="18">
        <v>110</v>
      </c>
      <c r="E47" s="21">
        <f t="shared" ref="E47:E53" si="5">(D47/C47)</f>
        <v>36.666666666666664</v>
      </c>
      <c r="F47" s="22">
        <v>50</v>
      </c>
      <c r="G47" s="23"/>
      <c r="H47" s="23" t="s">
        <v>84</v>
      </c>
      <c r="I47" s="18"/>
      <c r="J47" s="18"/>
      <c r="K47" s="18">
        <f t="shared" si="4"/>
        <v>3</v>
      </c>
      <c r="L47" s="80">
        <f t="shared" si="2"/>
        <v>0</v>
      </c>
      <c r="S47" s="4"/>
      <c r="T47" s="4"/>
      <c r="U47" s="4"/>
    </row>
    <row r="48" spans="1:21" ht="15.75" customHeight="1" x14ac:dyDescent="0.25">
      <c r="A48" s="81">
        <v>2</v>
      </c>
      <c r="B48" s="19" t="s">
        <v>85</v>
      </c>
      <c r="C48" s="20">
        <v>3</v>
      </c>
      <c r="D48" s="29">
        <v>77</v>
      </c>
      <c r="E48" s="21">
        <f t="shared" si="5"/>
        <v>25.666666666666668</v>
      </c>
      <c r="F48" s="22">
        <v>35</v>
      </c>
      <c r="G48" s="23"/>
      <c r="H48" s="23" t="s">
        <v>84</v>
      </c>
      <c r="I48" s="18"/>
      <c r="J48" s="18"/>
      <c r="K48" s="18">
        <f t="shared" si="4"/>
        <v>3</v>
      </c>
      <c r="L48" s="80">
        <f t="shared" si="2"/>
        <v>0</v>
      </c>
      <c r="S48" s="4"/>
      <c r="T48" s="4"/>
      <c r="U48" s="4"/>
    </row>
    <row r="49" spans="1:21" ht="15.75" customHeight="1" x14ac:dyDescent="0.25">
      <c r="A49" s="81">
        <v>3</v>
      </c>
      <c r="B49" s="19" t="s">
        <v>86</v>
      </c>
      <c r="C49" s="20">
        <v>3</v>
      </c>
      <c r="D49" s="18">
        <v>175</v>
      </c>
      <c r="E49" s="21">
        <f t="shared" si="5"/>
        <v>58.333333333333336</v>
      </c>
      <c r="F49" s="22">
        <v>70</v>
      </c>
      <c r="G49" s="23"/>
      <c r="H49" s="23" t="s">
        <v>84</v>
      </c>
      <c r="I49" s="18"/>
      <c r="J49" s="18"/>
      <c r="K49" s="18">
        <f t="shared" si="4"/>
        <v>3</v>
      </c>
      <c r="L49" s="80">
        <f t="shared" si="2"/>
        <v>0</v>
      </c>
      <c r="S49" s="4"/>
      <c r="T49" s="4"/>
      <c r="U49" s="4"/>
    </row>
    <row r="50" spans="1:21" ht="15.75" customHeight="1" x14ac:dyDescent="0.25">
      <c r="A50" s="81">
        <v>4</v>
      </c>
      <c r="B50" s="19" t="s">
        <v>87</v>
      </c>
      <c r="C50" s="20">
        <v>3</v>
      </c>
      <c r="D50" s="18">
        <v>110</v>
      </c>
      <c r="E50" s="21">
        <f t="shared" si="5"/>
        <v>36.666666666666664</v>
      </c>
      <c r="F50" s="22">
        <v>40</v>
      </c>
      <c r="G50" s="23"/>
      <c r="H50" s="23" t="s">
        <v>84</v>
      </c>
      <c r="I50" s="18"/>
      <c r="J50" s="18"/>
      <c r="K50" s="18">
        <f t="shared" si="4"/>
        <v>3</v>
      </c>
      <c r="L50" s="80">
        <f t="shared" si="2"/>
        <v>0</v>
      </c>
      <c r="S50" s="4"/>
      <c r="T50" s="4"/>
      <c r="U50" s="4"/>
    </row>
    <row r="51" spans="1:21" ht="15.75" customHeight="1" x14ac:dyDescent="0.25">
      <c r="A51" s="81">
        <v>5</v>
      </c>
      <c r="B51" s="19" t="s">
        <v>88</v>
      </c>
      <c r="C51" s="20">
        <v>3</v>
      </c>
      <c r="D51" s="18">
        <v>160</v>
      </c>
      <c r="E51" s="21">
        <f t="shared" si="5"/>
        <v>53.333333333333336</v>
      </c>
      <c r="F51" s="22">
        <v>60</v>
      </c>
      <c r="G51" s="23"/>
      <c r="H51" s="23" t="s">
        <v>84</v>
      </c>
      <c r="I51" s="18"/>
      <c r="J51" s="18"/>
      <c r="K51" s="18">
        <f t="shared" si="4"/>
        <v>3</v>
      </c>
      <c r="L51" s="80">
        <f t="shared" si="2"/>
        <v>0</v>
      </c>
      <c r="S51" s="4"/>
      <c r="T51" s="4"/>
      <c r="U51" s="4"/>
    </row>
    <row r="52" spans="1:21" ht="23.25" customHeight="1" x14ac:dyDescent="0.25">
      <c r="A52" s="81">
        <v>6</v>
      </c>
      <c r="B52" s="19" t="s">
        <v>89</v>
      </c>
      <c r="C52" s="20">
        <v>2</v>
      </c>
      <c r="D52" s="18">
        <v>110</v>
      </c>
      <c r="E52" s="21">
        <f t="shared" si="5"/>
        <v>55</v>
      </c>
      <c r="F52" s="22">
        <v>60</v>
      </c>
      <c r="G52" s="23"/>
      <c r="H52" s="23" t="s">
        <v>84</v>
      </c>
      <c r="I52" s="18"/>
      <c r="J52" s="18"/>
      <c r="K52" s="18">
        <f t="shared" si="4"/>
        <v>2</v>
      </c>
      <c r="L52" s="80">
        <f t="shared" si="2"/>
        <v>0</v>
      </c>
      <c r="S52" s="4"/>
      <c r="T52" s="4"/>
      <c r="U52" s="4"/>
    </row>
    <row r="53" spans="1:21" ht="15.75" customHeight="1" x14ac:dyDescent="0.25">
      <c r="A53" s="81">
        <v>7</v>
      </c>
      <c r="B53" s="19" t="s">
        <v>90</v>
      </c>
      <c r="C53" s="20">
        <v>6</v>
      </c>
      <c r="D53" s="18">
        <v>105</v>
      </c>
      <c r="E53" s="21">
        <f t="shared" si="5"/>
        <v>17.5</v>
      </c>
      <c r="F53" s="22">
        <v>25</v>
      </c>
      <c r="G53" s="23"/>
      <c r="H53" s="23" t="s">
        <v>84</v>
      </c>
      <c r="I53" s="18"/>
      <c r="J53" s="18"/>
      <c r="K53" s="18">
        <f t="shared" si="4"/>
        <v>6</v>
      </c>
      <c r="L53" s="80">
        <f t="shared" si="2"/>
        <v>0</v>
      </c>
      <c r="S53" s="4"/>
      <c r="T53" s="4"/>
      <c r="U53" s="4"/>
    </row>
    <row r="54" spans="1:21" ht="15.75" customHeight="1" x14ac:dyDescent="0.25">
      <c r="A54" s="82">
        <v>8</v>
      </c>
      <c r="B54" s="31" t="s">
        <v>91</v>
      </c>
      <c r="C54" s="32"/>
      <c r="D54" s="33"/>
      <c r="E54" s="34"/>
      <c r="F54" s="35" t="s">
        <v>92</v>
      </c>
      <c r="G54" s="36"/>
      <c r="H54" s="36" t="s">
        <v>84</v>
      </c>
      <c r="I54" s="33"/>
      <c r="J54" s="33"/>
      <c r="K54" s="18">
        <f t="shared" si="4"/>
        <v>0</v>
      </c>
      <c r="L54" s="80" t="e">
        <f t="shared" si="2"/>
        <v>#VALUE!</v>
      </c>
      <c r="S54" s="4"/>
      <c r="T54" s="4"/>
      <c r="U54" s="4"/>
    </row>
    <row r="55" spans="1:21" ht="15.75" customHeight="1" x14ac:dyDescent="0.25">
      <c r="A55" s="81">
        <v>9</v>
      </c>
      <c r="B55" s="19" t="s">
        <v>93</v>
      </c>
      <c r="C55" s="20">
        <v>6</v>
      </c>
      <c r="D55" s="18">
        <v>105</v>
      </c>
      <c r="E55" s="21">
        <f t="shared" ref="E55:E72" si="6">(D55/C55)</f>
        <v>17.5</v>
      </c>
      <c r="F55" s="22">
        <v>28</v>
      </c>
      <c r="G55" s="23"/>
      <c r="H55" s="23" t="s">
        <v>84</v>
      </c>
      <c r="I55" s="18"/>
      <c r="J55" s="18"/>
      <c r="K55" s="18">
        <f t="shared" si="4"/>
        <v>6</v>
      </c>
      <c r="L55" s="80">
        <f t="shared" si="2"/>
        <v>0</v>
      </c>
      <c r="S55" s="4"/>
      <c r="T55" s="4"/>
      <c r="U55" s="4"/>
    </row>
    <row r="56" spans="1:21" ht="15.75" customHeight="1" x14ac:dyDescent="0.25">
      <c r="A56" s="81">
        <v>10</v>
      </c>
      <c r="B56" s="19" t="s">
        <v>94</v>
      </c>
      <c r="C56" s="20">
        <v>6</v>
      </c>
      <c r="D56" s="18">
        <v>105</v>
      </c>
      <c r="E56" s="21">
        <f t="shared" si="6"/>
        <v>17.5</v>
      </c>
      <c r="F56" s="22">
        <v>25</v>
      </c>
      <c r="G56" s="23"/>
      <c r="H56" s="23" t="s">
        <v>84</v>
      </c>
      <c r="I56" s="18"/>
      <c r="J56" s="18"/>
      <c r="K56" s="18">
        <f t="shared" si="4"/>
        <v>6</v>
      </c>
      <c r="L56" s="80">
        <f t="shared" si="2"/>
        <v>0</v>
      </c>
      <c r="S56" s="4"/>
      <c r="T56" s="4"/>
      <c r="U56" s="4"/>
    </row>
    <row r="57" spans="1:21" ht="15.75" customHeight="1" x14ac:dyDescent="0.25">
      <c r="A57" s="81">
        <v>11</v>
      </c>
      <c r="B57" s="19" t="s">
        <v>95</v>
      </c>
      <c r="C57" s="20">
        <v>6</v>
      </c>
      <c r="D57" s="18">
        <v>110</v>
      </c>
      <c r="E57" s="21">
        <f t="shared" si="6"/>
        <v>18.333333333333332</v>
      </c>
      <c r="F57" s="22">
        <v>25</v>
      </c>
      <c r="G57" s="23"/>
      <c r="H57" s="23" t="s">
        <v>84</v>
      </c>
      <c r="I57" s="18"/>
      <c r="J57" s="18"/>
      <c r="K57" s="18">
        <f t="shared" si="4"/>
        <v>6</v>
      </c>
      <c r="L57" s="80">
        <f t="shared" si="2"/>
        <v>0</v>
      </c>
      <c r="S57" s="4"/>
      <c r="T57" s="4"/>
      <c r="U57" s="4"/>
    </row>
    <row r="58" spans="1:21" ht="15.75" customHeight="1" x14ac:dyDescent="0.25">
      <c r="A58" s="81">
        <v>12</v>
      </c>
      <c r="B58" s="19" t="s">
        <v>96</v>
      </c>
      <c r="C58" s="20">
        <v>3</v>
      </c>
      <c r="D58" s="18">
        <v>330</v>
      </c>
      <c r="E58" s="21">
        <f t="shared" si="6"/>
        <v>110</v>
      </c>
      <c r="F58" s="22">
        <v>220</v>
      </c>
      <c r="G58" s="23"/>
      <c r="H58" s="23" t="s">
        <v>84</v>
      </c>
      <c r="I58" s="18"/>
      <c r="J58" s="18"/>
      <c r="K58" s="18">
        <f t="shared" si="4"/>
        <v>3</v>
      </c>
      <c r="L58" s="80">
        <f t="shared" si="2"/>
        <v>0</v>
      </c>
      <c r="S58" s="4"/>
      <c r="T58" s="4"/>
      <c r="U58" s="4"/>
    </row>
    <row r="59" spans="1:21" ht="15.75" customHeight="1" x14ac:dyDescent="0.25">
      <c r="A59" s="81">
        <v>13</v>
      </c>
      <c r="B59" s="19" t="s">
        <v>97</v>
      </c>
      <c r="C59" s="20">
        <v>2</v>
      </c>
      <c r="D59" s="18">
        <v>230</v>
      </c>
      <c r="E59" s="21">
        <f t="shared" si="6"/>
        <v>115</v>
      </c>
      <c r="F59" s="22">
        <v>100</v>
      </c>
      <c r="G59" s="23"/>
      <c r="H59" s="23" t="s">
        <v>84</v>
      </c>
      <c r="I59" s="18"/>
      <c r="J59" s="18"/>
      <c r="K59" s="18">
        <f t="shared" si="4"/>
        <v>2</v>
      </c>
      <c r="L59" s="80">
        <f t="shared" si="2"/>
        <v>0</v>
      </c>
      <c r="S59" s="4"/>
      <c r="T59" s="4"/>
      <c r="U59" s="4"/>
    </row>
    <row r="60" spans="1:21" ht="15.75" customHeight="1" x14ac:dyDescent="0.25">
      <c r="A60" s="81">
        <v>14</v>
      </c>
      <c r="B60" s="19" t="s">
        <v>98</v>
      </c>
      <c r="C60" s="20">
        <v>1</v>
      </c>
      <c r="D60" s="18">
        <v>220</v>
      </c>
      <c r="E60" s="21">
        <f t="shared" si="6"/>
        <v>220</v>
      </c>
      <c r="F60" s="22">
        <v>260</v>
      </c>
      <c r="G60" s="23"/>
      <c r="H60" s="23" t="s">
        <v>84</v>
      </c>
      <c r="I60" s="18"/>
      <c r="J60" s="18"/>
      <c r="K60" s="18">
        <f t="shared" si="4"/>
        <v>1</v>
      </c>
      <c r="L60" s="80">
        <f t="shared" si="2"/>
        <v>0</v>
      </c>
      <c r="S60" s="4"/>
      <c r="T60" s="4"/>
      <c r="U60" s="4"/>
    </row>
    <row r="61" spans="1:21" ht="15.75" customHeight="1" x14ac:dyDescent="0.25">
      <c r="A61" s="81">
        <v>15</v>
      </c>
      <c r="B61" s="19" t="s">
        <v>99</v>
      </c>
      <c r="C61" s="20">
        <v>1</v>
      </c>
      <c r="D61" s="18">
        <v>170</v>
      </c>
      <c r="E61" s="21">
        <f t="shared" si="6"/>
        <v>170</v>
      </c>
      <c r="F61" s="22">
        <v>220</v>
      </c>
      <c r="G61" s="23"/>
      <c r="H61" s="23" t="s">
        <v>84</v>
      </c>
      <c r="I61" s="18"/>
      <c r="J61" s="18"/>
      <c r="K61" s="18">
        <f t="shared" si="4"/>
        <v>1</v>
      </c>
      <c r="L61" s="80">
        <f t="shared" si="2"/>
        <v>0</v>
      </c>
      <c r="S61" s="4"/>
      <c r="T61" s="4"/>
      <c r="U61" s="4"/>
    </row>
    <row r="62" spans="1:21" ht="15.75" customHeight="1" x14ac:dyDescent="0.25">
      <c r="A62" s="81">
        <v>16</v>
      </c>
      <c r="B62" s="19" t="s">
        <v>100</v>
      </c>
      <c r="C62" s="20">
        <v>1</v>
      </c>
      <c r="D62" s="18">
        <v>160</v>
      </c>
      <c r="E62" s="21">
        <f t="shared" si="6"/>
        <v>160</v>
      </c>
      <c r="F62" s="22">
        <v>200</v>
      </c>
      <c r="G62" s="23"/>
      <c r="H62" s="23" t="s">
        <v>84</v>
      </c>
      <c r="I62" s="18"/>
      <c r="J62" s="18"/>
      <c r="K62" s="18">
        <f t="shared" si="4"/>
        <v>1</v>
      </c>
      <c r="L62" s="80">
        <f t="shared" si="2"/>
        <v>0</v>
      </c>
      <c r="S62" s="4"/>
      <c r="T62" s="4"/>
      <c r="U62" s="4"/>
    </row>
    <row r="63" spans="1:21" ht="15.75" customHeight="1" x14ac:dyDescent="0.25">
      <c r="A63" s="81">
        <v>17</v>
      </c>
      <c r="B63" s="19" t="s">
        <v>101</v>
      </c>
      <c r="C63" s="20">
        <v>1</v>
      </c>
      <c r="D63" s="18">
        <v>160</v>
      </c>
      <c r="E63" s="21">
        <f t="shared" si="6"/>
        <v>160</v>
      </c>
      <c r="F63" s="22">
        <v>200</v>
      </c>
      <c r="G63" s="23"/>
      <c r="H63" s="23" t="s">
        <v>84</v>
      </c>
      <c r="I63" s="18"/>
      <c r="J63" s="18"/>
      <c r="K63" s="18">
        <f t="shared" si="4"/>
        <v>1</v>
      </c>
      <c r="L63" s="80">
        <f t="shared" si="2"/>
        <v>0</v>
      </c>
      <c r="S63" s="4"/>
      <c r="T63" s="4"/>
      <c r="U63" s="4"/>
    </row>
    <row r="64" spans="1:21" ht="15.75" customHeight="1" x14ac:dyDescent="0.25">
      <c r="A64" s="81">
        <v>18</v>
      </c>
      <c r="B64" s="19" t="s">
        <v>102</v>
      </c>
      <c r="C64" s="20">
        <v>1</v>
      </c>
      <c r="D64" s="18">
        <v>70</v>
      </c>
      <c r="E64" s="21">
        <f t="shared" si="6"/>
        <v>70</v>
      </c>
      <c r="F64" s="22">
        <v>88</v>
      </c>
      <c r="G64" s="23"/>
      <c r="H64" s="23" t="s">
        <v>84</v>
      </c>
      <c r="I64" s="18"/>
      <c r="J64" s="18"/>
      <c r="K64" s="18">
        <f t="shared" si="4"/>
        <v>1</v>
      </c>
      <c r="L64" s="80">
        <f t="shared" si="2"/>
        <v>0</v>
      </c>
      <c r="S64" s="4"/>
      <c r="T64" s="4"/>
      <c r="U64" s="4"/>
    </row>
    <row r="65" spans="1:21" ht="15.75" customHeight="1" x14ac:dyDescent="0.25">
      <c r="A65" s="81">
        <v>19</v>
      </c>
      <c r="B65" s="19" t="s">
        <v>103</v>
      </c>
      <c r="C65" s="20">
        <v>1</v>
      </c>
      <c r="D65" s="18">
        <v>80</v>
      </c>
      <c r="E65" s="21">
        <f t="shared" si="6"/>
        <v>80</v>
      </c>
      <c r="F65" s="22">
        <v>100</v>
      </c>
      <c r="G65" s="23"/>
      <c r="H65" s="23" t="s">
        <v>84</v>
      </c>
      <c r="I65" s="18"/>
      <c r="J65" s="18"/>
      <c r="K65" s="18">
        <f t="shared" si="4"/>
        <v>1</v>
      </c>
      <c r="L65" s="80">
        <f t="shared" si="2"/>
        <v>0</v>
      </c>
      <c r="S65" s="4"/>
      <c r="T65" s="4"/>
      <c r="U65" s="4"/>
    </row>
    <row r="66" spans="1:21" ht="15.75" customHeight="1" x14ac:dyDescent="0.25">
      <c r="A66" s="81">
        <v>20</v>
      </c>
      <c r="B66" s="19" t="s">
        <v>104</v>
      </c>
      <c r="C66" s="20">
        <v>1</v>
      </c>
      <c r="D66" s="18">
        <v>87</v>
      </c>
      <c r="E66" s="21">
        <f t="shared" si="6"/>
        <v>87</v>
      </c>
      <c r="F66" s="22">
        <v>100</v>
      </c>
      <c r="G66" s="23"/>
      <c r="H66" s="23" t="s">
        <v>84</v>
      </c>
      <c r="I66" s="18">
        <v>2</v>
      </c>
      <c r="J66" s="18"/>
      <c r="K66" s="18">
        <f t="shared" si="4"/>
        <v>3</v>
      </c>
      <c r="L66" s="80">
        <f t="shared" si="2"/>
        <v>0</v>
      </c>
      <c r="S66" s="4"/>
      <c r="T66" s="4"/>
      <c r="U66" s="4"/>
    </row>
    <row r="67" spans="1:21" ht="15.75" customHeight="1" x14ac:dyDescent="0.25">
      <c r="A67" s="81">
        <v>21</v>
      </c>
      <c r="B67" s="19" t="s">
        <v>105</v>
      </c>
      <c r="C67" s="20">
        <v>3</v>
      </c>
      <c r="D67" s="18">
        <v>60</v>
      </c>
      <c r="E67" s="21">
        <f t="shared" si="6"/>
        <v>20</v>
      </c>
      <c r="F67" s="22">
        <v>25</v>
      </c>
      <c r="G67" s="23"/>
      <c r="H67" s="23" t="s">
        <v>84</v>
      </c>
      <c r="I67" s="18"/>
      <c r="J67" s="18"/>
      <c r="K67" s="18">
        <f t="shared" si="4"/>
        <v>3</v>
      </c>
      <c r="L67" s="80">
        <f t="shared" si="2"/>
        <v>0</v>
      </c>
      <c r="S67" s="4"/>
      <c r="T67" s="4"/>
      <c r="U67" s="4"/>
    </row>
    <row r="68" spans="1:21" ht="15.75" customHeight="1" x14ac:dyDescent="0.25">
      <c r="A68" s="81">
        <v>22</v>
      </c>
      <c r="B68" s="19" t="s">
        <v>106</v>
      </c>
      <c r="C68" s="20">
        <v>3</v>
      </c>
      <c r="D68" s="18">
        <v>85</v>
      </c>
      <c r="E68" s="21">
        <f t="shared" si="6"/>
        <v>28.333333333333332</v>
      </c>
      <c r="F68" s="22">
        <v>36</v>
      </c>
      <c r="G68" s="23"/>
      <c r="H68" s="23" t="s">
        <v>84</v>
      </c>
      <c r="I68" s="18"/>
      <c r="J68" s="18"/>
      <c r="K68" s="18">
        <f t="shared" si="4"/>
        <v>3</v>
      </c>
      <c r="L68" s="80">
        <f t="shared" si="2"/>
        <v>0</v>
      </c>
      <c r="S68" s="4"/>
      <c r="T68" s="4"/>
      <c r="U68" s="4"/>
    </row>
    <row r="69" spans="1:21" ht="15.75" customHeight="1" x14ac:dyDescent="0.25">
      <c r="A69" s="81">
        <v>22</v>
      </c>
      <c r="B69" s="19" t="s">
        <v>107</v>
      </c>
      <c r="C69" s="20">
        <v>1</v>
      </c>
      <c r="D69" s="18">
        <v>88</v>
      </c>
      <c r="E69" s="21">
        <f t="shared" si="6"/>
        <v>88</v>
      </c>
      <c r="F69" s="22">
        <v>110</v>
      </c>
      <c r="G69" s="23"/>
      <c r="H69" s="23" t="s">
        <v>84</v>
      </c>
      <c r="I69" s="18"/>
      <c r="J69" s="18"/>
      <c r="K69" s="18">
        <f t="shared" si="4"/>
        <v>1</v>
      </c>
      <c r="L69" s="80">
        <f t="shared" si="2"/>
        <v>0</v>
      </c>
      <c r="S69" s="4"/>
      <c r="T69" s="4"/>
      <c r="U69" s="4"/>
    </row>
    <row r="70" spans="1:21" ht="15.75" customHeight="1" x14ac:dyDescent="0.25">
      <c r="A70" s="81">
        <v>23</v>
      </c>
      <c r="B70" s="19" t="s">
        <v>108</v>
      </c>
      <c r="C70" s="20">
        <v>1</v>
      </c>
      <c r="D70" s="18">
        <v>69</v>
      </c>
      <c r="E70" s="21">
        <f t="shared" si="6"/>
        <v>69</v>
      </c>
      <c r="F70" s="22">
        <v>100</v>
      </c>
      <c r="G70" s="23"/>
      <c r="H70" s="23" t="s">
        <v>84</v>
      </c>
      <c r="I70" s="18"/>
      <c r="J70" s="18"/>
      <c r="K70" s="18">
        <f t="shared" si="4"/>
        <v>1</v>
      </c>
      <c r="L70" s="80">
        <f t="shared" si="2"/>
        <v>0</v>
      </c>
      <c r="S70" s="4"/>
      <c r="T70" s="4"/>
      <c r="U70" s="4"/>
    </row>
    <row r="71" spans="1:21" ht="15.75" customHeight="1" x14ac:dyDescent="0.25">
      <c r="A71" s="81">
        <v>24</v>
      </c>
      <c r="B71" s="19" t="s">
        <v>109</v>
      </c>
      <c r="C71" s="20">
        <v>1</v>
      </c>
      <c r="D71" s="18"/>
      <c r="E71" s="21">
        <f t="shared" si="6"/>
        <v>0</v>
      </c>
      <c r="F71" s="22"/>
      <c r="G71" s="23" t="s">
        <v>777</v>
      </c>
      <c r="H71" s="23" t="s">
        <v>84</v>
      </c>
      <c r="I71" s="18"/>
      <c r="J71" s="18"/>
      <c r="K71" s="18">
        <f t="shared" si="4"/>
        <v>1</v>
      </c>
      <c r="L71" s="80">
        <f t="shared" si="2"/>
        <v>0</v>
      </c>
      <c r="S71" s="4"/>
      <c r="T71" s="4"/>
      <c r="U71" s="4"/>
    </row>
    <row r="72" spans="1:21" ht="15.75" customHeight="1" x14ac:dyDescent="0.25">
      <c r="A72" s="81">
        <v>25</v>
      </c>
      <c r="B72" s="19" t="s">
        <v>110</v>
      </c>
      <c r="C72" s="20">
        <v>1</v>
      </c>
      <c r="D72" s="18">
        <v>122</v>
      </c>
      <c r="E72" s="21">
        <f t="shared" si="6"/>
        <v>122</v>
      </c>
      <c r="F72" s="22"/>
      <c r="G72" s="23" t="s">
        <v>777</v>
      </c>
      <c r="H72" s="23" t="s">
        <v>84</v>
      </c>
      <c r="I72" s="18"/>
      <c r="J72" s="18"/>
      <c r="K72" s="18">
        <f t="shared" ref="K72:K98" si="7">(C72+I72)-J72</f>
        <v>1</v>
      </c>
      <c r="L72" s="80">
        <f t="shared" ref="L72:L147" si="8">F72*J72</f>
        <v>0</v>
      </c>
      <c r="S72" s="4"/>
      <c r="T72" s="4"/>
      <c r="U72" s="4"/>
    </row>
    <row r="73" spans="1:21" ht="15.75" customHeight="1" x14ac:dyDescent="0.25">
      <c r="A73" s="82">
        <v>26</v>
      </c>
      <c r="B73" s="31" t="s">
        <v>111</v>
      </c>
      <c r="C73" s="32"/>
      <c r="D73" s="33"/>
      <c r="E73" s="34"/>
      <c r="F73" s="35" t="s">
        <v>780</v>
      </c>
      <c r="G73" s="36"/>
      <c r="H73" s="36" t="s">
        <v>84</v>
      </c>
      <c r="I73" s="33"/>
      <c r="J73" s="33"/>
      <c r="K73" s="18">
        <f t="shared" si="7"/>
        <v>0</v>
      </c>
      <c r="L73" s="80" t="e">
        <f t="shared" si="8"/>
        <v>#VALUE!</v>
      </c>
      <c r="S73" s="4"/>
      <c r="T73" s="4"/>
      <c r="U73" s="4"/>
    </row>
    <row r="74" spans="1:21" ht="15.75" customHeight="1" x14ac:dyDescent="0.25">
      <c r="A74" s="82">
        <v>27</v>
      </c>
      <c r="B74" s="31" t="s">
        <v>112</v>
      </c>
      <c r="C74" s="32"/>
      <c r="D74" s="33"/>
      <c r="E74" s="34"/>
      <c r="F74" s="35" t="s">
        <v>780</v>
      </c>
      <c r="G74" s="36"/>
      <c r="H74" s="36" t="s">
        <v>84</v>
      </c>
      <c r="I74" s="33"/>
      <c r="J74" s="33"/>
      <c r="K74" s="18">
        <f t="shared" si="7"/>
        <v>0</v>
      </c>
      <c r="L74" s="80" t="e">
        <f t="shared" si="8"/>
        <v>#VALUE!</v>
      </c>
      <c r="S74" s="4"/>
      <c r="T74" s="4"/>
      <c r="U74" s="4"/>
    </row>
    <row r="75" spans="1:21" ht="15.75" customHeight="1" x14ac:dyDescent="0.25">
      <c r="A75" s="81">
        <v>28</v>
      </c>
      <c r="B75" s="19" t="s">
        <v>109</v>
      </c>
      <c r="C75" s="20">
        <v>6</v>
      </c>
      <c r="D75" s="18">
        <v>360</v>
      </c>
      <c r="E75" s="21"/>
      <c r="F75" s="22">
        <v>72</v>
      </c>
      <c r="G75" s="23" t="s">
        <v>779</v>
      </c>
      <c r="H75" s="23" t="s">
        <v>84</v>
      </c>
      <c r="I75" s="18"/>
      <c r="J75" s="18"/>
      <c r="K75" s="18">
        <f t="shared" si="7"/>
        <v>6</v>
      </c>
      <c r="L75" s="80">
        <f t="shared" si="8"/>
        <v>0</v>
      </c>
      <c r="S75" s="4"/>
      <c r="T75" s="4"/>
      <c r="U75" s="4"/>
    </row>
    <row r="76" spans="1:21" ht="30" customHeight="1" x14ac:dyDescent="0.25">
      <c r="A76" s="81">
        <v>29</v>
      </c>
      <c r="B76" s="19" t="s">
        <v>110</v>
      </c>
      <c r="C76" s="20">
        <v>2</v>
      </c>
      <c r="D76" s="18">
        <v>240</v>
      </c>
      <c r="E76" s="21"/>
      <c r="F76" s="22">
        <v>122</v>
      </c>
      <c r="G76" s="23" t="s">
        <v>779</v>
      </c>
      <c r="H76" s="23" t="s">
        <v>84</v>
      </c>
      <c r="I76" s="18"/>
      <c r="J76" s="18"/>
      <c r="K76" s="18">
        <f t="shared" si="7"/>
        <v>2</v>
      </c>
      <c r="L76" s="80">
        <f t="shared" si="8"/>
        <v>0</v>
      </c>
      <c r="S76" s="4"/>
      <c r="T76" s="4"/>
      <c r="U76" s="4"/>
    </row>
    <row r="77" spans="1:21" ht="15.75" customHeight="1" x14ac:dyDescent="0.25">
      <c r="A77" s="81">
        <v>30</v>
      </c>
      <c r="B77" s="19" t="s">
        <v>113</v>
      </c>
      <c r="C77" s="20">
        <v>5</v>
      </c>
      <c r="D77" s="18">
        <v>300</v>
      </c>
      <c r="E77" s="21">
        <f t="shared" ref="E77:E87" si="9">D77/C77</f>
        <v>60</v>
      </c>
      <c r="F77" s="22">
        <v>65</v>
      </c>
      <c r="G77" s="23"/>
      <c r="H77" s="23" t="s">
        <v>84</v>
      </c>
      <c r="I77" s="18"/>
      <c r="J77" s="18"/>
      <c r="K77" s="18">
        <f t="shared" si="7"/>
        <v>5</v>
      </c>
      <c r="L77" s="80">
        <f t="shared" si="8"/>
        <v>0</v>
      </c>
      <c r="S77" s="4"/>
      <c r="T77" s="4"/>
      <c r="U77" s="4"/>
    </row>
    <row r="78" spans="1:21" ht="15.75" customHeight="1" x14ac:dyDescent="0.25">
      <c r="A78" s="81">
        <v>31</v>
      </c>
      <c r="B78" s="19" t="s">
        <v>114</v>
      </c>
      <c r="C78" s="20">
        <v>1</v>
      </c>
      <c r="D78" s="18">
        <v>65</v>
      </c>
      <c r="E78" s="21">
        <f t="shared" si="9"/>
        <v>65</v>
      </c>
      <c r="F78" s="22">
        <v>75</v>
      </c>
      <c r="G78" s="23"/>
      <c r="H78" s="23" t="s">
        <v>84</v>
      </c>
      <c r="I78" s="18"/>
      <c r="J78" s="18"/>
      <c r="K78" s="18">
        <f t="shared" si="7"/>
        <v>1</v>
      </c>
      <c r="L78" s="80">
        <f t="shared" si="8"/>
        <v>0</v>
      </c>
      <c r="S78" s="4"/>
      <c r="T78" s="4"/>
      <c r="U78" s="4"/>
    </row>
    <row r="79" spans="1:21" ht="15.75" customHeight="1" x14ac:dyDescent="0.25">
      <c r="A79" s="81">
        <v>32</v>
      </c>
      <c r="B79" s="19" t="s">
        <v>115</v>
      </c>
      <c r="C79" s="20">
        <v>6</v>
      </c>
      <c r="D79" s="18">
        <v>130</v>
      </c>
      <c r="E79" s="21">
        <f t="shared" si="9"/>
        <v>21.666666666666668</v>
      </c>
      <c r="F79" s="22">
        <v>30</v>
      </c>
      <c r="G79" s="23"/>
      <c r="H79" s="23" t="s">
        <v>84</v>
      </c>
      <c r="I79" s="18"/>
      <c r="J79" s="18"/>
      <c r="K79" s="18">
        <f t="shared" si="7"/>
        <v>6</v>
      </c>
      <c r="L79" s="80">
        <f t="shared" si="8"/>
        <v>0</v>
      </c>
      <c r="S79" s="4"/>
      <c r="T79" s="4"/>
      <c r="U79" s="4"/>
    </row>
    <row r="80" spans="1:21" ht="15.75" customHeight="1" x14ac:dyDescent="0.25">
      <c r="A80" s="81">
        <v>33</v>
      </c>
      <c r="B80" s="19" t="s">
        <v>116</v>
      </c>
      <c r="C80" s="20">
        <v>4</v>
      </c>
      <c r="D80" s="18">
        <v>130</v>
      </c>
      <c r="E80" s="21">
        <f t="shared" si="9"/>
        <v>32.5</v>
      </c>
      <c r="F80" s="22">
        <v>40</v>
      </c>
      <c r="G80" s="23"/>
      <c r="H80" s="23" t="s">
        <v>84</v>
      </c>
      <c r="I80" s="18"/>
      <c r="J80" s="18"/>
      <c r="K80" s="18">
        <f t="shared" si="7"/>
        <v>4</v>
      </c>
      <c r="L80" s="80">
        <f t="shared" si="8"/>
        <v>0</v>
      </c>
      <c r="S80" s="4"/>
      <c r="T80" s="4"/>
      <c r="U80" s="4"/>
    </row>
    <row r="81" spans="1:21" ht="15.75" customHeight="1" x14ac:dyDescent="0.25">
      <c r="A81" s="81">
        <v>34</v>
      </c>
      <c r="B81" s="19" t="s">
        <v>117</v>
      </c>
      <c r="C81" s="20">
        <v>24</v>
      </c>
      <c r="D81" s="18">
        <v>160</v>
      </c>
      <c r="E81" s="21">
        <f t="shared" si="9"/>
        <v>6.666666666666667</v>
      </c>
      <c r="F81" s="22">
        <v>10</v>
      </c>
      <c r="G81" s="23"/>
      <c r="H81" s="23"/>
      <c r="I81" s="18"/>
      <c r="J81" s="18"/>
      <c r="K81" s="18">
        <f t="shared" si="7"/>
        <v>24</v>
      </c>
      <c r="L81" s="80">
        <f t="shared" si="8"/>
        <v>0</v>
      </c>
      <c r="S81" s="4"/>
      <c r="T81" s="4"/>
      <c r="U81" s="4"/>
    </row>
    <row r="82" spans="1:21" ht="15.75" customHeight="1" x14ac:dyDescent="0.25">
      <c r="A82" s="81">
        <v>35</v>
      </c>
      <c r="B82" s="19" t="s">
        <v>118</v>
      </c>
      <c r="C82" s="20">
        <v>24</v>
      </c>
      <c r="D82" s="18">
        <v>180</v>
      </c>
      <c r="E82" s="21">
        <f t="shared" si="9"/>
        <v>7.5</v>
      </c>
      <c r="F82" s="22">
        <v>10</v>
      </c>
      <c r="G82" s="23"/>
      <c r="H82" s="24">
        <v>44154</v>
      </c>
      <c r="I82" s="18"/>
      <c r="J82" s="18"/>
      <c r="K82" s="18">
        <f t="shared" si="7"/>
        <v>24</v>
      </c>
      <c r="L82" s="80">
        <f t="shared" si="8"/>
        <v>0</v>
      </c>
      <c r="S82" s="4"/>
      <c r="T82" s="4"/>
      <c r="U82" s="4"/>
    </row>
    <row r="83" spans="1:21" ht="15.75" customHeight="1" x14ac:dyDescent="0.25">
      <c r="A83" s="81">
        <v>36</v>
      </c>
      <c r="B83" s="19" t="s">
        <v>119</v>
      </c>
      <c r="C83" s="20">
        <v>12</v>
      </c>
      <c r="D83" s="18">
        <v>65</v>
      </c>
      <c r="E83" s="21">
        <f t="shared" si="9"/>
        <v>5.416666666666667</v>
      </c>
      <c r="F83" s="22">
        <v>10</v>
      </c>
      <c r="G83" s="23"/>
      <c r="H83" s="24">
        <v>44032</v>
      </c>
      <c r="I83" s="18"/>
      <c r="J83" s="18"/>
      <c r="K83" s="18">
        <f t="shared" si="7"/>
        <v>12</v>
      </c>
      <c r="L83" s="80">
        <f t="shared" si="8"/>
        <v>0</v>
      </c>
      <c r="S83" s="4"/>
      <c r="T83" s="4"/>
      <c r="U83" s="4"/>
    </row>
    <row r="84" spans="1:21" ht="15.75" customHeight="1" x14ac:dyDescent="0.25">
      <c r="A84" s="81">
        <v>37</v>
      </c>
      <c r="B84" s="19" t="s">
        <v>1121</v>
      </c>
      <c r="C84" s="20">
        <v>24</v>
      </c>
      <c r="D84" s="18">
        <v>208</v>
      </c>
      <c r="E84" s="21">
        <f t="shared" si="9"/>
        <v>8.6666666666666661</v>
      </c>
      <c r="F84" s="22">
        <v>10.5</v>
      </c>
      <c r="G84" s="23"/>
      <c r="H84" s="24">
        <v>44039</v>
      </c>
      <c r="I84" s="18"/>
      <c r="J84" s="18"/>
      <c r="K84" s="18">
        <f t="shared" si="7"/>
        <v>24</v>
      </c>
      <c r="L84" s="80">
        <f t="shared" si="8"/>
        <v>0</v>
      </c>
      <c r="S84" s="4"/>
      <c r="T84" s="4"/>
      <c r="U84" s="4"/>
    </row>
    <row r="85" spans="1:21" ht="15.75" customHeight="1" x14ac:dyDescent="0.25">
      <c r="A85" s="81">
        <v>38</v>
      </c>
      <c r="B85" s="19" t="s">
        <v>1122</v>
      </c>
      <c r="C85" s="20">
        <v>24</v>
      </c>
      <c r="D85" s="18">
        <v>163</v>
      </c>
      <c r="E85" s="21">
        <f t="shared" si="9"/>
        <v>6.791666666666667</v>
      </c>
      <c r="F85" s="22">
        <v>8</v>
      </c>
      <c r="G85" s="23"/>
      <c r="H85" s="24">
        <v>44014</v>
      </c>
      <c r="I85" s="18"/>
      <c r="J85" s="18"/>
      <c r="K85" s="18">
        <f t="shared" si="7"/>
        <v>24</v>
      </c>
      <c r="L85" s="80">
        <f t="shared" si="8"/>
        <v>0</v>
      </c>
      <c r="S85" s="4"/>
      <c r="T85" s="4"/>
      <c r="U85" s="4"/>
    </row>
    <row r="86" spans="1:21" ht="15.75" customHeight="1" x14ac:dyDescent="0.25">
      <c r="A86" s="81">
        <v>39</v>
      </c>
      <c r="B86" s="19" t="s">
        <v>120</v>
      </c>
      <c r="C86" s="20">
        <v>6</v>
      </c>
      <c r="D86" s="18">
        <v>100</v>
      </c>
      <c r="E86" s="21">
        <f t="shared" si="9"/>
        <v>16.666666666666668</v>
      </c>
      <c r="F86" s="22">
        <v>25</v>
      </c>
      <c r="G86" s="23"/>
      <c r="H86" s="23" t="s">
        <v>84</v>
      </c>
      <c r="I86" s="18"/>
      <c r="J86" s="18"/>
      <c r="K86" s="18">
        <f t="shared" si="7"/>
        <v>6</v>
      </c>
      <c r="L86" s="80">
        <f t="shared" si="8"/>
        <v>0</v>
      </c>
      <c r="S86" s="4"/>
      <c r="T86" s="4"/>
      <c r="U86" s="4"/>
    </row>
    <row r="87" spans="1:21" ht="15.75" customHeight="1" x14ac:dyDescent="0.25">
      <c r="A87" s="81">
        <v>40</v>
      </c>
      <c r="B87" s="19" t="s">
        <v>121</v>
      </c>
      <c r="C87" s="20">
        <v>3</v>
      </c>
      <c r="D87" s="18">
        <v>135</v>
      </c>
      <c r="E87" s="21">
        <f t="shared" si="9"/>
        <v>45</v>
      </c>
      <c r="F87" s="22">
        <v>60</v>
      </c>
      <c r="G87" s="23"/>
      <c r="H87" s="23" t="s">
        <v>84</v>
      </c>
      <c r="I87" s="18"/>
      <c r="J87" s="18"/>
      <c r="K87" s="18">
        <f t="shared" si="7"/>
        <v>3</v>
      </c>
      <c r="L87" s="80">
        <f t="shared" si="8"/>
        <v>0</v>
      </c>
      <c r="S87" s="4"/>
      <c r="T87" s="4"/>
      <c r="U87" s="4"/>
    </row>
    <row r="88" spans="1:21" ht="15.75" customHeight="1" x14ac:dyDescent="0.25">
      <c r="A88" s="82">
        <v>41</v>
      </c>
      <c r="B88" s="31" t="s">
        <v>122</v>
      </c>
      <c r="C88" s="32"/>
      <c r="D88" s="33"/>
      <c r="E88" s="34"/>
      <c r="F88" s="35" t="s">
        <v>780</v>
      </c>
      <c r="G88" s="36"/>
      <c r="H88" s="36" t="s">
        <v>84</v>
      </c>
      <c r="I88" s="33"/>
      <c r="J88" s="33"/>
      <c r="K88" s="18">
        <f t="shared" si="7"/>
        <v>0</v>
      </c>
      <c r="L88" s="80" t="e">
        <f t="shared" si="8"/>
        <v>#VALUE!</v>
      </c>
      <c r="S88" s="4"/>
      <c r="T88" s="4"/>
      <c r="U88" s="4"/>
    </row>
    <row r="89" spans="1:21" ht="15.75" customHeight="1" x14ac:dyDescent="0.25">
      <c r="A89" s="81">
        <v>42</v>
      </c>
      <c r="B89" s="19" t="s">
        <v>123</v>
      </c>
      <c r="C89" s="20">
        <v>3</v>
      </c>
      <c r="D89" s="18">
        <v>40</v>
      </c>
      <c r="E89" s="21" t="s">
        <v>124</v>
      </c>
      <c r="F89" s="22">
        <v>25</v>
      </c>
      <c r="G89" s="23"/>
      <c r="H89" s="23" t="s">
        <v>84</v>
      </c>
      <c r="I89" s="18"/>
      <c r="J89" s="18"/>
      <c r="K89" s="18">
        <f t="shared" si="7"/>
        <v>3</v>
      </c>
      <c r="L89" s="80">
        <f t="shared" si="8"/>
        <v>0</v>
      </c>
      <c r="S89" s="4"/>
      <c r="T89" s="4"/>
      <c r="U89" s="4"/>
    </row>
    <row r="90" spans="1:21" ht="15.75" customHeight="1" x14ac:dyDescent="0.25">
      <c r="A90" s="81">
        <v>43</v>
      </c>
      <c r="B90" s="19" t="s">
        <v>125</v>
      </c>
      <c r="C90" s="20">
        <v>24</v>
      </c>
      <c r="D90" s="18">
        <v>210</v>
      </c>
      <c r="E90" s="21" t="s">
        <v>126</v>
      </c>
      <c r="F90" s="22">
        <v>12.5</v>
      </c>
      <c r="G90" s="23"/>
      <c r="H90" s="23" t="s">
        <v>84</v>
      </c>
      <c r="I90" s="18"/>
      <c r="J90" s="18"/>
      <c r="K90" s="18">
        <f t="shared" si="7"/>
        <v>24</v>
      </c>
      <c r="L90" s="80">
        <f t="shared" si="8"/>
        <v>0</v>
      </c>
      <c r="S90" s="4"/>
      <c r="T90" s="4"/>
      <c r="U90" s="4"/>
    </row>
    <row r="91" spans="1:21" ht="15.75" customHeight="1" x14ac:dyDescent="0.25">
      <c r="A91" s="81">
        <v>44</v>
      </c>
      <c r="B91" s="19" t="s">
        <v>127</v>
      </c>
      <c r="C91" s="20">
        <v>6</v>
      </c>
      <c r="D91" s="18">
        <v>52</v>
      </c>
      <c r="E91" s="21">
        <v>8.66</v>
      </c>
      <c r="F91" s="22">
        <v>15</v>
      </c>
      <c r="G91" s="23"/>
      <c r="H91" s="24">
        <v>44206</v>
      </c>
      <c r="I91" s="18"/>
      <c r="J91" s="18"/>
      <c r="K91" s="18">
        <f t="shared" si="7"/>
        <v>6</v>
      </c>
      <c r="L91" s="80">
        <f t="shared" si="8"/>
        <v>0</v>
      </c>
      <c r="S91" s="4"/>
      <c r="T91" s="4"/>
      <c r="U91" s="4"/>
    </row>
    <row r="92" spans="1:21" ht="15.75" customHeight="1" x14ac:dyDescent="0.25">
      <c r="A92" s="81">
        <v>45</v>
      </c>
      <c r="B92" s="19" t="s">
        <v>128</v>
      </c>
      <c r="C92" s="20">
        <v>36</v>
      </c>
      <c r="D92" s="18">
        <v>255</v>
      </c>
      <c r="E92" s="21">
        <v>7.08</v>
      </c>
      <c r="F92" s="22">
        <v>12</v>
      </c>
      <c r="G92" s="23"/>
      <c r="H92" s="23"/>
      <c r="I92" s="18"/>
      <c r="J92" s="18"/>
      <c r="K92" s="18">
        <f t="shared" si="7"/>
        <v>36</v>
      </c>
      <c r="L92" s="80">
        <f t="shared" si="8"/>
        <v>0</v>
      </c>
      <c r="S92" s="4"/>
      <c r="T92" s="4"/>
      <c r="U92" s="4"/>
    </row>
    <row r="93" spans="1:21" ht="15.75" customHeight="1" x14ac:dyDescent="0.25">
      <c r="A93" s="81"/>
      <c r="B93" s="242" t="s">
        <v>129</v>
      </c>
      <c r="C93" s="20"/>
      <c r="D93" s="18"/>
      <c r="E93" s="21"/>
      <c r="F93" s="22"/>
      <c r="G93" s="23"/>
      <c r="H93" s="23"/>
      <c r="I93" s="18"/>
      <c r="J93" s="18"/>
      <c r="K93" s="18"/>
      <c r="L93" s="80"/>
      <c r="S93" s="4"/>
      <c r="T93" s="4"/>
      <c r="U93" s="4"/>
    </row>
    <row r="94" spans="1:21" ht="15.75" customHeight="1" x14ac:dyDescent="0.25">
      <c r="A94" s="81">
        <v>50</v>
      </c>
      <c r="B94" s="19" t="s">
        <v>130</v>
      </c>
      <c r="C94" s="20">
        <v>6</v>
      </c>
      <c r="D94" s="18">
        <v>105</v>
      </c>
      <c r="E94" s="21" t="s">
        <v>131</v>
      </c>
      <c r="F94" s="22">
        <v>25</v>
      </c>
      <c r="G94" s="23"/>
      <c r="H94" s="23"/>
      <c r="I94" s="18"/>
      <c r="J94" s="18"/>
      <c r="K94" s="18">
        <f t="shared" si="7"/>
        <v>6</v>
      </c>
      <c r="L94" s="80">
        <f t="shared" si="8"/>
        <v>0</v>
      </c>
      <c r="S94" s="4"/>
      <c r="T94" s="4"/>
      <c r="U94" s="4"/>
    </row>
    <row r="95" spans="1:21" ht="15.75" customHeight="1" x14ac:dyDescent="0.25">
      <c r="A95" s="81">
        <v>51</v>
      </c>
      <c r="B95" s="19" t="s">
        <v>132</v>
      </c>
      <c r="C95" s="20">
        <v>6</v>
      </c>
      <c r="D95" s="18">
        <v>90</v>
      </c>
      <c r="E95" s="21">
        <v>15</v>
      </c>
      <c r="F95" s="22">
        <v>20</v>
      </c>
      <c r="G95" s="23"/>
      <c r="H95" s="23"/>
      <c r="I95" s="18"/>
      <c r="J95" s="18">
        <v>2</v>
      </c>
      <c r="K95" s="18">
        <f t="shared" si="7"/>
        <v>4</v>
      </c>
      <c r="L95" s="80">
        <f t="shared" si="8"/>
        <v>40</v>
      </c>
      <c r="S95" s="4"/>
      <c r="T95" s="4"/>
      <c r="U95" s="4"/>
    </row>
    <row r="96" spans="1:21" ht="15.75" customHeight="1" x14ac:dyDescent="0.25">
      <c r="A96" s="81">
        <v>52</v>
      </c>
      <c r="B96" s="19" t="s">
        <v>133</v>
      </c>
      <c r="C96" s="20">
        <v>6</v>
      </c>
      <c r="D96" s="18">
        <v>105</v>
      </c>
      <c r="E96" s="21" t="s">
        <v>131</v>
      </c>
      <c r="F96" s="22">
        <v>25</v>
      </c>
      <c r="G96" s="23"/>
      <c r="H96" s="23"/>
      <c r="I96" s="18"/>
      <c r="J96" s="18"/>
      <c r="K96" s="18">
        <f t="shared" si="7"/>
        <v>6</v>
      </c>
      <c r="L96" s="80">
        <f t="shared" si="8"/>
        <v>0</v>
      </c>
      <c r="S96" s="4"/>
      <c r="T96" s="4"/>
      <c r="U96" s="4"/>
    </row>
    <row r="97" spans="1:21" ht="15.75" customHeight="1" x14ac:dyDescent="0.25">
      <c r="A97" s="81">
        <v>53</v>
      </c>
      <c r="B97" s="19" t="s">
        <v>134</v>
      </c>
      <c r="C97" s="20">
        <v>6</v>
      </c>
      <c r="D97" s="18">
        <v>90</v>
      </c>
      <c r="E97" s="21">
        <v>15</v>
      </c>
      <c r="F97" s="22">
        <v>20</v>
      </c>
      <c r="G97" s="23"/>
      <c r="H97" s="23"/>
      <c r="I97" s="18"/>
      <c r="J97" s="18"/>
      <c r="K97" s="18">
        <f t="shared" si="7"/>
        <v>6</v>
      </c>
      <c r="L97" s="80">
        <f t="shared" si="8"/>
        <v>0</v>
      </c>
      <c r="S97" s="4"/>
      <c r="T97" s="4"/>
      <c r="U97" s="4"/>
    </row>
    <row r="98" spans="1:21" ht="15.75" customHeight="1" thickBot="1" x14ac:dyDescent="0.3">
      <c r="A98" s="81">
        <v>54</v>
      </c>
      <c r="B98" s="19" t="s">
        <v>135</v>
      </c>
      <c r="C98" s="20">
        <v>6</v>
      </c>
      <c r="D98" s="18">
        <v>105</v>
      </c>
      <c r="E98" s="21" t="s">
        <v>131</v>
      </c>
      <c r="F98" s="22">
        <v>25</v>
      </c>
      <c r="G98" s="23"/>
      <c r="H98" s="23"/>
      <c r="I98" s="18"/>
      <c r="J98" s="18"/>
      <c r="K98" s="18">
        <f t="shared" si="7"/>
        <v>6</v>
      </c>
      <c r="L98" s="80">
        <f t="shared" si="8"/>
        <v>0</v>
      </c>
      <c r="S98" s="4"/>
      <c r="T98" s="4"/>
      <c r="U98" s="4"/>
    </row>
    <row r="99" spans="1:21" ht="15.75" customHeight="1" x14ac:dyDescent="0.25">
      <c r="A99" s="600" t="s">
        <v>1541</v>
      </c>
      <c r="B99" s="601"/>
      <c r="C99" s="601"/>
      <c r="D99" s="601"/>
      <c r="E99" s="601"/>
      <c r="F99" s="601"/>
      <c r="G99" s="601"/>
      <c r="H99" s="601"/>
      <c r="I99" s="601"/>
      <c r="J99" s="601"/>
      <c r="K99" s="601"/>
      <c r="L99" s="602"/>
      <c r="S99" s="4"/>
      <c r="T99" s="4"/>
      <c r="U99" s="4"/>
    </row>
    <row r="100" spans="1:21" ht="15.75" customHeight="1" x14ac:dyDescent="0.25">
      <c r="A100" s="184">
        <v>1</v>
      </c>
      <c r="B100" s="463" t="s">
        <v>1542</v>
      </c>
      <c r="C100" s="13">
        <v>12</v>
      </c>
      <c r="D100" s="184">
        <v>51.3</v>
      </c>
      <c r="E100" s="185">
        <f t="shared" ref="E100:E112" si="10">D100/C100</f>
        <v>4.2749999999999995</v>
      </c>
      <c r="F100" s="301">
        <v>5</v>
      </c>
      <c r="G100" s="235"/>
      <c r="H100" s="310">
        <v>43988</v>
      </c>
      <c r="I100" s="186"/>
      <c r="J100" s="186"/>
      <c r="K100" s="184"/>
      <c r="L100" s="186"/>
      <c r="S100" s="4"/>
      <c r="T100" s="4"/>
      <c r="U100" s="4"/>
    </row>
    <row r="101" spans="1:21" ht="15.75" customHeight="1" x14ac:dyDescent="0.25">
      <c r="A101" s="184">
        <v>2</v>
      </c>
      <c r="B101" s="463" t="s">
        <v>1543</v>
      </c>
      <c r="C101" s="390">
        <v>6</v>
      </c>
      <c r="D101" s="184">
        <v>44.3</v>
      </c>
      <c r="E101" s="185">
        <f t="shared" si="10"/>
        <v>7.3833333333333329</v>
      </c>
      <c r="F101" s="301">
        <v>8</v>
      </c>
      <c r="G101" s="235"/>
      <c r="H101" s="310">
        <v>43969</v>
      </c>
      <c r="I101" s="186"/>
      <c r="J101" s="186"/>
      <c r="K101" s="184"/>
      <c r="L101" s="186"/>
      <c r="S101" s="4"/>
      <c r="T101" s="4"/>
      <c r="U101" s="4"/>
    </row>
    <row r="102" spans="1:21" ht="15.75" customHeight="1" x14ac:dyDescent="0.25">
      <c r="A102" s="184">
        <v>3</v>
      </c>
      <c r="B102" s="463" t="s">
        <v>1544</v>
      </c>
      <c r="C102" s="390">
        <v>6</v>
      </c>
      <c r="D102" s="184">
        <v>55.5</v>
      </c>
      <c r="E102" s="185">
        <f t="shared" si="10"/>
        <v>9.25</v>
      </c>
      <c r="F102" s="301">
        <v>10</v>
      </c>
      <c r="G102" s="235"/>
      <c r="H102" s="310">
        <v>43986</v>
      </c>
      <c r="I102" s="186"/>
      <c r="J102" s="186"/>
      <c r="K102" s="184"/>
      <c r="L102" s="186"/>
      <c r="S102" s="4"/>
      <c r="T102" s="4"/>
      <c r="U102" s="4"/>
    </row>
    <row r="103" spans="1:21" ht="15.75" customHeight="1" x14ac:dyDescent="0.25">
      <c r="A103" s="184">
        <v>4</v>
      </c>
      <c r="B103" s="392" t="s">
        <v>1545</v>
      </c>
      <c r="C103" s="390">
        <v>6</v>
      </c>
      <c r="D103" s="184">
        <v>55.5</v>
      </c>
      <c r="E103" s="185">
        <f t="shared" si="10"/>
        <v>9.25</v>
      </c>
      <c r="F103" s="398">
        <v>10</v>
      </c>
      <c r="G103" s="184"/>
      <c r="H103" s="310">
        <v>43991</v>
      </c>
      <c r="I103" s="184"/>
      <c r="J103" s="184"/>
      <c r="K103" s="184"/>
      <c r="L103" s="184"/>
      <c r="S103" s="4"/>
      <c r="T103" s="4"/>
      <c r="U103" s="4"/>
    </row>
    <row r="104" spans="1:21" ht="15.75" customHeight="1" x14ac:dyDescent="0.25">
      <c r="A104" s="184">
        <v>5</v>
      </c>
      <c r="B104" s="392" t="s">
        <v>1546</v>
      </c>
      <c r="C104" s="390">
        <v>6</v>
      </c>
      <c r="D104" s="184">
        <v>36.200000000000003</v>
      </c>
      <c r="E104" s="185">
        <f t="shared" si="10"/>
        <v>6.0333333333333341</v>
      </c>
      <c r="F104" s="398">
        <v>7.5</v>
      </c>
      <c r="G104" s="184"/>
      <c r="H104" s="310">
        <v>44065</v>
      </c>
      <c r="I104" s="184"/>
      <c r="J104" s="184"/>
      <c r="K104" s="184"/>
      <c r="L104" s="184"/>
      <c r="S104" s="4"/>
      <c r="T104" s="4"/>
      <c r="U104" s="4"/>
    </row>
    <row r="105" spans="1:21" ht="15.75" customHeight="1" x14ac:dyDescent="0.25">
      <c r="A105" s="184">
        <v>6</v>
      </c>
      <c r="B105" s="392" t="s">
        <v>1547</v>
      </c>
      <c r="C105" s="390">
        <v>48</v>
      </c>
      <c r="D105" s="184">
        <v>422</v>
      </c>
      <c r="E105" s="185">
        <f t="shared" si="10"/>
        <v>8.7916666666666661</v>
      </c>
      <c r="F105" s="398">
        <v>10.5</v>
      </c>
      <c r="G105" s="184"/>
      <c r="H105" s="184"/>
      <c r="I105" s="184"/>
      <c r="J105" s="184"/>
      <c r="K105" s="184"/>
      <c r="L105" s="184"/>
      <c r="S105" s="4"/>
      <c r="T105" s="4"/>
      <c r="U105" s="4"/>
    </row>
    <row r="106" spans="1:21" ht="15.75" customHeight="1" x14ac:dyDescent="0.25">
      <c r="A106" s="184">
        <v>7</v>
      </c>
      <c r="B106" s="392" t="s">
        <v>1548</v>
      </c>
      <c r="C106" s="390">
        <v>48</v>
      </c>
      <c r="D106" s="184">
        <v>413</v>
      </c>
      <c r="E106" s="185">
        <f t="shared" si="10"/>
        <v>8.6041666666666661</v>
      </c>
      <c r="F106" s="398">
        <v>12</v>
      </c>
      <c r="G106" s="184"/>
      <c r="H106" s="310">
        <v>44046</v>
      </c>
      <c r="I106" s="184"/>
      <c r="J106" s="184"/>
      <c r="K106" s="184"/>
      <c r="L106" s="184"/>
      <c r="S106" s="4"/>
      <c r="T106" s="4"/>
      <c r="U106" s="4"/>
    </row>
    <row r="107" spans="1:21" ht="15.75" customHeight="1" x14ac:dyDescent="0.25">
      <c r="A107" s="184">
        <v>8</v>
      </c>
      <c r="B107" s="392" t="s">
        <v>1549</v>
      </c>
      <c r="C107" s="390">
        <v>24</v>
      </c>
      <c r="D107" s="184">
        <v>166</v>
      </c>
      <c r="E107" s="185">
        <f t="shared" si="10"/>
        <v>6.916666666666667</v>
      </c>
      <c r="F107" s="398">
        <v>8</v>
      </c>
      <c r="G107" s="184"/>
      <c r="H107" s="310">
        <v>44012</v>
      </c>
      <c r="I107" s="184"/>
      <c r="J107" s="184"/>
      <c r="K107" s="184"/>
      <c r="L107" s="184"/>
      <c r="S107" s="4"/>
      <c r="T107" s="4"/>
      <c r="U107" s="4"/>
    </row>
    <row r="108" spans="1:21" ht="15.75" customHeight="1" x14ac:dyDescent="0.25">
      <c r="A108" s="184">
        <v>9</v>
      </c>
      <c r="B108" s="392" t="s">
        <v>1550</v>
      </c>
      <c r="C108" s="390">
        <v>48</v>
      </c>
      <c r="D108" s="184">
        <v>432.06</v>
      </c>
      <c r="E108" s="185">
        <f t="shared" si="10"/>
        <v>9.0012500000000006</v>
      </c>
      <c r="F108" s="398">
        <v>11</v>
      </c>
      <c r="G108" s="184"/>
      <c r="H108" s="310">
        <v>44031</v>
      </c>
      <c r="I108" s="184"/>
      <c r="J108" s="184"/>
      <c r="K108" s="184"/>
      <c r="L108" s="184"/>
      <c r="S108" s="4"/>
      <c r="T108" s="4"/>
      <c r="U108" s="4"/>
    </row>
    <row r="109" spans="1:21" ht="15.75" customHeight="1" x14ac:dyDescent="0.25">
      <c r="A109" s="184">
        <v>10</v>
      </c>
      <c r="B109" s="392" t="s">
        <v>1551</v>
      </c>
      <c r="C109" s="390">
        <v>24</v>
      </c>
      <c r="D109" s="184">
        <v>354.01</v>
      </c>
      <c r="E109" s="185">
        <f t="shared" si="10"/>
        <v>14.750416666666666</v>
      </c>
      <c r="F109" s="398">
        <v>17</v>
      </c>
      <c r="G109" s="184"/>
      <c r="H109" s="310">
        <v>44035</v>
      </c>
      <c r="I109" s="184"/>
      <c r="J109" s="184"/>
      <c r="K109" s="184"/>
      <c r="L109" s="184"/>
      <c r="S109" s="4"/>
      <c r="T109" s="4"/>
      <c r="U109" s="4"/>
    </row>
    <row r="110" spans="1:21" ht="15.75" customHeight="1" x14ac:dyDescent="0.25">
      <c r="A110" s="184">
        <v>11</v>
      </c>
      <c r="B110" s="392" t="s">
        <v>1552</v>
      </c>
      <c r="C110" s="390">
        <v>6</v>
      </c>
      <c r="D110" s="184">
        <v>36.200000000000003</v>
      </c>
      <c r="E110" s="185">
        <f t="shared" si="10"/>
        <v>6.0333333333333341</v>
      </c>
      <c r="F110" s="398">
        <v>7.5</v>
      </c>
      <c r="G110" s="184"/>
      <c r="H110" s="310">
        <v>44061</v>
      </c>
      <c r="I110" s="184"/>
      <c r="J110" s="184"/>
      <c r="K110" s="184"/>
      <c r="L110" s="184"/>
      <c r="S110" s="4"/>
      <c r="T110" s="4"/>
      <c r="U110" s="4"/>
    </row>
    <row r="111" spans="1:21" ht="15.75" customHeight="1" x14ac:dyDescent="0.25">
      <c r="A111" s="184">
        <v>12</v>
      </c>
      <c r="B111" s="392" t="s">
        <v>1553</v>
      </c>
      <c r="C111" s="390">
        <v>12</v>
      </c>
      <c r="D111" s="184">
        <v>155</v>
      </c>
      <c r="E111" s="185">
        <f t="shared" si="10"/>
        <v>12.916666666666666</v>
      </c>
      <c r="F111" s="398">
        <v>15</v>
      </c>
      <c r="G111" s="184"/>
      <c r="H111" s="310">
        <v>44045</v>
      </c>
      <c r="I111" s="184"/>
      <c r="J111" s="184"/>
      <c r="K111" s="184"/>
      <c r="L111" s="184"/>
      <c r="S111" s="4"/>
      <c r="T111" s="4"/>
      <c r="U111" s="4"/>
    </row>
    <row r="112" spans="1:21" ht="15.75" customHeight="1" x14ac:dyDescent="0.25">
      <c r="A112" s="184">
        <v>13</v>
      </c>
      <c r="B112" s="392" t="s">
        <v>1554</v>
      </c>
      <c r="C112" s="390">
        <v>12</v>
      </c>
      <c r="D112" s="184">
        <v>41.5</v>
      </c>
      <c r="E112" s="185">
        <f t="shared" si="10"/>
        <v>3.4583333333333335</v>
      </c>
      <c r="F112" s="398">
        <v>4</v>
      </c>
      <c r="G112" s="184"/>
      <c r="H112" s="310">
        <v>43931</v>
      </c>
      <c r="I112" s="184"/>
      <c r="J112" s="184"/>
      <c r="K112" s="184"/>
      <c r="L112" s="184"/>
      <c r="S112" s="4"/>
      <c r="T112" s="4"/>
      <c r="U112" s="4"/>
    </row>
    <row r="113" spans="1:21" ht="15.75" customHeight="1" x14ac:dyDescent="0.25">
      <c r="A113" s="513" t="s">
        <v>136</v>
      </c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480"/>
      <c r="S113" s="4"/>
      <c r="T113" s="4"/>
      <c r="U113" s="4"/>
    </row>
    <row r="114" spans="1:21" ht="15.75" customHeight="1" x14ac:dyDescent="0.25">
      <c r="A114" s="81">
        <v>57</v>
      </c>
      <c r="B114" s="19" t="s">
        <v>137</v>
      </c>
      <c r="C114" s="20">
        <v>2</v>
      </c>
      <c r="D114" s="18">
        <v>55</v>
      </c>
      <c r="E114" s="21">
        <v>11.6</v>
      </c>
      <c r="F114" s="22">
        <v>15</v>
      </c>
      <c r="G114" s="23" t="s">
        <v>777</v>
      </c>
      <c r="H114" s="23"/>
      <c r="I114" s="18"/>
      <c r="J114" s="18" t="s">
        <v>1127</v>
      </c>
      <c r="K114" s="18" t="e">
        <f>(C114+I114)-J114</f>
        <v>#VALUE!</v>
      </c>
      <c r="L114" s="80" t="e">
        <f t="shared" si="8"/>
        <v>#VALUE!</v>
      </c>
      <c r="S114" s="4"/>
      <c r="T114" s="4"/>
      <c r="U114" s="4"/>
    </row>
    <row r="115" spans="1:21" ht="15.75" customHeight="1" x14ac:dyDescent="0.25">
      <c r="A115" s="81">
        <v>58</v>
      </c>
      <c r="B115" s="19" t="s">
        <v>138</v>
      </c>
      <c r="C115" s="20">
        <v>2</v>
      </c>
      <c r="D115" s="18">
        <v>45</v>
      </c>
      <c r="E115" s="21">
        <v>7.5</v>
      </c>
      <c r="F115" s="22">
        <v>12</v>
      </c>
      <c r="G115" s="23" t="s">
        <v>777</v>
      </c>
      <c r="H115" s="23"/>
      <c r="I115" s="18"/>
      <c r="J115" s="18"/>
      <c r="K115" s="18">
        <f>(C115+I115)-J115</f>
        <v>2</v>
      </c>
      <c r="L115" s="80">
        <f t="shared" si="8"/>
        <v>0</v>
      </c>
      <c r="S115" s="4"/>
      <c r="T115" s="4"/>
      <c r="U115" s="4"/>
    </row>
    <row r="116" spans="1:21" ht="15.75" customHeight="1" x14ac:dyDescent="0.25">
      <c r="A116" s="518" t="s">
        <v>1810</v>
      </c>
      <c r="B116" s="519"/>
      <c r="C116" s="519"/>
      <c r="D116" s="519"/>
      <c r="E116" s="519"/>
      <c r="F116" s="519"/>
      <c r="G116" s="519"/>
      <c r="H116" s="519"/>
      <c r="I116" s="519"/>
      <c r="J116" s="519"/>
      <c r="K116" s="519"/>
      <c r="L116" s="520"/>
      <c r="S116" s="4"/>
      <c r="T116" s="4"/>
      <c r="U116" s="4"/>
    </row>
    <row r="117" spans="1:21" ht="15.75" customHeight="1" x14ac:dyDescent="0.25">
      <c r="A117" s="184">
        <v>1</v>
      </c>
      <c r="B117" s="392" t="s">
        <v>1627</v>
      </c>
      <c r="C117" s="184">
        <v>2</v>
      </c>
      <c r="D117" s="184">
        <v>40</v>
      </c>
      <c r="E117" s="184">
        <v>20</v>
      </c>
      <c r="F117" s="391">
        <v>25</v>
      </c>
      <c r="G117" s="184" t="s">
        <v>779</v>
      </c>
      <c r="H117" s="184"/>
      <c r="I117" s="184"/>
      <c r="J117" s="184"/>
      <c r="K117" s="184"/>
      <c r="L117" s="184"/>
      <c r="S117" s="4"/>
      <c r="T117" s="4"/>
      <c r="U117" s="4"/>
    </row>
    <row r="118" spans="1:21" ht="16.5" customHeight="1" x14ac:dyDescent="0.25">
      <c r="A118" s="184">
        <v>2</v>
      </c>
      <c r="B118" s="392" t="s">
        <v>1628</v>
      </c>
      <c r="C118" s="184">
        <v>6</v>
      </c>
      <c r="D118" s="184">
        <v>180</v>
      </c>
      <c r="E118" s="184">
        <v>30</v>
      </c>
      <c r="F118" s="391">
        <v>35</v>
      </c>
      <c r="G118" s="184" t="s">
        <v>779</v>
      </c>
      <c r="H118" s="184"/>
      <c r="I118" s="184"/>
      <c r="J118" s="184"/>
      <c r="K118" s="184"/>
      <c r="L118" s="184"/>
      <c r="S118" s="4"/>
      <c r="T118" s="4"/>
      <c r="U118" s="4"/>
    </row>
    <row r="119" spans="1:21" ht="16.5" customHeight="1" x14ac:dyDescent="0.25">
      <c r="A119" s="81">
        <v>59</v>
      </c>
      <c r="B119" s="19"/>
      <c r="C119" s="20"/>
      <c r="D119" s="18"/>
      <c r="E119" s="21"/>
      <c r="F119" s="22"/>
      <c r="G119" s="23"/>
      <c r="H119" s="23"/>
      <c r="I119" s="18"/>
      <c r="J119" s="18"/>
      <c r="K119" s="18"/>
      <c r="L119" s="80">
        <f t="shared" si="8"/>
        <v>0</v>
      </c>
      <c r="S119" s="4"/>
      <c r="T119" s="4"/>
      <c r="U119" s="4"/>
    </row>
    <row r="120" spans="1:21" ht="16.5" customHeight="1" x14ac:dyDescent="0.25">
      <c r="A120" s="561" t="s">
        <v>139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3"/>
      <c r="S120" s="4"/>
      <c r="T120" s="4"/>
      <c r="U120" s="4"/>
    </row>
    <row r="121" spans="1:21" ht="16.5" customHeight="1" x14ac:dyDescent="0.25">
      <c r="A121" s="81">
        <v>1</v>
      </c>
      <c r="B121" s="19" t="s">
        <v>140</v>
      </c>
      <c r="C121" s="20">
        <v>5</v>
      </c>
      <c r="D121" s="18">
        <v>95</v>
      </c>
      <c r="E121" s="21">
        <f t="shared" ref="E121:E136" si="11">D121/C121</f>
        <v>19</v>
      </c>
      <c r="F121" s="22">
        <v>21</v>
      </c>
      <c r="G121" s="23" t="s">
        <v>777</v>
      </c>
      <c r="H121" s="23" t="s">
        <v>84</v>
      </c>
      <c r="I121" s="18"/>
      <c r="J121" s="18"/>
      <c r="K121" s="18">
        <f t="shared" ref="K121:K136" si="12">(C121+I121)-J121</f>
        <v>5</v>
      </c>
      <c r="L121" s="80">
        <f t="shared" si="8"/>
        <v>0</v>
      </c>
      <c r="S121" s="4"/>
      <c r="T121" s="4"/>
      <c r="U121" s="4"/>
    </row>
    <row r="122" spans="1:21" ht="16.5" customHeight="1" x14ac:dyDescent="0.25">
      <c r="A122" s="81">
        <v>2</v>
      </c>
      <c r="B122" s="19" t="s">
        <v>141</v>
      </c>
      <c r="C122" s="20">
        <v>5</v>
      </c>
      <c r="D122" s="18">
        <v>82.5</v>
      </c>
      <c r="E122" s="21">
        <f t="shared" si="11"/>
        <v>16.5</v>
      </c>
      <c r="F122" s="22">
        <v>19</v>
      </c>
      <c r="G122" s="23" t="s">
        <v>777</v>
      </c>
      <c r="H122" s="23" t="s">
        <v>84</v>
      </c>
      <c r="I122" s="18"/>
      <c r="J122" s="18"/>
      <c r="K122" s="18">
        <f t="shared" si="12"/>
        <v>5</v>
      </c>
      <c r="L122" s="80">
        <f t="shared" si="8"/>
        <v>0</v>
      </c>
      <c r="S122" s="4"/>
      <c r="T122" s="4"/>
      <c r="U122" s="4"/>
    </row>
    <row r="123" spans="1:21" ht="16.5" customHeight="1" x14ac:dyDescent="0.25">
      <c r="A123" s="81">
        <v>3</v>
      </c>
      <c r="B123" s="19" t="s">
        <v>142</v>
      </c>
      <c r="C123" s="20">
        <v>5</v>
      </c>
      <c r="D123" s="18">
        <v>102.5</v>
      </c>
      <c r="E123" s="21">
        <f t="shared" si="11"/>
        <v>20.5</v>
      </c>
      <c r="F123" s="22">
        <v>23</v>
      </c>
      <c r="G123" s="23" t="s">
        <v>777</v>
      </c>
      <c r="H123" s="23" t="s">
        <v>84</v>
      </c>
      <c r="I123" s="18"/>
      <c r="J123" s="18"/>
      <c r="K123" s="18">
        <f t="shared" si="12"/>
        <v>5</v>
      </c>
      <c r="L123" s="80">
        <f t="shared" si="8"/>
        <v>0</v>
      </c>
      <c r="S123" s="4"/>
      <c r="T123" s="4"/>
      <c r="U123" s="4"/>
    </row>
    <row r="124" spans="1:21" ht="16.5" customHeight="1" x14ac:dyDescent="0.25">
      <c r="A124" s="81">
        <v>4</v>
      </c>
      <c r="B124" s="19" t="s">
        <v>143</v>
      </c>
      <c r="C124" s="20">
        <v>5</v>
      </c>
      <c r="D124" s="18">
        <v>55</v>
      </c>
      <c r="E124" s="21">
        <f t="shared" si="11"/>
        <v>11</v>
      </c>
      <c r="F124" s="22">
        <v>13</v>
      </c>
      <c r="G124" s="23" t="s">
        <v>777</v>
      </c>
      <c r="H124" s="23" t="s">
        <v>84</v>
      </c>
      <c r="I124" s="18"/>
      <c r="J124" s="18"/>
      <c r="K124" s="18">
        <f t="shared" si="12"/>
        <v>5</v>
      </c>
      <c r="L124" s="80">
        <f t="shared" si="8"/>
        <v>0</v>
      </c>
      <c r="S124" s="4"/>
      <c r="T124" s="4"/>
      <c r="U124" s="4"/>
    </row>
    <row r="125" spans="1:21" ht="16.5" customHeight="1" x14ac:dyDescent="0.25">
      <c r="A125" s="81">
        <v>5</v>
      </c>
      <c r="B125" s="19" t="s">
        <v>144</v>
      </c>
      <c r="C125" s="20">
        <v>5</v>
      </c>
      <c r="D125" s="18">
        <v>95</v>
      </c>
      <c r="E125" s="21">
        <f t="shared" si="11"/>
        <v>19</v>
      </c>
      <c r="F125" s="22">
        <v>21</v>
      </c>
      <c r="G125" s="23" t="s">
        <v>777</v>
      </c>
      <c r="H125" s="23" t="s">
        <v>84</v>
      </c>
      <c r="I125" s="18"/>
      <c r="J125" s="18"/>
      <c r="K125" s="18">
        <f t="shared" si="12"/>
        <v>5</v>
      </c>
      <c r="L125" s="80">
        <f t="shared" si="8"/>
        <v>0</v>
      </c>
      <c r="S125" s="4"/>
      <c r="T125" s="4"/>
      <c r="U125" s="4"/>
    </row>
    <row r="126" spans="1:21" ht="16.5" customHeight="1" x14ac:dyDescent="0.25">
      <c r="A126" s="81">
        <v>6</v>
      </c>
      <c r="B126" s="19" t="s">
        <v>145</v>
      </c>
      <c r="C126" s="20">
        <v>5</v>
      </c>
      <c r="D126" s="18">
        <v>140</v>
      </c>
      <c r="E126" s="21">
        <f t="shared" si="11"/>
        <v>28</v>
      </c>
      <c r="F126" s="22">
        <v>31</v>
      </c>
      <c r="G126" s="23" t="s">
        <v>777</v>
      </c>
      <c r="H126" s="23" t="s">
        <v>84</v>
      </c>
      <c r="I126" s="18"/>
      <c r="J126" s="18"/>
      <c r="K126" s="18">
        <f t="shared" si="12"/>
        <v>5</v>
      </c>
      <c r="L126" s="80">
        <f t="shared" si="8"/>
        <v>0</v>
      </c>
      <c r="S126" s="4"/>
      <c r="T126" s="4"/>
      <c r="U126" s="4"/>
    </row>
    <row r="127" spans="1:21" ht="16.5" customHeight="1" x14ac:dyDescent="0.25">
      <c r="A127" s="81"/>
      <c r="B127" s="19" t="s">
        <v>146</v>
      </c>
      <c r="C127" s="20">
        <v>10</v>
      </c>
      <c r="D127" s="18">
        <v>28</v>
      </c>
      <c r="E127" s="21">
        <f t="shared" si="11"/>
        <v>2.8</v>
      </c>
      <c r="F127" s="22">
        <v>3.5</v>
      </c>
      <c r="G127" s="23" t="s">
        <v>777</v>
      </c>
      <c r="H127" s="23"/>
      <c r="I127" s="18"/>
      <c r="J127" s="18"/>
      <c r="K127" s="18">
        <f t="shared" si="12"/>
        <v>10</v>
      </c>
      <c r="L127" s="80">
        <f t="shared" si="8"/>
        <v>0</v>
      </c>
      <c r="S127" s="4"/>
      <c r="T127" s="4"/>
      <c r="U127" s="4"/>
    </row>
    <row r="128" spans="1:21" ht="16.5" customHeight="1" x14ac:dyDescent="0.25">
      <c r="A128" s="81">
        <v>7</v>
      </c>
      <c r="B128" s="19" t="s">
        <v>147</v>
      </c>
      <c r="C128" s="20">
        <v>16</v>
      </c>
      <c r="D128" s="18">
        <v>138</v>
      </c>
      <c r="E128" s="21">
        <f t="shared" si="11"/>
        <v>8.625</v>
      </c>
      <c r="F128" s="22">
        <v>11</v>
      </c>
      <c r="G128" s="23" t="s">
        <v>777</v>
      </c>
      <c r="H128" s="23" t="s">
        <v>84</v>
      </c>
      <c r="I128" s="18"/>
      <c r="J128" s="18">
        <v>1</v>
      </c>
      <c r="K128" s="18">
        <f t="shared" si="12"/>
        <v>15</v>
      </c>
      <c r="L128" s="80">
        <f t="shared" si="8"/>
        <v>11</v>
      </c>
      <c r="S128" s="4"/>
      <c r="T128" s="4"/>
      <c r="U128" s="4"/>
    </row>
    <row r="129" spans="1:21" ht="16.5" customHeight="1" x14ac:dyDescent="0.25">
      <c r="A129" s="81">
        <v>8</v>
      </c>
      <c r="B129" s="19" t="s">
        <v>148</v>
      </c>
      <c r="C129" s="20">
        <v>8</v>
      </c>
      <c r="D129" s="18">
        <v>138</v>
      </c>
      <c r="E129" s="21">
        <f t="shared" si="11"/>
        <v>17.25</v>
      </c>
      <c r="F129" s="22">
        <v>21</v>
      </c>
      <c r="G129" s="23" t="s">
        <v>777</v>
      </c>
      <c r="H129" s="23" t="s">
        <v>84</v>
      </c>
      <c r="I129" s="18"/>
      <c r="J129" s="18">
        <v>1</v>
      </c>
      <c r="K129" s="18">
        <f t="shared" si="12"/>
        <v>7</v>
      </c>
      <c r="L129" s="80">
        <f t="shared" si="8"/>
        <v>21</v>
      </c>
      <c r="S129" s="4"/>
      <c r="T129" s="4"/>
      <c r="U129" s="4"/>
    </row>
    <row r="130" spans="1:21" ht="16.5" customHeight="1" x14ac:dyDescent="0.25">
      <c r="A130" s="81">
        <v>9</v>
      </c>
      <c r="B130" s="19" t="s">
        <v>149</v>
      </c>
      <c r="C130" s="20">
        <v>4</v>
      </c>
      <c r="D130" s="18">
        <v>138</v>
      </c>
      <c r="E130" s="21">
        <f t="shared" si="11"/>
        <v>34.5</v>
      </c>
      <c r="F130" s="22">
        <v>37</v>
      </c>
      <c r="G130" s="23" t="s">
        <v>777</v>
      </c>
      <c r="H130" s="23" t="s">
        <v>84</v>
      </c>
      <c r="I130" s="18"/>
      <c r="J130" s="18"/>
      <c r="K130" s="18">
        <f t="shared" si="12"/>
        <v>4</v>
      </c>
      <c r="L130" s="80">
        <f t="shared" si="8"/>
        <v>0</v>
      </c>
      <c r="S130" s="4"/>
      <c r="T130" s="4"/>
      <c r="U130" s="4"/>
    </row>
    <row r="131" spans="1:21" ht="16.5" customHeight="1" x14ac:dyDescent="0.25">
      <c r="A131" s="81">
        <v>10</v>
      </c>
      <c r="B131" s="19" t="s">
        <v>150</v>
      </c>
      <c r="C131" s="20">
        <v>8</v>
      </c>
      <c r="D131" s="18">
        <v>85</v>
      </c>
      <c r="E131" s="21">
        <f t="shared" si="11"/>
        <v>10.625</v>
      </c>
      <c r="F131" s="22">
        <v>13</v>
      </c>
      <c r="G131" s="23" t="s">
        <v>777</v>
      </c>
      <c r="H131" s="23" t="s">
        <v>84</v>
      </c>
      <c r="I131" s="18"/>
      <c r="J131" s="18"/>
      <c r="K131" s="18">
        <f t="shared" si="12"/>
        <v>8</v>
      </c>
      <c r="L131" s="80">
        <f t="shared" si="8"/>
        <v>0</v>
      </c>
      <c r="S131" s="4"/>
      <c r="T131" s="4"/>
      <c r="U131" s="4"/>
    </row>
    <row r="132" spans="1:21" ht="16.5" customHeight="1" x14ac:dyDescent="0.25">
      <c r="A132" s="81">
        <v>11</v>
      </c>
      <c r="B132" s="19" t="s">
        <v>151</v>
      </c>
      <c r="C132" s="20">
        <v>6</v>
      </c>
      <c r="D132" s="18">
        <v>48</v>
      </c>
      <c r="E132" s="21">
        <f t="shared" si="11"/>
        <v>8</v>
      </c>
      <c r="F132" s="22">
        <v>11</v>
      </c>
      <c r="G132" s="23" t="s">
        <v>777</v>
      </c>
      <c r="H132" s="23" t="s">
        <v>84</v>
      </c>
      <c r="I132" s="18"/>
      <c r="J132" s="18"/>
      <c r="K132" s="18">
        <f t="shared" si="12"/>
        <v>6</v>
      </c>
      <c r="L132" s="80">
        <f t="shared" si="8"/>
        <v>0</v>
      </c>
      <c r="S132" s="4"/>
      <c r="T132" s="4"/>
      <c r="U132" s="4"/>
    </row>
    <row r="133" spans="1:21" ht="16.5" customHeight="1" x14ac:dyDescent="0.25">
      <c r="A133" s="81">
        <v>12</v>
      </c>
      <c r="B133" s="19" t="s">
        <v>152</v>
      </c>
      <c r="C133" s="20">
        <v>6</v>
      </c>
      <c r="D133" s="18">
        <v>47.5</v>
      </c>
      <c r="E133" s="21">
        <f t="shared" si="11"/>
        <v>7.916666666666667</v>
      </c>
      <c r="F133" s="22">
        <v>11</v>
      </c>
      <c r="G133" s="23" t="s">
        <v>777</v>
      </c>
      <c r="H133" s="23" t="s">
        <v>84</v>
      </c>
      <c r="I133" s="18"/>
      <c r="J133" s="18"/>
      <c r="K133" s="18">
        <f t="shared" si="12"/>
        <v>6</v>
      </c>
      <c r="L133" s="80">
        <f t="shared" si="8"/>
        <v>0</v>
      </c>
      <c r="S133" s="4"/>
      <c r="T133" s="4"/>
      <c r="U133" s="4"/>
    </row>
    <row r="134" spans="1:21" ht="15.75" customHeight="1" x14ac:dyDescent="0.25">
      <c r="A134" s="81">
        <v>13</v>
      </c>
      <c r="B134" s="19" t="s">
        <v>153</v>
      </c>
      <c r="C134" s="20">
        <v>12</v>
      </c>
      <c r="D134" s="18">
        <v>45</v>
      </c>
      <c r="E134" s="21">
        <f t="shared" si="11"/>
        <v>3.75</v>
      </c>
      <c r="F134" s="22">
        <v>6</v>
      </c>
      <c r="G134" s="23" t="s">
        <v>777</v>
      </c>
      <c r="H134" s="23" t="s">
        <v>84</v>
      </c>
      <c r="I134" s="18"/>
      <c r="J134" s="18"/>
      <c r="K134" s="18">
        <f t="shared" si="12"/>
        <v>12</v>
      </c>
      <c r="L134" s="80">
        <f t="shared" si="8"/>
        <v>0</v>
      </c>
      <c r="S134" s="4"/>
      <c r="T134" s="4"/>
      <c r="U134" s="4"/>
    </row>
    <row r="135" spans="1:21" ht="15.75" customHeight="1" x14ac:dyDescent="0.25">
      <c r="A135" s="81">
        <v>14</v>
      </c>
      <c r="B135" s="19" t="s">
        <v>1057</v>
      </c>
      <c r="C135" s="20">
        <v>3</v>
      </c>
      <c r="D135" s="18">
        <v>51</v>
      </c>
      <c r="E135" s="21">
        <f t="shared" si="11"/>
        <v>17</v>
      </c>
      <c r="F135" s="22">
        <v>20</v>
      </c>
      <c r="G135" s="23" t="s">
        <v>1059</v>
      </c>
      <c r="H135" s="23" t="s">
        <v>84</v>
      </c>
      <c r="I135" s="18"/>
      <c r="J135" s="18"/>
      <c r="K135" s="18">
        <f t="shared" si="12"/>
        <v>3</v>
      </c>
      <c r="L135" s="80">
        <f t="shared" si="8"/>
        <v>0</v>
      </c>
      <c r="S135" s="4"/>
      <c r="T135" s="4"/>
      <c r="U135" s="4"/>
    </row>
    <row r="136" spans="1:21" ht="15.75" customHeight="1" x14ac:dyDescent="0.25">
      <c r="A136" s="81">
        <v>15</v>
      </c>
      <c r="B136" s="459" t="s">
        <v>1058</v>
      </c>
      <c r="C136" s="15">
        <v>6</v>
      </c>
      <c r="D136" s="10">
        <v>87</v>
      </c>
      <c r="E136" s="28">
        <f t="shared" si="11"/>
        <v>14.5</v>
      </c>
      <c r="F136" s="22">
        <v>18</v>
      </c>
      <c r="G136" s="23" t="s">
        <v>1059</v>
      </c>
      <c r="H136" s="23" t="s">
        <v>84</v>
      </c>
      <c r="I136" s="9"/>
      <c r="J136" s="9"/>
      <c r="K136" s="10">
        <f t="shared" si="12"/>
        <v>6</v>
      </c>
      <c r="L136" s="80">
        <f t="shared" si="8"/>
        <v>0</v>
      </c>
      <c r="S136" s="4"/>
      <c r="T136" s="4"/>
      <c r="U136" s="4"/>
    </row>
    <row r="137" spans="1:21" ht="15.75" customHeight="1" x14ac:dyDescent="0.25">
      <c r="A137" s="561" t="s">
        <v>68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3"/>
      <c r="S137" s="4"/>
      <c r="T137" s="4"/>
      <c r="U137" s="4"/>
    </row>
    <row r="138" spans="1:21" ht="15.75" customHeight="1" x14ac:dyDescent="0.25">
      <c r="A138" s="79" t="s">
        <v>33</v>
      </c>
      <c r="B138" s="19" t="s">
        <v>64</v>
      </c>
      <c r="C138" s="20"/>
      <c r="D138" s="18">
        <v>55</v>
      </c>
      <c r="E138" s="21">
        <v>6.9</v>
      </c>
      <c r="F138" s="22">
        <v>10</v>
      </c>
      <c r="G138" s="23" t="s">
        <v>779</v>
      </c>
      <c r="H138" s="23"/>
      <c r="I138" s="18"/>
      <c r="J138" s="18">
        <v>2</v>
      </c>
      <c r="K138" s="18">
        <f>(C138+I138)-J138</f>
        <v>-2</v>
      </c>
      <c r="L138" s="80">
        <f t="shared" si="8"/>
        <v>20</v>
      </c>
      <c r="S138" s="4"/>
      <c r="T138" s="4"/>
      <c r="U138" s="4"/>
    </row>
    <row r="139" spans="1:21" ht="15.75" customHeight="1" x14ac:dyDescent="0.25">
      <c r="A139" s="79" t="s">
        <v>34</v>
      </c>
      <c r="B139" s="19" t="s">
        <v>65</v>
      </c>
      <c r="C139" s="20">
        <v>6</v>
      </c>
      <c r="D139" s="18">
        <v>36</v>
      </c>
      <c r="E139" s="21">
        <v>6</v>
      </c>
      <c r="F139" s="22">
        <v>8</v>
      </c>
      <c r="G139" s="23" t="s">
        <v>779</v>
      </c>
      <c r="H139" s="23"/>
      <c r="I139" s="18"/>
      <c r="J139" s="18"/>
      <c r="K139" s="18">
        <f>(C139+I139)-J139</f>
        <v>6</v>
      </c>
      <c r="L139" s="80">
        <f t="shared" si="8"/>
        <v>0</v>
      </c>
      <c r="S139" s="4"/>
      <c r="T139" s="4"/>
      <c r="U139" s="4"/>
    </row>
    <row r="140" spans="1:21" ht="15.75" customHeight="1" x14ac:dyDescent="0.25">
      <c r="A140" s="79" t="s">
        <v>35</v>
      </c>
      <c r="B140" s="19" t="s">
        <v>66</v>
      </c>
      <c r="C140" s="20">
        <v>6</v>
      </c>
      <c r="D140" s="18">
        <v>22</v>
      </c>
      <c r="E140" s="21">
        <v>3.6</v>
      </c>
      <c r="F140" s="22">
        <v>5</v>
      </c>
      <c r="G140" s="23" t="s">
        <v>779</v>
      </c>
      <c r="H140" s="23"/>
      <c r="I140" s="18"/>
      <c r="J140" s="18"/>
      <c r="K140" s="18">
        <f>(C140+I140)-J140</f>
        <v>6</v>
      </c>
      <c r="L140" s="80">
        <f t="shared" si="8"/>
        <v>0</v>
      </c>
      <c r="S140" s="4"/>
      <c r="T140" s="4"/>
      <c r="U140" s="4"/>
    </row>
    <row r="141" spans="1:21" ht="15.75" customHeight="1" x14ac:dyDescent="0.25">
      <c r="A141" s="79" t="s">
        <v>36</v>
      </c>
      <c r="B141" s="19" t="s">
        <v>67</v>
      </c>
      <c r="C141" s="20">
        <v>24</v>
      </c>
      <c r="D141" s="18">
        <v>14</v>
      </c>
      <c r="E141" s="21">
        <v>1.17</v>
      </c>
      <c r="F141" s="22">
        <v>2</v>
      </c>
      <c r="G141" s="23" t="s">
        <v>779</v>
      </c>
      <c r="H141" s="23"/>
      <c r="I141" s="18"/>
      <c r="J141" s="18"/>
      <c r="K141" s="18">
        <f>(C141+I141)-J141</f>
        <v>24</v>
      </c>
      <c r="L141" s="80">
        <f t="shared" si="8"/>
        <v>0</v>
      </c>
      <c r="S141" s="4"/>
      <c r="T141" s="4"/>
      <c r="U141" s="4"/>
    </row>
    <row r="142" spans="1:21" ht="15.75" customHeight="1" x14ac:dyDescent="0.25">
      <c r="A142" s="79" t="s">
        <v>33</v>
      </c>
      <c r="B142" s="19" t="s">
        <v>69</v>
      </c>
      <c r="C142" s="20">
        <v>50</v>
      </c>
      <c r="D142" s="18">
        <v>70</v>
      </c>
      <c r="E142" s="21">
        <v>1.4</v>
      </c>
      <c r="F142" s="22">
        <v>4</v>
      </c>
      <c r="G142" s="23" t="s">
        <v>779</v>
      </c>
      <c r="H142" s="23" t="s">
        <v>70</v>
      </c>
      <c r="I142" s="18"/>
      <c r="J142" s="18"/>
      <c r="K142" s="18">
        <f t="shared" ref="K142:K147" si="13">(C142+I142)-J142</f>
        <v>50</v>
      </c>
      <c r="L142" s="80">
        <f t="shared" si="8"/>
        <v>0</v>
      </c>
      <c r="S142" s="4"/>
      <c r="T142" s="4"/>
      <c r="U142" s="4"/>
    </row>
    <row r="143" spans="1:21" ht="15.75" customHeight="1" x14ac:dyDescent="0.25">
      <c r="A143" s="83" t="s">
        <v>71</v>
      </c>
      <c r="B143" s="31" t="s">
        <v>72</v>
      </c>
      <c r="C143" s="32">
        <v>24</v>
      </c>
      <c r="D143" s="33">
        <v>170</v>
      </c>
      <c r="E143" s="34">
        <v>7.2</v>
      </c>
      <c r="F143" s="35">
        <v>10</v>
      </c>
      <c r="G143" s="23" t="s">
        <v>779</v>
      </c>
      <c r="H143" s="36" t="s">
        <v>73</v>
      </c>
      <c r="I143" s="33"/>
      <c r="J143" s="33"/>
      <c r="K143" s="18">
        <f t="shared" si="13"/>
        <v>24</v>
      </c>
      <c r="L143" s="80">
        <f t="shared" si="8"/>
        <v>0</v>
      </c>
      <c r="S143" s="4"/>
      <c r="T143" s="4"/>
      <c r="U143" s="4"/>
    </row>
    <row r="144" spans="1:21" ht="15.75" customHeight="1" x14ac:dyDescent="0.25">
      <c r="A144" s="79" t="s">
        <v>35</v>
      </c>
      <c r="B144" s="19" t="s">
        <v>74</v>
      </c>
      <c r="C144" s="20">
        <v>5</v>
      </c>
      <c r="D144" s="18">
        <v>215</v>
      </c>
      <c r="E144" s="21">
        <v>43</v>
      </c>
      <c r="F144" s="22">
        <v>50</v>
      </c>
      <c r="G144" s="23" t="s">
        <v>779</v>
      </c>
      <c r="H144" s="23" t="s">
        <v>75</v>
      </c>
      <c r="I144" s="18"/>
      <c r="J144" s="18"/>
      <c r="K144" s="18">
        <f t="shared" si="13"/>
        <v>5</v>
      </c>
      <c r="L144" s="80">
        <f t="shared" si="8"/>
        <v>0</v>
      </c>
      <c r="S144" s="4"/>
      <c r="T144" s="4"/>
      <c r="U144" s="4"/>
    </row>
    <row r="145" spans="1:21" ht="15.75" customHeight="1" x14ac:dyDescent="0.25">
      <c r="A145" s="79" t="s">
        <v>36</v>
      </c>
      <c r="B145" s="19" t="s">
        <v>76</v>
      </c>
      <c r="C145" s="20">
        <v>12</v>
      </c>
      <c r="D145" s="18">
        <v>105</v>
      </c>
      <c r="E145" s="21">
        <v>8.75</v>
      </c>
      <c r="F145" s="22">
        <v>10</v>
      </c>
      <c r="G145" s="23" t="s">
        <v>779</v>
      </c>
      <c r="H145" s="23" t="s">
        <v>77</v>
      </c>
      <c r="I145" s="18"/>
      <c r="J145" s="18"/>
      <c r="K145" s="18">
        <f t="shared" si="13"/>
        <v>12</v>
      </c>
      <c r="L145" s="80">
        <f t="shared" si="8"/>
        <v>0</v>
      </c>
      <c r="S145" s="4"/>
      <c r="T145" s="4"/>
      <c r="U145" s="4"/>
    </row>
    <row r="146" spans="1:21" ht="15.75" customHeight="1" x14ac:dyDescent="0.25">
      <c r="A146" s="79" t="s">
        <v>78</v>
      </c>
      <c r="B146" s="19" t="s">
        <v>79</v>
      </c>
      <c r="C146" s="20"/>
      <c r="D146" s="18"/>
      <c r="E146" s="21"/>
      <c r="F146" s="22"/>
      <c r="G146" s="23" t="s">
        <v>779</v>
      </c>
      <c r="H146" s="23"/>
      <c r="I146" s="18"/>
      <c r="J146" s="18"/>
      <c r="K146" s="18">
        <f t="shared" si="13"/>
        <v>0</v>
      </c>
      <c r="L146" s="80">
        <f t="shared" si="8"/>
        <v>0</v>
      </c>
      <c r="S146" s="4"/>
      <c r="T146" s="4"/>
      <c r="U146" s="4"/>
    </row>
    <row r="147" spans="1:21" ht="15.75" customHeight="1" x14ac:dyDescent="0.25">
      <c r="A147" s="79" t="s">
        <v>80</v>
      </c>
      <c r="B147" s="19" t="s">
        <v>81</v>
      </c>
      <c r="C147" s="20">
        <v>12</v>
      </c>
      <c r="D147" s="18">
        <v>120</v>
      </c>
      <c r="E147" s="21">
        <f>D147/C147</f>
        <v>10</v>
      </c>
      <c r="F147" s="22">
        <v>15</v>
      </c>
      <c r="G147" s="23" t="s">
        <v>779</v>
      </c>
      <c r="H147" s="23"/>
      <c r="I147" s="18"/>
      <c r="J147" s="18"/>
      <c r="K147" s="18">
        <f t="shared" si="13"/>
        <v>12</v>
      </c>
      <c r="L147" s="80">
        <f t="shared" si="8"/>
        <v>0</v>
      </c>
      <c r="S147" s="4"/>
      <c r="T147" s="4"/>
      <c r="U147" s="4"/>
    </row>
    <row r="148" spans="1:21" ht="15.75" customHeight="1" x14ac:dyDescent="0.25">
      <c r="A148" s="541" t="s">
        <v>357</v>
      </c>
      <c r="B148" s="542"/>
      <c r="C148" s="542"/>
      <c r="D148" s="542"/>
      <c r="E148" s="542"/>
      <c r="F148" s="542"/>
      <c r="G148" s="542"/>
      <c r="H148" s="542"/>
      <c r="I148" s="542"/>
      <c r="J148" s="542"/>
      <c r="K148" s="542"/>
      <c r="L148" s="543"/>
      <c r="S148" s="4"/>
      <c r="T148" s="4"/>
      <c r="U148" s="4"/>
    </row>
    <row r="149" spans="1:21" ht="15.75" customHeight="1" x14ac:dyDescent="0.25">
      <c r="A149" s="84" t="s">
        <v>0</v>
      </c>
      <c r="B149" s="460" t="s">
        <v>1</v>
      </c>
      <c r="C149" s="38" t="s">
        <v>2</v>
      </c>
      <c r="D149" s="37" t="s">
        <v>3</v>
      </c>
      <c r="E149" s="39" t="s">
        <v>4</v>
      </c>
      <c r="F149" s="39" t="s">
        <v>5</v>
      </c>
      <c r="G149" s="37" t="s">
        <v>6</v>
      </c>
      <c r="H149" s="37" t="s">
        <v>7</v>
      </c>
      <c r="I149" s="37" t="s">
        <v>1062</v>
      </c>
      <c r="J149" s="37" t="s">
        <v>8</v>
      </c>
      <c r="K149" s="37" t="s">
        <v>1061</v>
      </c>
      <c r="L149" s="37" t="s">
        <v>844</v>
      </c>
      <c r="S149" s="4"/>
      <c r="T149" s="4"/>
      <c r="U149" s="4"/>
    </row>
    <row r="150" spans="1:21" ht="15.75" customHeight="1" x14ac:dyDescent="0.25">
      <c r="A150" s="544" t="s">
        <v>331</v>
      </c>
      <c r="B150" s="545"/>
      <c r="C150" s="545"/>
      <c r="D150" s="545"/>
      <c r="E150" s="545"/>
      <c r="F150" s="545"/>
      <c r="G150" s="545"/>
      <c r="H150" s="545"/>
      <c r="I150" s="545"/>
      <c r="J150" s="545"/>
      <c r="K150" s="545"/>
      <c r="L150" s="546"/>
      <c r="S150" s="4"/>
      <c r="T150" s="4"/>
      <c r="U150" s="4"/>
    </row>
    <row r="151" spans="1:21" ht="15.75" customHeight="1" x14ac:dyDescent="0.25">
      <c r="A151" s="79"/>
      <c r="B151" s="19" t="s">
        <v>1395</v>
      </c>
      <c r="C151" s="20">
        <v>6</v>
      </c>
      <c r="D151" s="18"/>
      <c r="E151" s="21"/>
      <c r="F151" s="22">
        <v>16</v>
      </c>
      <c r="G151" s="23" t="s">
        <v>779</v>
      </c>
      <c r="H151" s="23" t="s">
        <v>84</v>
      </c>
      <c r="I151" s="18"/>
      <c r="J151" s="18"/>
      <c r="K151" s="18"/>
      <c r="L151" s="80"/>
      <c r="S151" s="4"/>
      <c r="T151" s="4"/>
      <c r="U151" s="4"/>
    </row>
    <row r="152" spans="1:21" ht="15.75" customHeight="1" x14ac:dyDescent="0.25">
      <c r="A152" s="79">
        <v>1</v>
      </c>
      <c r="B152" s="19" t="s">
        <v>332</v>
      </c>
      <c r="C152" s="20">
        <v>25</v>
      </c>
      <c r="D152" s="18" t="s">
        <v>180</v>
      </c>
      <c r="E152" s="21" t="s">
        <v>333</v>
      </c>
      <c r="F152" s="22">
        <v>1.5</v>
      </c>
      <c r="G152" s="23" t="s">
        <v>777</v>
      </c>
      <c r="H152" s="23" t="s">
        <v>334</v>
      </c>
      <c r="I152" s="18"/>
      <c r="J152" s="18">
        <v>1</v>
      </c>
      <c r="K152" s="18">
        <f t="shared" ref="K152:K178" si="14">(C152+I152)-J152</f>
        <v>24</v>
      </c>
      <c r="L152" s="80">
        <f t="shared" ref="L152:L222" si="15">F152*J152</f>
        <v>1.5</v>
      </c>
      <c r="S152" s="4"/>
      <c r="T152" s="4"/>
      <c r="U152" s="4"/>
    </row>
    <row r="153" spans="1:21" ht="15.75" customHeight="1" x14ac:dyDescent="0.25">
      <c r="A153" s="79">
        <v>2</v>
      </c>
      <c r="B153" s="19" t="s">
        <v>1047</v>
      </c>
      <c r="C153" s="20">
        <v>25</v>
      </c>
      <c r="D153" s="18">
        <v>35</v>
      </c>
      <c r="E153" s="21">
        <v>1.4</v>
      </c>
      <c r="F153" s="22">
        <v>2</v>
      </c>
      <c r="G153" s="23" t="s">
        <v>777</v>
      </c>
      <c r="H153" s="23" t="s">
        <v>335</v>
      </c>
      <c r="I153" s="18"/>
      <c r="J153" s="18"/>
      <c r="K153" s="18">
        <f t="shared" si="14"/>
        <v>25</v>
      </c>
      <c r="L153" s="80">
        <f t="shared" si="15"/>
        <v>0</v>
      </c>
      <c r="S153" s="4"/>
      <c r="T153" s="4"/>
      <c r="U153" s="4"/>
    </row>
    <row r="154" spans="1:21" ht="15.75" customHeight="1" x14ac:dyDescent="0.25">
      <c r="A154" s="79">
        <v>3</v>
      </c>
      <c r="B154" s="19" t="s">
        <v>1048</v>
      </c>
      <c r="C154" s="20">
        <v>25</v>
      </c>
      <c r="D154" s="18">
        <v>20</v>
      </c>
      <c r="E154" s="21">
        <v>0.8</v>
      </c>
      <c r="F154" s="22">
        <v>1</v>
      </c>
      <c r="G154" s="23" t="s">
        <v>777</v>
      </c>
      <c r="H154" s="23" t="s">
        <v>336</v>
      </c>
      <c r="I154" s="18"/>
      <c r="J154" s="18"/>
      <c r="K154" s="18">
        <f t="shared" si="14"/>
        <v>25</v>
      </c>
      <c r="L154" s="80">
        <f t="shared" si="15"/>
        <v>0</v>
      </c>
      <c r="S154" s="4"/>
      <c r="T154" s="4"/>
      <c r="U154" s="4"/>
    </row>
    <row r="155" spans="1:21" ht="15.75" customHeight="1" x14ac:dyDescent="0.25">
      <c r="A155" s="79">
        <v>4</v>
      </c>
      <c r="B155" s="19" t="s">
        <v>337</v>
      </c>
      <c r="C155" s="20">
        <v>10</v>
      </c>
      <c r="D155" s="18">
        <v>42</v>
      </c>
      <c r="E155" s="21">
        <v>4.2</v>
      </c>
      <c r="F155" s="22">
        <v>5</v>
      </c>
      <c r="G155" s="23" t="s">
        <v>777</v>
      </c>
      <c r="H155" s="24">
        <v>43893</v>
      </c>
      <c r="I155" s="18">
        <v>10</v>
      </c>
      <c r="J155" s="18">
        <v>5</v>
      </c>
      <c r="K155" s="18">
        <f t="shared" si="14"/>
        <v>15</v>
      </c>
      <c r="L155" s="80">
        <v>10</v>
      </c>
      <c r="S155" s="4"/>
      <c r="T155" s="4"/>
      <c r="U155" s="4"/>
    </row>
    <row r="156" spans="1:21" ht="15.75" customHeight="1" x14ac:dyDescent="0.25">
      <c r="A156" s="79">
        <v>5</v>
      </c>
      <c r="B156" s="19" t="s">
        <v>338</v>
      </c>
      <c r="C156" s="20">
        <v>25</v>
      </c>
      <c r="D156" s="18">
        <v>20</v>
      </c>
      <c r="E156" s="21">
        <v>0.8</v>
      </c>
      <c r="F156" s="22">
        <v>1</v>
      </c>
      <c r="G156" s="23" t="s">
        <v>777</v>
      </c>
      <c r="H156" s="24">
        <v>43902</v>
      </c>
      <c r="I156" s="18"/>
      <c r="J156" s="18"/>
      <c r="K156" s="18">
        <f t="shared" si="14"/>
        <v>25</v>
      </c>
      <c r="L156" s="80">
        <f t="shared" si="15"/>
        <v>0</v>
      </c>
      <c r="S156" s="4"/>
      <c r="T156" s="4"/>
      <c r="U156" s="4"/>
    </row>
    <row r="157" spans="1:21" ht="15.75" customHeight="1" x14ac:dyDescent="0.25">
      <c r="A157" s="79">
        <v>6</v>
      </c>
      <c r="B157" s="19" t="s">
        <v>339</v>
      </c>
      <c r="C157" s="20">
        <v>16</v>
      </c>
      <c r="D157" s="18">
        <v>16</v>
      </c>
      <c r="E157" s="21">
        <v>1.4</v>
      </c>
      <c r="F157" s="22">
        <v>2</v>
      </c>
      <c r="G157" s="23" t="s">
        <v>777</v>
      </c>
      <c r="H157" s="24">
        <v>43912</v>
      </c>
      <c r="I157" s="18"/>
      <c r="J157" s="18">
        <v>4</v>
      </c>
      <c r="K157" s="18">
        <f t="shared" si="14"/>
        <v>12</v>
      </c>
      <c r="L157" s="80">
        <f t="shared" si="15"/>
        <v>8</v>
      </c>
      <c r="S157" s="4"/>
      <c r="T157" s="4"/>
      <c r="U157" s="4"/>
    </row>
    <row r="158" spans="1:21" ht="15.75" customHeight="1" x14ac:dyDescent="0.25">
      <c r="A158" s="79">
        <v>7</v>
      </c>
      <c r="B158" s="19" t="s">
        <v>340</v>
      </c>
      <c r="C158" s="20">
        <v>6</v>
      </c>
      <c r="D158" s="18">
        <v>40.799999999999997</v>
      </c>
      <c r="E158" s="21">
        <v>11.8</v>
      </c>
      <c r="F158" s="22">
        <v>13</v>
      </c>
      <c r="G158" s="23" t="s">
        <v>777</v>
      </c>
      <c r="H158" s="24">
        <v>43913</v>
      </c>
      <c r="I158" s="18">
        <v>6</v>
      </c>
      <c r="J158" s="18"/>
      <c r="K158" s="18">
        <f t="shared" si="14"/>
        <v>12</v>
      </c>
      <c r="L158" s="80">
        <f t="shared" si="15"/>
        <v>0</v>
      </c>
      <c r="S158" s="4"/>
      <c r="T158" s="4"/>
      <c r="U158" s="4"/>
    </row>
    <row r="159" spans="1:21" ht="15.75" customHeight="1" x14ac:dyDescent="0.25">
      <c r="A159" s="79">
        <v>8</v>
      </c>
      <c r="B159" s="19" t="s">
        <v>341</v>
      </c>
      <c r="C159" s="20">
        <v>6</v>
      </c>
      <c r="D159" s="18">
        <v>25.2</v>
      </c>
      <c r="E159" s="21">
        <v>4.2</v>
      </c>
      <c r="F159" s="22">
        <v>5</v>
      </c>
      <c r="G159" s="23" t="s">
        <v>777</v>
      </c>
      <c r="H159" s="24">
        <v>43900</v>
      </c>
      <c r="I159" s="18"/>
      <c r="J159" s="18"/>
      <c r="K159" s="18">
        <f t="shared" si="14"/>
        <v>6</v>
      </c>
      <c r="L159" s="80">
        <f t="shared" si="15"/>
        <v>0</v>
      </c>
      <c r="S159" s="4"/>
      <c r="T159" s="4"/>
      <c r="U159" s="4"/>
    </row>
    <row r="160" spans="1:21" ht="15.75" customHeight="1" x14ac:dyDescent="0.25">
      <c r="A160" s="79">
        <v>9</v>
      </c>
      <c r="B160" s="19" t="s">
        <v>342</v>
      </c>
      <c r="C160" s="20">
        <v>3</v>
      </c>
      <c r="D160" s="18">
        <v>37.200000000000003</v>
      </c>
      <c r="E160" s="21">
        <v>12.4</v>
      </c>
      <c r="F160" s="22">
        <v>14</v>
      </c>
      <c r="G160" s="23" t="s">
        <v>777</v>
      </c>
      <c r="H160" s="24">
        <v>43907</v>
      </c>
      <c r="I160" s="18"/>
      <c r="J160" s="18"/>
      <c r="K160" s="18">
        <f t="shared" si="14"/>
        <v>3</v>
      </c>
      <c r="L160" s="80">
        <f t="shared" si="15"/>
        <v>0</v>
      </c>
      <c r="S160" s="4"/>
      <c r="T160" s="4"/>
      <c r="U160" s="4"/>
    </row>
    <row r="161" spans="1:21" ht="15.75" customHeight="1" x14ac:dyDescent="0.25">
      <c r="A161" s="79">
        <v>10</v>
      </c>
      <c r="B161" s="19" t="s">
        <v>343</v>
      </c>
      <c r="C161" s="20">
        <v>5</v>
      </c>
      <c r="D161" s="18">
        <v>42.5</v>
      </c>
      <c r="E161" s="21">
        <v>8.5</v>
      </c>
      <c r="F161" s="22">
        <v>10</v>
      </c>
      <c r="G161" s="23" t="s">
        <v>777</v>
      </c>
      <c r="H161" s="24">
        <v>44209</v>
      </c>
      <c r="I161" s="18"/>
      <c r="J161" s="18"/>
      <c r="K161" s="18">
        <f t="shared" si="14"/>
        <v>5</v>
      </c>
      <c r="L161" s="80">
        <f t="shared" si="15"/>
        <v>0</v>
      </c>
      <c r="M161" s="319"/>
      <c r="S161" s="4"/>
      <c r="T161" s="4"/>
      <c r="U161" s="4"/>
    </row>
    <row r="162" spans="1:21" ht="15.75" customHeight="1" x14ac:dyDescent="0.25">
      <c r="A162" s="79">
        <v>11</v>
      </c>
      <c r="B162" s="19" t="s">
        <v>344</v>
      </c>
      <c r="C162" s="20">
        <v>3</v>
      </c>
      <c r="D162" s="18">
        <v>63</v>
      </c>
      <c r="E162" s="21">
        <v>21</v>
      </c>
      <c r="F162" s="22">
        <v>24</v>
      </c>
      <c r="G162" s="23" t="s">
        <v>777</v>
      </c>
      <c r="H162" s="24">
        <v>44198</v>
      </c>
      <c r="I162" s="18"/>
      <c r="J162" s="18"/>
      <c r="K162" s="18">
        <f t="shared" si="14"/>
        <v>3</v>
      </c>
      <c r="L162" s="80">
        <f t="shared" si="15"/>
        <v>0</v>
      </c>
      <c r="S162" s="4"/>
      <c r="T162" s="4"/>
      <c r="U162" s="4"/>
    </row>
    <row r="163" spans="1:21" ht="15.75" customHeight="1" x14ac:dyDescent="0.25">
      <c r="A163" s="79">
        <v>12</v>
      </c>
      <c r="B163" s="19" t="s">
        <v>345</v>
      </c>
      <c r="C163" s="20">
        <v>3</v>
      </c>
      <c r="D163" s="18">
        <v>108</v>
      </c>
      <c r="E163" s="21">
        <v>36</v>
      </c>
      <c r="F163" s="22">
        <v>44</v>
      </c>
      <c r="G163" s="23" t="s">
        <v>777</v>
      </c>
      <c r="H163" s="24">
        <v>44212</v>
      </c>
      <c r="I163" s="18"/>
      <c r="J163" s="18"/>
      <c r="K163" s="18">
        <f t="shared" si="14"/>
        <v>3</v>
      </c>
      <c r="L163" s="80">
        <f t="shared" si="15"/>
        <v>0</v>
      </c>
      <c r="S163" s="4"/>
      <c r="T163" s="4"/>
      <c r="U163" s="4"/>
    </row>
    <row r="164" spans="1:21" ht="13.5" customHeight="1" x14ac:dyDescent="0.25">
      <c r="A164" s="79">
        <v>13</v>
      </c>
      <c r="B164" s="40" t="s">
        <v>346</v>
      </c>
      <c r="C164" s="20">
        <v>3</v>
      </c>
      <c r="D164" s="41">
        <v>35.4</v>
      </c>
      <c r="E164" s="42">
        <v>11.8</v>
      </c>
      <c r="F164" s="22">
        <v>13</v>
      </c>
      <c r="G164" s="23" t="s">
        <v>777</v>
      </c>
      <c r="H164" s="43">
        <v>44090</v>
      </c>
      <c r="I164" s="41"/>
      <c r="J164" s="41"/>
      <c r="K164" s="18">
        <f t="shared" si="14"/>
        <v>3</v>
      </c>
      <c r="L164" s="80">
        <f t="shared" si="15"/>
        <v>0</v>
      </c>
      <c r="S164" s="4"/>
      <c r="T164" s="4"/>
      <c r="U164" s="4"/>
    </row>
    <row r="165" spans="1:21" ht="13.5" customHeight="1" x14ac:dyDescent="0.25">
      <c r="A165" s="83">
        <v>14</v>
      </c>
      <c r="B165" s="31" t="s">
        <v>347</v>
      </c>
      <c r="C165" s="32">
        <v>3</v>
      </c>
      <c r="D165" s="33">
        <v>19.5</v>
      </c>
      <c r="E165" s="34">
        <v>6.8</v>
      </c>
      <c r="F165" s="35">
        <v>8</v>
      </c>
      <c r="G165" s="36" t="s">
        <v>777</v>
      </c>
      <c r="H165" s="36"/>
      <c r="I165" s="33"/>
      <c r="J165" s="33"/>
      <c r="K165" s="18">
        <f t="shared" si="14"/>
        <v>3</v>
      </c>
      <c r="L165" s="80">
        <f t="shared" si="15"/>
        <v>0</v>
      </c>
      <c r="S165" s="4"/>
      <c r="T165" s="4"/>
      <c r="U165" s="4"/>
    </row>
    <row r="166" spans="1:21" ht="13.5" customHeight="1" x14ac:dyDescent="0.25">
      <c r="A166" s="79">
        <v>15</v>
      </c>
      <c r="B166" s="19" t="s">
        <v>348</v>
      </c>
      <c r="C166" s="20">
        <v>3</v>
      </c>
      <c r="D166" s="18">
        <v>93.2</v>
      </c>
      <c r="E166" s="21">
        <v>14.4</v>
      </c>
      <c r="F166" s="22">
        <v>16</v>
      </c>
      <c r="G166" s="23" t="s">
        <v>777</v>
      </c>
      <c r="H166" s="24">
        <v>44018</v>
      </c>
      <c r="I166" s="18"/>
      <c r="J166" s="18"/>
      <c r="K166" s="18">
        <f t="shared" si="14"/>
        <v>3</v>
      </c>
      <c r="L166" s="80">
        <f t="shared" si="15"/>
        <v>0</v>
      </c>
      <c r="S166" s="4"/>
      <c r="T166" s="4"/>
      <c r="U166" s="4"/>
    </row>
    <row r="167" spans="1:21" ht="13.5" customHeight="1" x14ac:dyDescent="0.25">
      <c r="A167" s="79">
        <v>16</v>
      </c>
      <c r="B167" s="19" t="s">
        <v>349</v>
      </c>
      <c r="C167" s="20">
        <v>3</v>
      </c>
      <c r="D167" s="18">
        <v>25.2</v>
      </c>
      <c r="E167" s="21">
        <v>8.5</v>
      </c>
      <c r="F167" s="22">
        <v>9</v>
      </c>
      <c r="G167" s="23" t="s">
        <v>777</v>
      </c>
      <c r="H167" s="24">
        <v>44017</v>
      </c>
      <c r="I167" s="18"/>
      <c r="J167" s="18"/>
      <c r="K167" s="18">
        <f t="shared" si="14"/>
        <v>3</v>
      </c>
      <c r="L167" s="80">
        <f t="shared" si="15"/>
        <v>0</v>
      </c>
      <c r="S167" s="4"/>
      <c r="T167" s="4"/>
      <c r="U167" s="4"/>
    </row>
    <row r="168" spans="1:21" ht="13.5" customHeight="1" x14ac:dyDescent="0.25">
      <c r="A168" s="79">
        <v>17</v>
      </c>
      <c r="B168" s="19" t="s">
        <v>350</v>
      </c>
      <c r="C168" s="20">
        <v>6</v>
      </c>
      <c r="D168" s="18">
        <v>66</v>
      </c>
      <c r="E168" s="21">
        <v>11</v>
      </c>
      <c r="F168" s="22">
        <v>13</v>
      </c>
      <c r="G168" s="23" t="s">
        <v>777</v>
      </c>
      <c r="H168" s="24">
        <v>44030</v>
      </c>
      <c r="I168" s="18">
        <v>14</v>
      </c>
      <c r="J168" s="18"/>
      <c r="K168" s="18">
        <f t="shared" si="14"/>
        <v>20</v>
      </c>
      <c r="L168" s="80">
        <f t="shared" si="15"/>
        <v>0</v>
      </c>
      <c r="S168" s="4"/>
      <c r="T168" s="4"/>
      <c r="U168" s="4"/>
    </row>
    <row r="169" spans="1:21" ht="13.5" customHeight="1" x14ac:dyDescent="0.25">
      <c r="A169" s="79">
        <v>18</v>
      </c>
      <c r="B169" s="19" t="s">
        <v>351</v>
      </c>
      <c r="C169" s="20">
        <v>25</v>
      </c>
      <c r="D169" s="18">
        <v>9.5</v>
      </c>
      <c r="E169" s="21">
        <v>0.38</v>
      </c>
      <c r="F169" s="22">
        <v>0.5</v>
      </c>
      <c r="G169" s="23" t="s">
        <v>777</v>
      </c>
      <c r="H169" s="24">
        <v>43947</v>
      </c>
      <c r="I169" s="18"/>
      <c r="J169" s="18"/>
      <c r="K169" s="18">
        <f t="shared" si="14"/>
        <v>25</v>
      </c>
      <c r="L169" s="80">
        <f t="shared" si="15"/>
        <v>0</v>
      </c>
      <c r="S169" s="4"/>
      <c r="T169" s="4"/>
      <c r="U169" s="4"/>
    </row>
    <row r="170" spans="1:21" ht="15.75" customHeight="1" x14ac:dyDescent="0.25">
      <c r="A170" s="79">
        <v>19</v>
      </c>
      <c r="B170" s="19" t="s">
        <v>352</v>
      </c>
      <c r="C170" s="20">
        <v>10</v>
      </c>
      <c r="D170" s="18">
        <v>74</v>
      </c>
      <c r="E170" s="21">
        <v>7.4</v>
      </c>
      <c r="F170" s="22">
        <v>8</v>
      </c>
      <c r="G170" s="23" t="s">
        <v>777</v>
      </c>
      <c r="H170" s="24">
        <v>43887</v>
      </c>
      <c r="I170" s="18"/>
      <c r="J170" s="18"/>
      <c r="K170" s="18">
        <f t="shared" si="14"/>
        <v>10</v>
      </c>
      <c r="L170" s="80">
        <f t="shared" si="15"/>
        <v>0</v>
      </c>
      <c r="S170" s="4"/>
      <c r="T170" s="4"/>
      <c r="U170" s="4"/>
    </row>
    <row r="171" spans="1:21" ht="14.25" customHeight="1" x14ac:dyDescent="0.25">
      <c r="A171" s="79">
        <v>20</v>
      </c>
      <c r="B171" s="19" t="s">
        <v>353</v>
      </c>
      <c r="C171" s="20">
        <v>4</v>
      </c>
      <c r="D171" s="18">
        <v>21.6</v>
      </c>
      <c r="E171" s="21">
        <v>5.4</v>
      </c>
      <c r="F171" s="22">
        <v>6</v>
      </c>
      <c r="G171" s="23" t="s">
        <v>777</v>
      </c>
      <c r="H171" s="24">
        <v>43890</v>
      </c>
      <c r="I171" s="18">
        <v>9</v>
      </c>
      <c r="J171" s="18">
        <v>4</v>
      </c>
      <c r="K171" s="18">
        <f>(C171+I171)-J171</f>
        <v>9</v>
      </c>
      <c r="L171" s="80">
        <f t="shared" si="15"/>
        <v>24</v>
      </c>
      <c r="S171" s="4"/>
      <c r="T171" s="4"/>
      <c r="U171" s="4"/>
    </row>
    <row r="172" spans="1:21" ht="15.75" customHeight="1" x14ac:dyDescent="0.25">
      <c r="A172" s="79">
        <v>21</v>
      </c>
      <c r="B172" s="19" t="s">
        <v>354</v>
      </c>
      <c r="C172" s="20">
        <v>16</v>
      </c>
      <c r="D172" s="18">
        <v>22.4</v>
      </c>
      <c r="E172" s="21">
        <v>1.4</v>
      </c>
      <c r="F172" s="22">
        <v>2</v>
      </c>
      <c r="G172" s="23" t="s">
        <v>777</v>
      </c>
      <c r="H172" s="24">
        <v>43956</v>
      </c>
      <c r="I172" s="18"/>
      <c r="J172" s="18"/>
      <c r="K172" s="18">
        <f t="shared" si="14"/>
        <v>16</v>
      </c>
      <c r="L172" s="80">
        <f t="shared" si="15"/>
        <v>0</v>
      </c>
      <c r="S172" s="4"/>
      <c r="T172" s="4"/>
      <c r="U172" s="4"/>
    </row>
    <row r="173" spans="1:21" ht="15.75" customHeight="1" x14ac:dyDescent="0.25">
      <c r="A173" s="79">
        <v>22</v>
      </c>
      <c r="B173" s="19" t="s">
        <v>355</v>
      </c>
      <c r="C173" s="20">
        <v>6</v>
      </c>
      <c r="D173" s="18">
        <v>37.200000000000003</v>
      </c>
      <c r="E173" s="21">
        <v>6.2</v>
      </c>
      <c r="F173" s="22">
        <v>7.5</v>
      </c>
      <c r="G173" s="23" t="s">
        <v>777</v>
      </c>
      <c r="H173" s="24">
        <v>44007</v>
      </c>
      <c r="I173" s="18"/>
      <c r="J173" s="18">
        <v>1</v>
      </c>
      <c r="K173" s="18">
        <f t="shared" si="14"/>
        <v>5</v>
      </c>
      <c r="L173" s="80">
        <f t="shared" si="15"/>
        <v>7.5</v>
      </c>
      <c r="S173" s="4"/>
      <c r="T173" s="4"/>
      <c r="U173" s="4"/>
    </row>
    <row r="174" spans="1:21" ht="56.25" customHeight="1" x14ac:dyDescent="0.25">
      <c r="A174" s="79">
        <v>23</v>
      </c>
      <c r="B174" s="19" t="s">
        <v>356</v>
      </c>
      <c r="C174" s="20">
        <v>40</v>
      </c>
      <c r="D174" s="18">
        <v>28</v>
      </c>
      <c r="E174" s="21">
        <v>0.7</v>
      </c>
      <c r="F174" s="22">
        <v>1</v>
      </c>
      <c r="G174" s="23" t="s">
        <v>777</v>
      </c>
      <c r="H174" s="24">
        <v>44017</v>
      </c>
      <c r="I174" s="18"/>
      <c r="J174" s="18"/>
      <c r="K174" s="18">
        <f t="shared" si="14"/>
        <v>40</v>
      </c>
      <c r="L174" s="80">
        <f t="shared" si="15"/>
        <v>0</v>
      </c>
      <c r="S174" s="4"/>
      <c r="T174" s="4"/>
      <c r="U174" s="4"/>
    </row>
    <row r="175" spans="1:21" ht="15.75" customHeight="1" x14ac:dyDescent="0.25">
      <c r="A175" s="79">
        <v>24</v>
      </c>
      <c r="B175" s="19" t="s">
        <v>1153</v>
      </c>
      <c r="C175" s="20">
        <v>3</v>
      </c>
      <c r="D175" s="18"/>
      <c r="E175" s="21"/>
      <c r="F175" s="22">
        <v>7</v>
      </c>
      <c r="G175" s="23" t="s">
        <v>777</v>
      </c>
      <c r="H175" s="24">
        <v>43883</v>
      </c>
      <c r="I175" s="18"/>
      <c r="J175" s="18"/>
      <c r="K175" s="18">
        <f t="shared" si="14"/>
        <v>3</v>
      </c>
      <c r="L175" s="80">
        <f t="shared" si="15"/>
        <v>0</v>
      </c>
      <c r="S175" s="4"/>
      <c r="T175" s="4"/>
      <c r="U175" s="4"/>
    </row>
    <row r="176" spans="1:21" ht="15.75" customHeight="1" x14ac:dyDescent="0.25">
      <c r="A176" s="79">
        <v>25</v>
      </c>
      <c r="B176" s="19" t="s">
        <v>1154</v>
      </c>
      <c r="C176" s="20">
        <v>3</v>
      </c>
      <c r="D176" s="18"/>
      <c r="E176" s="21"/>
      <c r="F176" s="22">
        <v>7</v>
      </c>
      <c r="G176" s="23" t="s">
        <v>777</v>
      </c>
      <c r="H176" s="24">
        <v>43895</v>
      </c>
      <c r="I176" s="18"/>
      <c r="J176" s="18"/>
      <c r="K176" s="18">
        <f t="shared" si="14"/>
        <v>3</v>
      </c>
      <c r="L176" s="80">
        <f t="shared" si="15"/>
        <v>0</v>
      </c>
      <c r="S176" s="4"/>
      <c r="T176" s="4"/>
      <c r="U176" s="4"/>
    </row>
    <row r="177" spans="1:21" ht="15.75" customHeight="1" x14ac:dyDescent="0.25">
      <c r="A177" s="314">
        <v>26</v>
      </c>
      <c r="B177" s="114" t="s">
        <v>1155</v>
      </c>
      <c r="C177" s="315">
        <v>3</v>
      </c>
      <c r="D177" s="316"/>
      <c r="E177" s="317"/>
      <c r="F177" s="117">
        <v>7.5</v>
      </c>
      <c r="G177" s="23" t="s">
        <v>777</v>
      </c>
      <c r="H177" s="233">
        <v>43876</v>
      </c>
      <c r="I177" s="316"/>
      <c r="J177" s="316"/>
      <c r="K177" s="316">
        <f t="shared" si="14"/>
        <v>3</v>
      </c>
      <c r="L177" s="119">
        <f t="shared" si="15"/>
        <v>0</v>
      </c>
      <c r="S177" s="4"/>
      <c r="T177" s="4"/>
      <c r="U177" s="4"/>
    </row>
    <row r="178" spans="1:21" ht="15.75" customHeight="1" x14ac:dyDescent="0.25">
      <c r="A178" s="138">
        <v>27</v>
      </c>
      <c r="B178" s="149" t="s">
        <v>1426</v>
      </c>
      <c r="C178" s="12">
        <v>3</v>
      </c>
      <c r="D178" s="138"/>
      <c r="E178" s="318">
        <v>15.6</v>
      </c>
      <c r="F178" s="288">
        <v>18</v>
      </c>
      <c r="G178" s="23" t="s">
        <v>777</v>
      </c>
      <c r="H178" s="237">
        <v>43913</v>
      </c>
      <c r="I178" s="138"/>
      <c r="J178" s="138"/>
      <c r="K178" s="138">
        <f t="shared" si="14"/>
        <v>3</v>
      </c>
      <c r="L178" s="186">
        <f t="shared" si="15"/>
        <v>0</v>
      </c>
      <c r="S178" s="4"/>
      <c r="T178" s="4"/>
      <c r="U178" s="4"/>
    </row>
    <row r="179" spans="1:21" ht="15.75" customHeight="1" x14ac:dyDescent="0.25">
      <c r="A179" s="550" t="s">
        <v>643</v>
      </c>
      <c r="B179" s="551"/>
      <c r="C179" s="551"/>
      <c r="D179" s="551"/>
      <c r="E179" s="551"/>
      <c r="F179" s="551"/>
      <c r="G179" s="551"/>
      <c r="H179" s="551"/>
      <c r="I179" s="551"/>
      <c r="J179" s="551"/>
      <c r="K179" s="551"/>
      <c r="L179" s="552"/>
      <c r="S179" s="4"/>
      <c r="T179" s="4"/>
      <c r="U179" s="4"/>
    </row>
    <row r="180" spans="1:21" ht="15.75" customHeight="1" x14ac:dyDescent="0.25">
      <c r="A180" s="81">
        <v>1</v>
      </c>
      <c r="B180" s="19" t="s">
        <v>642</v>
      </c>
      <c r="C180" s="15">
        <v>10</v>
      </c>
      <c r="D180" s="10">
        <v>104</v>
      </c>
      <c r="E180" s="28">
        <f>D180/C180</f>
        <v>10.4</v>
      </c>
      <c r="F180" s="22">
        <v>13</v>
      </c>
      <c r="G180" s="23" t="s">
        <v>777</v>
      </c>
      <c r="H180" s="24">
        <v>43884</v>
      </c>
      <c r="I180" s="10">
        <v>15</v>
      </c>
      <c r="J180" s="10">
        <v>1</v>
      </c>
      <c r="K180" s="488">
        <f>(C180+I180)-J180</f>
        <v>24</v>
      </c>
      <c r="L180" s="80">
        <f t="shared" si="15"/>
        <v>13</v>
      </c>
      <c r="S180" s="4"/>
      <c r="T180" s="4"/>
      <c r="U180" s="4"/>
    </row>
    <row r="181" spans="1:21" ht="15.75" customHeight="1" x14ac:dyDescent="0.25">
      <c r="A181" s="81">
        <v>2</v>
      </c>
      <c r="B181" s="19" t="s">
        <v>641</v>
      </c>
      <c r="C181" s="15">
        <v>10</v>
      </c>
      <c r="D181" s="10">
        <v>104</v>
      </c>
      <c r="E181" s="28">
        <f>D181/C181</f>
        <v>10.4</v>
      </c>
      <c r="F181" s="22">
        <v>12.5</v>
      </c>
      <c r="G181" s="23" t="s">
        <v>777</v>
      </c>
      <c r="H181" s="23"/>
      <c r="I181" s="10">
        <v>10</v>
      </c>
      <c r="J181" s="10"/>
      <c r="K181" s="488">
        <f>(C181+I181)-J181</f>
        <v>20</v>
      </c>
      <c r="L181" s="80">
        <f t="shared" si="15"/>
        <v>0</v>
      </c>
      <c r="S181" s="4"/>
      <c r="T181" s="4"/>
      <c r="U181" s="4"/>
    </row>
    <row r="182" spans="1:21" ht="15.75" customHeight="1" x14ac:dyDescent="0.25">
      <c r="A182" s="81">
        <v>3</v>
      </c>
      <c r="B182" s="19" t="s">
        <v>1178</v>
      </c>
      <c r="C182" s="15">
        <v>5</v>
      </c>
      <c r="D182" s="10">
        <v>26</v>
      </c>
      <c r="E182" s="28">
        <f>D182/C182</f>
        <v>5.2</v>
      </c>
      <c r="F182" s="22">
        <v>6.6</v>
      </c>
      <c r="G182" s="23" t="s">
        <v>777</v>
      </c>
      <c r="H182" s="24">
        <v>43884</v>
      </c>
      <c r="I182" s="10">
        <v>5</v>
      </c>
      <c r="J182" s="10"/>
      <c r="K182" s="488">
        <f>(C182+I182)-J182</f>
        <v>10</v>
      </c>
      <c r="L182" s="80">
        <f t="shared" si="15"/>
        <v>0</v>
      </c>
      <c r="S182" s="4"/>
      <c r="T182" s="4"/>
      <c r="U182" s="4"/>
    </row>
    <row r="183" spans="1:21" ht="15.75" customHeight="1" thickBot="1" x14ac:dyDescent="0.3">
      <c r="A183" s="535" t="s">
        <v>1048</v>
      </c>
      <c r="B183" s="536"/>
      <c r="C183" s="536"/>
      <c r="D183" s="536"/>
      <c r="E183" s="536"/>
      <c r="F183" s="536"/>
      <c r="G183" s="536"/>
      <c r="H183" s="536"/>
      <c r="I183" s="536"/>
      <c r="J183" s="536"/>
      <c r="K183" s="536"/>
      <c r="L183" s="537"/>
      <c r="S183" s="4"/>
      <c r="T183" s="4"/>
      <c r="U183" s="4"/>
    </row>
    <row r="184" spans="1:21" ht="15.75" customHeight="1" thickBot="1" x14ac:dyDescent="0.3">
      <c r="A184" s="10">
        <v>33</v>
      </c>
      <c r="B184" s="459" t="s">
        <v>838</v>
      </c>
      <c r="C184" s="15">
        <v>12</v>
      </c>
      <c r="D184" s="10">
        <v>84</v>
      </c>
      <c r="E184" s="124">
        <f t="shared" ref="E184:E189" si="16">D184/C184</f>
        <v>7</v>
      </c>
      <c r="F184" s="22">
        <v>9</v>
      </c>
      <c r="G184" s="23" t="s">
        <v>777</v>
      </c>
      <c r="H184" s="24">
        <v>43973</v>
      </c>
      <c r="I184" s="9"/>
      <c r="J184" s="9"/>
      <c r="K184" s="18">
        <f t="shared" ref="K184" si="17">(C184+I184)-J184</f>
        <v>12</v>
      </c>
      <c r="L184" s="80">
        <f t="shared" ref="L184" si="18">F184*J184</f>
        <v>0</v>
      </c>
      <c r="S184" s="4"/>
      <c r="T184" s="4"/>
      <c r="U184" s="4"/>
    </row>
    <row r="185" spans="1:21" ht="15.75" customHeight="1" thickBot="1" x14ac:dyDescent="0.3">
      <c r="A185" s="10">
        <v>34</v>
      </c>
      <c r="B185" s="459" t="s">
        <v>839</v>
      </c>
      <c r="C185" s="15">
        <v>12</v>
      </c>
      <c r="D185" s="10">
        <v>108</v>
      </c>
      <c r="E185" s="124">
        <f t="shared" si="16"/>
        <v>9</v>
      </c>
      <c r="F185" s="22">
        <v>11</v>
      </c>
      <c r="G185" s="23" t="s">
        <v>777</v>
      </c>
      <c r="H185" s="24">
        <v>44031</v>
      </c>
      <c r="I185" s="9"/>
      <c r="J185" s="9"/>
      <c r="K185" s="18">
        <f t="shared" ref="K185:K189" si="19">(C185+I185)-J185</f>
        <v>12</v>
      </c>
      <c r="L185" s="80">
        <f t="shared" ref="L185:L189" si="20">F185*J185</f>
        <v>0</v>
      </c>
      <c r="S185" s="4"/>
      <c r="T185" s="4"/>
      <c r="U185" s="4"/>
    </row>
    <row r="186" spans="1:21" ht="15.75" customHeight="1" thickBot="1" x14ac:dyDescent="0.3">
      <c r="A186" s="10">
        <v>35</v>
      </c>
      <c r="B186" s="459" t="s">
        <v>840</v>
      </c>
      <c r="C186" s="15">
        <v>12</v>
      </c>
      <c r="D186" s="10">
        <v>96</v>
      </c>
      <c r="E186" s="124">
        <f t="shared" si="16"/>
        <v>8</v>
      </c>
      <c r="F186" s="22">
        <v>10</v>
      </c>
      <c r="G186" s="23" t="s">
        <v>777</v>
      </c>
      <c r="H186" s="24">
        <v>44039</v>
      </c>
      <c r="I186" s="9"/>
      <c r="J186" s="9"/>
      <c r="K186" s="18">
        <f t="shared" si="19"/>
        <v>12</v>
      </c>
      <c r="L186" s="80">
        <f t="shared" si="20"/>
        <v>0</v>
      </c>
      <c r="S186" s="4"/>
      <c r="T186" s="4"/>
      <c r="U186" s="4"/>
    </row>
    <row r="187" spans="1:21" ht="15.75" customHeight="1" thickBot="1" x14ac:dyDescent="0.3">
      <c r="A187" s="10">
        <v>36</v>
      </c>
      <c r="B187" s="459" t="s">
        <v>836</v>
      </c>
      <c r="C187" s="15">
        <v>12</v>
      </c>
      <c r="D187" s="10">
        <v>90</v>
      </c>
      <c r="E187" s="124">
        <f t="shared" si="16"/>
        <v>7.5</v>
      </c>
      <c r="F187" s="22">
        <v>9</v>
      </c>
      <c r="G187" s="23" t="s">
        <v>777</v>
      </c>
      <c r="H187" s="24">
        <v>44028</v>
      </c>
      <c r="I187" s="9"/>
      <c r="J187" s="9"/>
      <c r="K187" s="18">
        <f t="shared" si="19"/>
        <v>12</v>
      </c>
      <c r="L187" s="80">
        <f t="shared" si="20"/>
        <v>0</v>
      </c>
      <c r="S187" s="4"/>
      <c r="T187" s="4"/>
      <c r="U187" s="4"/>
    </row>
    <row r="188" spans="1:21" ht="15.75" customHeight="1" thickBot="1" x14ac:dyDescent="0.3">
      <c r="A188" s="10">
        <v>37</v>
      </c>
      <c r="B188" s="459" t="s">
        <v>842</v>
      </c>
      <c r="C188" s="15">
        <v>12</v>
      </c>
      <c r="D188" s="10">
        <v>45</v>
      </c>
      <c r="E188" s="124">
        <f t="shared" si="16"/>
        <v>3.75</v>
      </c>
      <c r="F188" s="22">
        <v>5</v>
      </c>
      <c r="G188" s="23" t="s">
        <v>777</v>
      </c>
      <c r="H188" s="24">
        <v>44108</v>
      </c>
      <c r="I188" s="9">
        <v>24</v>
      </c>
      <c r="J188" s="9"/>
      <c r="K188" s="18">
        <f t="shared" si="19"/>
        <v>36</v>
      </c>
      <c r="L188" s="80">
        <f t="shared" si="20"/>
        <v>0</v>
      </c>
      <c r="S188" s="4"/>
      <c r="T188" s="4"/>
      <c r="U188" s="4"/>
    </row>
    <row r="189" spans="1:21" ht="15.75" customHeight="1" x14ac:dyDescent="0.25">
      <c r="A189" s="10">
        <v>38</v>
      </c>
      <c r="B189" s="461" t="s">
        <v>841</v>
      </c>
      <c r="C189" s="115">
        <v>12</v>
      </c>
      <c r="D189" s="116">
        <v>60</v>
      </c>
      <c r="E189" s="124">
        <f t="shared" si="16"/>
        <v>5</v>
      </c>
      <c r="F189" s="117">
        <v>7</v>
      </c>
      <c r="G189" s="23" t="s">
        <v>777</v>
      </c>
      <c r="H189" s="118" t="s">
        <v>1052</v>
      </c>
      <c r="I189" s="132"/>
      <c r="J189" s="132"/>
      <c r="K189" s="18">
        <f t="shared" si="19"/>
        <v>12</v>
      </c>
      <c r="L189" s="80">
        <f t="shared" si="20"/>
        <v>0</v>
      </c>
      <c r="S189" s="4"/>
      <c r="T189" s="4"/>
      <c r="U189" s="4"/>
    </row>
    <row r="190" spans="1:21" ht="15.75" customHeight="1" x14ac:dyDescent="0.25">
      <c r="A190" s="532" t="s">
        <v>155</v>
      </c>
      <c r="B190" s="533"/>
      <c r="C190" s="533"/>
      <c r="D190" s="533"/>
      <c r="E190" s="533"/>
      <c r="F190" s="533"/>
      <c r="G190" s="533"/>
      <c r="H190" s="533"/>
      <c r="I190" s="533"/>
      <c r="J190" s="533"/>
      <c r="K190" s="533"/>
      <c r="L190" s="534"/>
      <c r="S190" s="4"/>
      <c r="T190" s="4"/>
      <c r="U190" s="4"/>
    </row>
    <row r="191" spans="1:21" ht="15.75" customHeight="1" x14ac:dyDescent="0.25">
      <c r="A191" s="85" t="s">
        <v>0</v>
      </c>
      <c r="B191" s="462" t="s">
        <v>1</v>
      </c>
      <c r="C191" s="45" t="s">
        <v>2</v>
      </c>
      <c r="D191" s="44" t="s">
        <v>3</v>
      </c>
      <c r="E191" s="46" t="s">
        <v>4</v>
      </c>
      <c r="F191" s="46" t="s">
        <v>5</v>
      </c>
      <c r="G191" s="44" t="s">
        <v>6</v>
      </c>
      <c r="H191" s="44" t="s">
        <v>7</v>
      </c>
      <c r="I191" s="44" t="s">
        <v>1062</v>
      </c>
      <c r="J191" s="44" t="s">
        <v>8</v>
      </c>
      <c r="K191" s="44" t="s">
        <v>9</v>
      </c>
      <c r="L191" s="44" t="s">
        <v>844</v>
      </c>
      <c r="S191" s="4"/>
      <c r="T191" s="4"/>
      <c r="U191" s="4"/>
    </row>
    <row r="192" spans="1:21" ht="15.75" customHeight="1" x14ac:dyDescent="0.25">
      <c r="A192" s="594" t="s">
        <v>1772</v>
      </c>
      <c r="B192" s="595"/>
      <c r="C192" s="595"/>
      <c r="D192" s="595"/>
      <c r="E192" s="595"/>
      <c r="F192" s="595"/>
      <c r="G192" s="595"/>
      <c r="H192" s="595"/>
      <c r="I192" s="595"/>
      <c r="J192" s="595"/>
      <c r="K192" s="595"/>
      <c r="L192" s="596"/>
      <c r="M192" s="447"/>
      <c r="N192" s="1"/>
      <c r="S192" s="4"/>
      <c r="T192" s="4"/>
      <c r="U192" s="4"/>
    </row>
    <row r="193" spans="1:21" ht="15.75" customHeight="1" x14ac:dyDescent="0.25">
      <c r="A193" s="184"/>
      <c r="B193" s="392" t="s">
        <v>1773</v>
      </c>
      <c r="C193" s="13">
        <v>8</v>
      </c>
      <c r="D193" s="184"/>
      <c r="E193" s="184"/>
      <c r="F193" s="482">
        <v>5</v>
      </c>
      <c r="G193" s="184"/>
      <c r="H193" s="184"/>
      <c r="I193" s="184"/>
      <c r="J193" s="184"/>
      <c r="K193" s="184"/>
      <c r="L193" s="184"/>
      <c r="M193" s="447"/>
      <c r="N193" s="1"/>
      <c r="S193" s="4"/>
      <c r="T193" s="4"/>
      <c r="U193" s="4"/>
    </row>
    <row r="194" spans="1:21" ht="15.75" customHeight="1" x14ac:dyDescent="0.25">
      <c r="A194" s="184"/>
      <c r="B194" s="392" t="s">
        <v>1774</v>
      </c>
      <c r="C194" s="13">
        <v>40</v>
      </c>
      <c r="D194" s="184"/>
      <c r="E194" s="184"/>
      <c r="F194" s="482">
        <v>1.5</v>
      </c>
      <c r="G194" s="184"/>
      <c r="H194" s="184"/>
      <c r="I194" s="184"/>
      <c r="J194" s="184"/>
      <c r="K194" s="184"/>
      <c r="L194" s="184"/>
      <c r="M194" s="447"/>
      <c r="N194" s="1"/>
      <c r="S194" s="4"/>
      <c r="T194" s="4"/>
      <c r="U194" s="4"/>
    </row>
    <row r="195" spans="1:21" ht="15.75" customHeight="1" x14ac:dyDescent="0.25">
      <c r="A195" s="184"/>
      <c r="B195" s="392" t="s">
        <v>1775</v>
      </c>
      <c r="C195" s="13">
        <v>64</v>
      </c>
      <c r="D195" s="184"/>
      <c r="E195" s="184"/>
      <c r="F195" s="482">
        <v>6</v>
      </c>
      <c r="G195" s="184"/>
      <c r="H195" s="184"/>
      <c r="I195" s="184"/>
      <c r="J195" s="184"/>
      <c r="K195" s="184"/>
      <c r="L195" s="184"/>
      <c r="M195" s="447"/>
      <c r="N195" s="1"/>
      <c r="S195" s="4"/>
      <c r="T195" s="4"/>
      <c r="U195" s="4"/>
    </row>
    <row r="196" spans="1:21" ht="15.75" customHeight="1" x14ac:dyDescent="0.25">
      <c r="A196" s="573" t="s">
        <v>1392</v>
      </c>
      <c r="B196" s="574"/>
      <c r="C196" s="574"/>
      <c r="D196" s="574"/>
      <c r="E196" s="574"/>
      <c r="F196" s="574"/>
      <c r="G196" s="574"/>
      <c r="H196" s="574"/>
      <c r="I196" s="574"/>
      <c r="J196" s="574"/>
      <c r="K196" s="574"/>
      <c r="L196" s="575"/>
      <c r="S196" s="4"/>
      <c r="T196" s="4"/>
      <c r="U196" s="4"/>
    </row>
    <row r="197" spans="1:21" ht="15.75" customHeight="1" x14ac:dyDescent="0.25">
      <c r="A197" s="79">
        <v>1</v>
      </c>
      <c r="B197" s="19" t="s">
        <v>156</v>
      </c>
      <c r="C197" s="20"/>
      <c r="D197" s="18">
        <v>20</v>
      </c>
      <c r="E197" s="21">
        <v>10</v>
      </c>
      <c r="F197" s="22">
        <v>12</v>
      </c>
      <c r="G197" s="23" t="s">
        <v>777</v>
      </c>
      <c r="H197" s="24">
        <v>44368</v>
      </c>
      <c r="I197" s="18"/>
      <c r="J197" s="18"/>
      <c r="K197" s="18">
        <f t="shared" ref="K197:K250" si="21">(C197+I197)-J197</f>
        <v>0</v>
      </c>
      <c r="L197" s="80">
        <f t="shared" si="15"/>
        <v>0</v>
      </c>
      <c r="S197" s="4"/>
      <c r="T197" s="4"/>
      <c r="U197" s="4"/>
    </row>
    <row r="198" spans="1:21" ht="15.75" customHeight="1" x14ac:dyDescent="0.25">
      <c r="A198" s="79">
        <v>2</v>
      </c>
      <c r="B198" s="19" t="s">
        <v>157</v>
      </c>
      <c r="C198" s="20">
        <v>2</v>
      </c>
      <c r="D198" s="18">
        <v>20</v>
      </c>
      <c r="E198" s="21">
        <v>10</v>
      </c>
      <c r="F198" s="22">
        <v>12</v>
      </c>
      <c r="G198" s="23" t="s">
        <v>777</v>
      </c>
      <c r="H198" s="24">
        <v>44368</v>
      </c>
      <c r="I198" s="18"/>
      <c r="J198" s="18"/>
      <c r="K198" s="18">
        <f t="shared" si="21"/>
        <v>2</v>
      </c>
      <c r="L198" s="80">
        <f t="shared" si="15"/>
        <v>0</v>
      </c>
      <c r="S198" s="4"/>
      <c r="T198" s="4"/>
      <c r="U198" s="4"/>
    </row>
    <row r="199" spans="1:21" ht="15.75" customHeight="1" x14ac:dyDescent="0.25">
      <c r="A199" s="79">
        <v>3</v>
      </c>
      <c r="B199" s="19" t="s">
        <v>158</v>
      </c>
      <c r="C199" s="20">
        <v>2</v>
      </c>
      <c r="D199" s="18">
        <v>22</v>
      </c>
      <c r="E199" s="21">
        <v>11</v>
      </c>
      <c r="F199" s="22">
        <v>13</v>
      </c>
      <c r="G199" s="23" t="s">
        <v>777</v>
      </c>
      <c r="H199" s="23" t="s">
        <v>159</v>
      </c>
      <c r="I199" s="18"/>
      <c r="J199" s="18"/>
      <c r="K199" s="18">
        <f t="shared" si="21"/>
        <v>2</v>
      </c>
      <c r="L199" s="80">
        <f t="shared" si="15"/>
        <v>0</v>
      </c>
      <c r="S199" s="4"/>
      <c r="T199" s="4"/>
      <c r="U199" s="4"/>
    </row>
    <row r="200" spans="1:21" ht="15.75" customHeight="1" x14ac:dyDescent="0.25">
      <c r="A200" s="79">
        <v>4</v>
      </c>
      <c r="B200" s="19" t="s">
        <v>160</v>
      </c>
      <c r="C200" s="20">
        <v>9</v>
      </c>
      <c r="D200" s="18" t="s">
        <v>161</v>
      </c>
      <c r="E200" s="21" t="s">
        <v>162</v>
      </c>
      <c r="F200" s="22">
        <v>12</v>
      </c>
      <c r="G200" s="23" t="s">
        <v>777</v>
      </c>
      <c r="H200" s="23" t="s">
        <v>163</v>
      </c>
      <c r="I200" s="18"/>
      <c r="J200" s="18"/>
      <c r="K200" s="18">
        <f t="shared" si="21"/>
        <v>9</v>
      </c>
      <c r="L200" s="80">
        <f t="shared" si="15"/>
        <v>0</v>
      </c>
      <c r="S200" s="4"/>
      <c r="T200" s="4"/>
      <c r="U200" s="4"/>
    </row>
    <row r="201" spans="1:21" ht="15.75" customHeight="1" x14ac:dyDescent="0.25">
      <c r="A201" s="79">
        <v>5</v>
      </c>
      <c r="B201" s="19" t="s">
        <v>164</v>
      </c>
      <c r="C201" s="20">
        <v>1</v>
      </c>
      <c r="D201" s="18">
        <v>4</v>
      </c>
      <c r="E201" s="21">
        <v>4</v>
      </c>
      <c r="F201" s="22">
        <v>6</v>
      </c>
      <c r="G201" s="23" t="s">
        <v>777</v>
      </c>
      <c r="H201" s="24">
        <v>44534</v>
      </c>
      <c r="I201" s="18"/>
      <c r="J201" s="18"/>
      <c r="K201" s="18">
        <f t="shared" si="21"/>
        <v>1</v>
      </c>
      <c r="L201" s="80">
        <f t="shared" si="15"/>
        <v>0</v>
      </c>
      <c r="S201" s="4"/>
      <c r="T201" s="4"/>
      <c r="U201" s="4"/>
    </row>
    <row r="202" spans="1:21" ht="15.75" customHeight="1" x14ac:dyDescent="0.25">
      <c r="A202" s="79">
        <v>6</v>
      </c>
      <c r="B202" s="19" t="s">
        <v>165</v>
      </c>
      <c r="C202" s="20">
        <v>1</v>
      </c>
      <c r="D202" s="18">
        <v>4</v>
      </c>
      <c r="E202" s="21">
        <v>4</v>
      </c>
      <c r="F202" s="22">
        <v>6</v>
      </c>
      <c r="G202" s="23" t="s">
        <v>777</v>
      </c>
      <c r="H202" s="24">
        <v>44459</v>
      </c>
      <c r="I202" s="18"/>
      <c r="J202" s="18"/>
      <c r="K202" s="18">
        <f t="shared" si="21"/>
        <v>1</v>
      </c>
      <c r="L202" s="80">
        <f t="shared" si="15"/>
        <v>0</v>
      </c>
      <c r="S202" s="4"/>
      <c r="T202" s="4"/>
      <c r="U202" s="4"/>
    </row>
    <row r="203" spans="1:21" ht="15.75" customHeight="1" x14ac:dyDescent="0.25">
      <c r="A203" s="79">
        <v>7</v>
      </c>
      <c r="B203" s="19" t="s">
        <v>166</v>
      </c>
      <c r="C203" s="20">
        <v>1</v>
      </c>
      <c r="D203" s="18">
        <v>4</v>
      </c>
      <c r="E203" s="21">
        <v>4</v>
      </c>
      <c r="F203" s="22">
        <v>6</v>
      </c>
      <c r="G203" s="23" t="s">
        <v>777</v>
      </c>
      <c r="H203" s="24">
        <v>44534</v>
      </c>
      <c r="I203" s="18"/>
      <c r="J203" s="18"/>
      <c r="K203" s="18">
        <f t="shared" si="21"/>
        <v>1</v>
      </c>
      <c r="L203" s="80">
        <f t="shared" si="15"/>
        <v>0</v>
      </c>
      <c r="S203" s="4"/>
      <c r="T203" s="4"/>
      <c r="U203" s="4"/>
    </row>
    <row r="204" spans="1:21" ht="15.75" customHeight="1" x14ac:dyDescent="0.25">
      <c r="A204" s="79">
        <v>8</v>
      </c>
      <c r="B204" s="19" t="s">
        <v>167</v>
      </c>
      <c r="C204" s="20">
        <v>1</v>
      </c>
      <c r="D204" s="18">
        <v>4</v>
      </c>
      <c r="E204" s="21">
        <v>4</v>
      </c>
      <c r="F204" s="22">
        <v>6</v>
      </c>
      <c r="G204" s="23" t="s">
        <v>777</v>
      </c>
      <c r="H204" s="24">
        <v>44480</v>
      </c>
      <c r="I204" s="18"/>
      <c r="J204" s="18"/>
      <c r="K204" s="18">
        <f t="shared" si="21"/>
        <v>1</v>
      </c>
      <c r="L204" s="80">
        <f t="shared" si="15"/>
        <v>0</v>
      </c>
      <c r="S204" s="4"/>
      <c r="T204" s="4"/>
      <c r="U204" s="4"/>
    </row>
    <row r="205" spans="1:21" ht="15.75" customHeight="1" x14ac:dyDescent="0.25">
      <c r="A205" s="79">
        <v>9</v>
      </c>
      <c r="B205" s="19" t="s">
        <v>168</v>
      </c>
      <c r="C205" s="20">
        <v>6</v>
      </c>
      <c r="D205" s="18">
        <v>12</v>
      </c>
      <c r="E205" s="21">
        <v>2</v>
      </c>
      <c r="F205" s="22">
        <v>3</v>
      </c>
      <c r="G205" s="23" t="s">
        <v>777</v>
      </c>
      <c r="H205" s="24">
        <v>44548</v>
      </c>
      <c r="I205" s="18"/>
      <c r="J205" s="18"/>
      <c r="K205" s="18">
        <f t="shared" si="21"/>
        <v>6</v>
      </c>
      <c r="L205" s="80">
        <f t="shared" si="15"/>
        <v>0</v>
      </c>
      <c r="S205" s="4"/>
      <c r="T205" s="4"/>
      <c r="U205" s="4"/>
    </row>
    <row r="206" spans="1:21" ht="15.75" customHeight="1" x14ac:dyDescent="0.25">
      <c r="A206" s="79">
        <v>10</v>
      </c>
      <c r="B206" s="19" t="s">
        <v>169</v>
      </c>
      <c r="C206" s="20">
        <v>3</v>
      </c>
      <c r="D206" s="18">
        <v>6</v>
      </c>
      <c r="E206" s="21">
        <v>2</v>
      </c>
      <c r="F206" s="22">
        <v>3</v>
      </c>
      <c r="G206" s="23" t="s">
        <v>777</v>
      </c>
      <c r="H206" s="23" t="s">
        <v>170</v>
      </c>
      <c r="I206" s="18"/>
      <c r="J206" s="18"/>
      <c r="K206" s="18">
        <f t="shared" si="21"/>
        <v>3</v>
      </c>
      <c r="L206" s="80">
        <f t="shared" si="15"/>
        <v>0</v>
      </c>
      <c r="S206" s="4"/>
      <c r="T206" s="4"/>
      <c r="U206" s="4"/>
    </row>
    <row r="207" spans="1:21" ht="15.75" customHeight="1" x14ac:dyDescent="0.25">
      <c r="A207" s="79">
        <v>11</v>
      </c>
      <c r="B207" s="19" t="s">
        <v>171</v>
      </c>
      <c r="C207" s="20">
        <v>3</v>
      </c>
      <c r="D207" s="18" t="s">
        <v>172</v>
      </c>
      <c r="E207" s="21" t="s">
        <v>173</v>
      </c>
      <c r="F207" s="22">
        <v>5</v>
      </c>
      <c r="G207" s="23" t="s">
        <v>777</v>
      </c>
      <c r="H207" s="24">
        <v>44549</v>
      </c>
      <c r="I207" s="18"/>
      <c r="J207" s="18"/>
      <c r="K207" s="18">
        <f t="shared" si="21"/>
        <v>3</v>
      </c>
      <c r="L207" s="80">
        <f t="shared" si="15"/>
        <v>0</v>
      </c>
      <c r="S207" s="4"/>
      <c r="T207" s="4"/>
      <c r="U207" s="4"/>
    </row>
    <row r="208" spans="1:21" ht="15.75" customHeight="1" x14ac:dyDescent="0.25">
      <c r="A208" s="79">
        <v>12</v>
      </c>
      <c r="B208" s="19" t="s">
        <v>174</v>
      </c>
      <c r="C208" s="20">
        <v>3</v>
      </c>
      <c r="D208" s="18" t="s">
        <v>172</v>
      </c>
      <c r="E208" s="21" t="s">
        <v>173</v>
      </c>
      <c r="F208" s="22">
        <v>5</v>
      </c>
      <c r="G208" s="23" t="s">
        <v>777</v>
      </c>
      <c r="H208" s="23" t="s">
        <v>175</v>
      </c>
      <c r="I208" s="18"/>
      <c r="J208" s="18"/>
      <c r="K208" s="18">
        <f t="shared" si="21"/>
        <v>3</v>
      </c>
      <c r="L208" s="80">
        <f t="shared" si="15"/>
        <v>0</v>
      </c>
      <c r="S208" s="4"/>
      <c r="T208" s="4"/>
      <c r="U208" s="4"/>
    </row>
    <row r="209" spans="1:21" ht="15.75" customHeight="1" x14ac:dyDescent="0.25">
      <c r="A209" s="79">
        <v>13</v>
      </c>
      <c r="B209" s="19" t="s">
        <v>176</v>
      </c>
      <c r="C209" s="20">
        <v>3</v>
      </c>
      <c r="D209" s="18" t="s">
        <v>177</v>
      </c>
      <c r="E209" s="21" t="s">
        <v>178</v>
      </c>
      <c r="F209" s="22">
        <v>5</v>
      </c>
      <c r="G209" s="23" t="s">
        <v>777</v>
      </c>
      <c r="H209" s="47">
        <v>44294</v>
      </c>
      <c r="I209" s="18"/>
      <c r="J209" s="18"/>
      <c r="K209" s="18">
        <f t="shared" si="21"/>
        <v>3</v>
      </c>
      <c r="L209" s="80">
        <f t="shared" si="15"/>
        <v>0</v>
      </c>
      <c r="S209" s="4"/>
      <c r="T209" s="4"/>
      <c r="U209" s="4"/>
    </row>
    <row r="210" spans="1:21" ht="15.75" customHeight="1" x14ac:dyDescent="0.25">
      <c r="A210" s="79">
        <v>14</v>
      </c>
      <c r="B210" s="19" t="s">
        <v>179</v>
      </c>
      <c r="C210" s="20">
        <v>3</v>
      </c>
      <c r="D210" s="18" t="s">
        <v>180</v>
      </c>
      <c r="E210" s="21" t="s">
        <v>181</v>
      </c>
      <c r="F210" s="22">
        <v>9</v>
      </c>
      <c r="G210" s="23" t="s">
        <v>777</v>
      </c>
      <c r="H210" s="47">
        <v>44398</v>
      </c>
      <c r="I210" s="18"/>
      <c r="J210" s="18"/>
      <c r="K210" s="18">
        <f t="shared" si="21"/>
        <v>3</v>
      </c>
      <c r="L210" s="80">
        <f t="shared" si="15"/>
        <v>0</v>
      </c>
      <c r="S210" s="4"/>
      <c r="T210" s="4"/>
      <c r="U210" s="4"/>
    </row>
    <row r="211" spans="1:21" ht="15.75" customHeight="1" x14ac:dyDescent="0.25">
      <c r="A211" s="79">
        <v>15</v>
      </c>
      <c r="B211" s="19" t="s">
        <v>182</v>
      </c>
      <c r="C211" s="20">
        <v>3</v>
      </c>
      <c r="D211" s="18">
        <v>42</v>
      </c>
      <c r="E211" s="21">
        <v>14</v>
      </c>
      <c r="F211" s="22">
        <v>16</v>
      </c>
      <c r="G211" s="23" t="s">
        <v>777</v>
      </c>
      <c r="H211" s="47">
        <v>44355</v>
      </c>
      <c r="I211" s="18"/>
      <c r="J211" s="18"/>
      <c r="K211" s="18">
        <f t="shared" si="21"/>
        <v>3</v>
      </c>
      <c r="L211" s="80">
        <f t="shared" si="15"/>
        <v>0</v>
      </c>
      <c r="S211" s="4"/>
      <c r="T211" s="4"/>
      <c r="U211" s="4"/>
    </row>
    <row r="212" spans="1:21" ht="15.75" customHeight="1" x14ac:dyDescent="0.25">
      <c r="A212" s="79">
        <v>16</v>
      </c>
      <c r="B212" s="19" t="s">
        <v>183</v>
      </c>
      <c r="C212" s="20">
        <v>12</v>
      </c>
      <c r="D212" s="18">
        <v>132</v>
      </c>
      <c r="E212" s="21">
        <v>11</v>
      </c>
      <c r="F212" s="22">
        <v>14</v>
      </c>
      <c r="G212" s="23" t="s">
        <v>777</v>
      </c>
      <c r="H212" s="47">
        <v>43965</v>
      </c>
      <c r="I212" s="18"/>
      <c r="J212" s="18"/>
      <c r="K212" s="18">
        <f t="shared" si="21"/>
        <v>12</v>
      </c>
      <c r="L212" s="80">
        <f t="shared" si="15"/>
        <v>0</v>
      </c>
      <c r="S212" s="4"/>
      <c r="T212" s="4"/>
      <c r="U212" s="4"/>
    </row>
    <row r="213" spans="1:21" ht="15.75" customHeight="1" x14ac:dyDescent="0.25">
      <c r="A213" s="79">
        <v>17</v>
      </c>
      <c r="B213" s="19" t="s">
        <v>184</v>
      </c>
      <c r="C213" s="20">
        <v>12</v>
      </c>
      <c r="D213" s="18">
        <v>90</v>
      </c>
      <c r="E213" s="21" t="s">
        <v>181</v>
      </c>
      <c r="F213" s="22">
        <v>10</v>
      </c>
      <c r="G213" s="23" t="s">
        <v>777</v>
      </c>
      <c r="H213" s="23" t="s">
        <v>185</v>
      </c>
      <c r="I213" s="18"/>
      <c r="J213" s="18"/>
      <c r="K213" s="18">
        <f t="shared" si="21"/>
        <v>12</v>
      </c>
      <c r="L213" s="80">
        <f t="shared" si="15"/>
        <v>0</v>
      </c>
      <c r="S213" s="4"/>
      <c r="T213" s="4"/>
      <c r="U213" s="4"/>
    </row>
    <row r="214" spans="1:21" ht="15.75" customHeight="1" x14ac:dyDescent="0.25">
      <c r="A214" s="79">
        <v>18</v>
      </c>
      <c r="B214" s="19" t="s">
        <v>186</v>
      </c>
      <c r="C214" s="20">
        <v>12</v>
      </c>
      <c r="D214" s="18">
        <v>150</v>
      </c>
      <c r="E214" s="21" t="s">
        <v>187</v>
      </c>
      <c r="F214" s="22">
        <v>15</v>
      </c>
      <c r="G214" s="23" t="s">
        <v>777</v>
      </c>
      <c r="H214" s="47">
        <v>44029</v>
      </c>
      <c r="I214" s="18"/>
      <c r="J214" s="18"/>
      <c r="K214" s="18">
        <f t="shared" si="21"/>
        <v>12</v>
      </c>
      <c r="L214" s="80">
        <f t="shared" si="15"/>
        <v>0</v>
      </c>
      <c r="S214" s="4"/>
      <c r="T214" s="4"/>
      <c r="U214" s="4"/>
    </row>
    <row r="215" spans="1:21" ht="15.75" customHeight="1" x14ac:dyDescent="0.25">
      <c r="A215" s="79">
        <v>19</v>
      </c>
      <c r="B215" s="19" t="s">
        <v>188</v>
      </c>
      <c r="C215" s="20">
        <v>6</v>
      </c>
      <c r="D215" s="18">
        <v>45</v>
      </c>
      <c r="E215" s="21" t="s">
        <v>181</v>
      </c>
      <c r="F215" s="22">
        <v>8</v>
      </c>
      <c r="G215" s="23" t="s">
        <v>777</v>
      </c>
      <c r="H215" s="23" t="s">
        <v>189</v>
      </c>
      <c r="I215" s="18"/>
      <c r="J215" s="18"/>
      <c r="K215" s="18">
        <f t="shared" si="21"/>
        <v>6</v>
      </c>
      <c r="L215" s="80">
        <f t="shared" si="15"/>
        <v>0</v>
      </c>
      <c r="S215" s="4"/>
      <c r="T215" s="4"/>
      <c r="U215" s="4"/>
    </row>
    <row r="216" spans="1:21" ht="15.75" customHeight="1" x14ac:dyDescent="0.25">
      <c r="A216" s="79">
        <v>20</v>
      </c>
      <c r="B216" s="19" t="s">
        <v>190</v>
      </c>
      <c r="C216" s="20">
        <v>6</v>
      </c>
      <c r="D216" s="18">
        <v>66</v>
      </c>
      <c r="E216" s="21">
        <v>11</v>
      </c>
      <c r="F216" s="22">
        <v>14</v>
      </c>
      <c r="G216" s="23" t="s">
        <v>777</v>
      </c>
      <c r="H216" s="47">
        <v>44032</v>
      </c>
      <c r="I216" s="18"/>
      <c r="J216" s="18"/>
      <c r="K216" s="18">
        <f t="shared" si="21"/>
        <v>6</v>
      </c>
      <c r="L216" s="80">
        <f t="shared" si="15"/>
        <v>0</v>
      </c>
      <c r="S216" s="4"/>
      <c r="T216" s="4"/>
      <c r="U216" s="4"/>
    </row>
    <row r="217" spans="1:21" ht="15.75" customHeight="1" x14ac:dyDescent="0.25">
      <c r="A217" s="79">
        <v>21</v>
      </c>
      <c r="B217" s="19" t="s">
        <v>191</v>
      </c>
      <c r="C217" s="20">
        <v>6</v>
      </c>
      <c r="D217" s="18">
        <v>42</v>
      </c>
      <c r="E217" s="21">
        <v>7</v>
      </c>
      <c r="F217" s="22">
        <v>8</v>
      </c>
      <c r="G217" s="23" t="s">
        <v>777</v>
      </c>
      <c r="H217" s="47">
        <v>43944</v>
      </c>
      <c r="I217" s="18"/>
      <c r="J217" s="18"/>
      <c r="K217" s="18">
        <f t="shared" si="21"/>
        <v>6</v>
      </c>
      <c r="L217" s="80">
        <f t="shared" si="15"/>
        <v>0</v>
      </c>
      <c r="S217" s="4"/>
      <c r="T217" s="4"/>
      <c r="U217" s="4"/>
    </row>
    <row r="218" spans="1:21" ht="15.75" customHeight="1" x14ac:dyDescent="0.25">
      <c r="A218" s="79">
        <v>22</v>
      </c>
      <c r="B218" s="19" t="s">
        <v>192</v>
      </c>
      <c r="C218" s="20">
        <v>6</v>
      </c>
      <c r="D218" s="18">
        <v>33</v>
      </c>
      <c r="E218" s="21" t="s">
        <v>193</v>
      </c>
      <c r="F218" s="22">
        <v>7</v>
      </c>
      <c r="G218" s="23" t="s">
        <v>777</v>
      </c>
      <c r="H218" s="23" t="s">
        <v>194</v>
      </c>
      <c r="I218" s="18"/>
      <c r="J218" s="18"/>
      <c r="K218" s="18">
        <f t="shared" si="21"/>
        <v>6</v>
      </c>
      <c r="L218" s="80">
        <f t="shared" si="15"/>
        <v>0</v>
      </c>
      <c r="S218" s="4"/>
      <c r="T218" s="4"/>
      <c r="U218" s="4"/>
    </row>
    <row r="219" spans="1:21" ht="15.75" customHeight="1" x14ac:dyDescent="0.25">
      <c r="A219" s="79">
        <v>23</v>
      </c>
      <c r="B219" s="19" t="s">
        <v>195</v>
      </c>
      <c r="C219" s="20">
        <v>2</v>
      </c>
      <c r="D219" s="18">
        <v>54</v>
      </c>
      <c r="E219" s="21">
        <v>27</v>
      </c>
      <c r="F219" s="22" t="s">
        <v>196</v>
      </c>
      <c r="G219" s="23" t="s">
        <v>777</v>
      </c>
      <c r="H219" s="47">
        <v>44035</v>
      </c>
      <c r="I219" s="18"/>
      <c r="J219" s="18"/>
      <c r="K219" s="18">
        <f t="shared" si="21"/>
        <v>2</v>
      </c>
      <c r="L219" s="80" t="e">
        <f t="shared" si="15"/>
        <v>#VALUE!</v>
      </c>
      <c r="S219" s="4"/>
      <c r="T219" s="4"/>
      <c r="U219" s="4"/>
    </row>
    <row r="220" spans="1:21" ht="15.75" customHeight="1" x14ac:dyDescent="0.25">
      <c r="A220" s="79">
        <v>24</v>
      </c>
      <c r="B220" s="19" t="s">
        <v>197</v>
      </c>
      <c r="C220" s="20">
        <v>1</v>
      </c>
      <c r="D220" s="18">
        <v>64</v>
      </c>
      <c r="E220" s="21">
        <v>64</v>
      </c>
      <c r="F220" s="22" t="s">
        <v>198</v>
      </c>
      <c r="G220" s="23" t="s">
        <v>777</v>
      </c>
      <c r="H220" s="47">
        <v>43987</v>
      </c>
      <c r="I220" s="18"/>
      <c r="J220" s="18"/>
      <c r="K220" s="18">
        <f t="shared" si="21"/>
        <v>1</v>
      </c>
      <c r="L220" s="80" t="e">
        <f t="shared" si="15"/>
        <v>#VALUE!</v>
      </c>
      <c r="S220" s="4"/>
      <c r="T220" s="4"/>
      <c r="U220" s="4"/>
    </row>
    <row r="221" spans="1:21" ht="15.75" customHeight="1" x14ac:dyDescent="0.25">
      <c r="A221" s="79">
        <v>25</v>
      </c>
      <c r="B221" s="19" t="s">
        <v>199</v>
      </c>
      <c r="C221" s="20">
        <v>1</v>
      </c>
      <c r="D221" s="18">
        <v>27</v>
      </c>
      <c r="E221" s="21">
        <v>27</v>
      </c>
      <c r="F221" s="22" t="s">
        <v>196</v>
      </c>
      <c r="G221" s="23" t="s">
        <v>777</v>
      </c>
      <c r="H221" s="23" t="s">
        <v>200</v>
      </c>
      <c r="I221" s="18"/>
      <c r="J221" s="18"/>
      <c r="K221" s="18">
        <f t="shared" si="21"/>
        <v>1</v>
      </c>
      <c r="L221" s="80" t="e">
        <f t="shared" si="15"/>
        <v>#VALUE!</v>
      </c>
      <c r="S221" s="4"/>
      <c r="T221" s="4"/>
      <c r="U221" s="4"/>
    </row>
    <row r="222" spans="1:21" ht="15.75" customHeight="1" x14ac:dyDescent="0.25">
      <c r="A222" s="79">
        <v>26</v>
      </c>
      <c r="B222" s="19" t="s">
        <v>201</v>
      </c>
      <c r="C222" s="20">
        <v>1</v>
      </c>
      <c r="D222" s="18">
        <v>27</v>
      </c>
      <c r="E222" s="21">
        <v>27</v>
      </c>
      <c r="F222" s="22" t="s">
        <v>196</v>
      </c>
      <c r="G222" s="23" t="s">
        <v>777</v>
      </c>
      <c r="H222" s="23" t="s">
        <v>202</v>
      </c>
      <c r="I222" s="18"/>
      <c r="J222" s="18"/>
      <c r="K222" s="18">
        <f t="shared" si="21"/>
        <v>1</v>
      </c>
      <c r="L222" s="80" t="e">
        <f t="shared" si="15"/>
        <v>#VALUE!</v>
      </c>
      <c r="S222" s="4"/>
      <c r="T222" s="4"/>
      <c r="U222" s="4"/>
    </row>
    <row r="223" spans="1:21" ht="15.75" customHeight="1" x14ac:dyDescent="0.25">
      <c r="A223" s="79">
        <v>27</v>
      </c>
      <c r="B223" s="19" t="s">
        <v>203</v>
      </c>
      <c r="C223" s="20">
        <v>1</v>
      </c>
      <c r="D223" s="18">
        <v>40</v>
      </c>
      <c r="E223" s="21">
        <v>40</v>
      </c>
      <c r="F223" s="22">
        <v>5</v>
      </c>
      <c r="G223" s="23" t="s">
        <v>777</v>
      </c>
      <c r="H223" s="23" t="s">
        <v>204</v>
      </c>
      <c r="I223" s="18"/>
      <c r="J223" s="18"/>
      <c r="K223" s="18">
        <f t="shared" si="21"/>
        <v>1</v>
      </c>
      <c r="L223" s="80">
        <f t="shared" ref="L223:L303" si="22">F223*J223</f>
        <v>0</v>
      </c>
      <c r="S223" s="4"/>
      <c r="T223" s="4"/>
      <c r="U223" s="4"/>
    </row>
    <row r="224" spans="1:21" ht="15.75" customHeight="1" x14ac:dyDescent="0.25">
      <c r="A224" s="79">
        <v>28</v>
      </c>
      <c r="B224" s="19" t="s">
        <v>205</v>
      </c>
      <c r="C224" s="20">
        <v>1</v>
      </c>
      <c r="D224" s="18">
        <v>40</v>
      </c>
      <c r="E224" s="21">
        <v>40</v>
      </c>
      <c r="F224" s="22">
        <v>5</v>
      </c>
      <c r="G224" s="23" t="s">
        <v>777</v>
      </c>
      <c r="H224" s="23" t="s">
        <v>204</v>
      </c>
      <c r="I224" s="18"/>
      <c r="J224" s="18"/>
      <c r="K224" s="18">
        <f t="shared" si="21"/>
        <v>1</v>
      </c>
      <c r="L224" s="80">
        <f t="shared" si="22"/>
        <v>0</v>
      </c>
      <c r="S224" s="4"/>
      <c r="T224" s="4"/>
      <c r="U224" s="4"/>
    </row>
    <row r="225" spans="1:21" ht="15.75" customHeight="1" x14ac:dyDescent="0.25">
      <c r="A225" s="79">
        <v>29</v>
      </c>
      <c r="B225" s="19" t="s">
        <v>206</v>
      </c>
      <c r="C225" s="20">
        <v>1</v>
      </c>
      <c r="D225" s="18">
        <v>40</v>
      </c>
      <c r="E225" s="21">
        <v>40</v>
      </c>
      <c r="F225" s="22">
        <v>5</v>
      </c>
      <c r="G225" s="23" t="s">
        <v>777</v>
      </c>
      <c r="H225" s="23" t="s">
        <v>207</v>
      </c>
      <c r="I225" s="18"/>
      <c r="J225" s="18"/>
      <c r="K225" s="18">
        <f t="shared" si="21"/>
        <v>1</v>
      </c>
      <c r="L225" s="80">
        <f t="shared" si="22"/>
        <v>0</v>
      </c>
      <c r="S225" s="4"/>
      <c r="T225" s="4"/>
      <c r="U225" s="4"/>
    </row>
    <row r="226" spans="1:21" ht="15.75" customHeight="1" x14ac:dyDescent="0.25">
      <c r="A226" s="79">
        <v>30</v>
      </c>
      <c r="B226" s="19" t="s">
        <v>208</v>
      </c>
      <c r="C226" s="20">
        <v>1</v>
      </c>
      <c r="D226" s="18">
        <v>23</v>
      </c>
      <c r="E226" s="21">
        <v>23</v>
      </c>
      <c r="F226" s="22" t="s">
        <v>198</v>
      </c>
      <c r="G226" s="23" t="s">
        <v>777</v>
      </c>
      <c r="H226" s="23" t="s">
        <v>209</v>
      </c>
      <c r="I226" s="18"/>
      <c r="J226" s="18"/>
      <c r="K226" s="18">
        <f t="shared" si="21"/>
        <v>1</v>
      </c>
      <c r="L226" s="80" t="e">
        <f t="shared" si="22"/>
        <v>#VALUE!</v>
      </c>
      <c r="S226" s="4"/>
      <c r="T226" s="4"/>
      <c r="U226" s="4"/>
    </row>
    <row r="227" spans="1:21" ht="15.75" customHeight="1" x14ac:dyDescent="0.25">
      <c r="A227" s="79">
        <v>31</v>
      </c>
      <c r="B227" s="19" t="s">
        <v>210</v>
      </c>
      <c r="C227" s="20">
        <v>1</v>
      </c>
      <c r="D227" s="18">
        <v>23</v>
      </c>
      <c r="E227" s="21">
        <v>23</v>
      </c>
      <c r="F227" s="22" t="s">
        <v>198</v>
      </c>
      <c r="G227" s="23" t="s">
        <v>777</v>
      </c>
      <c r="H227" s="23" t="s">
        <v>211</v>
      </c>
      <c r="I227" s="18"/>
      <c r="J227" s="18"/>
      <c r="K227" s="18">
        <f t="shared" si="21"/>
        <v>1</v>
      </c>
      <c r="L227" s="80" t="e">
        <f t="shared" si="22"/>
        <v>#VALUE!</v>
      </c>
      <c r="S227" s="4"/>
      <c r="T227" s="4"/>
      <c r="U227" s="4"/>
    </row>
    <row r="228" spans="1:21" ht="15.75" customHeight="1" x14ac:dyDescent="0.25">
      <c r="A228" s="79">
        <v>32</v>
      </c>
      <c r="B228" s="19" t="s">
        <v>212</v>
      </c>
      <c r="C228" s="20">
        <v>1</v>
      </c>
      <c r="D228" s="18">
        <v>23</v>
      </c>
      <c r="E228" s="21">
        <v>23</v>
      </c>
      <c r="F228" s="22" t="s">
        <v>198</v>
      </c>
      <c r="G228" s="23" t="s">
        <v>777</v>
      </c>
      <c r="H228" s="23" t="s">
        <v>213</v>
      </c>
      <c r="I228" s="18"/>
      <c r="J228" s="18"/>
      <c r="K228" s="18">
        <f t="shared" si="21"/>
        <v>1</v>
      </c>
      <c r="L228" s="80" t="e">
        <f t="shared" si="22"/>
        <v>#VALUE!</v>
      </c>
      <c r="S228" s="4"/>
      <c r="T228" s="4"/>
      <c r="U228" s="4"/>
    </row>
    <row r="229" spans="1:21" ht="15.75" customHeight="1" x14ac:dyDescent="0.25">
      <c r="A229" s="79">
        <v>33</v>
      </c>
      <c r="B229" s="19" t="s">
        <v>214</v>
      </c>
      <c r="C229" s="20">
        <v>1</v>
      </c>
      <c r="D229" s="18">
        <v>23</v>
      </c>
      <c r="E229" s="21">
        <v>23</v>
      </c>
      <c r="F229" s="22" t="s">
        <v>198</v>
      </c>
      <c r="G229" s="23" t="s">
        <v>777</v>
      </c>
      <c r="H229" s="23" t="s">
        <v>215</v>
      </c>
      <c r="I229" s="18"/>
      <c r="J229" s="18"/>
      <c r="K229" s="18">
        <f t="shared" si="21"/>
        <v>1</v>
      </c>
      <c r="L229" s="80" t="e">
        <f t="shared" si="22"/>
        <v>#VALUE!</v>
      </c>
      <c r="S229" s="4"/>
      <c r="T229" s="4"/>
      <c r="U229" s="4"/>
    </row>
    <row r="230" spans="1:21" ht="15.75" customHeight="1" x14ac:dyDescent="0.25">
      <c r="A230" s="79">
        <v>34</v>
      </c>
      <c r="B230" s="19" t="s">
        <v>216</v>
      </c>
      <c r="C230" s="20">
        <v>1</v>
      </c>
      <c r="D230" s="18" t="s">
        <v>217</v>
      </c>
      <c r="E230" s="21" t="s">
        <v>217</v>
      </c>
      <c r="F230" s="22">
        <v>2</v>
      </c>
      <c r="G230" s="23" t="s">
        <v>777</v>
      </c>
      <c r="H230" s="23" t="s">
        <v>218</v>
      </c>
      <c r="I230" s="18"/>
      <c r="J230" s="18"/>
      <c r="K230" s="18">
        <f t="shared" si="21"/>
        <v>1</v>
      </c>
      <c r="L230" s="80">
        <f t="shared" si="22"/>
        <v>0</v>
      </c>
      <c r="S230" s="4"/>
      <c r="T230" s="4"/>
      <c r="U230" s="4"/>
    </row>
    <row r="231" spans="1:21" ht="15.75" customHeight="1" x14ac:dyDescent="0.25">
      <c r="A231" s="79">
        <v>35</v>
      </c>
      <c r="B231" s="19" t="s">
        <v>219</v>
      </c>
      <c r="C231" s="20">
        <v>1</v>
      </c>
      <c r="D231" s="18">
        <v>19</v>
      </c>
      <c r="E231" s="21">
        <v>19</v>
      </c>
      <c r="F231" s="22"/>
      <c r="G231" s="23" t="s">
        <v>777</v>
      </c>
      <c r="H231" s="23" t="s">
        <v>220</v>
      </c>
      <c r="I231" s="18"/>
      <c r="J231" s="18"/>
      <c r="K231" s="18">
        <f t="shared" si="21"/>
        <v>1</v>
      </c>
      <c r="L231" s="80">
        <f t="shared" si="22"/>
        <v>0</v>
      </c>
      <c r="S231" s="4"/>
      <c r="T231" s="4"/>
      <c r="U231" s="4"/>
    </row>
    <row r="232" spans="1:21" ht="15.75" customHeight="1" x14ac:dyDescent="0.25">
      <c r="A232" s="79">
        <v>36</v>
      </c>
      <c r="B232" s="19" t="s">
        <v>221</v>
      </c>
      <c r="C232" s="20">
        <v>12</v>
      </c>
      <c r="D232" s="18" t="s">
        <v>222</v>
      </c>
      <c r="E232" s="21" t="s">
        <v>223</v>
      </c>
      <c r="F232" s="22" t="s">
        <v>224</v>
      </c>
      <c r="G232" s="23" t="s">
        <v>777</v>
      </c>
      <c r="H232" s="47">
        <v>44024</v>
      </c>
      <c r="I232" s="18"/>
      <c r="J232" s="18"/>
      <c r="K232" s="18">
        <f t="shared" si="21"/>
        <v>12</v>
      </c>
      <c r="L232" s="80" t="e">
        <f t="shared" si="22"/>
        <v>#VALUE!</v>
      </c>
      <c r="S232" s="4"/>
      <c r="T232" s="4"/>
      <c r="U232" s="4"/>
    </row>
    <row r="233" spans="1:21" ht="15.75" customHeight="1" x14ac:dyDescent="0.25">
      <c r="A233" s="79">
        <v>37</v>
      </c>
      <c r="B233" s="19" t="s">
        <v>225</v>
      </c>
      <c r="C233" s="20">
        <v>7</v>
      </c>
      <c r="D233" s="18" t="s">
        <v>226</v>
      </c>
      <c r="E233" s="21" t="s">
        <v>227</v>
      </c>
      <c r="F233" s="22">
        <v>14</v>
      </c>
      <c r="G233" s="23" t="s">
        <v>777</v>
      </c>
      <c r="H233" s="23" t="s">
        <v>228</v>
      </c>
      <c r="I233" s="18"/>
      <c r="J233" s="18"/>
      <c r="K233" s="18">
        <f t="shared" si="21"/>
        <v>7</v>
      </c>
      <c r="L233" s="80">
        <f t="shared" si="22"/>
        <v>0</v>
      </c>
      <c r="S233" s="4"/>
      <c r="T233" s="4"/>
      <c r="U233" s="4"/>
    </row>
    <row r="234" spans="1:21" ht="15.75" customHeight="1" x14ac:dyDescent="0.25">
      <c r="A234" s="79">
        <v>38</v>
      </c>
      <c r="B234" s="19" t="s">
        <v>229</v>
      </c>
      <c r="C234" s="20">
        <v>6</v>
      </c>
      <c r="D234" s="18" t="s">
        <v>230</v>
      </c>
      <c r="E234" s="21" t="s">
        <v>231</v>
      </c>
      <c r="F234" s="22">
        <v>24</v>
      </c>
      <c r="G234" s="23" t="s">
        <v>777</v>
      </c>
      <c r="H234" s="47">
        <v>44012</v>
      </c>
      <c r="I234" s="18"/>
      <c r="J234" s="18"/>
      <c r="K234" s="18">
        <f t="shared" si="21"/>
        <v>6</v>
      </c>
      <c r="L234" s="80">
        <f t="shared" si="22"/>
        <v>0</v>
      </c>
      <c r="S234" s="4"/>
      <c r="T234" s="4"/>
      <c r="U234" s="4"/>
    </row>
    <row r="235" spans="1:21" ht="15.75" customHeight="1" x14ac:dyDescent="0.25">
      <c r="A235" s="79">
        <v>39</v>
      </c>
      <c r="B235" s="19" t="s">
        <v>232</v>
      </c>
      <c r="C235" s="20">
        <v>12</v>
      </c>
      <c r="D235" s="18" t="s">
        <v>233</v>
      </c>
      <c r="E235" s="21" t="s">
        <v>234</v>
      </c>
      <c r="F235" s="22">
        <v>6</v>
      </c>
      <c r="G235" s="23" t="s">
        <v>777</v>
      </c>
      <c r="H235" s="23" t="s">
        <v>235</v>
      </c>
      <c r="I235" s="18"/>
      <c r="J235" s="18"/>
      <c r="K235" s="18">
        <f t="shared" si="21"/>
        <v>12</v>
      </c>
      <c r="L235" s="80">
        <f t="shared" si="22"/>
        <v>0</v>
      </c>
      <c r="S235" s="4"/>
      <c r="T235" s="4"/>
      <c r="U235" s="4"/>
    </row>
    <row r="236" spans="1:21" ht="15.75" customHeight="1" x14ac:dyDescent="0.25">
      <c r="A236" s="79">
        <v>40</v>
      </c>
      <c r="B236" s="19" t="s">
        <v>236</v>
      </c>
      <c r="C236" s="20">
        <v>7</v>
      </c>
      <c r="D236" s="18" t="s">
        <v>237</v>
      </c>
      <c r="E236" s="21" t="s">
        <v>238</v>
      </c>
      <c r="F236" s="22">
        <v>12</v>
      </c>
      <c r="G236" s="23" t="s">
        <v>777</v>
      </c>
      <c r="H236" s="47">
        <v>44077</v>
      </c>
      <c r="I236" s="18"/>
      <c r="J236" s="18"/>
      <c r="K236" s="18">
        <f t="shared" si="21"/>
        <v>7</v>
      </c>
      <c r="L236" s="80">
        <f t="shared" si="22"/>
        <v>0</v>
      </c>
      <c r="S236" s="4"/>
      <c r="T236" s="4"/>
      <c r="U236" s="4"/>
    </row>
    <row r="237" spans="1:21" ht="15.75" customHeight="1" x14ac:dyDescent="0.25">
      <c r="A237" s="79">
        <v>41</v>
      </c>
      <c r="B237" s="19" t="s">
        <v>239</v>
      </c>
      <c r="C237" s="20">
        <v>6</v>
      </c>
      <c r="D237" s="18" t="s">
        <v>240</v>
      </c>
      <c r="E237" s="21" t="s">
        <v>241</v>
      </c>
      <c r="F237" s="22">
        <v>18</v>
      </c>
      <c r="G237" s="23" t="s">
        <v>777</v>
      </c>
      <c r="H237" s="23" t="s">
        <v>194</v>
      </c>
      <c r="I237" s="18"/>
      <c r="J237" s="18"/>
      <c r="K237" s="18">
        <f t="shared" si="21"/>
        <v>6</v>
      </c>
      <c r="L237" s="80">
        <f t="shared" si="22"/>
        <v>0</v>
      </c>
      <c r="S237" s="4"/>
      <c r="T237" s="4"/>
      <c r="U237" s="4"/>
    </row>
    <row r="238" spans="1:21" ht="15.75" customHeight="1" x14ac:dyDescent="0.25">
      <c r="A238" s="79">
        <v>42</v>
      </c>
      <c r="B238" s="19" t="s">
        <v>242</v>
      </c>
      <c r="C238" s="20">
        <v>6</v>
      </c>
      <c r="D238" s="18">
        <v>24</v>
      </c>
      <c r="E238" s="21">
        <v>4</v>
      </c>
      <c r="F238" s="22">
        <v>6</v>
      </c>
      <c r="G238" s="23" t="s">
        <v>777</v>
      </c>
      <c r="H238" s="23" t="s">
        <v>243</v>
      </c>
      <c r="I238" s="18"/>
      <c r="J238" s="18"/>
      <c r="K238" s="18">
        <f t="shared" si="21"/>
        <v>6</v>
      </c>
      <c r="L238" s="80">
        <f t="shared" si="22"/>
        <v>0</v>
      </c>
      <c r="S238" s="4"/>
      <c r="T238" s="4"/>
      <c r="U238" s="4"/>
    </row>
    <row r="239" spans="1:21" ht="15.75" customHeight="1" x14ac:dyDescent="0.25">
      <c r="A239" s="79">
        <v>43</v>
      </c>
      <c r="B239" s="19" t="s">
        <v>244</v>
      </c>
      <c r="C239" s="20">
        <v>6</v>
      </c>
      <c r="D239" s="18" t="s">
        <v>245</v>
      </c>
      <c r="E239" s="21" t="s">
        <v>246</v>
      </c>
      <c r="F239" s="22">
        <v>9</v>
      </c>
      <c r="G239" s="23" t="s">
        <v>777</v>
      </c>
      <c r="H239" s="23" t="s">
        <v>247</v>
      </c>
      <c r="I239" s="18"/>
      <c r="J239" s="18"/>
      <c r="K239" s="18">
        <f t="shared" si="21"/>
        <v>6</v>
      </c>
      <c r="L239" s="80">
        <f t="shared" si="22"/>
        <v>0</v>
      </c>
      <c r="S239" s="4"/>
      <c r="T239" s="4"/>
      <c r="U239" s="4"/>
    </row>
    <row r="240" spans="1:21" ht="15.75" customHeight="1" x14ac:dyDescent="0.25">
      <c r="A240" s="79">
        <v>44</v>
      </c>
      <c r="B240" s="19" t="s">
        <v>248</v>
      </c>
      <c r="C240" s="20">
        <v>6</v>
      </c>
      <c r="D240" s="18">
        <v>81</v>
      </c>
      <c r="E240" s="21" t="s">
        <v>249</v>
      </c>
      <c r="F240" s="22">
        <v>15</v>
      </c>
      <c r="G240" s="23" t="s">
        <v>777</v>
      </c>
      <c r="H240" s="23" t="s">
        <v>250</v>
      </c>
      <c r="I240" s="18"/>
      <c r="J240" s="18"/>
      <c r="K240" s="18">
        <f t="shared" si="21"/>
        <v>6</v>
      </c>
      <c r="L240" s="80">
        <f t="shared" si="22"/>
        <v>0</v>
      </c>
      <c r="S240" s="4"/>
      <c r="T240" s="4"/>
      <c r="U240" s="4"/>
    </row>
    <row r="241" spans="1:22" ht="15.75" customHeight="1" x14ac:dyDescent="0.25">
      <c r="A241" s="79">
        <v>45</v>
      </c>
      <c r="B241" s="19" t="s">
        <v>251</v>
      </c>
      <c r="C241" s="20">
        <v>2</v>
      </c>
      <c r="D241" s="18" t="s">
        <v>252</v>
      </c>
      <c r="E241" s="21" t="s">
        <v>253</v>
      </c>
      <c r="F241" s="22">
        <v>5</v>
      </c>
      <c r="G241" s="23" t="s">
        <v>777</v>
      </c>
      <c r="H241" s="23" t="s">
        <v>254</v>
      </c>
      <c r="I241" s="18">
        <v>5</v>
      </c>
      <c r="J241" s="18"/>
      <c r="K241" s="481">
        <f t="shared" si="21"/>
        <v>7</v>
      </c>
      <c r="L241" s="80">
        <f t="shared" si="22"/>
        <v>0</v>
      </c>
      <c r="M241" s="4" t="s">
        <v>547</v>
      </c>
      <c r="S241" s="4"/>
      <c r="T241" s="4"/>
      <c r="U241" s="4"/>
    </row>
    <row r="242" spans="1:22" ht="15.75" customHeight="1" x14ac:dyDescent="0.25">
      <c r="A242" s="79">
        <v>46</v>
      </c>
      <c r="B242" s="19" t="s">
        <v>255</v>
      </c>
      <c r="C242" s="20">
        <v>3</v>
      </c>
      <c r="D242" s="18" t="s">
        <v>256</v>
      </c>
      <c r="E242" s="21" t="s">
        <v>253</v>
      </c>
      <c r="F242" s="22">
        <v>5</v>
      </c>
      <c r="G242" s="23" t="s">
        <v>777</v>
      </c>
      <c r="H242" s="23" t="s">
        <v>257</v>
      </c>
      <c r="I242" s="18">
        <v>6</v>
      </c>
      <c r="J242" s="18"/>
      <c r="K242" s="481">
        <f t="shared" si="21"/>
        <v>9</v>
      </c>
      <c r="L242" s="80">
        <f t="shared" si="22"/>
        <v>0</v>
      </c>
      <c r="S242" s="4"/>
      <c r="T242" s="4"/>
      <c r="U242" s="4"/>
    </row>
    <row r="243" spans="1:22" ht="15.75" customHeight="1" x14ac:dyDescent="0.25">
      <c r="A243" s="79">
        <v>47</v>
      </c>
      <c r="B243" s="19" t="s">
        <v>258</v>
      </c>
      <c r="C243" s="20">
        <v>2</v>
      </c>
      <c r="D243" s="18" t="s">
        <v>252</v>
      </c>
      <c r="E243" s="21" t="s">
        <v>253</v>
      </c>
      <c r="F243" s="22" t="s">
        <v>259</v>
      </c>
      <c r="G243" s="23" t="s">
        <v>777</v>
      </c>
      <c r="H243" s="23" t="s">
        <v>254</v>
      </c>
      <c r="I243" s="18"/>
      <c r="J243" s="18"/>
      <c r="K243" s="18">
        <f t="shared" si="21"/>
        <v>2</v>
      </c>
      <c r="L243" s="80" t="e">
        <f t="shared" si="22"/>
        <v>#VALUE!</v>
      </c>
      <c r="S243" s="4"/>
      <c r="T243" s="4"/>
      <c r="U243" s="4"/>
    </row>
    <row r="244" spans="1:22" ht="15.75" customHeight="1" x14ac:dyDescent="0.25">
      <c r="A244" s="79">
        <v>48</v>
      </c>
      <c r="B244" s="19" t="s">
        <v>260</v>
      </c>
      <c r="C244" s="20">
        <v>2</v>
      </c>
      <c r="D244" s="18" t="s">
        <v>252</v>
      </c>
      <c r="E244" s="21" t="s">
        <v>253</v>
      </c>
      <c r="F244" s="22" t="s">
        <v>259</v>
      </c>
      <c r="G244" s="23" t="s">
        <v>777</v>
      </c>
      <c r="H244" s="23" t="s">
        <v>254</v>
      </c>
      <c r="I244" s="18">
        <v>5</v>
      </c>
      <c r="J244" s="18"/>
      <c r="K244" s="481">
        <f t="shared" si="21"/>
        <v>7</v>
      </c>
      <c r="L244" s="80" t="e">
        <f t="shared" si="22"/>
        <v>#VALUE!</v>
      </c>
      <c r="S244" s="4"/>
      <c r="T244" s="4"/>
      <c r="U244" s="4"/>
    </row>
    <row r="245" spans="1:22" ht="15.75" customHeight="1" x14ac:dyDescent="0.25">
      <c r="A245" s="79">
        <v>49</v>
      </c>
      <c r="B245" s="19" t="s">
        <v>261</v>
      </c>
      <c r="C245" s="20">
        <v>2</v>
      </c>
      <c r="D245" s="18" t="s">
        <v>252</v>
      </c>
      <c r="E245" s="21" t="s">
        <v>253</v>
      </c>
      <c r="F245" s="22" t="s">
        <v>259</v>
      </c>
      <c r="G245" s="23" t="s">
        <v>777</v>
      </c>
      <c r="H245" s="23" t="s">
        <v>254</v>
      </c>
      <c r="I245" s="18"/>
      <c r="J245" s="18"/>
      <c r="K245" s="18">
        <f t="shared" si="21"/>
        <v>2</v>
      </c>
      <c r="L245" s="80" t="e">
        <f>F245*J245</f>
        <v>#VALUE!</v>
      </c>
      <c r="S245" s="4"/>
      <c r="T245" s="4"/>
      <c r="U245" s="4"/>
    </row>
    <row r="246" spans="1:22" ht="15.75" customHeight="1" x14ac:dyDescent="0.25">
      <c r="A246" s="79">
        <v>50</v>
      </c>
      <c r="B246" s="19" t="s">
        <v>262</v>
      </c>
      <c r="C246" s="20">
        <v>3</v>
      </c>
      <c r="D246" s="18">
        <v>9</v>
      </c>
      <c r="E246" s="21">
        <v>3</v>
      </c>
      <c r="F246" s="22" t="s">
        <v>259</v>
      </c>
      <c r="G246" s="23" t="s">
        <v>777</v>
      </c>
      <c r="H246" s="23" t="s">
        <v>263</v>
      </c>
      <c r="I246" s="18"/>
      <c r="J246" s="18"/>
      <c r="K246" s="18">
        <f t="shared" si="21"/>
        <v>3</v>
      </c>
      <c r="L246" s="80" t="e">
        <f t="shared" si="22"/>
        <v>#VALUE!</v>
      </c>
      <c r="S246" s="4"/>
      <c r="T246" s="4"/>
      <c r="U246" s="4"/>
    </row>
    <row r="247" spans="1:22" ht="15.75" customHeight="1" x14ac:dyDescent="0.25">
      <c r="A247" s="79">
        <v>51</v>
      </c>
      <c r="B247" s="19" t="s">
        <v>264</v>
      </c>
      <c r="C247" s="20">
        <v>2</v>
      </c>
      <c r="D247" s="18">
        <v>20</v>
      </c>
      <c r="E247" s="21">
        <v>10</v>
      </c>
      <c r="F247" s="22">
        <v>12</v>
      </c>
      <c r="G247" s="23" t="s">
        <v>777</v>
      </c>
      <c r="H247" s="47">
        <v>44394</v>
      </c>
      <c r="I247" s="18"/>
      <c r="J247" s="18">
        <v>1</v>
      </c>
      <c r="K247" s="18">
        <f t="shared" si="21"/>
        <v>1</v>
      </c>
      <c r="L247" s="80">
        <f t="shared" si="22"/>
        <v>12</v>
      </c>
      <c r="S247" s="4"/>
      <c r="T247" s="4"/>
      <c r="U247" s="4"/>
    </row>
    <row r="248" spans="1:22" ht="15.75" customHeight="1" x14ac:dyDescent="0.25">
      <c r="A248" s="79">
        <v>52</v>
      </c>
      <c r="B248" s="19" t="s">
        <v>265</v>
      </c>
      <c r="C248" s="20">
        <v>2</v>
      </c>
      <c r="D248" s="18">
        <v>20</v>
      </c>
      <c r="E248" s="21">
        <v>10</v>
      </c>
      <c r="F248" s="22">
        <v>12</v>
      </c>
      <c r="G248" s="23" t="s">
        <v>777</v>
      </c>
      <c r="H248" s="47">
        <v>44374</v>
      </c>
      <c r="I248" s="18"/>
      <c r="J248" s="18"/>
      <c r="K248" s="18">
        <f t="shared" si="21"/>
        <v>2</v>
      </c>
      <c r="L248" s="80">
        <f t="shared" si="22"/>
        <v>0</v>
      </c>
      <c r="S248" s="4"/>
      <c r="T248" s="4"/>
      <c r="U248" s="4"/>
    </row>
    <row r="249" spans="1:22" ht="15.75" customHeight="1" x14ac:dyDescent="0.25">
      <c r="A249" s="79">
        <v>53</v>
      </c>
      <c r="B249" s="19" t="s">
        <v>1271</v>
      </c>
      <c r="C249" s="20">
        <v>5</v>
      </c>
      <c r="D249" s="18">
        <v>18.5</v>
      </c>
      <c r="E249" s="21">
        <f>D249/C249</f>
        <v>3.7</v>
      </c>
      <c r="F249" s="22">
        <v>5</v>
      </c>
      <c r="G249" s="23" t="s">
        <v>777</v>
      </c>
      <c r="H249" s="64">
        <v>44378</v>
      </c>
      <c r="I249" s="18"/>
      <c r="J249" s="18"/>
      <c r="K249" s="18">
        <f t="shared" si="21"/>
        <v>5</v>
      </c>
      <c r="L249" s="80">
        <f t="shared" si="22"/>
        <v>0</v>
      </c>
      <c r="S249" s="4"/>
      <c r="T249" s="4"/>
      <c r="U249" s="4"/>
    </row>
    <row r="250" spans="1:22" s="5" customFormat="1" ht="15.75" customHeight="1" x14ac:dyDescent="0.25">
      <c r="A250" s="79">
        <v>54</v>
      </c>
      <c r="B250" s="19" t="s">
        <v>1272</v>
      </c>
      <c r="C250" s="20">
        <v>6</v>
      </c>
      <c r="D250" s="18">
        <v>31.5</v>
      </c>
      <c r="E250" s="21">
        <f>D250/C250</f>
        <v>5.25</v>
      </c>
      <c r="F250" s="22">
        <v>6.5</v>
      </c>
      <c r="G250" s="23" t="s">
        <v>777</v>
      </c>
      <c r="H250" s="24">
        <v>44564</v>
      </c>
      <c r="I250" s="18"/>
      <c r="J250" s="18"/>
      <c r="K250" s="18">
        <f t="shared" si="21"/>
        <v>6</v>
      </c>
      <c r="L250" s="80">
        <f t="shared" si="22"/>
        <v>0</v>
      </c>
      <c r="R250" s="4"/>
      <c r="S250" s="4"/>
      <c r="T250" s="4"/>
      <c r="U250" s="4"/>
      <c r="V250" s="4"/>
    </row>
    <row r="251" spans="1:22" ht="15.75" customHeight="1" thickBot="1" x14ac:dyDescent="0.3">
      <c r="A251" s="79"/>
      <c r="B251" s="19"/>
      <c r="C251" s="20"/>
      <c r="D251" s="18"/>
      <c r="E251" s="21"/>
      <c r="F251" s="22"/>
      <c r="G251" s="23"/>
      <c r="H251" s="23"/>
      <c r="I251" s="18"/>
      <c r="J251" s="18"/>
      <c r="K251" s="18"/>
      <c r="L251" s="80">
        <f t="shared" si="22"/>
        <v>0</v>
      </c>
      <c r="S251" s="4"/>
      <c r="T251" s="4"/>
      <c r="U251" s="4"/>
    </row>
    <row r="252" spans="1:22" ht="15.75" customHeight="1" x14ac:dyDescent="0.25">
      <c r="A252" s="597" t="s">
        <v>1782</v>
      </c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9"/>
      <c r="M252" s="447"/>
      <c r="N252" s="1"/>
      <c r="S252" s="4"/>
      <c r="T252" s="4"/>
      <c r="U252" s="4"/>
    </row>
    <row r="253" spans="1:22" ht="15.75" customHeight="1" x14ac:dyDescent="0.25">
      <c r="A253" s="184">
        <v>1</v>
      </c>
      <c r="B253" s="392" t="s">
        <v>1783</v>
      </c>
      <c r="C253" s="184">
        <v>12</v>
      </c>
      <c r="D253" s="184">
        <v>215</v>
      </c>
      <c r="E253" s="478">
        <f>D253/C253</f>
        <v>17.916666666666668</v>
      </c>
      <c r="F253" s="398">
        <v>23</v>
      </c>
      <c r="G253" s="184"/>
      <c r="H253" s="310">
        <v>44120</v>
      </c>
      <c r="I253" s="184"/>
      <c r="J253" s="184"/>
      <c r="K253" s="184"/>
      <c r="L253" s="184"/>
      <c r="M253" s="447"/>
      <c r="N253" s="1"/>
      <c r="S253" s="4"/>
      <c r="T253" s="4"/>
      <c r="U253" s="4"/>
    </row>
    <row r="254" spans="1:22" ht="15.75" customHeight="1" x14ac:dyDescent="0.25">
      <c r="A254" s="184">
        <v>2</v>
      </c>
      <c r="B254" s="392" t="s">
        <v>1784</v>
      </c>
      <c r="C254" s="184">
        <v>15</v>
      </c>
      <c r="D254" s="184">
        <v>245</v>
      </c>
      <c r="E254" s="478">
        <f t="shared" ref="E254:E266" si="23">D254/C254</f>
        <v>16.333333333333332</v>
      </c>
      <c r="F254" s="398">
        <v>19</v>
      </c>
      <c r="G254" s="184"/>
      <c r="H254" s="312">
        <v>44076</v>
      </c>
      <c r="I254" s="184"/>
      <c r="J254" s="184"/>
      <c r="K254" s="184"/>
      <c r="L254" s="184"/>
      <c r="M254" s="447"/>
      <c r="N254" s="1"/>
      <c r="S254" s="4"/>
      <c r="T254" s="4"/>
      <c r="U254" s="4"/>
    </row>
    <row r="255" spans="1:22" ht="15.75" customHeight="1" x14ac:dyDescent="0.25">
      <c r="A255" s="184">
        <v>3</v>
      </c>
      <c r="B255" s="392" t="s">
        <v>1785</v>
      </c>
      <c r="C255" s="184">
        <v>24</v>
      </c>
      <c r="D255" s="184">
        <v>160</v>
      </c>
      <c r="E255" s="478">
        <f t="shared" si="23"/>
        <v>6.666666666666667</v>
      </c>
      <c r="F255" s="398">
        <v>11</v>
      </c>
      <c r="G255" s="184"/>
      <c r="H255" s="312">
        <v>44275</v>
      </c>
      <c r="I255" s="184"/>
      <c r="J255" s="184"/>
      <c r="K255" s="184"/>
      <c r="L255" s="184"/>
      <c r="M255" s="447"/>
      <c r="N255" s="1"/>
      <c r="O255" s="184"/>
      <c r="S255" s="4"/>
      <c r="T255" s="4"/>
      <c r="U255" s="4"/>
    </row>
    <row r="256" spans="1:22" ht="15.75" customHeight="1" x14ac:dyDescent="0.25">
      <c r="A256" s="184">
        <v>4</v>
      </c>
      <c r="B256" s="392" t="s">
        <v>1786</v>
      </c>
      <c r="C256" s="184">
        <v>24</v>
      </c>
      <c r="D256" s="184">
        <v>180</v>
      </c>
      <c r="E256" s="478">
        <f t="shared" si="23"/>
        <v>7.5</v>
      </c>
      <c r="F256" s="398">
        <v>10</v>
      </c>
      <c r="G256" s="184"/>
      <c r="H256" s="312">
        <v>44525</v>
      </c>
      <c r="I256" s="184"/>
      <c r="J256" s="184"/>
      <c r="K256" s="184"/>
      <c r="L256" s="184"/>
      <c r="M256" s="447"/>
      <c r="N256" s="1"/>
      <c r="S256" s="4"/>
      <c r="T256" s="4"/>
      <c r="U256" s="4"/>
    </row>
    <row r="257" spans="1:21" ht="15.75" customHeight="1" x14ac:dyDescent="0.25">
      <c r="A257" s="184">
        <v>5</v>
      </c>
      <c r="B257" s="392" t="s">
        <v>1787</v>
      </c>
      <c r="C257" s="184">
        <v>12</v>
      </c>
      <c r="D257" s="184">
        <v>240</v>
      </c>
      <c r="E257" s="478">
        <f t="shared" si="23"/>
        <v>20</v>
      </c>
      <c r="F257" s="398">
        <v>23</v>
      </c>
      <c r="G257" s="184"/>
      <c r="H257" s="310">
        <v>44062</v>
      </c>
      <c r="I257" s="184"/>
      <c r="J257" s="184"/>
      <c r="K257" s="184"/>
      <c r="L257" s="184"/>
      <c r="M257" s="447"/>
      <c r="N257" s="1"/>
      <c r="S257" s="4"/>
      <c r="T257" s="4"/>
      <c r="U257" s="4"/>
    </row>
    <row r="258" spans="1:21" ht="15.75" customHeight="1" x14ac:dyDescent="0.25">
      <c r="A258" s="184">
        <v>6</v>
      </c>
      <c r="B258" s="392" t="s">
        <v>1788</v>
      </c>
      <c r="C258" s="184">
        <v>12</v>
      </c>
      <c r="D258" s="184">
        <v>132.5</v>
      </c>
      <c r="E258" s="478">
        <f t="shared" si="23"/>
        <v>11.041666666666666</v>
      </c>
      <c r="F258" s="398">
        <v>17</v>
      </c>
      <c r="G258" s="184"/>
      <c r="H258" s="310">
        <v>44049</v>
      </c>
      <c r="I258" s="184"/>
      <c r="J258" s="184"/>
      <c r="K258" s="184"/>
      <c r="L258" s="184"/>
      <c r="M258" s="447"/>
      <c r="N258" s="1"/>
      <c r="S258" s="4"/>
      <c r="T258" s="4"/>
      <c r="U258" s="4"/>
    </row>
    <row r="259" spans="1:21" ht="15.75" customHeight="1" x14ac:dyDescent="0.25">
      <c r="A259" s="184">
        <v>7</v>
      </c>
      <c r="B259" s="392" t="s">
        <v>1789</v>
      </c>
      <c r="C259" s="184">
        <v>12</v>
      </c>
      <c r="D259" s="184">
        <v>57.5</v>
      </c>
      <c r="E259" s="478">
        <f t="shared" si="23"/>
        <v>4.791666666666667</v>
      </c>
      <c r="F259" s="398">
        <v>7</v>
      </c>
      <c r="G259" s="184"/>
      <c r="H259" s="312">
        <v>44009</v>
      </c>
      <c r="I259" s="184"/>
      <c r="J259" s="184"/>
      <c r="K259" s="184"/>
      <c r="L259" s="184"/>
      <c r="M259" s="447"/>
      <c r="N259" s="1"/>
      <c r="S259" s="4"/>
      <c r="T259" s="4"/>
      <c r="U259" s="4"/>
    </row>
    <row r="260" spans="1:21" ht="15.75" customHeight="1" x14ac:dyDescent="0.25">
      <c r="A260" s="184">
        <v>8</v>
      </c>
      <c r="B260" s="392" t="s">
        <v>1790</v>
      </c>
      <c r="C260" s="184">
        <v>3</v>
      </c>
      <c r="D260" s="184">
        <v>92</v>
      </c>
      <c r="E260" s="478">
        <f t="shared" si="23"/>
        <v>30.666666666666668</v>
      </c>
      <c r="F260" s="398">
        <v>17</v>
      </c>
      <c r="G260" s="479"/>
      <c r="H260" s="312">
        <v>44635</v>
      </c>
      <c r="I260" s="184"/>
      <c r="J260" s="184"/>
      <c r="K260" s="184"/>
      <c r="L260" s="184"/>
      <c r="M260" s="447"/>
      <c r="N260" s="1"/>
      <c r="S260" s="4"/>
      <c r="T260" s="4"/>
      <c r="U260" s="4"/>
    </row>
    <row r="261" spans="1:21" ht="15.75" customHeight="1" x14ac:dyDescent="0.25">
      <c r="A261" s="184">
        <v>9</v>
      </c>
      <c r="B261" s="392" t="s">
        <v>1791</v>
      </c>
      <c r="C261" s="184">
        <v>15</v>
      </c>
      <c r="D261" s="184">
        <v>146.80000000000001</v>
      </c>
      <c r="E261" s="478">
        <f t="shared" si="23"/>
        <v>9.7866666666666671</v>
      </c>
      <c r="F261" s="398">
        <v>13</v>
      </c>
      <c r="G261" s="184"/>
      <c r="H261" s="309">
        <v>44635</v>
      </c>
      <c r="I261" s="184"/>
      <c r="J261" s="184"/>
      <c r="K261" s="184"/>
      <c r="L261" s="184"/>
      <c r="M261" s="447"/>
      <c r="N261" s="1"/>
      <c r="S261" s="4"/>
      <c r="T261" s="4"/>
      <c r="U261" s="4"/>
    </row>
    <row r="262" spans="1:21" ht="15.75" customHeight="1" x14ac:dyDescent="0.25">
      <c r="A262" s="184">
        <v>10</v>
      </c>
      <c r="B262" s="392" t="s">
        <v>1792</v>
      </c>
      <c r="C262" s="184">
        <v>18</v>
      </c>
      <c r="D262" s="184">
        <v>180</v>
      </c>
      <c r="E262" s="478">
        <f t="shared" si="23"/>
        <v>10</v>
      </c>
      <c r="F262" s="398">
        <v>13</v>
      </c>
      <c r="G262" s="184"/>
      <c r="H262" s="309">
        <v>44927</v>
      </c>
      <c r="I262" s="184"/>
      <c r="J262" s="184"/>
      <c r="K262" s="184"/>
      <c r="L262" s="184"/>
      <c r="M262" s="447"/>
      <c r="N262" s="1"/>
      <c r="S262" s="4"/>
      <c r="T262" s="4"/>
      <c r="U262" s="4"/>
    </row>
    <row r="263" spans="1:21" ht="15.75" customHeight="1" x14ac:dyDescent="0.25">
      <c r="A263" s="184">
        <v>11</v>
      </c>
      <c r="B263" s="392" t="s">
        <v>1793</v>
      </c>
      <c r="C263" s="184">
        <v>25</v>
      </c>
      <c r="D263" s="184">
        <v>180</v>
      </c>
      <c r="E263" s="478">
        <f t="shared" si="23"/>
        <v>7.2</v>
      </c>
      <c r="F263" s="398">
        <v>10</v>
      </c>
      <c r="G263" s="184"/>
      <c r="H263" s="309">
        <v>45047</v>
      </c>
      <c r="I263" s="184"/>
      <c r="J263" s="184"/>
      <c r="K263" s="184"/>
      <c r="L263" s="184"/>
      <c r="M263" s="447"/>
      <c r="N263" s="1"/>
      <c r="S263" s="4"/>
      <c r="T263" s="4"/>
      <c r="U263" s="4"/>
    </row>
    <row r="264" spans="1:21" ht="15.75" customHeight="1" x14ac:dyDescent="0.25">
      <c r="A264" s="184">
        <v>12</v>
      </c>
      <c r="B264" s="392" t="s">
        <v>1794</v>
      </c>
      <c r="C264" s="184">
        <v>12</v>
      </c>
      <c r="D264" s="184">
        <v>135</v>
      </c>
      <c r="E264" s="478">
        <f t="shared" si="23"/>
        <v>11.25</v>
      </c>
      <c r="F264" s="398">
        <v>15</v>
      </c>
      <c r="G264" s="184"/>
      <c r="H264" s="309">
        <v>44105</v>
      </c>
      <c r="I264" s="184"/>
      <c r="J264" s="184"/>
      <c r="K264" s="184"/>
      <c r="L264" s="184"/>
      <c r="M264" s="447"/>
      <c r="N264" s="1"/>
      <c r="S264" s="4"/>
      <c r="T264" s="4"/>
      <c r="U264" s="4"/>
    </row>
    <row r="265" spans="1:21" ht="15.75" customHeight="1" x14ac:dyDescent="0.25">
      <c r="A265" s="184">
        <v>13</v>
      </c>
      <c r="B265" s="392" t="s">
        <v>1795</v>
      </c>
      <c r="C265" s="184">
        <v>10</v>
      </c>
      <c r="D265" s="184">
        <v>67.5</v>
      </c>
      <c r="E265" s="478">
        <f t="shared" si="23"/>
        <v>6.75</v>
      </c>
      <c r="F265" s="398">
        <v>10</v>
      </c>
      <c r="G265" s="184"/>
      <c r="H265" s="312">
        <v>44024</v>
      </c>
      <c r="I265" s="184"/>
      <c r="J265" s="184"/>
      <c r="K265" s="184"/>
      <c r="L265" s="184"/>
      <c r="M265" s="447"/>
      <c r="N265" s="1"/>
      <c r="S265" s="4"/>
      <c r="T265" s="4"/>
      <c r="U265" s="4"/>
    </row>
    <row r="266" spans="1:21" ht="15.75" customHeight="1" x14ac:dyDescent="0.25">
      <c r="A266" s="184">
        <v>14</v>
      </c>
      <c r="B266" s="392" t="s">
        <v>1796</v>
      </c>
      <c r="C266" s="184">
        <v>18</v>
      </c>
      <c r="D266" s="184">
        <v>120</v>
      </c>
      <c r="E266" s="478">
        <f t="shared" si="23"/>
        <v>6.666666666666667</v>
      </c>
      <c r="F266" s="398">
        <v>10</v>
      </c>
      <c r="G266" s="184"/>
      <c r="H266" s="312">
        <v>44097</v>
      </c>
      <c r="I266" s="184"/>
      <c r="J266" s="184"/>
      <c r="K266" s="184"/>
      <c r="L266" s="184"/>
      <c r="M266" s="447"/>
      <c r="N266" s="1"/>
      <c r="S266" s="4"/>
      <c r="T266" s="4"/>
      <c r="U266" s="4"/>
    </row>
    <row r="267" spans="1:21" ht="15.75" customHeight="1" x14ac:dyDescent="0.25">
      <c r="A267" s="184">
        <v>15</v>
      </c>
      <c r="B267" s="392" t="s">
        <v>1797</v>
      </c>
      <c r="C267" s="184">
        <v>60</v>
      </c>
      <c r="D267" s="184">
        <v>70</v>
      </c>
      <c r="E267" s="478">
        <f>D267/C267</f>
        <v>1.1666666666666667</v>
      </c>
      <c r="F267" s="398">
        <v>3</v>
      </c>
      <c r="G267" s="184"/>
      <c r="H267" s="309">
        <v>44470</v>
      </c>
      <c r="I267" s="184"/>
      <c r="J267" s="184"/>
      <c r="K267" s="184"/>
      <c r="L267" s="184"/>
      <c r="M267" s="447"/>
      <c r="N267" s="1"/>
      <c r="S267" s="4"/>
      <c r="T267" s="4"/>
      <c r="U267" s="4"/>
    </row>
    <row r="268" spans="1:21" ht="15.75" customHeight="1" x14ac:dyDescent="0.25">
      <c r="A268" s="184">
        <v>16</v>
      </c>
      <c r="B268" s="392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447"/>
      <c r="N268" s="1"/>
      <c r="S268" s="4"/>
      <c r="T268" s="4"/>
      <c r="U268" s="4"/>
    </row>
    <row r="269" spans="1:21" ht="15.75" customHeight="1" x14ac:dyDescent="0.25">
      <c r="A269" s="79"/>
      <c r="B269" s="19"/>
      <c r="C269" s="20"/>
      <c r="D269" s="18"/>
      <c r="E269" s="21"/>
      <c r="F269" s="22"/>
      <c r="G269" s="23"/>
      <c r="H269" s="23"/>
      <c r="I269" s="18"/>
      <c r="J269" s="18"/>
      <c r="K269" s="18"/>
      <c r="L269" s="80">
        <f t="shared" si="22"/>
        <v>0</v>
      </c>
      <c r="S269" s="4"/>
      <c r="T269" s="4"/>
      <c r="U269" s="4"/>
    </row>
    <row r="270" spans="1:21" ht="15.75" customHeight="1" x14ac:dyDescent="0.25">
      <c r="A270" s="510" t="s">
        <v>1463</v>
      </c>
      <c r="B270" s="511"/>
      <c r="C270" s="511"/>
      <c r="D270" s="511"/>
      <c r="E270" s="511"/>
      <c r="F270" s="511"/>
      <c r="G270" s="511"/>
      <c r="H270" s="511"/>
      <c r="I270" s="511"/>
      <c r="J270" s="511"/>
      <c r="K270" s="511"/>
      <c r="L270" s="512"/>
      <c r="S270" s="4"/>
      <c r="T270" s="4"/>
      <c r="U270" s="4"/>
    </row>
    <row r="271" spans="1:21" ht="15.75" customHeight="1" x14ac:dyDescent="0.25">
      <c r="A271" s="79" t="s">
        <v>33</v>
      </c>
      <c r="B271" s="19" t="s">
        <v>573</v>
      </c>
      <c r="C271" s="20">
        <v>6</v>
      </c>
      <c r="D271" s="18" t="s">
        <v>572</v>
      </c>
      <c r="E271" s="21">
        <v>21.75</v>
      </c>
      <c r="F271" s="22">
        <v>23</v>
      </c>
      <c r="G271" s="23" t="s">
        <v>777</v>
      </c>
      <c r="H271" s="23" t="s">
        <v>472</v>
      </c>
      <c r="I271" s="18"/>
      <c r="J271" s="18"/>
      <c r="K271" s="18">
        <f t="shared" ref="K271:K335" si="24">(C271+I271)-J271</f>
        <v>6</v>
      </c>
      <c r="L271" s="80">
        <f t="shared" si="22"/>
        <v>0</v>
      </c>
      <c r="S271" s="4"/>
      <c r="T271" s="4"/>
      <c r="U271" s="4"/>
    </row>
    <row r="272" spans="1:21" ht="15.75" customHeight="1" x14ac:dyDescent="0.25">
      <c r="A272" s="79"/>
      <c r="B272" s="19" t="s">
        <v>571</v>
      </c>
      <c r="C272" s="20">
        <v>6</v>
      </c>
      <c r="D272" s="18">
        <v>54</v>
      </c>
      <c r="E272" s="21">
        <v>9</v>
      </c>
      <c r="F272" s="22">
        <v>11</v>
      </c>
      <c r="G272" s="23" t="s">
        <v>777</v>
      </c>
      <c r="H272" s="23" t="s">
        <v>570</v>
      </c>
      <c r="I272" s="18"/>
      <c r="J272" s="18"/>
      <c r="K272" s="18">
        <f t="shared" si="24"/>
        <v>6</v>
      </c>
      <c r="L272" s="80">
        <f t="shared" si="22"/>
        <v>0</v>
      </c>
      <c r="S272" s="4"/>
      <c r="T272" s="4"/>
      <c r="U272" s="4"/>
    </row>
    <row r="273" spans="1:21" ht="15.75" customHeight="1" x14ac:dyDescent="0.25">
      <c r="A273" s="79" t="s">
        <v>35</v>
      </c>
      <c r="B273" s="19" t="s">
        <v>569</v>
      </c>
      <c r="C273" s="20">
        <v>6</v>
      </c>
      <c r="D273" s="18">
        <v>30</v>
      </c>
      <c r="E273" s="21">
        <v>5</v>
      </c>
      <c r="F273" s="22">
        <v>6.5</v>
      </c>
      <c r="G273" s="23" t="s">
        <v>777</v>
      </c>
      <c r="H273" s="23" t="s">
        <v>562</v>
      </c>
      <c r="I273" s="18"/>
      <c r="J273" s="18"/>
      <c r="K273" s="18">
        <f t="shared" si="24"/>
        <v>6</v>
      </c>
      <c r="L273" s="80">
        <f t="shared" si="22"/>
        <v>0</v>
      </c>
      <c r="S273" s="4"/>
      <c r="T273" s="4"/>
      <c r="U273" s="4"/>
    </row>
    <row r="274" spans="1:21" ht="15.75" customHeight="1" x14ac:dyDescent="0.25">
      <c r="A274" s="79" t="s">
        <v>36</v>
      </c>
      <c r="B274" s="19" t="s">
        <v>568</v>
      </c>
      <c r="C274" s="20">
        <v>6</v>
      </c>
      <c r="D274" s="18">
        <v>129</v>
      </c>
      <c r="E274" s="21">
        <v>21.5</v>
      </c>
      <c r="F274" s="22">
        <v>23.5</v>
      </c>
      <c r="G274" s="23" t="s">
        <v>777</v>
      </c>
      <c r="H274" s="23" t="s">
        <v>567</v>
      </c>
      <c r="I274" s="18"/>
      <c r="J274" s="18"/>
      <c r="K274" s="18">
        <f t="shared" si="24"/>
        <v>6</v>
      </c>
      <c r="L274" s="80">
        <f t="shared" si="22"/>
        <v>0</v>
      </c>
      <c r="S274" s="4"/>
      <c r="T274" s="4"/>
      <c r="U274" s="4"/>
    </row>
    <row r="275" spans="1:21" ht="15.75" customHeight="1" x14ac:dyDescent="0.25">
      <c r="A275" s="79" t="s">
        <v>38</v>
      </c>
      <c r="B275" s="19" t="s">
        <v>566</v>
      </c>
      <c r="C275" s="20">
        <v>6</v>
      </c>
      <c r="D275" s="18">
        <v>64.8</v>
      </c>
      <c r="E275" s="21">
        <v>10.8</v>
      </c>
      <c r="F275" s="22">
        <v>13</v>
      </c>
      <c r="G275" s="23" t="s">
        <v>777</v>
      </c>
      <c r="H275" s="23" t="s">
        <v>565</v>
      </c>
      <c r="I275" s="18"/>
      <c r="J275" s="18"/>
      <c r="K275" s="18">
        <f t="shared" si="24"/>
        <v>6</v>
      </c>
      <c r="L275" s="80">
        <f t="shared" si="22"/>
        <v>0</v>
      </c>
      <c r="S275" s="4"/>
      <c r="T275" s="4"/>
      <c r="U275" s="4"/>
    </row>
    <row r="276" spans="1:21" ht="15.75" customHeight="1" x14ac:dyDescent="0.25">
      <c r="A276" s="79" t="s">
        <v>41</v>
      </c>
      <c r="B276" s="19" t="s">
        <v>564</v>
      </c>
      <c r="C276" s="20">
        <v>6</v>
      </c>
      <c r="D276" s="18">
        <v>34.799999999999997</v>
      </c>
      <c r="E276" s="21">
        <v>5.8</v>
      </c>
      <c r="F276" s="22">
        <v>7.5</v>
      </c>
      <c r="G276" s="23" t="s">
        <v>777</v>
      </c>
      <c r="H276" s="23" t="s">
        <v>507</v>
      </c>
      <c r="I276" s="18"/>
      <c r="J276" s="18"/>
      <c r="K276" s="18">
        <f t="shared" si="24"/>
        <v>6</v>
      </c>
      <c r="L276" s="80">
        <f t="shared" si="22"/>
        <v>0</v>
      </c>
      <c r="S276" s="4"/>
      <c r="T276" s="4"/>
      <c r="U276" s="4"/>
    </row>
    <row r="277" spans="1:21" ht="15.75" customHeight="1" x14ac:dyDescent="0.25">
      <c r="A277" s="79" t="s">
        <v>43</v>
      </c>
      <c r="B277" s="19" t="s">
        <v>563</v>
      </c>
      <c r="C277" s="20">
        <v>3</v>
      </c>
      <c r="D277" s="18">
        <v>34.5</v>
      </c>
      <c r="E277" s="21">
        <v>11.5</v>
      </c>
      <c r="F277" s="22">
        <v>14</v>
      </c>
      <c r="G277" s="23" t="s">
        <v>777</v>
      </c>
      <c r="H277" s="23" t="s">
        <v>562</v>
      </c>
      <c r="I277" s="18"/>
      <c r="J277" s="18"/>
      <c r="K277" s="18">
        <f t="shared" si="24"/>
        <v>3</v>
      </c>
      <c r="L277" s="80">
        <f t="shared" si="22"/>
        <v>0</v>
      </c>
      <c r="S277" s="4"/>
      <c r="T277" s="4"/>
      <c r="U277" s="4"/>
    </row>
    <row r="278" spans="1:21" ht="15.75" customHeight="1" x14ac:dyDescent="0.25">
      <c r="A278" s="79" t="s">
        <v>45</v>
      </c>
      <c r="B278" s="19" t="s">
        <v>561</v>
      </c>
      <c r="C278" s="20">
        <v>3</v>
      </c>
      <c r="D278" s="18">
        <v>51</v>
      </c>
      <c r="E278" s="21">
        <v>17</v>
      </c>
      <c r="F278" s="22">
        <v>20</v>
      </c>
      <c r="G278" s="23" t="s">
        <v>777</v>
      </c>
      <c r="H278" s="23" t="s">
        <v>560</v>
      </c>
      <c r="I278" s="18"/>
      <c r="J278" s="18"/>
      <c r="K278" s="18">
        <f t="shared" si="24"/>
        <v>3</v>
      </c>
      <c r="L278" s="80">
        <f t="shared" si="22"/>
        <v>0</v>
      </c>
      <c r="S278" s="4"/>
      <c r="T278" s="4"/>
      <c r="U278" s="4"/>
    </row>
    <row r="279" spans="1:21" ht="15.75" customHeight="1" x14ac:dyDescent="0.25">
      <c r="A279" s="79" t="s">
        <v>47</v>
      </c>
      <c r="B279" s="19" t="s">
        <v>1128</v>
      </c>
      <c r="C279" s="20">
        <v>3</v>
      </c>
      <c r="D279" s="18">
        <v>70.5</v>
      </c>
      <c r="E279" s="21">
        <v>23.5</v>
      </c>
      <c r="F279" s="22">
        <v>26</v>
      </c>
      <c r="G279" s="23" t="s">
        <v>777</v>
      </c>
      <c r="H279" s="23" t="s">
        <v>559</v>
      </c>
      <c r="I279" s="18"/>
      <c r="J279" s="18"/>
      <c r="K279" s="18">
        <f t="shared" si="24"/>
        <v>3</v>
      </c>
      <c r="L279" s="80">
        <f t="shared" si="22"/>
        <v>0</v>
      </c>
      <c r="S279" s="4"/>
      <c r="T279" s="4"/>
      <c r="U279" s="4"/>
    </row>
    <row r="280" spans="1:21" ht="15.75" customHeight="1" x14ac:dyDescent="0.25">
      <c r="A280" s="79" t="s">
        <v>49</v>
      </c>
      <c r="B280" s="19" t="s">
        <v>1129</v>
      </c>
      <c r="C280" s="20">
        <v>3</v>
      </c>
      <c r="D280" s="18">
        <v>105</v>
      </c>
      <c r="E280" s="21">
        <v>35</v>
      </c>
      <c r="F280" s="22">
        <v>38.5</v>
      </c>
      <c r="G280" s="23" t="s">
        <v>777</v>
      </c>
      <c r="H280" s="23" t="s">
        <v>558</v>
      </c>
      <c r="I280" s="18"/>
      <c r="J280" s="18"/>
      <c r="K280" s="18">
        <f t="shared" si="24"/>
        <v>3</v>
      </c>
      <c r="L280" s="80">
        <f t="shared" si="22"/>
        <v>0</v>
      </c>
      <c r="S280" s="4"/>
      <c r="T280" s="4"/>
      <c r="U280" s="4"/>
    </row>
    <row r="281" spans="1:21" ht="15.75" customHeight="1" x14ac:dyDescent="0.25">
      <c r="A281" s="79" t="s">
        <v>51</v>
      </c>
      <c r="B281" s="19" t="s">
        <v>1130</v>
      </c>
      <c r="C281" s="20">
        <v>3</v>
      </c>
      <c r="D281" s="18">
        <v>54.6</v>
      </c>
      <c r="E281" s="21">
        <v>18.2</v>
      </c>
      <c r="F281" s="22">
        <v>20.5</v>
      </c>
      <c r="G281" s="23" t="s">
        <v>777</v>
      </c>
      <c r="H281" s="23" t="s">
        <v>557</v>
      </c>
      <c r="I281" s="18"/>
      <c r="J281" s="18">
        <v>1</v>
      </c>
      <c r="K281" s="18">
        <f t="shared" si="24"/>
        <v>2</v>
      </c>
      <c r="L281" s="80">
        <f t="shared" si="22"/>
        <v>20.5</v>
      </c>
      <c r="S281" s="4"/>
      <c r="T281" s="4"/>
      <c r="U281" s="4"/>
    </row>
    <row r="282" spans="1:21" ht="15.75" customHeight="1" x14ac:dyDescent="0.25">
      <c r="A282" s="79" t="s">
        <v>53</v>
      </c>
      <c r="B282" s="19" t="s">
        <v>556</v>
      </c>
      <c r="C282" s="20">
        <v>3</v>
      </c>
      <c r="D282" s="18">
        <v>87</v>
      </c>
      <c r="E282" s="21">
        <v>29</v>
      </c>
      <c r="F282" s="22">
        <v>33.5</v>
      </c>
      <c r="G282" s="23" t="s">
        <v>777</v>
      </c>
      <c r="H282" s="23" t="s">
        <v>555</v>
      </c>
      <c r="I282" s="18"/>
      <c r="J282" s="18"/>
      <c r="K282" s="18">
        <f t="shared" si="24"/>
        <v>3</v>
      </c>
      <c r="L282" s="80">
        <f t="shared" si="22"/>
        <v>0</v>
      </c>
      <c r="S282" s="4"/>
      <c r="T282" s="4"/>
      <c r="U282" s="4"/>
    </row>
    <row r="283" spans="1:21" ht="15.75" customHeight="1" x14ac:dyDescent="0.25">
      <c r="A283" s="79" t="s">
        <v>55</v>
      </c>
      <c r="B283" s="19" t="s">
        <v>554</v>
      </c>
      <c r="C283" s="20">
        <v>3</v>
      </c>
      <c r="D283" s="18">
        <v>31.5</v>
      </c>
      <c r="E283" s="21">
        <v>10.5</v>
      </c>
      <c r="F283" s="22">
        <v>12</v>
      </c>
      <c r="G283" s="23" t="s">
        <v>777</v>
      </c>
      <c r="H283" s="23" t="s">
        <v>553</v>
      </c>
      <c r="I283" s="18"/>
      <c r="J283" s="18"/>
      <c r="K283" s="18">
        <f t="shared" si="24"/>
        <v>3</v>
      </c>
      <c r="L283" s="80">
        <f t="shared" si="22"/>
        <v>0</v>
      </c>
      <c r="S283" s="4"/>
      <c r="T283" s="4"/>
      <c r="U283" s="4"/>
    </row>
    <row r="284" spans="1:21" ht="15.75" customHeight="1" x14ac:dyDescent="0.25">
      <c r="A284" s="79" t="s">
        <v>56</v>
      </c>
      <c r="B284" s="19" t="s">
        <v>552</v>
      </c>
      <c r="C284" s="20">
        <v>3</v>
      </c>
      <c r="D284" s="18">
        <v>52.5</v>
      </c>
      <c r="E284" s="21">
        <v>17.5</v>
      </c>
      <c r="F284" s="22">
        <v>20.5</v>
      </c>
      <c r="G284" s="23" t="s">
        <v>777</v>
      </c>
      <c r="H284" s="23" t="s">
        <v>551</v>
      </c>
      <c r="I284" s="18"/>
      <c r="J284" s="18"/>
      <c r="K284" s="18">
        <f t="shared" si="24"/>
        <v>3</v>
      </c>
      <c r="L284" s="80">
        <f t="shared" si="22"/>
        <v>0</v>
      </c>
      <c r="S284" s="4"/>
      <c r="T284" s="4"/>
      <c r="U284" s="4"/>
    </row>
    <row r="285" spans="1:21" ht="15.75" customHeight="1" x14ac:dyDescent="0.25">
      <c r="A285" s="83" t="s">
        <v>58</v>
      </c>
      <c r="B285" s="31" t="s">
        <v>550</v>
      </c>
      <c r="C285" s="32">
        <v>6</v>
      </c>
      <c r="D285" s="33">
        <v>56.58</v>
      </c>
      <c r="E285" s="34">
        <v>9.43</v>
      </c>
      <c r="F285" s="48" t="s">
        <v>549</v>
      </c>
      <c r="G285" s="36" t="s">
        <v>777</v>
      </c>
      <c r="H285" s="36"/>
      <c r="I285" s="33"/>
      <c r="J285" s="33"/>
      <c r="K285" s="18">
        <f t="shared" si="24"/>
        <v>6</v>
      </c>
      <c r="L285" s="80" t="e">
        <f t="shared" si="22"/>
        <v>#VALUE!</v>
      </c>
      <c r="S285" s="4"/>
      <c r="T285" s="4"/>
      <c r="U285" s="4"/>
    </row>
    <row r="286" spans="1:21" ht="15.75" customHeight="1" x14ac:dyDescent="0.25">
      <c r="A286" s="79" t="s">
        <v>60</v>
      </c>
      <c r="B286" s="19" t="s">
        <v>548</v>
      </c>
      <c r="C286" s="20">
        <v>6</v>
      </c>
      <c r="D286" s="18">
        <v>56.58</v>
      </c>
      <c r="E286" s="21">
        <v>9.43</v>
      </c>
      <c r="F286" s="22">
        <v>12</v>
      </c>
      <c r="G286" s="23" t="s">
        <v>777</v>
      </c>
      <c r="H286" s="23" t="s">
        <v>547</v>
      </c>
      <c r="I286" s="18"/>
      <c r="J286" s="18"/>
      <c r="K286" s="18">
        <f t="shared" si="24"/>
        <v>6</v>
      </c>
      <c r="L286" s="80">
        <f t="shared" si="22"/>
        <v>0</v>
      </c>
      <c r="S286" s="4"/>
      <c r="T286" s="4"/>
      <c r="U286" s="4"/>
    </row>
    <row r="287" spans="1:21" ht="15.75" customHeight="1" x14ac:dyDescent="0.25">
      <c r="A287" s="79" t="s">
        <v>313</v>
      </c>
      <c r="B287" s="19" t="s">
        <v>546</v>
      </c>
      <c r="C287" s="20">
        <v>6</v>
      </c>
      <c r="D287" s="18">
        <v>25.38</v>
      </c>
      <c r="E287" s="21">
        <v>4.2300000000000004</v>
      </c>
      <c r="F287" s="22">
        <v>6.5</v>
      </c>
      <c r="G287" s="23" t="s">
        <v>777</v>
      </c>
      <c r="H287" s="23" t="s">
        <v>472</v>
      </c>
      <c r="I287" s="18"/>
      <c r="J287" s="18"/>
      <c r="K287" s="18">
        <f t="shared" si="24"/>
        <v>6</v>
      </c>
      <c r="L287" s="80">
        <f t="shared" si="22"/>
        <v>0</v>
      </c>
      <c r="S287" s="4"/>
      <c r="T287" s="4"/>
      <c r="U287" s="4"/>
    </row>
    <row r="288" spans="1:21" ht="15.75" customHeight="1" x14ac:dyDescent="0.25">
      <c r="A288" s="79" t="s">
        <v>311</v>
      </c>
      <c r="B288" s="19" t="s">
        <v>545</v>
      </c>
      <c r="C288" s="20" t="s">
        <v>517</v>
      </c>
      <c r="D288" s="18">
        <v>12.69</v>
      </c>
      <c r="E288" s="21">
        <v>4.2300000000000004</v>
      </c>
      <c r="F288" s="22">
        <v>7</v>
      </c>
      <c r="G288" s="23" t="s">
        <v>777</v>
      </c>
      <c r="H288" s="23" t="s">
        <v>544</v>
      </c>
      <c r="I288" s="18"/>
      <c r="J288" s="18"/>
      <c r="K288" s="18" t="e">
        <f t="shared" si="24"/>
        <v>#VALUE!</v>
      </c>
      <c r="L288" s="80">
        <f t="shared" si="22"/>
        <v>0</v>
      </c>
      <c r="S288" s="4"/>
      <c r="T288" s="4"/>
      <c r="U288" s="4"/>
    </row>
    <row r="289" spans="1:21" ht="15.75" customHeight="1" x14ac:dyDescent="0.25">
      <c r="A289" s="79" t="s">
        <v>309</v>
      </c>
      <c r="B289" s="19" t="s">
        <v>543</v>
      </c>
      <c r="C289" s="20" t="s">
        <v>517</v>
      </c>
      <c r="D289" s="18">
        <v>12.69</v>
      </c>
      <c r="E289" s="21">
        <v>4.2300000000000004</v>
      </c>
      <c r="F289" s="22">
        <v>7</v>
      </c>
      <c r="G289" s="23" t="s">
        <v>777</v>
      </c>
      <c r="H289" s="23" t="s">
        <v>542</v>
      </c>
      <c r="I289" s="18"/>
      <c r="J289" s="18"/>
      <c r="K289" s="18" t="e">
        <f t="shared" si="24"/>
        <v>#VALUE!</v>
      </c>
      <c r="L289" s="80">
        <f t="shared" si="22"/>
        <v>0</v>
      </c>
      <c r="S289" s="4"/>
      <c r="T289" s="4"/>
      <c r="U289" s="4"/>
    </row>
    <row r="290" spans="1:21" ht="15.75" customHeight="1" x14ac:dyDescent="0.25">
      <c r="A290" s="79" t="s">
        <v>307</v>
      </c>
      <c r="B290" s="19" t="s">
        <v>541</v>
      </c>
      <c r="C290" s="20" t="s">
        <v>517</v>
      </c>
      <c r="D290" s="18">
        <v>12.69</v>
      </c>
      <c r="E290" s="21">
        <v>4.2300000000000004</v>
      </c>
      <c r="F290" s="22" t="s">
        <v>540</v>
      </c>
      <c r="G290" s="23" t="s">
        <v>777</v>
      </c>
      <c r="H290" s="23" t="s">
        <v>539</v>
      </c>
      <c r="I290" s="18" t="s">
        <v>538</v>
      </c>
      <c r="J290" s="18"/>
      <c r="K290" s="18" t="e">
        <f t="shared" si="24"/>
        <v>#VALUE!</v>
      </c>
      <c r="L290" s="80" t="e">
        <f t="shared" si="22"/>
        <v>#VALUE!</v>
      </c>
      <c r="S290" s="4"/>
      <c r="T290" s="4"/>
      <c r="U290" s="4"/>
    </row>
    <row r="291" spans="1:21" ht="15.75" customHeight="1" x14ac:dyDescent="0.25">
      <c r="A291" s="79" t="s">
        <v>305</v>
      </c>
      <c r="B291" s="19" t="s">
        <v>537</v>
      </c>
      <c r="C291" s="20" t="s">
        <v>517</v>
      </c>
      <c r="D291" s="18">
        <v>12.69</v>
      </c>
      <c r="E291" s="21">
        <v>4.2300000000000004</v>
      </c>
      <c r="F291" s="22">
        <v>7</v>
      </c>
      <c r="G291" s="23" t="s">
        <v>777</v>
      </c>
      <c r="H291" s="49"/>
      <c r="I291" s="18"/>
      <c r="J291" s="18"/>
      <c r="K291" s="18" t="e">
        <f t="shared" si="24"/>
        <v>#VALUE!</v>
      </c>
      <c r="L291" s="80">
        <f t="shared" si="22"/>
        <v>0</v>
      </c>
      <c r="S291" s="4"/>
      <c r="T291" s="4"/>
      <c r="U291" s="4"/>
    </row>
    <row r="292" spans="1:21" ht="15.75" customHeight="1" x14ac:dyDescent="0.25">
      <c r="A292" s="79" t="s">
        <v>303</v>
      </c>
      <c r="B292" s="19" t="s">
        <v>536</v>
      </c>
      <c r="C292" s="20" t="s">
        <v>517</v>
      </c>
      <c r="D292" s="18">
        <v>12.69</v>
      </c>
      <c r="E292" s="21">
        <v>4.2300000000000004</v>
      </c>
      <c r="F292" s="22">
        <v>7</v>
      </c>
      <c r="G292" s="23" t="s">
        <v>777</v>
      </c>
      <c r="H292" s="49"/>
      <c r="I292" s="18"/>
      <c r="J292" s="18"/>
      <c r="K292" s="18" t="e">
        <f t="shared" si="24"/>
        <v>#VALUE!</v>
      </c>
      <c r="L292" s="80">
        <f t="shared" si="22"/>
        <v>0</v>
      </c>
      <c r="S292" s="4"/>
      <c r="T292" s="4"/>
      <c r="U292" s="4"/>
    </row>
    <row r="293" spans="1:21" ht="15.75" customHeight="1" x14ac:dyDescent="0.25">
      <c r="A293" s="79" t="s">
        <v>301</v>
      </c>
      <c r="B293" s="19" t="s">
        <v>535</v>
      </c>
      <c r="C293" s="20" t="s">
        <v>517</v>
      </c>
      <c r="D293" s="18">
        <v>12.69</v>
      </c>
      <c r="E293" s="21">
        <v>4.2300000000000004</v>
      </c>
      <c r="F293" s="22">
        <v>7</v>
      </c>
      <c r="G293" s="23" t="s">
        <v>777</v>
      </c>
      <c r="H293" s="49"/>
      <c r="I293" s="18"/>
      <c r="J293" s="18"/>
      <c r="K293" s="18" t="e">
        <f t="shared" si="24"/>
        <v>#VALUE!</v>
      </c>
      <c r="L293" s="80">
        <f t="shared" si="22"/>
        <v>0</v>
      </c>
      <c r="S293" s="4"/>
      <c r="T293" s="4"/>
      <c r="U293" s="4"/>
    </row>
    <row r="294" spans="1:21" ht="15.75" customHeight="1" x14ac:dyDescent="0.25">
      <c r="A294" s="79" t="s">
        <v>299</v>
      </c>
      <c r="B294" s="19" t="s">
        <v>534</v>
      </c>
      <c r="C294" s="20">
        <v>6</v>
      </c>
      <c r="D294" s="18" t="s">
        <v>533</v>
      </c>
      <c r="E294" s="21">
        <v>2.4</v>
      </c>
      <c r="F294" s="22">
        <v>4</v>
      </c>
      <c r="G294" s="23" t="s">
        <v>777</v>
      </c>
      <c r="H294" s="23"/>
      <c r="I294" s="18"/>
      <c r="J294" s="18"/>
      <c r="K294" s="18">
        <f t="shared" si="24"/>
        <v>6</v>
      </c>
      <c r="L294" s="80">
        <f t="shared" si="22"/>
        <v>0</v>
      </c>
      <c r="S294" s="4"/>
      <c r="T294" s="4"/>
      <c r="U294" s="4"/>
    </row>
    <row r="295" spans="1:21" ht="15.75" customHeight="1" x14ac:dyDescent="0.25">
      <c r="A295" s="83" t="s">
        <v>299</v>
      </c>
      <c r="B295" s="31" t="s">
        <v>532</v>
      </c>
      <c r="C295" s="32">
        <v>6</v>
      </c>
      <c r="D295" s="33">
        <v>14.4</v>
      </c>
      <c r="E295" s="34">
        <v>2.4</v>
      </c>
      <c r="F295" s="35">
        <v>4</v>
      </c>
      <c r="G295" s="23" t="s">
        <v>777</v>
      </c>
      <c r="H295" s="36" t="s">
        <v>531</v>
      </c>
      <c r="I295" s="33" t="s">
        <v>530</v>
      </c>
      <c r="J295" s="33" t="s">
        <v>529</v>
      </c>
      <c r="K295" s="18" t="e">
        <f t="shared" si="24"/>
        <v>#VALUE!</v>
      </c>
      <c r="L295" s="80" t="e">
        <f t="shared" si="22"/>
        <v>#VALUE!</v>
      </c>
      <c r="S295" s="4"/>
      <c r="T295" s="4"/>
      <c r="U295" s="4"/>
    </row>
    <row r="296" spans="1:21" ht="15.75" customHeight="1" x14ac:dyDescent="0.25">
      <c r="A296" s="79" t="s">
        <v>297</v>
      </c>
      <c r="B296" s="19" t="s">
        <v>528</v>
      </c>
      <c r="C296" s="20">
        <v>6</v>
      </c>
      <c r="D296" s="18">
        <v>14.4</v>
      </c>
      <c r="E296" s="21">
        <v>2.4</v>
      </c>
      <c r="F296" s="22">
        <v>4</v>
      </c>
      <c r="G296" s="23" t="s">
        <v>777</v>
      </c>
      <c r="H296" s="23" t="s">
        <v>527</v>
      </c>
      <c r="I296" s="18"/>
      <c r="J296" s="18"/>
      <c r="K296" s="18">
        <f t="shared" si="24"/>
        <v>6</v>
      </c>
      <c r="L296" s="80">
        <f t="shared" si="22"/>
        <v>0</v>
      </c>
      <c r="S296" s="4"/>
      <c r="T296" s="4"/>
      <c r="U296" s="4"/>
    </row>
    <row r="297" spans="1:21" ht="15.75" customHeight="1" x14ac:dyDescent="0.25">
      <c r="A297" s="79" t="s">
        <v>295</v>
      </c>
      <c r="B297" s="19" t="s">
        <v>526</v>
      </c>
      <c r="C297" s="20">
        <v>6</v>
      </c>
      <c r="D297" s="18">
        <v>14.4</v>
      </c>
      <c r="E297" s="21">
        <v>2.4</v>
      </c>
      <c r="F297" s="22">
        <v>4</v>
      </c>
      <c r="G297" s="23" t="s">
        <v>777</v>
      </c>
      <c r="H297" s="23"/>
      <c r="I297" s="18"/>
      <c r="J297" s="18"/>
      <c r="K297" s="18">
        <f t="shared" si="24"/>
        <v>6</v>
      </c>
      <c r="L297" s="80">
        <f t="shared" si="22"/>
        <v>0</v>
      </c>
      <c r="S297" s="4"/>
      <c r="T297" s="4"/>
      <c r="U297" s="4"/>
    </row>
    <row r="298" spans="1:21" ht="15.75" customHeight="1" x14ac:dyDescent="0.25">
      <c r="A298" s="79" t="s">
        <v>293</v>
      </c>
      <c r="B298" s="19" t="s">
        <v>525</v>
      </c>
      <c r="C298" s="20">
        <v>6</v>
      </c>
      <c r="D298" s="18">
        <v>14.4</v>
      </c>
      <c r="E298" s="21">
        <v>2.4</v>
      </c>
      <c r="F298" s="22">
        <v>4</v>
      </c>
      <c r="G298" s="23" t="s">
        <v>777</v>
      </c>
      <c r="H298" s="23" t="s">
        <v>524</v>
      </c>
      <c r="I298" s="18"/>
      <c r="J298" s="18"/>
      <c r="K298" s="18">
        <f t="shared" si="24"/>
        <v>6</v>
      </c>
      <c r="L298" s="80">
        <f t="shared" si="22"/>
        <v>0</v>
      </c>
      <c r="S298" s="4"/>
      <c r="T298" s="4"/>
      <c r="U298" s="4"/>
    </row>
    <row r="299" spans="1:21" ht="15.75" customHeight="1" x14ac:dyDescent="0.25">
      <c r="A299" s="79" t="s">
        <v>291</v>
      </c>
      <c r="B299" s="19" t="s">
        <v>523</v>
      </c>
      <c r="C299" s="20">
        <v>6</v>
      </c>
      <c r="D299" s="18">
        <v>14.4</v>
      </c>
      <c r="E299" s="21">
        <v>2.4</v>
      </c>
      <c r="F299" s="22">
        <v>4</v>
      </c>
      <c r="G299" s="23" t="s">
        <v>777</v>
      </c>
      <c r="H299" s="23"/>
      <c r="I299" s="18"/>
      <c r="J299" s="18"/>
      <c r="K299" s="18">
        <f t="shared" si="24"/>
        <v>6</v>
      </c>
      <c r="L299" s="80">
        <f t="shared" si="22"/>
        <v>0</v>
      </c>
      <c r="S299" s="4"/>
      <c r="T299" s="4"/>
      <c r="U299" s="4"/>
    </row>
    <row r="300" spans="1:21" ht="15.75" customHeight="1" x14ac:dyDescent="0.25">
      <c r="A300" s="79" t="s">
        <v>78</v>
      </c>
      <c r="B300" s="19" t="s">
        <v>522</v>
      </c>
      <c r="C300" s="20" t="s">
        <v>517</v>
      </c>
      <c r="D300" s="18">
        <v>26.76</v>
      </c>
      <c r="E300" s="21">
        <v>8.92</v>
      </c>
      <c r="F300" s="22">
        <v>11</v>
      </c>
      <c r="G300" s="23" t="s">
        <v>777</v>
      </c>
      <c r="H300" s="23" t="s">
        <v>521</v>
      </c>
      <c r="I300" s="18"/>
      <c r="J300" s="18"/>
      <c r="K300" s="18" t="e">
        <f t="shared" si="24"/>
        <v>#VALUE!</v>
      </c>
      <c r="L300" s="80">
        <f t="shared" si="22"/>
        <v>0</v>
      </c>
      <c r="S300" s="4"/>
      <c r="T300" s="4"/>
      <c r="U300" s="4"/>
    </row>
    <row r="301" spans="1:21" ht="15.75" customHeight="1" x14ac:dyDescent="0.25">
      <c r="A301" s="79" t="s">
        <v>80</v>
      </c>
      <c r="B301" s="19" t="s">
        <v>520</v>
      </c>
      <c r="C301" s="20" t="s">
        <v>502</v>
      </c>
      <c r="D301" s="18">
        <v>31</v>
      </c>
      <c r="E301" s="21">
        <v>15.5</v>
      </c>
      <c r="F301" s="22">
        <v>1.5</v>
      </c>
      <c r="G301" s="23" t="s">
        <v>777</v>
      </c>
      <c r="H301" s="23" t="s">
        <v>507</v>
      </c>
      <c r="I301" s="18"/>
      <c r="J301" s="18"/>
      <c r="K301" s="18" t="e">
        <f t="shared" si="24"/>
        <v>#VALUE!</v>
      </c>
      <c r="L301" s="80">
        <f t="shared" si="22"/>
        <v>0</v>
      </c>
      <c r="S301" s="4"/>
      <c r="T301" s="4"/>
      <c r="U301" s="4"/>
    </row>
    <row r="302" spans="1:21" ht="15.75" customHeight="1" x14ac:dyDescent="0.25">
      <c r="A302" s="79" t="s">
        <v>286</v>
      </c>
      <c r="B302" s="19" t="s">
        <v>519</v>
      </c>
      <c r="C302" s="20" t="s">
        <v>385</v>
      </c>
      <c r="D302" s="18">
        <v>17.100000000000001</v>
      </c>
      <c r="E302" s="21"/>
      <c r="F302" s="22">
        <v>1.5</v>
      </c>
      <c r="G302" s="23" t="s">
        <v>777</v>
      </c>
      <c r="H302" s="23"/>
      <c r="I302" s="18"/>
      <c r="J302" s="18"/>
      <c r="K302" s="18" t="e">
        <f t="shared" si="24"/>
        <v>#VALUE!</v>
      </c>
      <c r="L302" s="80">
        <f t="shared" si="22"/>
        <v>0</v>
      </c>
      <c r="S302" s="4"/>
      <c r="T302" s="4"/>
      <c r="U302" s="4"/>
    </row>
    <row r="303" spans="1:21" ht="15.75" customHeight="1" x14ac:dyDescent="0.25">
      <c r="A303" s="79" t="s">
        <v>284</v>
      </c>
      <c r="B303" s="19" t="s">
        <v>518</v>
      </c>
      <c r="C303" s="20" t="s">
        <v>517</v>
      </c>
      <c r="D303" s="18">
        <v>30</v>
      </c>
      <c r="E303" s="21">
        <v>10</v>
      </c>
      <c r="F303" s="22">
        <v>12</v>
      </c>
      <c r="G303" s="23" t="s">
        <v>777</v>
      </c>
      <c r="H303" s="23"/>
      <c r="I303" s="18"/>
      <c r="J303" s="18"/>
      <c r="K303" s="18" t="e">
        <f t="shared" si="24"/>
        <v>#VALUE!</v>
      </c>
      <c r="L303" s="80">
        <f t="shared" si="22"/>
        <v>0</v>
      </c>
      <c r="S303" s="4"/>
      <c r="T303" s="4"/>
      <c r="U303" s="4"/>
    </row>
    <row r="304" spans="1:21" ht="15.75" customHeight="1" x14ac:dyDescent="0.25">
      <c r="A304" s="79"/>
      <c r="B304" s="19" t="s">
        <v>1073</v>
      </c>
      <c r="C304" s="20">
        <v>24</v>
      </c>
      <c r="D304" s="18"/>
      <c r="E304" s="21"/>
      <c r="F304" s="22">
        <v>1</v>
      </c>
      <c r="G304" s="23" t="s">
        <v>777</v>
      </c>
      <c r="H304" s="23" t="s">
        <v>457</v>
      </c>
      <c r="I304" s="18"/>
      <c r="J304" s="18"/>
      <c r="K304" s="18">
        <f t="shared" si="24"/>
        <v>24</v>
      </c>
      <c r="L304" s="80">
        <f t="shared" ref="L304:L371" si="25">F304*J304</f>
        <v>0</v>
      </c>
      <c r="S304" s="4"/>
      <c r="T304" s="4"/>
      <c r="U304" s="4"/>
    </row>
    <row r="305" spans="1:21" ht="15.75" customHeight="1" x14ac:dyDescent="0.25">
      <c r="A305" s="79" t="s">
        <v>282</v>
      </c>
      <c r="B305" s="50" t="s">
        <v>516</v>
      </c>
      <c r="C305" s="20">
        <v>24</v>
      </c>
      <c r="D305" s="51">
        <v>11</v>
      </c>
      <c r="E305" s="52"/>
      <c r="F305" s="22">
        <v>1</v>
      </c>
      <c r="G305" s="23" t="s">
        <v>777</v>
      </c>
      <c r="H305" s="53" t="s">
        <v>515</v>
      </c>
      <c r="I305" s="51"/>
      <c r="J305" s="54"/>
      <c r="K305" s="18">
        <f t="shared" si="24"/>
        <v>24</v>
      </c>
      <c r="L305" s="80">
        <f t="shared" si="25"/>
        <v>0</v>
      </c>
      <c r="S305" s="4"/>
      <c r="T305" s="4"/>
      <c r="U305" s="4"/>
    </row>
    <row r="306" spans="1:21" ht="15.75" customHeight="1" x14ac:dyDescent="0.25">
      <c r="A306" s="79" t="s">
        <v>280</v>
      </c>
      <c r="B306" s="19" t="s">
        <v>514</v>
      </c>
      <c r="C306" s="20">
        <v>24</v>
      </c>
      <c r="D306" s="18">
        <v>11</v>
      </c>
      <c r="E306" s="21"/>
      <c r="F306" s="22">
        <v>1</v>
      </c>
      <c r="G306" s="23" t="s">
        <v>777</v>
      </c>
      <c r="H306" s="23" t="s">
        <v>513</v>
      </c>
      <c r="I306" s="18"/>
      <c r="J306" s="18"/>
      <c r="K306" s="18">
        <f t="shared" si="24"/>
        <v>24</v>
      </c>
      <c r="L306" s="80">
        <f t="shared" si="25"/>
        <v>0</v>
      </c>
      <c r="S306" s="4"/>
      <c r="T306" s="4"/>
      <c r="U306" s="4"/>
    </row>
    <row r="307" spans="1:21" ht="15.75" customHeight="1" x14ac:dyDescent="0.25">
      <c r="A307" s="79" t="s">
        <v>277</v>
      </c>
      <c r="B307" s="19" t="s">
        <v>512</v>
      </c>
      <c r="C307" s="20">
        <v>50</v>
      </c>
      <c r="D307" s="18">
        <v>10.17</v>
      </c>
      <c r="E307" s="21">
        <f>D307/C307</f>
        <v>0.2034</v>
      </c>
      <c r="F307" s="22" t="s">
        <v>511</v>
      </c>
      <c r="G307" s="23" t="s">
        <v>777</v>
      </c>
      <c r="H307" s="23" t="s">
        <v>75</v>
      </c>
      <c r="I307" s="18"/>
      <c r="J307" s="18"/>
      <c r="K307" s="18">
        <f t="shared" si="24"/>
        <v>50</v>
      </c>
      <c r="L307" s="80" t="e">
        <f t="shared" si="25"/>
        <v>#VALUE!</v>
      </c>
      <c r="S307" s="4"/>
      <c r="T307" s="4"/>
      <c r="U307" s="4"/>
    </row>
    <row r="308" spans="1:21" ht="15.75" customHeight="1" x14ac:dyDescent="0.25">
      <c r="A308" s="79" t="s">
        <v>275</v>
      </c>
      <c r="B308" s="19" t="s">
        <v>510</v>
      </c>
      <c r="C308" s="20" t="s">
        <v>385</v>
      </c>
      <c r="D308" s="18">
        <v>11.84</v>
      </c>
      <c r="E308" s="21"/>
      <c r="F308" s="22" t="s">
        <v>509</v>
      </c>
      <c r="G308" s="23" t="s">
        <v>777</v>
      </c>
      <c r="H308" s="23"/>
      <c r="I308" s="18"/>
      <c r="J308" s="18"/>
      <c r="K308" s="18" t="e">
        <f t="shared" si="24"/>
        <v>#VALUE!</v>
      </c>
      <c r="L308" s="80" t="e">
        <f t="shared" si="25"/>
        <v>#VALUE!</v>
      </c>
      <c r="S308" s="4"/>
      <c r="T308" s="4"/>
      <c r="U308" s="4"/>
    </row>
    <row r="309" spans="1:21" ht="15.75" customHeight="1" x14ac:dyDescent="0.25">
      <c r="A309" s="79" t="s">
        <v>273</v>
      </c>
      <c r="B309" s="19" t="s">
        <v>508</v>
      </c>
      <c r="C309" s="20">
        <v>50</v>
      </c>
      <c r="D309" s="18">
        <v>21</v>
      </c>
      <c r="E309" s="21">
        <v>0.39</v>
      </c>
      <c r="F309" s="22">
        <v>0.5</v>
      </c>
      <c r="G309" s="23" t="s">
        <v>777</v>
      </c>
      <c r="H309" s="23" t="s">
        <v>507</v>
      </c>
      <c r="I309" s="18"/>
      <c r="J309" s="18">
        <v>11</v>
      </c>
      <c r="K309" s="18">
        <f t="shared" si="24"/>
        <v>39</v>
      </c>
      <c r="L309" s="80">
        <f t="shared" si="25"/>
        <v>5.5</v>
      </c>
      <c r="S309" s="4"/>
      <c r="T309" s="4"/>
      <c r="U309" s="4"/>
    </row>
    <row r="310" spans="1:21" ht="15.75" customHeight="1" x14ac:dyDescent="0.25">
      <c r="A310" s="86" t="s">
        <v>271</v>
      </c>
      <c r="B310" s="56" t="s">
        <v>506</v>
      </c>
      <c r="C310" s="57" t="s">
        <v>385</v>
      </c>
      <c r="D310" s="55">
        <v>16</v>
      </c>
      <c r="E310" s="58"/>
      <c r="F310" s="59" t="s">
        <v>505</v>
      </c>
      <c r="G310" s="23" t="s">
        <v>777</v>
      </c>
      <c r="H310" s="60" t="s">
        <v>504</v>
      </c>
      <c r="I310" s="55"/>
      <c r="J310" s="55"/>
      <c r="K310" s="18" t="e">
        <f t="shared" si="24"/>
        <v>#VALUE!</v>
      </c>
      <c r="L310" s="80" t="e">
        <f t="shared" si="25"/>
        <v>#VALUE!</v>
      </c>
      <c r="S310" s="4"/>
      <c r="T310" s="4"/>
      <c r="U310" s="4"/>
    </row>
    <row r="311" spans="1:21" ht="15.75" customHeight="1" x14ac:dyDescent="0.25">
      <c r="A311" s="79" t="s">
        <v>269</v>
      </c>
      <c r="B311" s="19" t="s">
        <v>503</v>
      </c>
      <c r="C311" s="20" t="s">
        <v>502</v>
      </c>
      <c r="D311" s="18">
        <v>25.4</v>
      </c>
      <c r="E311" s="21">
        <v>12.7</v>
      </c>
      <c r="F311" s="22" t="s">
        <v>501</v>
      </c>
      <c r="G311" s="23" t="s">
        <v>777</v>
      </c>
      <c r="H311" s="23" t="s">
        <v>75</v>
      </c>
      <c r="I311" s="18"/>
      <c r="J311" s="18"/>
      <c r="K311" s="18" t="e">
        <f t="shared" si="24"/>
        <v>#VALUE!</v>
      </c>
      <c r="L311" s="80" t="e">
        <f t="shared" si="25"/>
        <v>#VALUE!</v>
      </c>
      <c r="S311" s="4"/>
      <c r="T311" s="4"/>
      <c r="U311" s="4"/>
    </row>
    <row r="312" spans="1:21" ht="15.75" customHeight="1" x14ac:dyDescent="0.25">
      <c r="A312" s="79" t="s">
        <v>267</v>
      </c>
      <c r="B312" s="19" t="s">
        <v>500</v>
      </c>
      <c r="C312" s="20">
        <v>6</v>
      </c>
      <c r="D312" s="18">
        <v>16.5</v>
      </c>
      <c r="E312" s="21">
        <v>2.75</v>
      </c>
      <c r="F312" s="22">
        <v>3.5</v>
      </c>
      <c r="G312" s="23" t="s">
        <v>777</v>
      </c>
      <c r="H312" s="23" t="s">
        <v>499</v>
      </c>
      <c r="I312" s="18"/>
      <c r="J312" s="18"/>
      <c r="K312" s="18">
        <f t="shared" si="24"/>
        <v>6</v>
      </c>
      <c r="L312" s="80">
        <f t="shared" si="25"/>
        <v>0</v>
      </c>
      <c r="S312" s="4"/>
      <c r="T312" s="4"/>
      <c r="U312" s="4"/>
    </row>
    <row r="313" spans="1:21" ht="15.75" customHeight="1" x14ac:dyDescent="0.25">
      <c r="A313" s="79" t="s">
        <v>498</v>
      </c>
      <c r="B313" s="19" t="s">
        <v>497</v>
      </c>
      <c r="C313" s="20">
        <v>3</v>
      </c>
      <c r="D313" s="18">
        <v>40.5</v>
      </c>
      <c r="E313" s="21">
        <v>13.5</v>
      </c>
      <c r="F313" s="22">
        <v>16.5</v>
      </c>
      <c r="G313" s="23" t="s">
        <v>777</v>
      </c>
      <c r="H313" s="23" t="s">
        <v>496</v>
      </c>
      <c r="I313" s="18"/>
      <c r="J313" s="18"/>
      <c r="K313" s="18">
        <f t="shared" si="24"/>
        <v>3</v>
      </c>
      <c r="L313" s="80">
        <f t="shared" si="25"/>
        <v>0</v>
      </c>
      <c r="S313" s="4"/>
      <c r="T313" s="4"/>
      <c r="U313" s="4"/>
    </row>
    <row r="314" spans="1:21" ht="15.75" customHeight="1" x14ac:dyDescent="0.25">
      <c r="A314" s="79" t="s">
        <v>495</v>
      </c>
      <c r="B314" s="19" t="s">
        <v>494</v>
      </c>
      <c r="C314" s="20">
        <v>3</v>
      </c>
      <c r="D314" s="18">
        <v>34.5</v>
      </c>
      <c r="E314" s="21">
        <v>11.5</v>
      </c>
      <c r="F314" s="22">
        <v>14</v>
      </c>
      <c r="G314" s="23" t="s">
        <v>777</v>
      </c>
      <c r="H314" s="23" t="s">
        <v>479</v>
      </c>
      <c r="I314" s="18"/>
      <c r="J314" s="18"/>
      <c r="K314" s="18">
        <f t="shared" si="24"/>
        <v>3</v>
      </c>
      <c r="L314" s="80">
        <f t="shared" si="25"/>
        <v>0</v>
      </c>
      <c r="S314" s="4"/>
      <c r="T314" s="4"/>
      <c r="U314" s="4"/>
    </row>
    <row r="315" spans="1:21" ht="15.75" customHeight="1" x14ac:dyDescent="0.25">
      <c r="A315" s="79" t="s">
        <v>493</v>
      </c>
      <c r="B315" s="19" t="s">
        <v>492</v>
      </c>
      <c r="C315" s="20">
        <v>3</v>
      </c>
      <c r="D315" s="18">
        <v>30</v>
      </c>
      <c r="E315" s="21">
        <v>10</v>
      </c>
      <c r="F315" s="22">
        <v>12</v>
      </c>
      <c r="G315" s="23" t="s">
        <v>777</v>
      </c>
      <c r="H315" s="23" t="s">
        <v>491</v>
      </c>
      <c r="I315" s="18"/>
      <c r="J315" s="18"/>
      <c r="K315" s="18">
        <f t="shared" si="24"/>
        <v>3</v>
      </c>
      <c r="L315" s="80">
        <f t="shared" si="25"/>
        <v>0</v>
      </c>
      <c r="S315" s="4"/>
      <c r="T315" s="4"/>
      <c r="U315" s="4"/>
    </row>
    <row r="316" spans="1:21" ht="15.75" customHeight="1" x14ac:dyDescent="0.25">
      <c r="A316" s="79" t="s">
        <v>490</v>
      </c>
      <c r="B316" s="19" t="s">
        <v>489</v>
      </c>
      <c r="C316" s="20">
        <v>12</v>
      </c>
      <c r="D316" s="18">
        <v>46.08</v>
      </c>
      <c r="E316" s="21">
        <v>3.84</v>
      </c>
      <c r="F316" s="22">
        <v>5</v>
      </c>
      <c r="G316" s="23" t="s">
        <v>777</v>
      </c>
      <c r="H316" s="23" t="s">
        <v>488</v>
      </c>
      <c r="I316" s="18"/>
      <c r="J316" s="18"/>
      <c r="K316" s="18">
        <f t="shared" si="24"/>
        <v>12</v>
      </c>
      <c r="L316" s="80">
        <f t="shared" si="25"/>
        <v>0</v>
      </c>
      <c r="S316" s="4"/>
      <c r="T316" s="4"/>
      <c r="U316" s="4"/>
    </row>
    <row r="317" spans="1:21" ht="15.75" customHeight="1" x14ac:dyDescent="0.25">
      <c r="A317" s="79" t="s">
        <v>487</v>
      </c>
      <c r="B317" s="19" t="s">
        <v>486</v>
      </c>
      <c r="C317" s="20">
        <v>6</v>
      </c>
      <c r="D317" s="18">
        <v>16.02</v>
      </c>
      <c r="E317" s="21">
        <v>2.67</v>
      </c>
      <c r="F317" s="22">
        <v>4.5</v>
      </c>
      <c r="G317" s="23" t="s">
        <v>777</v>
      </c>
      <c r="H317" s="23" t="s">
        <v>485</v>
      </c>
      <c r="I317" s="18"/>
      <c r="J317" s="18"/>
      <c r="K317" s="18">
        <f t="shared" si="24"/>
        <v>6</v>
      </c>
      <c r="L317" s="80">
        <f t="shared" si="25"/>
        <v>0</v>
      </c>
      <c r="S317" s="4"/>
      <c r="T317" s="4"/>
      <c r="U317" s="4"/>
    </row>
    <row r="318" spans="1:21" ht="15.75" customHeight="1" x14ac:dyDescent="0.25">
      <c r="A318" s="79" t="s">
        <v>484</v>
      </c>
      <c r="B318" s="19" t="s">
        <v>483</v>
      </c>
      <c r="C318" s="20">
        <v>3</v>
      </c>
      <c r="D318" s="18">
        <v>17.7</v>
      </c>
      <c r="E318" s="21">
        <v>5.9</v>
      </c>
      <c r="F318" s="22">
        <v>7</v>
      </c>
      <c r="G318" s="23" t="s">
        <v>777</v>
      </c>
      <c r="H318" s="23" t="s">
        <v>482</v>
      </c>
      <c r="I318" s="18"/>
      <c r="J318" s="18"/>
      <c r="K318" s="18">
        <f t="shared" si="24"/>
        <v>3</v>
      </c>
      <c r="L318" s="80">
        <f t="shared" si="25"/>
        <v>0</v>
      </c>
      <c r="S318" s="4"/>
      <c r="T318" s="4"/>
      <c r="U318" s="4"/>
    </row>
    <row r="319" spans="1:21" ht="15.75" customHeight="1" x14ac:dyDescent="0.25">
      <c r="A319" s="79" t="s">
        <v>481</v>
      </c>
      <c r="B319" s="19" t="s">
        <v>480</v>
      </c>
      <c r="C319" s="20">
        <v>6</v>
      </c>
      <c r="D319" s="18">
        <v>45</v>
      </c>
      <c r="E319" s="21">
        <v>7.5</v>
      </c>
      <c r="F319" s="22">
        <v>10</v>
      </c>
      <c r="G319" s="23" t="s">
        <v>777</v>
      </c>
      <c r="H319" s="23" t="s">
        <v>479</v>
      </c>
      <c r="I319" s="18"/>
      <c r="J319" s="18">
        <v>1</v>
      </c>
      <c r="K319" s="18">
        <f t="shared" si="24"/>
        <v>5</v>
      </c>
      <c r="L319" s="80">
        <f t="shared" si="25"/>
        <v>10</v>
      </c>
      <c r="S319" s="4"/>
      <c r="T319" s="4"/>
      <c r="U319" s="4"/>
    </row>
    <row r="320" spans="1:21" ht="15.75" customHeight="1" x14ac:dyDescent="0.25">
      <c r="A320" s="79" t="s">
        <v>478</v>
      </c>
      <c r="B320" s="19" t="s">
        <v>477</v>
      </c>
      <c r="C320" s="20">
        <v>4</v>
      </c>
      <c r="D320" s="18">
        <v>88</v>
      </c>
      <c r="E320" s="21">
        <v>22</v>
      </c>
      <c r="F320" s="22">
        <v>24</v>
      </c>
      <c r="G320" s="23" t="s">
        <v>777</v>
      </c>
      <c r="H320" s="23" t="s">
        <v>472</v>
      </c>
      <c r="I320" s="18"/>
      <c r="J320" s="18"/>
      <c r="K320" s="18">
        <f t="shared" si="24"/>
        <v>4</v>
      </c>
      <c r="L320" s="80">
        <f t="shared" si="25"/>
        <v>0</v>
      </c>
      <c r="S320" s="4"/>
      <c r="T320" s="4"/>
      <c r="U320" s="4"/>
    </row>
    <row r="321" spans="1:21" ht="15.75" customHeight="1" x14ac:dyDescent="0.25">
      <c r="A321" s="79" t="s">
        <v>476</v>
      </c>
      <c r="B321" s="19" t="s">
        <v>475</v>
      </c>
      <c r="C321" s="20">
        <v>4</v>
      </c>
      <c r="D321" s="18">
        <v>44</v>
      </c>
      <c r="E321" s="21">
        <v>11</v>
      </c>
      <c r="F321" s="22">
        <v>13</v>
      </c>
      <c r="G321" s="23" t="s">
        <v>777</v>
      </c>
      <c r="H321" s="23" t="s">
        <v>472</v>
      </c>
      <c r="I321" s="18"/>
      <c r="J321" s="18"/>
      <c r="K321" s="18">
        <f t="shared" si="24"/>
        <v>4</v>
      </c>
      <c r="L321" s="80">
        <f t="shared" si="25"/>
        <v>0</v>
      </c>
      <c r="S321" s="4"/>
      <c r="T321" s="4"/>
      <c r="U321" s="4"/>
    </row>
    <row r="322" spans="1:21" ht="15.75" customHeight="1" x14ac:dyDescent="0.25">
      <c r="A322" s="79" t="s">
        <v>474</v>
      </c>
      <c r="B322" s="19" t="s">
        <v>473</v>
      </c>
      <c r="C322" s="20">
        <v>20</v>
      </c>
      <c r="D322" s="18">
        <v>44</v>
      </c>
      <c r="E322" s="21">
        <v>2.2000000000000002</v>
      </c>
      <c r="F322" s="22">
        <v>3.5</v>
      </c>
      <c r="G322" s="23" t="s">
        <v>777</v>
      </c>
      <c r="H322" s="23" t="s">
        <v>472</v>
      </c>
      <c r="I322" s="18"/>
      <c r="J322" s="18">
        <v>1</v>
      </c>
      <c r="K322" s="18">
        <f t="shared" si="24"/>
        <v>19</v>
      </c>
      <c r="L322" s="80">
        <f t="shared" si="25"/>
        <v>3.5</v>
      </c>
      <c r="S322" s="4"/>
      <c r="T322" s="4"/>
      <c r="U322" s="4"/>
    </row>
    <row r="323" spans="1:21" ht="15.75" customHeight="1" x14ac:dyDescent="0.25">
      <c r="A323" s="79" t="s">
        <v>471</v>
      </c>
      <c r="B323" s="19" t="s">
        <v>470</v>
      </c>
      <c r="C323" s="20">
        <v>3</v>
      </c>
      <c r="D323" s="18">
        <v>77.489999999999995</v>
      </c>
      <c r="E323" s="21">
        <v>25.83</v>
      </c>
      <c r="F323" s="22">
        <v>28.5</v>
      </c>
      <c r="G323" s="23" t="s">
        <v>777</v>
      </c>
      <c r="H323" s="23" t="s">
        <v>469</v>
      </c>
      <c r="I323" s="18"/>
      <c r="J323" s="18">
        <v>1</v>
      </c>
      <c r="K323" s="18">
        <f t="shared" si="24"/>
        <v>2</v>
      </c>
      <c r="L323" s="80">
        <f t="shared" si="25"/>
        <v>28.5</v>
      </c>
      <c r="S323" s="4"/>
      <c r="T323" s="4"/>
      <c r="U323" s="4"/>
    </row>
    <row r="324" spans="1:21" ht="15.75" customHeight="1" x14ac:dyDescent="0.25">
      <c r="A324" s="79" t="s">
        <v>468</v>
      </c>
      <c r="B324" s="19" t="s">
        <v>467</v>
      </c>
      <c r="C324" s="20">
        <v>3</v>
      </c>
      <c r="D324" s="18">
        <v>77.489999999999995</v>
      </c>
      <c r="E324" s="21">
        <v>25.83</v>
      </c>
      <c r="F324" s="22">
        <v>28.5</v>
      </c>
      <c r="G324" s="23" t="s">
        <v>777</v>
      </c>
      <c r="H324" s="23" t="s">
        <v>466</v>
      </c>
      <c r="I324" s="18"/>
      <c r="J324" s="18"/>
      <c r="K324" s="18">
        <f t="shared" si="24"/>
        <v>3</v>
      </c>
      <c r="L324" s="80">
        <f t="shared" si="25"/>
        <v>0</v>
      </c>
      <c r="S324" s="4"/>
      <c r="T324" s="4"/>
      <c r="U324" s="4"/>
    </row>
    <row r="325" spans="1:21" ht="15.75" customHeight="1" x14ac:dyDescent="0.25">
      <c r="A325" s="79" t="s">
        <v>465</v>
      </c>
      <c r="B325" s="19" t="s">
        <v>464</v>
      </c>
      <c r="C325" s="20">
        <v>3</v>
      </c>
      <c r="D325" s="18">
        <v>93</v>
      </c>
      <c r="E325" s="21">
        <v>31</v>
      </c>
      <c r="F325" s="22">
        <v>35</v>
      </c>
      <c r="G325" s="23" t="s">
        <v>777</v>
      </c>
      <c r="H325" s="23" t="s">
        <v>463</v>
      </c>
      <c r="I325" s="18"/>
      <c r="J325" s="18"/>
      <c r="K325" s="18">
        <f t="shared" si="24"/>
        <v>3</v>
      </c>
      <c r="L325" s="80">
        <f t="shared" si="25"/>
        <v>0</v>
      </c>
      <c r="S325" s="4"/>
      <c r="T325" s="4"/>
      <c r="U325" s="4"/>
    </row>
    <row r="326" spans="1:21" ht="15.75" customHeight="1" x14ac:dyDescent="0.25">
      <c r="A326" s="79" t="s">
        <v>462</v>
      </c>
      <c r="B326" s="19" t="s">
        <v>461</v>
      </c>
      <c r="C326" s="20">
        <v>3</v>
      </c>
      <c r="D326" s="18">
        <v>22.5</v>
      </c>
      <c r="E326" s="21">
        <v>7.5</v>
      </c>
      <c r="F326" s="22">
        <v>9</v>
      </c>
      <c r="G326" s="23" t="s">
        <v>777</v>
      </c>
      <c r="H326" s="23" t="s">
        <v>460</v>
      </c>
      <c r="I326" s="18"/>
      <c r="J326" s="18"/>
      <c r="K326" s="18">
        <f t="shared" si="24"/>
        <v>3</v>
      </c>
      <c r="L326" s="80">
        <f t="shared" si="25"/>
        <v>0</v>
      </c>
      <c r="S326" s="4"/>
      <c r="T326" s="4"/>
      <c r="U326" s="4"/>
    </row>
    <row r="327" spans="1:21" ht="15.75" customHeight="1" x14ac:dyDescent="0.25">
      <c r="A327" s="79" t="s">
        <v>459</v>
      </c>
      <c r="B327" s="19" t="s">
        <v>458</v>
      </c>
      <c r="C327" s="20">
        <v>10</v>
      </c>
      <c r="D327" s="18">
        <v>66</v>
      </c>
      <c r="E327" s="21">
        <v>6.6</v>
      </c>
      <c r="F327" s="22">
        <v>8</v>
      </c>
      <c r="G327" s="23" t="s">
        <v>777</v>
      </c>
      <c r="H327" s="23" t="s">
        <v>457</v>
      </c>
      <c r="I327" s="18"/>
      <c r="J327" s="18"/>
      <c r="K327" s="18">
        <f t="shared" si="24"/>
        <v>10</v>
      </c>
      <c r="L327" s="80">
        <f t="shared" si="25"/>
        <v>0</v>
      </c>
      <c r="S327" s="4"/>
      <c r="T327" s="4"/>
      <c r="U327" s="4"/>
    </row>
    <row r="328" spans="1:21" ht="15.75" customHeight="1" x14ac:dyDescent="0.25">
      <c r="A328" s="79" t="s">
        <v>456</v>
      </c>
      <c r="B328" s="19" t="s">
        <v>455</v>
      </c>
      <c r="C328" s="20">
        <v>3</v>
      </c>
      <c r="D328" s="18">
        <v>99</v>
      </c>
      <c r="E328" s="21">
        <v>33</v>
      </c>
      <c r="F328" s="22">
        <v>35</v>
      </c>
      <c r="G328" s="23" t="s">
        <v>777</v>
      </c>
      <c r="H328" s="23" t="s">
        <v>454</v>
      </c>
      <c r="I328" s="18"/>
      <c r="J328" s="18"/>
      <c r="K328" s="18">
        <f t="shared" si="24"/>
        <v>3</v>
      </c>
      <c r="L328" s="80">
        <f t="shared" si="25"/>
        <v>0</v>
      </c>
      <c r="S328" s="4"/>
      <c r="T328" s="4"/>
      <c r="U328" s="4"/>
    </row>
    <row r="329" spans="1:21" ht="15.75" customHeight="1" x14ac:dyDescent="0.25">
      <c r="A329" s="79" t="s">
        <v>453</v>
      </c>
      <c r="B329" s="19" t="s">
        <v>452</v>
      </c>
      <c r="C329" s="20">
        <v>10</v>
      </c>
      <c r="D329" s="18">
        <v>68.400000000000006</v>
      </c>
      <c r="E329" s="21">
        <v>6.84</v>
      </c>
      <c r="F329" s="22">
        <v>8</v>
      </c>
      <c r="G329" s="23" t="s">
        <v>777</v>
      </c>
      <c r="H329" s="23" t="s">
        <v>449</v>
      </c>
      <c r="I329" s="18"/>
      <c r="J329" s="18"/>
      <c r="K329" s="18">
        <f t="shared" si="24"/>
        <v>10</v>
      </c>
      <c r="L329" s="80">
        <f t="shared" si="25"/>
        <v>0</v>
      </c>
      <c r="S329" s="4"/>
      <c r="T329" s="4"/>
      <c r="U329" s="4"/>
    </row>
    <row r="330" spans="1:21" ht="15.75" customHeight="1" x14ac:dyDescent="0.25">
      <c r="A330" s="79" t="s">
        <v>451</v>
      </c>
      <c r="B330" s="19" t="s">
        <v>450</v>
      </c>
      <c r="C330" s="20">
        <v>3</v>
      </c>
      <c r="D330" s="18">
        <v>102.51</v>
      </c>
      <c r="E330" s="21">
        <v>34.17</v>
      </c>
      <c r="F330" s="22">
        <v>37</v>
      </c>
      <c r="G330" s="23" t="s">
        <v>777</v>
      </c>
      <c r="H330" s="23" t="s">
        <v>449</v>
      </c>
      <c r="I330" s="18">
        <v>3</v>
      </c>
      <c r="J330" s="18"/>
      <c r="K330" s="481">
        <f t="shared" si="24"/>
        <v>6</v>
      </c>
      <c r="L330" s="80">
        <f t="shared" si="25"/>
        <v>0</v>
      </c>
      <c r="S330" s="4"/>
      <c r="T330" s="4"/>
      <c r="U330" s="4"/>
    </row>
    <row r="331" spans="1:21" ht="15.75" customHeight="1" x14ac:dyDescent="0.25">
      <c r="A331" s="79" t="s">
        <v>448</v>
      </c>
      <c r="B331" s="19" t="s">
        <v>447</v>
      </c>
      <c r="C331" s="20">
        <v>6</v>
      </c>
      <c r="D331" s="18">
        <v>49.02</v>
      </c>
      <c r="E331" s="21">
        <v>8.17</v>
      </c>
      <c r="F331" s="22">
        <v>10</v>
      </c>
      <c r="G331" s="23" t="s">
        <v>777</v>
      </c>
      <c r="H331" s="23" t="s">
        <v>446</v>
      </c>
      <c r="I331" s="18"/>
      <c r="J331" s="18"/>
      <c r="K331" s="18">
        <f t="shared" si="24"/>
        <v>6</v>
      </c>
      <c r="L331" s="80">
        <f t="shared" si="25"/>
        <v>0</v>
      </c>
      <c r="S331" s="4"/>
      <c r="T331" s="4"/>
      <c r="U331" s="4"/>
    </row>
    <row r="332" spans="1:21" ht="15.75" customHeight="1" x14ac:dyDescent="0.25">
      <c r="A332" s="79" t="s">
        <v>445</v>
      </c>
      <c r="B332" s="19" t="s">
        <v>444</v>
      </c>
      <c r="C332" s="20">
        <v>3</v>
      </c>
      <c r="D332" s="18">
        <v>51</v>
      </c>
      <c r="E332" s="21">
        <v>17</v>
      </c>
      <c r="F332" s="22">
        <v>20</v>
      </c>
      <c r="G332" s="23" t="s">
        <v>777</v>
      </c>
      <c r="H332" s="23" t="s">
        <v>443</v>
      </c>
      <c r="I332" s="18"/>
      <c r="J332" s="18"/>
      <c r="K332" s="18">
        <f t="shared" si="24"/>
        <v>3</v>
      </c>
      <c r="L332" s="80">
        <f t="shared" si="25"/>
        <v>0</v>
      </c>
      <c r="S332" s="4"/>
      <c r="T332" s="4"/>
      <c r="U332" s="4"/>
    </row>
    <row r="333" spans="1:21" ht="15.75" customHeight="1" x14ac:dyDescent="0.25">
      <c r="A333" s="79" t="s">
        <v>442</v>
      </c>
      <c r="B333" s="19" t="s">
        <v>441</v>
      </c>
      <c r="C333" s="20">
        <v>3</v>
      </c>
      <c r="D333" s="18">
        <v>51</v>
      </c>
      <c r="E333" s="21">
        <v>17</v>
      </c>
      <c r="F333" s="22">
        <v>20</v>
      </c>
      <c r="G333" s="23" t="s">
        <v>777</v>
      </c>
      <c r="H333" s="23" t="s">
        <v>440</v>
      </c>
      <c r="I333" s="18"/>
      <c r="J333" s="18"/>
      <c r="K333" s="18">
        <f t="shared" si="24"/>
        <v>3</v>
      </c>
      <c r="L333" s="80">
        <f t="shared" si="25"/>
        <v>0</v>
      </c>
      <c r="S333" s="4"/>
      <c r="T333" s="4"/>
      <c r="U333" s="4"/>
    </row>
    <row r="334" spans="1:21" ht="15.75" customHeight="1" x14ac:dyDescent="0.25">
      <c r="A334" s="79" t="s">
        <v>439</v>
      </c>
      <c r="B334" s="19" t="s">
        <v>438</v>
      </c>
      <c r="C334" s="20">
        <v>3</v>
      </c>
      <c r="D334" s="18">
        <v>51</v>
      </c>
      <c r="E334" s="21">
        <v>17</v>
      </c>
      <c r="F334" s="22">
        <v>20</v>
      </c>
      <c r="G334" s="23" t="s">
        <v>777</v>
      </c>
      <c r="H334" s="23" t="s">
        <v>437</v>
      </c>
      <c r="I334" s="18"/>
      <c r="J334" s="18"/>
      <c r="K334" s="18">
        <f t="shared" si="24"/>
        <v>3</v>
      </c>
      <c r="L334" s="80">
        <f t="shared" si="25"/>
        <v>0</v>
      </c>
      <c r="S334" s="4"/>
      <c r="T334" s="4"/>
      <c r="U334" s="4"/>
    </row>
    <row r="335" spans="1:21" ht="15.75" customHeight="1" x14ac:dyDescent="0.25">
      <c r="A335" s="79" t="s">
        <v>436</v>
      </c>
      <c r="B335" s="19" t="s">
        <v>435</v>
      </c>
      <c r="C335" s="20">
        <v>3</v>
      </c>
      <c r="D335" s="18">
        <v>51</v>
      </c>
      <c r="E335" s="21">
        <v>17</v>
      </c>
      <c r="F335" s="22">
        <v>20</v>
      </c>
      <c r="G335" s="23" t="s">
        <v>777</v>
      </c>
      <c r="H335" s="64">
        <v>44866</v>
      </c>
      <c r="I335" s="18"/>
      <c r="J335" s="18"/>
      <c r="K335" s="18">
        <f t="shared" si="24"/>
        <v>3</v>
      </c>
      <c r="L335" s="80">
        <f t="shared" si="25"/>
        <v>0</v>
      </c>
      <c r="S335" s="4"/>
      <c r="T335" s="4"/>
      <c r="U335" s="4"/>
    </row>
    <row r="336" spans="1:21" ht="15.75" customHeight="1" x14ac:dyDescent="0.25">
      <c r="A336" s="79" t="s">
        <v>434</v>
      </c>
      <c r="B336" s="19" t="s">
        <v>433</v>
      </c>
      <c r="C336" s="20">
        <v>2</v>
      </c>
      <c r="D336" s="18">
        <v>40</v>
      </c>
      <c r="E336" s="21">
        <v>20</v>
      </c>
      <c r="F336" s="22">
        <v>23</v>
      </c>
      <c r="G336" s="23" t="s">
        <v>777</v>
      </c>
      <c r="H336" s="64">
        <v>44866</v>
      </c>
      <c r="I336" s="18"/>
      <c r="J336" s="18"/>
      <c r="K336" s="18">
        <f t="shared" ref="K336:K367" si="26">(C336+I336)-J336</f>
        <v>2</v>
      </c>
      <c r="L336" s="80">
        <f t="shared" si="25"/>
        <v>0</v>
      </c>
      <c r="S336" s="4"/>
      <c r="T336" s="4"/>
      <c r="U336" s="4"/>
    </row>
    <row r="337" spans="1:21" ht="15.75" customHeight="1" x14ac:dyDescent="0.25">
      <c r="A337" s="79" t="s">
        <v>432</v>
      </c>
      <c r="B337" s="19" t="s">
        <v>431</v>
      </c>
      <c r="C337" s="20">
        <v>2</v>
      </c>
      <c r="D337" s="18">
        <v>40</v>
      </c>
      <c r="E337" s="21">
        <v>20</v>
      </c>
      <c r="F337" s="22">
        <v>23</v>
      </c>
      <c r="G337" s="23" t="s">
        <v>777</v>
      </c>
      <c r="H337" s="24">
        <v>44484</v>
      </c>
      <c r="I337" s="18"/>
      <c r="J337" s="18"/>
      <c r="K337" s="18">
        <f t="shared" si="26"/>
        <v>2</v>
      </c>
      <c r="L337" s="80">
        <f t="shared" si="25"/>
        <v>0</v>
      </c>
      <c r="S337" s="4"/>
      <c r="T337" s="4"/>
      <c r="U337" s="4"/>
    </row>
    <row r="338" spans="1:21" ht="15.75" customHeight="1" x14ac:dyDescent="0.25">
      <c r="A338" s="79" t="s">
        <v>430</v>
      </c>
      <c r="B338" s="19" t="s">
        <v>1053</v>
      </c>
      <c r="C338" s="20">
        <v>2</v>
      </c>
      <c r="D338" s="18">
        <v>40</v>
      </c>
      <c r="E338" s="21">
        <v>20</v>
      </c>
      <c r="F338" s="22">
        <v>23</v>
      </c>
      <c r="G338" s="23" t="s">
        <v>777</v>
      </c>
      <c r="H338" s="64">
        <v>44866</v>
      </c>
      <c r="I338" s="18"/>
      <c r="J338" s="18"/>
      <c r="K338" s="18">
        <f t="shared" si="26"/>
        <v>2</v>
      </c>
      <c r="L338" s="80">
        <f t="shared" si="25"/>
        <v>0</v>
      </c>
      <c r="S338" s="4"/>
      <c r="T338" s="4"/>
      <c r="U338" s="4"/>
    </row>
    <row r="339" spans="1:21" ht="15.75" customHeight="1" x14ac:dyDescent="0.25">
      <c r="A339" s="79" t="s">
        <v>434</v>
      </c>
      <c r="B339" s="19" t="s">
        <v>1049</v>
      </c>
      <c r="C339" s="20">
        <v>3</v>
      </c>
      <c r="D339" s="18">
        <v>16.5</v>
      </c>
      <c r="E339" s="21">
        <f>D339/C339</f>
        <v>5.5</v>
      </c>
      <c r="F339" s="22">
        <v>8</v>
      </c>
      <c r="G339" s="23" t="s">
        <v>777</v>
      </c>
      <c r="H339" s="23" t="s">
        <v>1054</v>
      </c>
      <c r="I339" s="18"/>
      <c r="J339" s="18"/>
      <c r="K339" s="18">
        <f t="shared" ref="K339:K341" si="27">(C339+I339)-J339</f>
        <v>3</v>
      </c>
      <c r="L339" s="80">
        <f t="shared" ref="L339:L341" si="28">F339*J339</f>
        <v>0</v>
      </c>
      <c r="S339" s="4"/>
      <c r="T339" s="4"/>
      <c r="U339" s="4"/>
    </row>
    <row r="340" spans="1:21" ht="15.75" customHeight="1" x14ac:dyDescent="0.25">
      <c r="A340" s="79" t="s">
        <v>432</v>
      </c>
      <c r="B340" s="19" t="s">
        <v>1050</v>
      </c>
      <c r="C340" s="20">
        <v>3</v>
      </c>
      <c r="D340" s="18">
        <v>16.5</v>
      </c>
      <c r="E340" s="21">
        <f t="shared" ref="E340:E341" si="29">D340/C340</f>
        <v>5.5</v>
      </c>
      <c r="F340" s="22">
        <v>8</v>
      </c>
      <c r="G340" s="23" t="s">
        <v>777</v>
      </c>
      <c r="H340" s="23" t="s">
        <v>1054</v>
      </c>
      <c r="I340" s="18"/>
      <c r="J340" s="18"/>
      <c r="K340" s="18">
        <f t="shared" si="27"/>
        <v>3</v>
      </c>
      <c r="L340" s="80">
        <f t="shared" si="28"/>
        <v>0</v>
      </c>
      <c r="O340" s="6" t="s">
        <v>578</v>
      </c>
      <c r="S340" s="4"/>
      <c r="T340" s="4"/>
      <c r="U340" s="4"/>
    </row>
    <row r="341" spans="1:21" ht="15.75" customHeight="1" x14ac:dyDescent="0.25">
      <c r="A341" s="79" t="s">
        <v>430</v>
      </c>
      <c r="B341" s="19" t="s">
        <v>1051</v>
      </c>
      <c r="C341" s="20">
        <v>3</v>
      </c>
      <c r="D341" s="18">
        <v>16.5</v>
      </c>
      <c r="E341" s="21">
        <f t="shared" si="29"/>
        <v>5.5</v>
      </c>
      <c r="F341" s="22">
        <v>8</v>
      </c>
      <c r="G341" s="23" t="s">
        <v>777</v>
      </c>
      <c r="H341" s="23" t="s">
        <v>1054</v>
      </c>
      <c r="I341" s="18"/>
      <c r="J341" s="18"/>
      <c r="K341" s="18">
        <f t="shared" si="27"/>
        <v>3</v>
      </c>
      <c r="L341" s="80">
        <f t="shared" si="28"/>
        <v>0</v>
      </c>
      <c r="S341" s="4"/>
      <c r="T341" s="4"/>
      <c r="U341" s="4"/>
    </row>
    <row r="342" spans="1:21" ht="15.75" customHeight="1" x14ac:dyDescent="0.25">
      <c r="A342" s="79" t="s">
        <v>429</v>
      </c>
      <c r="B342" s="19" t="s">
        <v>1046</v>
      </c>
      <c r="C342" s="20">
        <v>2</v>
      </c>
      <c r="D342" s="18">
        <v>40</v>
      </c>
      <c r="E342" s="21">
        <v>20</v>
      </c>
      <c r="F342" s="22">
        <v>23</v>
      </c>
      <c r="G342" s="23" t="s">
        <v>777</v>
      </c>
      <c r="H342" s="64">
        <v>44501</v>
      </c>
      <c r="I342" s="18"/>
      <c r="J342" s="18"/>
      <c r="K342" s="18">
        <f t="shared" si="26"/>
        <v>2</v>
      </c>
      <c r="L342" s="80">
        <f t="shared" si="25"/>
        <v>0</v>
      </c>
      <c r="S342" s="4"/>
      <c r="T342" s="4"/>
      <c r="U342" s="4"/>
    </row>
    <row r="343" spans="1:21" ht="15.75" customHeight="1" x14ac:dyDescent="0.25">
      <c r="A343" s="79" t="s">
        <v>428</v>
      </c>
      <c r="B343" s="19" t="s">
        <v>427</v>
      </c>
      <c r="C343" s="20">
        <v>6</v>
      </c>
      <c r="D343" s="18">
        <v>33</v>
      </c>
      <c r="E343" s="21">
        <v>5.5</v>
      </c>
      <c r="F343" s="22">
        <v>6</v>
      </c>
      <c r="G343" s="23" t="s">
        <v>777</v>
      </c>
      <c r="H343" s="23" t="s">
        <v>426</v>
      </c>
      <c r="I343" s="18"/>
      <c r="J343" s="18"/>
      <c r="K343" s="18">
        <f t="shared" si="26"/>
        <v>6</v>
      </c>
      <c r="L343" s="80">
        <f t="shared" si="25"/>
        <v>0</v>
      </c>
      <c r="S343" s="4"/>
      <c r="T343" s="4"/>
      <c r="U343" s="4"/>
    </row>
    <row r="344" spans="1:21" ht="15.75" customHeight="1" x14ac:dyDescent="0.25">
      <c r="A344" s="79" t="s">
        <v>425</v>
      </c>
      <c r="B344" s="19" t="s">
        <v>424</v>
      </c>
      <c r="C344" s="20">
        <v>6</v>
      </c>
      <c r="D344" s="18">
        <v>54</v>
      </c>
      <c r="E344" s="21">
        <v>9</v>
      </c>
      <c r="F344" s="22">
        <v>10.5</v>
      </c>
      <c r="G344" s="23" t="s">
        <v>777</v>
      </c>
      <c r="H344" s="23" t="s">
        <v>423</v>
      </c>
      <c r="I344" s="18"/>
      <c r="J344" s="18"/>
      <c r="K344" s="18">
        <f t="shared" si="26"/>
        <v>6</v>
      </c>
      <c r="L344" s="80">
        <f t="shared" si="25"/>
        <v>0</v>
      </c>
      <c r="S344" s="4"/>
      <c r="T344" s="4"/>
      <c r="U344" s="4"/>
    </row>
    <row r="345" spans="1:21" ht="15.75" customHeight="1" x14ac:dyDescent="0.25">
      <c r="A345" s="79" t="s">
        <v>422</v>
      </c>
      <c r="B345" s="19" t="s">
        <v>421</v>
      </c>
      <c r="C345" s="20">
        <v>12</v>
      </c>
      <c r="D345" s="18">
        <v>94.08</v>
      </c>
      <c r="E345" s="21">
        <v>7.84</v>
      </c>
      <c r="F345" s="22">
        <v>9</v>
      </c>
      <c r="G345" s="23" t="s">
        <v>777</v>
      </c>
      <c r="H345" s="23" t="s">
        <v>420</v>
      </c>
      <c r="I345" s="18"/>
      <c r="J345" s="18"/>
      <c r="K345" s="18">
        <f t="shared" si="26"/>
        <v>12</v>
      </c>
      <c r="L345" s="80">
        <f t="shared" si="25"/>
        <v>0</v>
      </c>
      <c r="S345" s="4"/>
      <c r="T345" s="4"/>
      <c r="U345" s="4"/>
    </row>
    <row r="346" spans="1:21" ht="15.75" customHeight="1" x14ac:dyDescent="0.25">
      <c r="A346" s="79" t="s">
        <v>419</v>
      </c>
      <c r="B346" s="19" t="s">
        <v>418</v>
      </c>
      <c r="C346" s="20">
        <v>3</v>
      </c>
      <c r="D346" s="18">
        <v>82.5</v>
      </c>
      <c r="E346" s="21">
        <v>27.5</v>
      </c>
      <c r="F346" s="22">
        <v>30</v>
      </c>
      <c r="G346" s="23" t="s">
        <v>777</v>
      </c>
      <c r="H346" s="23" t="s">
        <v>417</v>
      </c>
      <c r="I346" s="18"/>
      <c r="J346" s="18"/>
      <c r="K346" s="18">
        <f t="shared" si="26"/>
        <v>3</v>
      </c>
      <c r="L346" s="80">
        <f t="shared" si="25"/>
        <v>0</v>
      </c>
      <c r="S346" s="4"/>
      <c r="T346" s="4"/>
      <c r="U346" s="4"/>
    </row>
    <row r="347" spans="1:21" ht="15.75" customHeight="1" x14ac:dyDescent="0.25">
      <c r="A347" s="79" t="s">
        <v>416</v>
      </c>
      <c r="B347" s="19" t="s">
        <v>415</v>
      </c>
      <c r="C347" s="20">
        <v>4</v>
      </c>
      <c r="D347" s="18">
        <v>24</v>
      </c>
      <c r="E347" s="21">
        <v>6</v>
      </c>
      <c r="F347" s="22">
        <v>8</v>
      </c>
      <c r="G347" s="23" t="s">
        <v>777</v>
      </c>
      <c r="H347" s="23" t="s">
        <v>414</v>
      </c>
      <c r="I347" s="18"/>
      <c r="J347" s="18"/>
      <c r="K347" s="18">
        <f t="shared" si="26"/>
        <v>4</v>
      </c>
      <c r="L347" s="80">
        <f t="shared" si="25"/>
        <v>0</v>
      </c>
      <c r="S347" s="4"/>
      <c r="T347" s="4"/>
      <c r="U347" s="4"/>
    </row>
    <row r="348" spans="1:21" ht="15.75" customHeight="1" x14ac:dyDescent="0.25">
      <c r="A348" s="79" t="s">
        <v>413</v>
      </c>
      <c r="B348" s="19" t="s">
        <v>412</v>
      </c>
      <c r="C348" s="20">
        <v>2</v>
      </c>
      <c r="D348" s="18">
        <v>12</v>
      </c>
      <c r="E348" s="21">
        <v>6</v>
      </c>
      <c r="F348" s="22">
        <v>8</v>
      </c>
      <c r="G348" s="23" t="s">
        <v>777</v>
      </c>
      <c r="H348" s="23"/>
      <c r="I348" s="18" t="s">
        <v>411</v>
      </c>
      <c r="J348" s="18"/>
      <c r="K348" s="18" t="e">
        <f t="shared" si="26"/>
        <v>#VALUE!</v>
      </c>
      <c r="L348" s="80">
        <f t="shared" si="25"/>
        <v>0</v>
      </c>
      <c r="S348" s="4"/>
      <c r="T348" s="4"/>
      <c r="U348" s="4"/>
    </row>
    <row r="349" spans="1:21" ht="15.75" customHeight="1" x14ac:dyDescent="0.25">
      <c r="A349" s="79" t="s">
        <v>410</v>
      </c>
      <c r="B349" s="19" t="s">
        <v>409</v>
      </c>
      <c r="C349" s="20">
        <v>2</v>
      </c>
      <c r="D349" s="18">
        <v>12</v>
      </c>
      <c r="E349" s="21">
        <v>6</v>
      </c>
      <c r="F349" s="22">
        <v>8</v>
      </c>
      <c r="G349" s="23" t="s">
        <v>777</v>
      </c>
      <c r="H349" s="23"/>
      <c r="I349" s="18" t="s">
        <v>408</v>
      </c>
      <c r="J349" s="18"/>
      <c r="K349" s="18" t="e">
        <f t="shared" si="26"/>
        <v>#VALUE!</v>
      </c>
      <c r="L349" s="80">
        <f t="shared" si="25"/>
        <v>0</v>
      </c>
      <c r="S349" s="4"/>
      <c r="T349" s="4"/>
      <c r="U349" s="4"/>
    </row>
    <row r="350" spans="1:21" ht="15.75" customHeight="1" x14ac:dyDescent="0.25">
      <c r="A350" s="79" t="s">
        <v>407</v>
      </c>
      <c r="B350" s="19" t="s">
        <v>406</v>
      </c>
      <c r="C350" s="20">
        <v>12</v>
      </c>
      <c r="D350" s="18">
        <v>33.96</v>
      </c>
      <c r="E350" s="21">
        <v>2.83</v>
      </c>
      <c r="F350" s="22">
        <v>5</v>
      </c>
      <c r="G350" s="23" t="s">
        <v>777</v>
      </c>
      <c r="H350" s="23" t="s">
        <v>405</v>
      </c>
      <c r="I350" s="18"/>
      <c r="J350" s="18"/>
      <c r="K350" s="18">
        <f t="shared" si="26"/>
        <v>12</v>
      </c>
      <c r="L350" s="80">
        <f t="shared" si="25"/>
        <v>0</v>
      </c>
      <c r="S350" s="4"/>
      <c r="T350" s="4"/>
      <c r="U350" s="4"/>
    </row>
    <row r="351" spans="1:21" ht="15.75" customHeight="1" x14ac:dyDescent="0.25">
      <c r="A351" s="79" t="s">
        <v>404</v>
      </c>
      <c r="B351" s="19" t="s">
        <v>403</v>
      </c>
      <c r="C351" s="20">
        <v>12</v>
      </c>
      <c r="D351" s="18">
        <v>24</v>
      </c>
      <c r="E351" s="21">
        <v>2</v>
      </c>
      <c r="F351" s="22">
        <v>3.5</v>
      </c>
      <c r="G351" s="23" t="s">
        <v>777</v>
      </c>
      <c r="H351" s="23" t="s">
        <v>392</v>
      </c>
      <c r="I351" s="18"/>
      <c r="J351" s="18"/>
      <c r="K351" s="18">
        <f t="shared" si="26"/>
        <v>12</v>
      </c>
      <c r="L351" s="80">
        <f t="shared" si="25"/>
        <v>0</v>
      </c>
      <c r="S351" s="4"/>
      <c r="T351" s="4"/>
      <c r="U351" s="4"/>
    </row>
    <row r="352" spans="1:21" ht="15.75" customHeight="1" x14ac:dyDescent="0.25">
      <c r="A352" s="79" t="s">
        <v>402</v>
      </c>
      <c r="B352" s="19" t="s">
        <v>401</v>
      </c>
      <c r="C352" s="20">
        <v>6</v>
      </c>
      <c r="D352" s="18">
        <v>22.02</v>
      </c>
      <c r="E352" s="21">
        <v>3.67</v>
      </c>
      <c r="F352" s="22">
        <v>5</v>
      </c>
      <c r="G352" s="23" t="s">
        <v>777</v>
      </c>
      <c r="H352" s="23" t="s">
        <v>400</v>
      </c>
      <c r="I352" s="18"/>
      <c r="J352" s="18"/>
      <c r="K352" s="18">
        <f t="shared" si="26"/>
        <v>6</v>
      </c>
      <c r="L352" s="80">
        <f t="shared" si="25"/>
        <v>0</v>
      </c>
      <c r="S352" s="4"/>
      <c r="T352" s="4"/>
      <c r="U352" s="4"/>
    </row>
    <row r="353" spans="1:21" ht="15.75" customHeight="1" x14ac:dyDescent="0.25">
      <c r="A353" s="79" t="s">
        <v>399</v>
      </c>
      <c r="B353" s="19" t="s">
        <v>398</v>
      </c>
      <c r="C353" s="20">
        <v>6</v>
      </c>
      <c r="D353" s="18">
        <v>36</v>
      </c>
      <c r="E353" s="21">
        <v>6</v>
      </c>
      <c r="F353" s="22">
        <v>8</v>
      </c>
      <c r="G353" s="23" t="s">
        <v>777</v>
      </c>
      <c r="H353" s="23" t="s">
        <v>392</v>
      </c>
      <c r="I353" s="18"/>
      <c r="J353" s="18"/>
      <c r="K353" s="18">
        <f t="shared" si="26"/>
        <v>6</v>
      </c>
      <c r="L353" s="80">
        <f t="shared" si="25"/>
        <v>0</v>
      </c>
      <c r="S353" s="4"/>
      <c r="T353" s="4"/>
      <c r="U353" s="4"/>
    </row>
    <row r="354" spans="1:21" ht="15.75" customHeight="1" x14ac:dyDescent="0.25">
      <c r="A354" s="79" t="s">
        <v>397</v>
      </c>
      <c r="B354" s="19" t="s">
        <v>396</v>
      </c>
      <c r="C354" s="20">
        <v>12</v>
      </c>
      <c r="D354" s="18">
        <v>24</v>
      </c>
      <c r="E354" s="21">
        <v>2</v>
      </c>
      <c r="F354" s="22">
        <v>3.5</v>
      </c>
      <c r="G354" s="23" t="s">
        <v>777</v>
      </c>
      <c r="H354" s="23" t="s">
        <v>75</v>
      </c>
      <c r="I354" s="18"/>
      <c r="J354" s="18"/>
      <c r="K354" s="18">
        <f t="shared" si="26"/>
        <v>12</v>
      </c>
      <c r="L354" s="80">
        <f>F354*J354</f>
        <v>0</v>
      </c>
      <c r="S354" s="4"/>
      <c r="T354" s="4"/>
      <c r="U354" s="4"/>
    </row>
    <row r="355" spans="1:21" ht="15.75" customHeight="1" x14ac:dyDescent="0.25">
      <c r="A355" s="79" t="s">
        <v>395</v>
      </c>
      <c r="B355" s="19" t="s">
        <v>394</v>
      </c>
      <c r="C355" s="20" t="s">
        <v>385</v>
      </c>
      <c r="D355" s="18">
        <v>60.42</v>
      </c>
      <c r="E355" s="21"/>
      <c r="F355" s="22" t="s">
        <v>393</v>
      </c>
      <c r="G355" s="23" t="s">
        <v>777</v>
      </c>
      <c r="H355" s="23" t="s">
        <v>392</v>
      </c>
      <c r="I355" s="18"/>
      <c r="J355" s="18"/>
      <c r="K355" s="18" t="e">
        <f t="shared" si="26"/>
        <v>#VALUE!</v>
      </c>
      <c r="L355" s="80" t="e">
        <f t="shared" si="25"/>
        <v>#VALUE!</v>
      </c>
      <c r="S355" s="4"/>
      <c r="T355" s="4"/>
      <c r="U355" s="4"/>
    </row>
    <row r="356" spans="1:21" ht="15.75" customHeight="1" x14ac:dyDescent="0.25">
      <c r="A356" s="79" t="s">
        <v>391</v>
      </c>
      <c r="B356" s="19" t="s">
        <v>390</v>
      </c>
      <c r="C356" s="20" t="s">
        <v>385</v>
      </c>
      <c r="D356" s="18">
        <v>55.42</v>
      </c>
      <c r="E356" s="21"/>
      <c r="F356" s="22" t="s">
        <v>389</v>
      </c>
      <c r="G356" s="23" t="s">
        <v>777</v>
      </c>
      <c r="H356" s="61" t="s">
        <v>388</v>
      </c>
      <c r="I356" s="18"/>
      <c r="J356" s="18"/>
      <c r="K356" s="18" t="e">
        <f t="shared" si="26"/>
        <v>#VALUE!</v>
      </c>
      <c r="L356" s="80" t="e">
        <f t="shared" si="25"/>
        <v>#VALUE!</v>
      </c>
      <c r="S356" s="4"/>
      <c r="T356" s="4"/>
      <c r="U356" s="4"/>
    </row>
    <row r="357" spans="1:21" ht="15.75" customHeight="1" x14ac:dyDescent="0.25">
      <c r="A357" s="79" t="s">
        <v>387</v>
      </c>
      <c r="B357" s="19" t="s">
        <v>386</v>
      </c>
      <c r="C357" s="20" t="s">
        <v>385</v>
      </c>
      <c r="D357" s="18">
        <v>30.5</v>
      </c>
      <c r="E357" s="21"/>
      <c r="F357" s="22" t="s">
        <v>384</v>
      </c>
      <c r="G357" s="23" t="s">
        <v>777</v>
      </c>
      <c r="H357" s="61"/>
      <c r="I357" s="18"/>
      <c r="J357" s="18"/>
      <c r="K357" s="18" t="e">
        <f t="shared" si="26"/>
        <v>#VALUE!</v>
      </c>
      <c r="L357" s="80" t="e">
        <f t="shared" si="25"/>
        <v>#VALUE!</v>
      </c>
      <c r="S357" s="4"/>
      <c r="T357" s="4"/>
      <c r="U357" s="4"/>
    </row>
    <row r="358" spans="1:21" ht="15.75" customHeight="1" x14ac:dyDescent="0.25">
      <c r="A358" s="79" t="s">
        <v>383</v>
      </c>
      <c r="B358" s="19" t="s">
        <v>382</v>
      </c>
      <c r="C358" s="20">
        <v>2</v>
      </c>
      <c r="D358" s="18">
        <v>15</v>
      </c>
      <c r="E358" s="21">
        <v>7.5</v>
      </c>
      <c r="F358" s="22">
        <v>9</v>
      </c>
      <c r="G358" s="23" t="s">
        <v>777</v>
      </c>
      <c r="H358" s="23" t="s">
        <v>75</v>
      </c>
      <c r="I358" s="18"/>
      <c r="J358" s="18"/>
      <c r="K358" s="18">
        <f t="shared" si="26"/>
        <v>2</v>
      </c>
      <c r="L358" s="80">
        <f t="shared" si="25"/>
        <v>0</v>
      </c>
      <c r="S358" s="4"/>
      <c r="T358" s="4"/>
      <c r="U358" s="4"/>
    </row>
    <row r="359" spans="1:21" ht="15.75" customHeight="1" x14ac:dyDescent="0.25">
      <c r="A359" s="79" t="s">
        <v>381</v>
      </c>
      <c r="B359" s="19" t="s">
        <v>380</v>
      </c>
      <c r="C359" s="20">
        <v>2</v>
      </c>
      <c r="D359" s="18">
        <v>15</v>
      </c>
      <c r="E359" s="21">
        <v>7.5</v>
      </c>
      <c r="F359" s="22">
        <v>9</v>
      </c>
      <c r="G359" s="23" t="s">
        <v>777</v>
      </c>
      <c r="H359" s="23" t="s">
        <v>75</v>
      </c>
      <c r="I359" s="18"/>
      <c r="J359" s="18"/>
      <c r="K359" s="18">
        <f t="shared" si="26"/>
        <v>2</v>
      </c>
      <c r="L359" s="80">
        <f t="shared" si="25"/>
        <v>0</v>
      </c>
      <c r="S359" s="4"/>
      <c r="T359" s="4"/>
      <c r="U359" s="4"/>
    </row>
    <row r="360" spans="1:21" ht="15.75" customHeight="1" x14ac:dyDescent="0.25">
      <c r="A360" s="79" t="s">
        <v>379</v>
      </c>
      <c r="B360" s="19" t="s">
        <v>378</v>
      </c>
      <c r="C360" s="20">
        <v>3</v>
      </c>
      <c r="D360" s="18">
        <v>24.38</v>
      </c>
      <c r="E360" s="21">
        <v>8.1199999999999992</v>
      </c>
      <c r="F360" s="22">
        <v>10</v>
      </c>
      <c r="G360" s="23" t="s">
        <v>777</v>
      </c>
      <c r="H360" s="23" t="s">
        <v>377</v>
      </c>
      <c r="I360" s="18">
        <v>12</v>
      </c>
      <c r="J360" s="18"/>
      <c r="K360" s="18">
        <f t="shared" si="26"/>
        <v>15</v>
      </c>
      <c r="L360" s="80">
        <f t="shared" si="25"/>
        <v>0</v>
      </c>
      <c r="S360" s="4"/>
      <c r="T360" s="4"/>
      <c r="U360" s="4"/>
    </row>
    <row r="361" spans="1:21" ht="15.75" customHeight="1" x14ac:dyDescent="0.25">
      <c r="A361" s="79" t="s">
        <v>376</v>
      </c>
      <c r="B361" s="19" t="s">
        <v>375</v>
      </c>
      <c r="C361" s="20">
        <v>3</v>
      </c>
      <c r="D361" s="18">
        <v>19.5</v>
      </c>
      <c r="E361" s="21">
        <v>6.5</v>
      </c>
      <c r="F361" s="22">
        <v>8.5</v>
      </c>
      <c r="G361" s="23" t="s">
        <v>777</v>
      </c>
      <c r="H361" s="23" t="s">
        <v>75</v>
      </c>
      <c r="I361" s="18" t="s">
        <v>374</v>
      </c>
      <c r="J361" s="18"/>
      <c r="K361" s="18" t="e">
        <f t="shared" si="26"/>
        <v>#VALUE!</v>
      </c>
      <c r="L361" s="80">
        <f t="shared" si="25"/>
        <v>0</v>
      </c>
      <c r="S361" s="4"/>
      <c r="T361" s="4"/>
      <c r="U361" s="4"/>
    </row>
    <row r="362" spans="1:21" ht="15.75" customHeight="1" x14ac:dyDescent="0.25">
      <c r="A362" s="79" t="s">
        <v>373</v>
      </c>
      <c r="B362" s="19" t="s">
        <v>372</v>
      </c>
      <c r="C362" s="20">
        <v>3</v>
      </c>
      <c r="D362" s="18">
        <v>19.5</v>
      </c>
      <c r="E362" s="21">
        <v>6.5</v>
      </c>
      <c r="F362" s="22">
        <v>8.5</v>
      </c>
      <c r="G362" s="23" t="s">
        <v>777</v>
      </c>
      <c r="H362" s="23" t="s">
        <v>75</v>
      </c>
      <c r="I362" s="18"/>
      <c r="J362" s="18"/>
      <c r="K362" s="18">
        <f t="shared" si="26"/>
        <v>3</v>
      </c>
      <c r="L362" s="80">
        <f t="shared" si="25"/>
        <v>0</v>
      </c>
      <c r="S362" s="4"/>
      <c r="T362" s="4"/>
      <c r="U362" s="4"/>
    </row>
    <row r="363" spans="1:21" ht="15.75" customHeight="1" x14ac:dyDescent="0.25">
      <c r="A363" s="79" t="s">
        <v>371</v>
      </c>
      <c r="B363" s="19" t="s">
        <v>370</v>
      </c>
      <c r="C363" s="20">
        <v>2</v>
      </c>
      <c r="D363" s="18">
        <v>4.5</v>
      </c>
      <c r="E363" s="21">
        <v>2.25</v>
      </c>
      <c r="F363" s="22">
        <v>4</v>
      </c>
      <c r="G363" s="23" t="s">
        <v>777</v>
      </c>
      <c r="H363" s="23" t="s">
        <v>369</v>
      </c>
      <c r="I363" s="18" t="s">
        <v>365</v>
      </c>
      <c r="J363" s="18"/>
      <c r="K363" s="18" t="e">
        <f t="shared" si="26"/>
        <v>#VALUE!</v>
      </c>
      <c r="L363" s="80">
        <f t="shared" si="25"/>
        <v>0</v>
      </c>
      <c r="S363" s="4"/>
      <c r="T363" s="4"/>
      <c r="U363" s="4"/>
    </row>
    <row r="364" spans="1:21" ht="15.75" customHeight="1" x14ac:dyDescent="0.25">
      <c r="A364" s="79" t="s">
        <v>368</v>
      </c>
      <c r="B364" s="19" t="s">
        <v>367</v>
      </c>
      <c r="C364" s="20">
        <v>2</v>
      </c>
      <c r="D364" s="18">
        <v>4.5</v>
      </c>
      <c r="E364" s="21">
        <v>2.25</v>
      </c>
      <c r="F364" s="22">
        <v>4</v>
      </c>
      <c r="G364" s="23" t="s">
        <v>777</v>
      </c>
      <c r="H364" s="23" t="s">
        <v>366</v>
      </c>
      <c r="I364" s="18" t="s">
        <v>365</v>
      </c>
      <c r="J364" s="18"/>
      <c r="K364" s="18" t="e">
        <f t="shared" si="26"/>
        <v>#VALUE!</v>
      </c>
      <c r="L364" s="80">
        <f t="shared" si="25"/>
        <v>0</v>
      </c>
      <c r="S364" s="4"/>
      <c r="T364" s="4"/>
      <c r="U364" s="4"/>
    </row>
    <row r="365" spans="1:21" ht="15.75" customHeight="1" x14ac:dyDescent="0.25">
      <c r="A365" s="79" t="s">
        <v>364</v>
      </c>
      <c r="B365" s="19" t="s">
        <v>363</v>
      </c>
      <c r="C365" s="20">
        <v>3</v>
      </c>
      <c r="D365" s="18">
        <v>13.5</v>
      </c>
      <c r="E365" s="21">
        <v>4.5</v>
      </c>
      <c r="F365" s="22">
        <v>7</v>
      </c>
      <c r="G365" s="23" t="s">
        <v>777</v>
      </c>
      <c r="H365" s="49"/>
      <c r="I365" s="18"/>
      <c r="J365" s="18"/>
      <c r="K365" s="18">
        <f t="shared" si="26"/>
        <v>3</v>
      </c>
      <c r="L365" s="80">
        <f t="shared" si="25"/>
        <v>0</v>
      </c>
      <c r="S365" s="4"/>
      <c r="T365" s="4"/>
      <c r="U365" s="4"/>
    </row>
    <row r="366" spans="1:21" ht="15.75" customHeight="1" x14ac:dyDescent="0.25">
      <c r="A366" s="79" t="s">
        <v>362</v>
      </c>
      <c r="B366" s="19" t="s">
        <v>361</v>
      </c>
      <c r="C366" s="20">
        <v>3</v>
      </c>
      <c r="D366" s="18">
        <v>13.5</v>
      </c>
      <c r="E366" s="21">
        <v>4.5</v>
      </c>
      <c r="F366" s="22">
        <v>7</v>
      </c>
      <c r="G366" s="23" t="s">
        <v>777</v>
      </c>
      <c r="H366" s="49" t="s">
        <v>360</v>
      </c>
      <c r="I366" s="18"/>
      <c r="J366" s="18"/>
      <c r="K366" s="18">
        <f t="shared" si="26"/>
        <v>3</v>
      </c>
      <c r="L366" s="80">
        <f t="shared" si="25"/>
        <v>0</v>
      </c>
      <c r="S366" s="4"/>
      <c r="T366" s="4"/>
      <c r="U366" s="4"/>
    </row>
    <row r="367" spans="1:21" ht="15.75" customHeight="1" x14ac:dyDescent="0.25">
      <c r="A367" s="79" t="s">
        <v>359</v>
      </c>
      <c r="B367" s="19" t="s">
        <v>358</v>
      </c>
      <c r="C367" s="20">
        <v>3</v>
      </c>
      <c r="D367" s="18">
        <v>13.5</v>
      </c>
      <c r="E367" s="21"/>
      <c r="F367" s="22"/>
      <c r="G367" s="23" t="s">
        <v>777</v>
      </c>
      <c r="H367" s="49"/>
      <c r="I367" s="18"/>
      <c r="J367" s="18"/>
      <c r="K367" s="18">
        <f t="shared" si="26"/>
        <v>3</v>
      </c>
      <c r="L367" s="80">
        <f t="shared" si="25"/>
        <v>0</v>
      </c>
      <c r="S367" s="4"/>
      <c r="T367" s="4"/>
      <c r="U367" s="4"/>
    </row>
    <row r="368" spans="1:21" ht="15.75" customHeight="1" x14ac:dyDescent="0.25">
      <c r="A368" s="79"/>
      <c r="B368" s="19"/>
      <c r="C368" s="20"/>
      <c r="D368" s="18"/>
      <c r="E368" s="21"/>
      <c r="F368" s="22"/>
      <c r="G368" s="23"/>
      <c r="H368" s="53"/>
      <c r="I368" s="18"/>
      <c r="J368" s="18"/>
      <c r="K368" s="18"/>
      <c r="L368" s="80">
        <f t="shared" si="25"/>
        <v>0</v>
      </c>
      <c r="S368" s="4"/>
      <c r="T368" s="4"/>
      <c r="U368" s="4"/>
    </row>
    <row r="369" spans="1:21" ht="15.75" customHeight="1" x14ac:dyDescent="0.25">
      <c r="A369" s="521" t="s">
        <v>578</v>
      </c>
      <c r="B369" s="522"/>
      <c r="C369" s="522"/>
      <c r="D369" s="522"/>
      <c r="E369" s="522"/>
      <c r="F369" s="522"/>
      <c r="G369" s="522"/>
      <c r="H369" s="522"/>
      <c r="I369" s="522"/>
      <c r="J369" s="522"/>
      <c r="K369" s="522"/>
      <c r="L369" s="523"/>
      <c r="S369" s="4"/>
      <c r="T369" s="4"/>
      <c r="U369" s="4"/>
    </row>
    <row r="370" spans="1:21" ht="15.75" customHeight="1" x14ac:dyDescent="0.25">
      <c r="A370" s="79" t="s">
        <v>33</v>
      </c>
      <c r="B370" s="19" t="s">
        <v>582</v>
      </c>
      <c r="C370" s="20">
        <v>6</v>
      </c>
      <c r="D370" s="18">
        <v>240</v>
      </c>
      <c r="E370" s="21">
        <v>40</v>
      </c>
      <c r="F370" s="22">
        <v>45</v>
      </c>
      <c r="G370" s="23" t="s">
        <v>779</v>
      </c>
      <c r="H370" s="23" t="s">
        <v>581</v>
      </c>
      <c r="I370" s="18"/>
      <c r="J370" s="18"/>
      <c r="K370" s="18">
        <f t="shared" ref="K370:K391" si="30">(C370+I370)-J370</f>
        <v>6</v>
      </c>
      <c r="L370" s="80">
        <f t="shared" si="25"/>
        <v>0</v>
      </c>
      <c r="S370" s="4"/>
      <c r="T370" s="4"/>
      <c r="U370" s="4"/>
    </row>
    <row r="371" spans="1:21" ht="15.75" customHeight="1" x14ac:dyDescent="0.25">
      <c r="A371" s="79" t="s">
        <v>34</v>
      </c>
      <c r="B371" s="19" t="s">
        <v>580</v>
      </c>
      <c r="C371" s="20">
        <v>48</v>
      </c>
      <c r="D371" s="18">
        <v>70</v>
      </c>
      <c r="E371" s="21">
        <v>1.45</v>
      </c>
      <c r="F371" s="22">
        <v>2</v>
      </c>
      <c r="G371" s="23" t="s">
        <v>779</v>
      </c>
      <c r="H371" s="23"/>
      <c r="I371" s="18"/>
      <c r="J371" s="18">
        <v>5</v>
      </c>
      <c r="K371" s="18">
        <f t="shared" si="30"/>
        <v>43</v>
      </c>
      <c r="L371" s="80">
        <f t="shared" si="25"/>
        <v>10</v>
      </c>
      <c r="S371" s="4"/>
      <c r="T371" s="4"/>
      <c r="U371" s="4"/>
    </row>
    <row r="372" spans="1:21" ht="15.75" customHeight="1" x14ac:dyDescent="0.25">
      <c r="A372" s="79" t="s">
        <v>35</v>
      </c>
      <c r="B372" s="19" t="s">
        <v>579</v>
      </c>
      <c r="C372" s="20">
        <v>20</v>
      </c>
      <c r="D372" s="18">
        <v>6.5</v>
      </c>
      <c r="E372" s="21">
        <v>130</v>
      </c>
      <c r="F372" s="22">
        <v>10</v>
      </c>
      <c r="G372" s="23" t="s">
        <v>779</v>
      </c>
      <c r="H372" s="23"/>
      <c r="I372" s="18"/>
      <c r="J372" s="18"/>
      <c r="K372" s="18">
        <f t="shared" si="30"/>
        <v>20</v>
      </c>
      <c r="L372" s="80">
        <f t="shared" ref="L372:L436" si="31">F372*J372</f>
        <v>0</v>
      </c>
      <c r="S372" s="4"/>
      <c r="T372" s="4"/>
      <c r="U372" s="4"/>
    </row>
    <row r="373" spans="1:21" ht="15.75" customHeight="1" x14ac:dyDescent="0.25">
      <c r="A373" s="79" t="s">
        <v>36</v>
      </c>
      <c r="B373" s="19" t="s">
        <v>577</v>
      </c>
      <c r="C373" s="20">
        <v>12</v>
      </c>
      <c r="D373" s="18">
        <v>5</v>
      </c>
      <c r="E373" s="21">
        <v>60</v>
      </c>
      <c r="F373" s="22">
        <v>10</v>
      </c>
      <c r="G373" s="23" t="s">
        <v>779</v>
      </c>
      <c r="H373" s="23"/>
      <c r="I373" s="18"/>
      <c r="J373" s="18"/>
      <c r="K373" s="18">
        <f t="shared" si="30"/>
        <v>12</v>
      </c>
      <c r="L373" s="80">
        <f t="shared" si="31"/>
        <v>0</v>
      </c>
      <c r="S373" s="4"/>
      <c r="T373" s="4"/>
      <c r="U373" s="4"/>
    </row>
    <row r="374" spans="1:21" ht="15.75" customHeight="1" x14ac:dyDescent="0.25">
      <c r="A374" s="79" t="s">
        <v>38</v>
      </c>
      <c r="B374" s="19" t="s">
        <v>576</v>
      </c>
      <c r="C374" s="20">
        <v>18</v>
      </c>
      <c r="D374" s="18">
        <v>7</v>
      </c>
      <c r="E374" s="21">
        <v>126</v>
      </c>
      <c r="F374" s="22">
        <v>10</v>
      </c>
      <c r="G374" s="23" t="s">
        <v>779</v>
      </c>
      <c r="H374" s="23"/>
      <c r="I374" s="18"/>
      <c r="J374" s="18"/>
      <c r="K374" s="18">
        <f t="shared" si="30"/>
        <v>18</v>
      </c>
      <c r="L374" s="80">
        <f t="shared" si="31"/>
        <v>0</v>
      </c>
      <c r="S374" s="4"/>
      <c r="T374" s="4"/>
      <c r="U374" s="4"/>
    </row>
    <row r="375" spans="1:21" ht="15.75" customHeight="1" x14ac:dyDescent="0.25">
      <c r="A375" s="79" t="s">
        <v>41</v>
      </c>
      <c r="B375" s="19" t="s">
        <v>575</v>
      </c>
      <c r="C375" s="20">
        <v>8</v>
      </c>
      <c r="D375" s="18">
        <v>8</v>
      </c>
      <c r="E375" s="21">
        <v>64</v>
      </c>
      <c r="F375" s="22">
        <v>10</v>
      </c>
      <c r="G375" s="23" t="s">
        <v>779</v>
      </c>
      <c r="H375" s="23"/>
      <c r="I375" s="18"/>
      <c r="J375" s="18">
        <v>1</v>
      </c>
      <c r="K375" s="18">
        <f t="shared" si="30"/>
        <v>7</v>
      </c>
      <c r="L375" s="80">
        <f t="shared" si="31"/>
        <v>10</v>
      </c>
      <c r="S375" s="4"/>
      <c r="T375" s="4"/>
      <c r="U375" s="4"/>
    </row>
    <row r="376" spans="1:21" ht="15.75" customHeight="1" x14ac:dyDescent="0.25">
      <c r="A376" s="79">
        <v>7</v>
      </c>
      <c r="B376" s="19" t="s">
        <v>574</v>
      </c>
      <c r="C376" s="20">
        <v>12</v>
      </c>
      <c r="D376" s="18">
        <v>7.92</v>
      </c>
      <c r="E376" s="21">
        <v>95</v>
      </c>
      <c r="F376" s="22">
        <v>10</v>
      </c>
      <c r="G376" s="23" t="s">
        <v>779</v>
      </c>
      <c r="H376" s="23"/>
      <c r="I376" s="18"/>
      <c r="J376" s="18"/>
      <c r="K376" s="18">
        <f t="shared" si="30"/>
        <v>12</v>
      </c>
      <c r="L376" s="80">
        <f t="shared" si="31"/>
        <v>0</v>
      </c>
      <c r="S376" s="4"/>
      <c r="T376" s="4"/>
      <c r="U376" s="4"/>
    </row>
    <row r="377" spans="1:21" ht="15.75" customHeight="1" x14ac:dyDescent="0.25">
      <c r="A377" s="510" t="s">
        <v>658</v>
      </c>
      <c r="B377" s="511"/>
      <c r="C377" s="511"/>
      <c r="D377" s="511"/>
      <c r="E377" s="511"/>
      <c r="F377" s="511"/>
      <c r="G377" s="511"/>
      <c r="H377" s="511"/>
      <c r="I377" s="511"/>
      <c r="J377" s="511"/>
      <c r="K377" s="511"/>
      <c r="L377" s="512"/>
      <c r="S377" s="4"/>
      <c r="T377" s="4"/>
      <c r="U377" s="4"/>
    </row>
    <row r="378" spans="1:21" ht="15.75" customHeight="1" x14ac:dyDescent="0.25">
      <c r="A378" s="81">
        <v>1</v>
      </c>
      <c r="B378" s="19" t="s">
        <v>657</v>
      </c>
      <c r="C378" s="15">
        <v>15</v>
      </c>
      <c r="D378" s="10">
        <v>175.5</v>
      </c>
      <c r="E378" s="28">
        <f t="shared" ref="E378:E391" si="32">D378/C378</f>
        <v>11.7</v>
      </c>
      <c r="F378" s="22">
        <v>14</v>
      </c>
      <c r="G378" s="23" t="s">
        <v>777</v>
      </c>
      <c r="H378" s="23"/>
      <c r="I378" s="10"/>
      <c r="J378" s="10">
        <v>1</v>
      </c>
      <c r="K378" s="18">
        <f t="shared" si="30"/>
        <v>14</v>
      </c>
      <c r="L378" s="80">
        <f t="shared" si="31"/>
        <v>14</v>
      </c>
      <c r="S378" s="4"/>
      <c r="T378" s="4"/>
      <c r="U378" s="4"/>
    </row>
    <row r="379" spans="1:21" ht="15.75" customHeight="1" x14ac:dyDescent="0.25">
      <c r="A379" s="81">
        <v>2</v>
      </c>
      <c r="B379" s="19" t="s">
        <v>656</v>
      </c>
      <c r="C379" s="15">
        <v>60</v>
      </c>
      <c r="D379" s="10">
        <v>150.1</v>
      </c>
      <c r="E379" s="28">
        <f t="shared" si="32"/>
        <v>2.5016666666666665</v>
      </c>
      <c r="F379" s="22">
        <v>4</v>
      </c>
      <c r="G379" s="23" t="s">
        <v>777</v>
      </c>
      <c r="H379" s="23"/>
      <c r="I379" s="10"/>
      <c r="J379" s="10"/>
      <c r="K379" s="18">
        <f t="shared" si="30"/>
        <v>60</v>
      </c>
      <c r="L379" s="80">
        <f t="shared" si="31"/>
        <v>0</v>
      </c>
      <c r="S379" s="4"/>
      <c r="T379" s="4"/>
      <c r="U379" s="4"/>
    </row>
    <row r="380" spans="1:21" ht="15.75" customHeight="1" x14ac:dyDescent="0.25">
      <c r="A380" s="81">
        <v>3</v>
      </c>
      <c r="B380" s="19" t="s">
        <v>655</v>
      </c>
      <c r="C380" s="15">
        <v>15</v>
      </c>
      <c r="D380" s="10">
        <v>125</v>
      </c>
      <c r="E380" s="28">
        <f t="shared" si="32"/>
        <v>8.3333333333333339</v>
      </c>
      <c r="F380" s="22">
        <v>10</v>
      </c>
      <c r="G380" s="23" t="s">
        <v>777</v>
      </c>
      <c r="H380" s="23"/>
      <c r="I380" s="10"/>
      <c r="J380" s="10"/>
      <c r="K380" s="18">
        <f t="shared" si="30"/>
        <v>15</v>
      </c>
      <c r="L380" s="80">
        <f t="shared" si="31"/>
        <v>0</v>
      </c>
      <c r="S380" s="4"/>
      <c r="T380" s="4"/>
      <c r="U380" s="4"/>
    </row>
    <row r="381" spans="1:21" ht="15.75" customHeight="1" x14ac:dyDescent="0.25">
      <c r="A381" s="81">
        <v>4</v>
      </c>
      <c r="B381" s="19" t="s">
        <v>654</v>
      </c>
      <c r="C381" s="15">
        <v>60</v>
      </c>
      <c r="D381" s="10">
        <v>96.9</v>
      </c>
      <c r="E381" s="28">
        <f t="shared" si="32"/>
        <v>1.615</v>
      </c>
      <c r="F381" s="22">
        <v>2.5</v>
      </c>
      <c r="G381" s="23" t="s">
        <v>777</v>
      </c>
      <c r="H381" s="23"/>
      <c r="I381" s="10"/>
      <c r="J381" s="10"/>
      <c r="K381" s="18">
        <f t="shared" si="30"/>
        <v>60</v>
      </c>
      <c r="L381" s="80">
        <f t="shared" si="31"/>
        <v>0</v>
      </c>
      <c r="S381" s="4"/>
      <c r="T381" s="4"/>
      <c r="U381" s="4"/>
    </row>
    <row r="382" spans="1:21" ht="15.75" customHeight="1" x14ac:dyDescent="0.25">
      <c r="A382" s="81">
        <v>5</v>
      </c>
      <c r="B382" s="19" t="s">
        <v>653</v>
      </c>
      <c r="C382" s="15">
        <v>50</v>
      </c>
      <c r="D382" s="10">
        <v>142</v>
      </c>
      <c r="E382" s="28">
        <f t="shared" si="32"/>
        <v>2.84</v>
      </c>
      <c r="F382" s="22">
        <v>3.5</v>
      </c>
      <c r="G382" s="23" t="s">
        <v>777</v>
      </c>
      <c r="H382" s="23"/>
      <c r="I382" s="10"/>
      <c r="J382" s="10"/>
      <c r="K382" s="18">
        <f t="shared" si="30"/>
        <v>50</v>
      </c>
      <c r="L382" s="80">
        <f t="shared" si="31"/>
        <v>0</v>
      </c>
      <c r="S382" s="4"/>
      <c r="T382" s="4"/>
      <c r="U382" s="4"/>
    </row>
    <row r="383" spans="1:21" ht="15.75" customHeight="1" x14ac:dyDescent="0.25">
      <c r="A383" s="81">
        <v>6</v>
      </c>
      <c r="B383" s="19" t="s">
        <v>652</v>
      </c>
      <c r="C383" s="15">
        <v>12</v>
      </c>
      <c r="D383" s="10">
        <v>156</v>
      </c>
      <c r="E383" s="28">
        <f t="shared" si="32"/>
        <v>13</v>
      </c>
      <c r="F383" s="22">
        <v>17</v>
      </c>
      <c r="G383" s="23" t="s">
        <v>777</v>
      </c>
      <c r="H383" s="23"/>
      <c r="I383" s="10"/>
      <c r="J383" s="10"/>
      <c r="K383" s="18">
        <f t="shared" si="30"/>
        <v>12</v>
      </c>
      <c r="L383" s="80">
        <f t="shared" si="31"/>
        <v>0</v>
      </c>
      <c r="S383" s="4"/>
      <c r="T383" s="4"/>
      <c r="U383" s="4"/>
    </row>
    <row r="384" spans="1:21" ht="15.75" customHeight="1" x14ac:dyDescent="0.25">
      <c r="A384" s="81">
        <v>7</v>
      </c>
      <c r="B384" s="19" t="s">
        <v>651</v>
      </c>
      <c r="C384" s="15">
        <v>12</v>
      </c>
      <c r="D384" s="10">
        <v>146.4</v>
      </c>
      <c r="E384" s="28">
        <f t="shared" si="32"/>
        <v>12.200000000000001</v>
      </c>
      <c r="F384" s="22">
        <v>17</v>
      </c>
      <c r="G384" s="23" t="s">
        <v>777</v>
      </c>
      <c r="H384" s="23"/>
      <c r="I384" s="10"/>
      <c r="J384" s="10"/>
      <c r="K384" s="18">
        <f t="shared" si="30"/>
        <v>12</v>
      </c>
      <c r="L384" s="80">
        <f t="shared" si="31"/>
        <v>0</v>
      </c>
      <c r="S384" s="4"/>
      <c r="T384" s="4"/>
      <c r="U384" s="4"/>
    </row>
    <row r="385" spans="1:21" ht="15.75" customHeight="1" x14ac:dyDescent="0.25">
      <c r="A385" s="81">
        <v>8</v>
      </c>
      <c r="B385" s="19" t="s">
        <v>650</v>
      </c>
      <c r="C385" s="15">
        <v>6</v>
      </c>
      <c r="D385" s="10">
        <v>88.5</v>
      </c>
      <c r="E385" s="28">
        <f t="shared" si="32"/>
        <v>14.75</v>
      </c>
      <c r="F385" s="22">
        <v>19</v>
      </c>
      <c r="G385" s="23" t="s">
        <v>777</v>
      </c>
      <c r="H385" s="23"/>
      <c r="I385" s="10"/>
      <c r="J385" s="10"/>
      <c r="K385" s="18">
        <f t="shared" si="30"/>
        <v>6</v>
      </c>
      <c r="L385" s="80">
        <f t="shared" si="31"/>
        <v>0</v>
      </c>
      <c r="S385" s="4"/>
      <c r="T385" s="4"/>
      <c r="U385" s="4"/>
    </row>
    <row r="386" spans="1:21" ht="15.75" customHeight="1" x14ac:dyDescent="0.25">
      <c r="A386" s="81">
        <v>9</v>
      </c>
      <c r="B386" s="19" t="s">
        <v>649</v>
      </c>
      <c r="C386" s="15">
        <v>6</v>
      </c>
      <c r="D386" s="10">
        <v>96</v>
      </c>
      <c r="E386" s="28">
        <f t="shared" si="32"/>
        <v>16</v>
      </c>
      <c r="F386" s="22">
        <v>18</v>
      </c>
      <c r="G386" s="23" t="s">
        <v>777</v>
      </c>
      <c r="H386" s="23"/>
      <c r="I386" s="10"/>
      <c r="J386" s="10"/>
      <c r="K386" s="18">
        <f t="shared" si="30"/>
        <v>6</v>
      </c>
      <c r="L386" s="80">
        <f t="shared" si="31"/>
        <v>0</v>
      </c>
      <c r="S386" s="4"/>
      <c r="T386" s="4"/>
      <c r="U386" s="4"/>
    </row>
    <row r="387" spans="1:21" ht="15.75" customHeight="1" x14ac:dyDescent="0.25">
      <c r="A387" s="81">
        <v>10</v>
      </c>
      <c r="B387" s="19" t="s">
        <v>648</v>
      </c>
      <c r="C387" s="15">
        <v>6</v>
      </c>
      <c r="D387" s="10">
        <v>73.2</v>
      </c>
      <c r="E387" s="28">
        <f t="shared" si="32"/>
        <v>12.200000000000001</v>
      </c>
      <c r="F387" s="22">
        <v>17</v>
      </c>
      <c r="G387" s="23" t="s">
        <v>777</v>
      </c>
      <c r="H387" s="23"/>
      <c r="I387" s="10"/>
      <c r="J387" s="10"/>
      <c r="K387" s="18">
        <f t="shared" si="30"/>
        <v>6</v>
      </c>
      <c r="L387" s="80">
        <f t="shared" si="31"/>
        <v>0</v>
      </c>
      <c r="S387" s="4"/>
      <c r="T387" s="4"/>
      <c r="U387" s="4"/>
    </row>
    <row r="388" spans="1:21" ht="15.75" customHeight="1" x14ac:dyDescent="0.25">
      <c r="A388" s="81">
        <v>11</v>
      </c>
      <c r="B388" s="19" t="s">
        <v>647</v>
      </c>
      <c r="C388" s="15">
        <v>12</v>
      </c>
      <c r="D388" s="10">
        <v>50</v>
      </c>
      <c r="E388" s="28">
        <f t="shared" si="32"/>
        <v>4.166666666666667</v>
      </c>
      <c r="F388" s="22">
        <v>6</v>
      </c>
      <c r="G388" s="23" t="s">
        <v>777</v>
      </c>
      <c r="H388" s="23"/>
      <c r="I388" s="10"/>
      <c r="J388" s="10"/>
      <c r="K388" s="18">
        <f t="shared" si="30"/>
        <v>12</v>
      </c>
      <c r="L388" s="80">
        <f t="shared" si="31"/>
        <v>0</v>
      </c>
      <c r="S388" s="4"/>
      <c r="T388" s="4"/>
      <c r="U388" s="4"/>
    </row>
    <row r="389" spans="1:21" ht="15.75" customHeight="1" x14ac:dyDescent="0.25">
      <c r="A389" s="81">
        <v>12</v>
      </c>
      <c r="B389" s="19" t="s">
        <v>646</v>
      </c>
      <c r="C389" s="15">
        <v>12</v>
      </c>
      <c r="D389" s="10">
        <v>40.4</v>
      </c>
      <c r="E389" s="28">
        <f t="shared" si="32"/>
        <v>3.3666666666666667</v>
      </c>
      <c r="F389" s="22">
        <v>5</v>
      </c>
      <c r="G389" s="23" t="s">
        <v>777</v>
      </c>
      <c r="H389" s="23"/>
      <c r="I389" s="10"/>
      <c r="J389" s="10"/>
      <c r="K389" s="18">
        <f t="shared" si="30"/>
        <v>12</v>
      </c>
      <c r="L389" s="80">
        <f t="shared" si="31"/>
        <v>0</v>
      </c>
      <c r="S389" s="4"/>
      <c r="T389" s="4"/>
      <c r="U389" s="4"/>
    </row>
    <row r="390" spans="1:21" ht="15.75" customHeight="1" x14ac:dyDescent="0.25">
      <c r="A390" s="81">
        <v>13</v>
      </c>
      <c r="B390" s="19" t="s">
        <v>645</v>
      </c>
      <c r="C390" s="15">
        <v>12</v>
      </c>
      <c r="D390" s="10">
        <v>60</v>
      </c>
      <c r="E390" s="28">
        <f t="shared" si="32"/>
        <v>5</v>
      </c>
      <c r="F390" s="22">
        <v>8</v>
      </c>
      <c r="G390" s="23" t="s">
        <v>777</v>
      </c>
      <c r="H390" s="23"/>
      <c r="I390" s="10"/>
      <c r="J390" s="10"/>
      <c r="K390" s="18">
        <f t="shared" si="30"/>
        <v>12</v>
      </c>
      <c r="L390" s="80">
        <f t="shared" si="31"/>
        <v>0</v>
      </c>
      <c r="S390" s="4"/>
      <c r="T390" s="4"/>
      <c r="U390" s="4"/>
    </row>
    <row r="391" spans="1:21" ht="15.75" customHeight="1" x14ac:dyDescent="0.25">
      <c r="A391" s="81">
        <v>14</v>
      </c>
      <c r="B391" s="19" t="s">
        <v>644</v>
      </c>
      <c r="C391" s="15">
        <v>12</v>
      </c>
      <c r="D391" s="10">
        <v>48</v>
      </c>
      <c r="E391" s="28">
        <f t="shared" si="32"/>
        <v>4</v>
      </c>
      <c r="F391" s="22">
        <v>6</v>
      </c>
      <c r="G391" s="23" t="s">
        <v>777</v>
      </c>
      <c r="H391" s="23"/>
      <c r="I391" s="10"/>
      <c r="J391" s="10"/>
      <c r="K391" s="18">
        <f t="shared" si="30"/>
        <v>12</v>
      </c>
      <c r="L391" s="80">
        <f t="shared" si="31"/>
        <v>0</v>
      </c>
      <c r="S391" s="4"/>
      <c r="T391" s="4"/>
      <c r="U391" s="4"/>
    </row>
    <row r="392" spans="1:21" ht="15.75" customHeight="1" x14ac:dyDescent="0.25">
      <c r="A392" s="510" t="s">
        <v>1462</v>
      </c>
      <c r="B392" s="511"/>
      <c r="C392" s="511"/>
      <c r="D392" s="511"/>
      <c r="E392" s="511"/>
      <c r="F392" s="511"/>
      <c r="G392" s="511"/>
      <c r="H392" s="511"/>
      <c r="I392" s="511"/>
      <c r="J392" s="511"/>
      <c r="K392" s="511"/>
      <c r="L392" s="512"/>
      <c r="S392" s="4"/>
      <c r="T392" s="4"/>
      <c r="U392" s="4"/>
    </row>
    <row r="393" spans="1:21" ht="15.75" customHeight="1" x14ac:dyDescent="0.25">
      <c r="A393" s="10">
        <v>1</v>
      </c>
      <c r="B393" s="463" t="s">
        <v>1397</v>
      </c>
      <c r="C393" s="13">
        <v>15</v>
      </c>
      <c r="D393" s="184">
        <v>97.5</v>
      </c>
      <c r="E393" s="185">
        <f t="shared" ref="E393:E424" si="33">D393/C393</f>
        <v>6.5</v>
      </c>
      <c r="F393" s="301">
        <v>8</v>
      </c>
      <c r="G393" s="235" t="s">
        <v>777</v>
      </c>
      <c r="H393" s="309">
        <v>45078</v>
      </c>
      <c r="I393" s="186"/>
      <c r="J393" s="186"/>
      <c r="K393" s="184"/>
      <c r="L393" s="80">
        <f t="shared" si="31"/>
        <v>0</v>
      </c>
      <c r="S393" s="4"/>
      <c r="T393" s="4"/>
      <c r="U393" s="4"/>
    </row>
    <row r="394" spans="1:21" ht="15.75" customHeight="1" x14ac:dyDescent="0.25">
      <c r="A394" s="10">
        <v>2</v>
      </c>
      <c r="B394" s="463" t="s">
        <v>1398</v>
      </c>
      <c r="C394" s="13">
        <v>15</v>
      </c>
      <c r="D394" s="184">
        <v>97.5</v>
      </c>
      <c r="E394" s="185">
        <f t="shared" si="33"/>
        <v>6.5</v>
      </c>
      <c r="F394" s="301">
        <v>8</v>
      </c>
      <c r="G394" s="235" t="s">
        <v>777</v>
      </c>
      <c r="H394" s="309">
        <v>45078</v>
      </c>
      <c r="I394" s="186"/>
      <c r="J394" s="186"/>
      <c r="K394" s="184"/>
      <c r="L394" s="80">
        <f t="shared" si="31"/>
        <v>0</v>
      </c>
      <c r="S394" s="4"/>
      <c r="T394" s="4"/>
      <c r="U394" s="4"/>
    </row>
    <row r="395" spans="1:21" ht="15.75" customHeight="1" x14ac:dyDescent="0.25">
      <c r="A395" s="10">
        <v>3</v>
      </c>
      <c r="B395" s="463" t="s">
        <v>1397</v>
      </c>
      <c r="C395" s="13">
        <v>12</v>
      </c>
      <c r="D395" s="184">
        <v>132.5</v>
      </c>
      <c r="E395" s="185">
        <f t="shared" si="33"/>
        <v>11.041666666666666</v>
      </c>
      <c r="F395" s="301">
        <v>12.5</v>
      </c>
      <c r="G395" s="235" t="s">
        <v>777</v>
      </c>
      <c r="H395" s="309">
        <v>44896</v>
      </c>
      <c r="I395" s="186"/>
      <c r="J395" s="186"/>
      <c r="K395" s="184"/>
      <c r="L395" s="80">
        <f t="shared" si="31"/>
        <v>0</v>
      </c>
      <c r="S395" s="4"/>
      <c r="T395" s="4"/>
      <c r="U395" s="4"/>
    </row>
    <row r="396" spans="1:21" ht="15.75" customHeight="1" x14ac:dyDescent="0.25">
      <c r="A396" s="10">
        <v>4</v>
      </c>
      <c r="B396" s="463" t="s">
        <v>1399</v>
      </c>
      <c r="C396" s="13">
        <v>20</v>
      </c>
      <c r="D396" s="184">
        <v>120</v>
      </c>
      <c r="E396" s="185">
        <f t="shared" si="33"/>
        <v>6</v>
      </c>
      <c r="F396" s="301">
        <v>7.5</v>
      </c>
      <c r="G396" s="235" t="s">
        <v>777</v>
      </c>
      <c r="H396" s="184" t="s">
        <v>1422</v>
      </c>
      <c r="I396" s="186"/>
      <c r="J396" s="186"/>
      <c r="K396" s="184"/>
      <c r="L396" s="80">
        <f t="shared" si="31"/>
        <v>0</v>
      </c>
      <c r="S396" s="4"/>
      <c r="T396" s="4"/>
      <c r="U396" s="4"/>
    </row>
    <row r="397" spans="1:21" ht="15.75" customHeight="1" x14ac:dyDescent="0.25">
      <c r="A397" s="10">
        <v>5</v>
      </c>
      <c r="B397" s="463" t="s">
        <v>1204</v>
      </c>
      <c r="C397" s="13">
        <v>20</v>
      </c>
      <c r="D397" s="184">
        <v>120</v>
      </c>
      <c r="E397" s="185">
        <f t="shared" si="33"/>
        <v>6</v>
      </c>
      <c r="F397" s="301">
        <v>7.5</v>
      </c>
      <c r="G397" s="235" t="s">
        <v>777</v>
      </c>
      <c r="H397" s="310">
        <v>44314</v>
      </c>
      <c r="I397" s="186"/>
      <c r="J397" s="186"/>
      <c r="K397" s="184"/>
      <c r="L397" s="80">
        <f t="shared" si="31"/>
        <v>0</v>
      </c>
      <c r="S397" s="4"/>
      <c r="T397" s="4"/>
      <c r="U397" s="4"/>
    </row>
    <row r="398" spans="1:21" ht="15.75" customHeight="1" x14ac:dyDescent="0.25">
      <c r="A398" s="10">
        <v>6</v>
      </c>
      <c r="B398" s="463" t="s">
        <v>1400</v>
      </c>
      <c r="C398" s="13">
        <v>6</v>
      </c>
      <c r="D398" s="184">
        <v>57.5</v>
      </c>
      <c r="E398" s="185">
        <f t="shared" si="33"/>
        <v>9.5833333333333339</v>
      </c>
      <c r="F398" s="301">
        <v>11</v>
      </c>
      <c r="G398" s="235" t="s">
        <v>777</v>
      </c>
      <c r="H398" s="310">
        <v>44551</v>
      </c>
      <c r="I398" s="186"/>
      <c r="J398" s="186"/>
      <c r="K398" s="184"/>
      <c r="L398" s="80">
        <f t="shared" si="31"/>
        <v>0</v>
      </c>
      <c r="S398" s="4"/>
      <c r="T398" s="4"/>
      <c r="U398" s="4"/>
    </row>
    <row r="399" spans="1:21" ht="15.75" customHeight="1" x14ac:dyDescent="0.25">
      <c r="A399" s="10">
        <v>7</v>
      </c>
      <c r="B399" s="463" t="s">
        <v>1400</v>
      </c>
      <c r="C399" s="13">
        <v>6</v>
      </c>
      <c r="D399" s="184">
        <v>115</v>
      </c>
      <c r="E399" s="185">
        <f t="shared" si="33"/>
        <v>19.166666666666668</v>
      </c>
      <c r="F399" s="301">
        <v>21</v>
      </c>
      <c r="G399" s="235" t="s">
        <v>777</v>
      </c>
      <c r="H399" s="310">
        <v>44215</v>
      </c>
      <c r="I399" s="186"/>
      <c r="J399" s="186"/>
      <c r="K399" s="184"/>
      <c r="L399" s="80">
        <f t="shared" si="31"/>
        <v>0</v>
      </c>
      <c r="S399" s="4"/>
      <c r="T399" s="4"/>
      <c r="U399" s="4"/>
    </row>
    <row r="400" spans="1:21" ht="15.75" customHeight="1" x14ac:dyDescent="0.25">
      <c r="A400" s="10">
        <v>8</v>
      </c>
      <c r="B400" s="463" t="s">
        <v>1401</v>
      </c>
      <c r="C400" s="13">
        <v>6</v>
      </c>
      <c r="D400" s="184">
        <v>58</v>
      </c>
      <c r="E400" s="185">
        <f t="shared" si="33"/>
        <v>9.6666666666666661</v>
      </c>
      <c r="F400" s="301">
        <v>12</v>
      </c>
      <c r="G400" s="235" t="s">
        <v>777</v>
      </c>
      <c r="H400" s="184" t="s">
        <v>1423</v>
      </c>
      <c r="I400" s="186"/>
      <c r="J400" s="186"/>
      <c r="K400" s="184"/>
      <c r="L400" s="80">
        <f t="shared" si="31"/>
        <v>0</v>
      </c>
      <c r="S400" s="4"/>
      <c r="T400" s="4"/>
      <c r="U400" s="4"/>
    </row>
    <row r="401" spans="1:21" ht="15.75" customHeight="1" x14ac:dyDescent="0.25">
      <c r="A401" s="10">
        <v>9</v>
      </c>
      <c r="B401" s="463" t="s">
        <v>1401</v>
      </c>
      <c r="C401" s="13">
        <v>6</v>
      </c>
      <c r="D401" s="184">
        <v>90</v>
      </c>
      <c r="E401" s="185">
        <f t="shared" si="33"/>
        <v>15</v>
      </c>
      <c r="F401" s="301">
        <v>18</v>
      </c>
      <c r="G401" s="235" t="s">
        <v>777</v>
      </c>
      <c r="H401" s="184" t="s">
        <v>1423</v>
      </c>
      <c r="I401" s="186"/>
      <c r="J401" s="186"/>
      <c r="K401" s="184"/>
      <c r="L401" s="80">
        <f t="shared" si="31"/>
        <v>0</v>
      </c>
      <c r="S401" s="4"/>
      <c r="T401" s="4"/>
      <c r="U401" s="4"/>
    </row>
    <row r="402" spans="1:21" ht="15.75" customHeight="1" x14ac:dyDescent="0.25">
      <c r="A402" s="10">
        <v>10</v>
      </c>
      <c r="B402" s="463" t="s">
        <v>1208</v>
      </c>
      <c r="C402" s="13">
        <v>30</v>
      </c>
      <c r="D402" s="184">
        <v>85</v>
      </c>
      <c r="E402" s="185">
        <f t="shared" si="33"/>
        <v>2.8333333333333335</v>
      </c>
      <c r="F402" s="301">
        <v>5</v>
      </c>
      <c r="G402" s="235" t="s">
        <v>777</v>
      </c>
      <c r="H402" s="309">
        <v>44166</v>
      </c>
      <c r="I402" s="186"/>
      <c r="J402" s="186"/>
      <c r="K402" s="184"/>
      <c r="L402" s="80">
        <f t="shared" si="31"/>
        <v>0</v>
      </c>
      <c r="S402" s="4"/>
      <c r="T402" s="4"/>
      <c r="U402" s="4"/>
    </row>
    <row r="403" spans="1:21" ht="15.75" customHeight="1" x14ac:dyDescent="0.25">
      <c r="A403" s="10">
        <v>11</v>
      </c>
      <c r="B403" s="463" t="s">
        <v>1402</v>
      </c>
      <c r="C403" s="13">
        <v>6</v>
      </c>
      <c r="D403" s="184">
        <v>27.5</v>
      </c>
      <c r="E403" s="185">
        <f t="shared" si="33"/>
        <v>4.583333333333333</v>
      </c>
      <c r="F403" s="301">
        <v>6</v>
      </c>
      <c r="G403" s="235" t="s">
        <v>777</v>
      </c>
      <c r="H403" s="309">
        <v>44136</v>
      </c>
      <c r="I403" s="186"/>
      <c r="J403" s="186"/>
      <c r="K403" s="184"/>
      <c r="L403" s="80">
        <f t="shared" si="31"/>
        <v>0</v>
      </c>
      <c r="S403" s="4"/>
      <c r="T403" s="4"/>
      <c r="U403" s="4"/>
    </row>
    <row r="404" spans="1:21" ht="15.75" customHeight="1" x14ac:dyDescent="0.25">
      <c r="A404" s="10">
        <v>12</v>
      </c>
      <c r="B404" s="463" t="s">
        <v>1403</v>
      </c>
      <c r="C404" s="13">
        <v>12</v>
      </c>
      <c r="D404" s="184">
        <v>47</v>
      </c>
      <c r="E404" s="185">
        <f t="shared" si="33"/>
        <v>3.9166666666666665</v>
      </c>
      <c r="F404" s="301">
        <v>5</v>
      </c>
      <c r="G404" s="235" t="s">
        <v>777</v>
      </c>
      <c r="H404" s="312">
        <v>43976</v>
      </c>
      <c r="I404" s="186"/>
      <c r="J404" s="186"/>
      <c r="K404" s="184"/>
      <c r="L404" s="80">
        <f t="shared" si="31"/>
        <v>0</v>
      </c>
      <c r="S404" s="4"/>
      <c r="T404" s="4"/>
      <c r="U404" s="4"/>
    </row>
    <row r="405" spans="1:21" ht="15.75" customHeight="1" x14ac:dyDescent="0.25">
      <c r="A405" s="10">
        <v>13</v>
      </c>
      <c r="B405" s="463" t="s">
        <v>1404</v>
      </c>
      <c r="C405" s="13">
        <v>12</v>
      </c>
      <c r="D405" s="184">
        <v>47</v>
      </c>
      <c r="E405" s="185">
        <f t="shared" si="33"/>
        <v>3.9166666666666665</v>
      </c>
      <c r="F405" s="301">
        <v>5</v>
      </c>
      <c r="G405" s="235" t="s">
        <v>777</v>
      </c>
      <c r="H405" s="312">
        <v>43980</v>
      </c>
      <c r="I405" s="186"/>
      <c r="J405" s="186"/>
      <c r="K405" s="184"/>
      <c r="L405" s="80">
        <f t="shared" si="31"/>
        <v>0</v>
      </c>
      <c r="S405" s="4"/>
      <c r="T405" s="4"/>
      <c r="U405" s="4"/>
    </row>
    <row r="406" spans="1:21" ht="15.75" customHeight="1" x14ac:dyDescent="0.25">
      <c r="A406" s="10">
        <v>14</v>
      </c>
      <c r="B406" s="463" t="s">
        <v>1405</v>
      </c>
      <c r="C406" s="13">
        <v>36</v>
      </c>
      <c r="D406" s="184">
        <v>34.5</v>
      </c>
      <c r="E406" s="185">
        <f t="shared" si="33"/>
        <v>0.95833333333333337</v>
      </c>
      <c r="F406" s="301">
        <v>2</v>
      </c>
      <c r="G406" s="235" t="s">
        <v>777</v>
      </c>
      <c r="H406" s="309">
        <v>44228</v>
      </c>
      <c r="I406" s="186"/>
      <c r="J406" s="186"/>
      <c r="K406" s="184"/>
      <c r="L406" s="80">
        <f t="shared" si="31"/>
        <v>0</v>
      </c>
      <c r="S406" s="4"/>
      <c r="T406" s="4"/>
      <c r="U406" s="4"/>
    </row>
    <row r="407" spans="1:21" ht="15.75" customHeight="1" x14ac:dyDescent="0.25">
      <c r="A407" s="10">
        <v>15</v>
      </c>
      <c r="B407" s="463" t="s">
        <v>1406</v>
      </c>
      <c r="C407" s="13">
        <v>60</v>
      </c>
      <c r="D407" s="184">
        <v>63</v>
      </c>
      <c r="E407" s="185">
        <f t="shared" si="33"/>
        <v>1.05</v>
      </c>
      <c r="F407" s="301">
        <v>2</v>
      </c>
      <c r="G407" s="235" t="s">
        <v>777</v>
      </c>
      <c r="H407" s="310">
        <v>44010</v>
      </c>
      <c r="I407" s="186"/>
      <c r="J407" s="186"/>
      <c r="K407" s="184"/>
      <c r="L407" s="80">
        <f t="shared" si="31"/>
        <v>0</v>
      </c>
      <c r="S407" s="4"/>
      <c r="T407" s="4"/>
      <c r="U407" s="4"/>
    </row>
    <row r="408" spans="1:21" ht="15.75" customHeight="1" x14ac:dyDescent="0.25">
      <c r="A408" s="10">
        <v>16</v>
      </c>
      <c r="B408" s="463" t="s">
        <v>1407</v>
      </c>
      <c r="C408" s="13">
        <v>12</v>
      </c>
      <c r="D408" s="184">
        <v>28</v>
      </c>
      <c r="E408" s="185">
        <f t="shared" si="33"/>
        <v>2.3333333333333335</v>
      </c>
      <c r="F408" s="301">
        <v>5</v>
      </c>
      <c r="G408" s="235" t="s">
        <v>777</v>
      </c>
      <c r="H408" s="309">
        <v>44440</v>
      </c>
      <c r="I408" s="186"/>
      <c r="J408" s="186"/>
      <c r="K408" s="184"/>
      <c r="L408" s="80">
        <f t="shared" si="31"/>
        <v>0</v>
      </c>
      <c r="S408" s="4"/>
      <c r="T408" s="4"/>
      <c r="U408" s="4"/>
    </row>
    <row r="409" spans="1:21" ht="15.75" customHeight="1" x14ac:dyDescent="0.25">
      <c r="A409" s="10">
        <v>17</v>
      </c>
      <c r="B409" s="463" t="s">
        <v>1407</v>
      </c>
      <c r="C409" s="13">
        <v>12</v>
      </c>
      <c r="D409" s="184">
        <v>50</v>
      </c>
      <c r="E409" s="185">
        <f t="shared" si="33"/>
        <v>4.166666666666667</v>
      </c>
      <c r="F409" s="301">
        <v>6</v>
      </c>
      <c r="G409" s="235" t="s">
        <v>777</v>
      </c>
      <c r="H409" s="309">
        <v>44652</v>
      </c>
      <c r="I409" s="186"/>
      <c r="J409" s="186"/>
      <c r="K409" s="184"/>
      <c r="L409" s="80">
        <f t="shared" si="31"/>
        <v>0</v>
      </c>
      <c r="S409" s="4"/>
      <c r="T409" s="4"/>
      <c r="U409" s="4"/>
    </row>
    <row r="410" spans="1:21" ht="15.75" customHeight="1" x14ac:dyDescent="0.25">
      <c r="A410" s="10">
        <v>18</v>
      </c>
      <c r="B410" s="463" t="s">
        <v>1408</v>
      </c>
      <c r="C410" s="13">
        <v>6</v>
      </c>
      <c r="D410" s="184">
        <v>39</v>
      </c>
      <c r="E410" s="185">
        <f t="shared" si="33"/>
        <v>6.5</v>
      </c>
      <c r="F410" s="301">
        <v>10</v>
      </c>
      <c r="G410" s="235" t="s">
        <v>777</v>
      </c>
      <c r="H410" s="310">
        <v>44803</v>
      </c>
      <c r="I410" s="186"/>
      <c r="J410" s="186"/>
      <c r="K410" s="184"/>
      <c r="L410" s="80">
        <f t="shared" si="31"/>
        <v>0</v>
      </c>
      <c r="S410" s="4"/>
      <c r="T410" s="4"/>
      <c r="U410" s="4"/>
    </row>
    <row r="411" spans="1:21" ht="15.75" customHeight="1" x14ac:dyDescent="0.25">
      <c r="A411" s="10">
        <v>19</v>
      </c>
      <c r="B411" s="463" t="s">
        <v>1409</v>
      </c>
      <c r="C411" s="13">
        <v>6</v>
      </c>
      <c r="D411" s="184">
        <v>39</v>
      </c>
      <c r="E411" s="185">
        <f t="shared" si="33"/>
        <v>6.5</v>
      </c>
      <c r="F411" s="301">
        <v>10</v>
      </c>
      <c r="G411" s="235" t="s">
        <v>777</v>
      </c>
      <c r="H411" s="310">
        <v>44326</v>
      </c>
      <c r="I411" s="186"/>
      <c r="J411" s="186"/>
      <c r="K411" s="184"/>
      <c r="L411" s="80">
        <f t="shared" si="31"/>
        <v>0</v>
      </c>
      <c r="S411" s="4"/>
      <c r="T411" s="4"/>
      <c r="U411" s="4"/>
    </row>
    <row r="412" spans="1:21" ht="15.75" customHeight="1" x14ac:dyDescent="0.25">
      <c r="A412" s="10">
        <v>20</v>
      </c>
      <c r="B412" s="463" t="s">
        <v>1410</v>
      </c>
      <c r="C412" s="13">
        <v>6</v>
      </c>
      <c r="D412" s="184">
        <v>37</v>
      </c>
      <c r="E412" s="185">
        <f t="shared" si="33"/>
        <v>6.166666666666667</v>
      </c>
      <c r="F412" s="301">
        <v>8</v>
      </c>
      <c r="G412" s="235" t="s">
        <v>777</v>
      </c>
      <c r="H412" s="311">
        <v>43972</v>
      </c>
      <c r="I412" s="186"/>
      <c r="J412" s="186"/>
      <c r="K412" s="184"/>
      <c r="L412" s="80">
        <f t="shared" si="31"/>
        <v>0</v>
      </c>
      <c r="S412" s="4"/>
      <c r="T412" s="4"/>
      <c r="U412" s="4"/>
    </row>
    <row r="413" spans="1:21" ht="15.75" customHeight="1" x14ac:dyDescent="0.25">
      <c r="A413" s="10">
        <v>21</v>
      </c>
      <c r="B413" s="463" t="s">
        <v>1411</v>
      </c>
      <c r="C413" s="13">
        <v>6</v>
      </c>
      <c r="D413" s="184">
        <v>37</v>
      </c>
      <c r="E413" s="185">
        <f t="shared" si="33"/>
        <v>6.166666666666667</v>
      </c>
      <c r="F413" s="301">
        <v>8</v>
      </c>
      <c r="G413" s="235" t="s">
        <v>777</v>
      </c>
      <c r="H413" s="184"/>
      <c r="I413" s="186"/>
      <c r="J413" s="186"/>
      <c r="K413" s="184"/>
      <c r="L413" s="80">
        <f t="shared" si="31"/>
        <v>0</v>
      </c>
      <c r="S413" s="4"/>
      <c r="T413" s="4"/>
      <c r="U413" s="4"/>
    </row>
    <row r="414" spans="1:21" ht="15.75" customHeight="1" x14ac:dyDescent="0.25">
      <c r="A414" s="10">
        <v>22</v>
      </c>
      <c r="B414" s="463" t="s">
        <v>1410</v>
      </c>
      <c r="C414" s="13">
        <v>6</v>
      </c>
      <c r="D414" s="184">
        <v>32</v>
      </c>
      <c r="E414" s="185">
        <f t="shared" si="33"/>
        <v>5.333333333333333</v>
      </c>
      <c r="F414" s="301">
        <v>7</v>
      </c>
      <c r="G414" s="235" t="s">
        <v>777</v>
      </c>
      <c r="H414" s="184" t="s">
        <v>1424</v>
      </c>
      <c r="I414" s="186"/>
      <c r="J414" s="186"/>
      <c r="K414" s="184"/>
      <c r="L414" s="80">
        <f t="shared" si="31"/>
        <v>0</v>
      </c>
      <c r="S414" s="4"/>
      <c r="T414" s="4"/>
      <c r="U414" s="4"/>
    </row>
    <row r="415" spans="1:21" ht="15.75" customHeight="1" x14ac:dyDescent="0.25">
      <c r="A415" s="10">
        <v>23</v>
      </c>
      <c r="B415" s="463" t="s">
        <v>1412</v>
      </c>
      <c r="C415" s="13">
        <v>6</v>
      </c>
      <c r="D415" s="184">
        <v>44.5</v>
      </c>
      <c r="E415" s="185">
        <f t="shared" si="33"/>
        <v>7.416666666666667</v>
      </c>
      <c r="F415" s="301">
        <v>10</v>
      </c>
      <c r="G415" s="235" t="s">
        <v>777</v>
      </c>
      <c r="H415" s="310">
        <v>43964</v>
      </c>
      <c r="I415" s="186"/>
      <c r="J415" s="186"/>
      <c r="K415" s="184"/>
      <c r="L415" s="80">
        <f t="shared" si="31"/>
        <v>0</v>
      </c>
      <c r="S415" s="4"/>
      <c r="T415" s="4"/>
      <c r="U415" s="4"/>
    </row>
    <row r="416" spans="1:21" ht="15.75" customHeight="1" x14ac:dyDescent="0.25">
      <c r="A416" s="116">
        <v>24</v>
      </c>
      <c r="B416" s="464" t="s">
        <v>1413</v>
      </c>
      <c r="C416" s="14">
        <v>6</v>
      </c>
      <c r="D416" s="293">
        <v>44.5</v>
      </c>
      <c r="E416" s="185">
        <f t="shared" si="33"/>
        <v>7.416666666666667</v>
      </c>
      <c r="F416" s="370">
        <v>10</v>
      </c>
      <c r="G416" s="235" t="s">
        <v>777</v>
      </c>
      <c r="H416" s="313">
        <v>43965</v>
      </c>
      <c r="I416" s="294"/>
      <c r="J416" s="294"/>
      <c r="K416" s="293"/>
      <c r="L416" s="80">
        <f t="shared" si="31"/>
        <v>0</v>
      </c>
      <c r="S416" s="4"/>
      <c r="T416" s="4"/>
      <c r="U416" s="4"/>
    </row>
    <row r="417" spans="1:21" ht="15.75" customHeight="1" x14ac:dyDescent="0.25">
      <c r="A417" s="116">
        <v>25</v>
      </c>
      <c r="B417" s="463" t="s">
        <v>1414</v>
      </c>
      <c r="C417" s="13">
        <v>16</v>
      </c>
      <c r="D417" s="184">
        <v>32</v>
      </c>
      <c r="E417" s="185">
        <f t="shared" si="33"/>
        <v>2</v>
      </c>
      <c r="F417" s="301">
        <v>4</v>
      </c>
      <c r="G417" s="235" t="s">
        <v>777</v>
      </c>
      <c r="H417" s="310">
        <v>43992</v>
      </c>
      <c r="I417" s="186"/>
      <c r="J417" s="186"/>
      <c r="K417" s="184"/>
      <c r="L417" s="80">
        <f t="shared" si="31"/>
        <v>0</v>
      </c>
      <c r="S417" s="4"/>
      <c r="T417" s="4"/>
      <c r="U417" s="4"/>
    </row>
    <row r="418" spans="1:21" ht="15.75" customHeight="1" x14ac:dyDescent="0.25">
      <c r="A418" s="116">
        <v>26</v>
      </c>
      <c r="B418" s="463" t="s">
        <v>1415</v>
      </c>
      <c r="C418" s="13">
        <v>16</v>
      </c>
      <c r="D418" s="184">
        <v>32</v>
      </c>
      <c r="E418" s="185">
        <f t="shared" si="33"/>
        <v>2</v>
      </c>
      <c r="F418" s="301">
        <v>4</v>
      </c>
      <c r="G418" s="235" t="s">
        <v>777</v>
      </c>
      <c r="H418" s="310">
        <v>43993</v>
      </c>
      <c r="I418" s="186"/>
      <c r="J418" s="186"/>
      <c r="K418" s="184"/>
      <c r="L418" s="80">
        <f t="shared" si="31"/>
        <v>0</v>
      </c>
      <c r="S418" s="4"/>
      <c r="T418" s="4"/>
      <c r="U418" s="4"/>
    </row>
    <row r="419" spans="1:21" ht="15.75" customHeight="1" x14ac:dyDescent="0.25">
      <c r="A419" s="116">
        <v>27</v>
      </c>
      <c r="B419" s="463" t="s">
        <v>1416</v>
      </c>
      <c r="C419" s="13">
        <v>16</v>
      </c>
      <c r="D419" s="184">
        <v>32</v>
      </c>
      <c r="E419" s="185">
        <f t="shared" si="33"/>
        <v>2</v>
      </c>
      <c r="F419" s="301">
        <v>4</v>
      </c>
      <c r="G419" s="235" t="s">
        <v>777</v>
      </c>
      <c r="H419" s="184"/>
      <c r="I419" s="186"/>
      <c r="J419" s="186"/>
      <c r="K419" s="184"/>
      <c r="L419" s="80">
        <f t="shared" si="31"/>
        <v>0</v>
      </c>
      <c r="S419" s="4"/>
      <c r="T419" s="4"/>
      <c r="U419" s="4"/>
    </row>
    <row r="420" spans="1:21" ht="15.75" customHeight="1" x14ac:dyDescent="0.25">
      <c r="A420" s="116">
        <v>28</v>
      </c>
      <c r="B420" s="463" t="s">
        <v>1417</v>
      </c>
      <c r="C420" s="13">
        <v>12</v>
      </c>
      <c r="D420" s="184">
        <v>84.17</v>
      </c>
      <c r="E420" s="185">
        <f t="shared" si="33"/>
        <v>7.0141666666666671</v>
      </c>
      <c r="F420" s="301">
        <v>8.5</v>
      </c>
      <c r="G420" s="235" t="s">
        <v>777</v>
      </c>
      <c r="H420" s="309">
        <v>44835</v>
      </c>
      <c r="I420" s="186"/>
      <c r="J420" s="186"/>
      <c r="K420" s="184"/>
      <c r="L420" s="80">
        <f t="shared" si="31"/>
        <v>0</v>
      </c>
      <c r="S420" s="4"/>
      <c r="T420" s="4"/>
      <c r="U420" s="4"/>
    </row>
    <row r="421" spans="1:21" ht="15.75" customHeight="1" x14ac:dyDescent="0.25">
      <c r="A421" s="116">
        <v>29</v>
      </c>
      <c r="B421" s="463" t="s">
        <v>1418</v>
      </c>
      <c r="C421" s="13">
        <v>12</v>
      </c>
      <c r="D421" s="184">
        <v>84.17</v>
      </c>
      <c r="E421" s="185">
        <f t="shared" si="33"/>
        <v>7.0141666666666671</v>
      </c>
      <c r="F421" s="301">
        <v>9</v>
      </c>
      <c r="G421" s="235" t="s">
        <v>777</v>
      </c>
      <c r="H421" s="309">
        <v>44713</v>
      </c>
      <c r="I421" s="186"/>
      <c r="J421" s="186"/>
      <c r="K421" s="184"/>
      <c r="L421" s="80">
        <f t="shared" si="31"/>
        <v>0</v>
      </c>
      <c r="S421" s="4"/>
      <c r="T421" s="4"/>
      <c r="U421" s="4"/>
    </row>
    <row r="422" spans="1:21" ht="15.75" customHeight="1" x14ac:dyDescent="0.25">
      <c r="A422" s="116">
        <v>30</v>
      </c>
      <c r="B422" s="463" t="s">
        <v>1419</v>
      </c>
      <c r="C422" s="13">
        <v>12</v>
      </c>
      <c r="D422" s="184">
        <v>251.67</v>
      </c>
      <c r="E422" s="185">
        <f t="shared" si="33"/>
        <v>20.9725</v>
      </c>
      <c r="F422" s="301">
        <v>23</v>
      </c>
      <c r="G422" s="235" t="s">
        <v>777</v>
      </c>
      <c r="H422" s="184" t="s">
        <v>1425</v>
      </c>
      <c r="I422" s="186"/>
      <c r="J422" s="186"/>
      <c r="K422" s="184"/>
      <c r="L422" s="80">
        <f t="shared" si="31"/>
        <v>0</v>
      </c>
      <c r="S422" s="4"/>
      <c r="T422" s="4"/>
      <c r="U422" s="4"/>
    </row>
    <row r="423" spans="1:21" ht="15.75" customHeight="1" x14ac:dyDescent="0.25">
      <c r="A423" s="116">
        <v>31</v>
      </c>
      <c r="B423" s="463" t="s">
        <v>1420</v>
      </c>
      <c r="C423" s="13">
        <v>12</v>
      </c>
      <c r="D423" s="184">
        <v>70.09</v>
      </c>
      <c r="E423" s="185">
        <f t="shared" si="33"/>
        <v>5.8408333333333333</v>
      </c>
      <c r="F423" s="301">
        <v>7.5</v>
      </c>
      <c r="G423" s="235" t="s">
        <v>777</v>
      </c>
      <c r="H423" s="309">
        <v>44774</v>
      </c>
      <c r="I423" s="186"/>
      <c r="J423" s="186"/>
      <c r="K423" s="184"/>
      <c r="L423" s="80">
        <f t="shared" si="31"/>
        <v>0</v>
      </c>
      <c r="S423" s="4"/>
      <c r="T423" s="4"/>
      <c r="U423" s="4"/>
    </row>
    <row r="424" spans="1:21" ht="15.75" customHeight="1" x14ac:dyDescent="0.25">
      <c r="A424" s="116">
        <v>32</v>
      </c>
      <c r="B424" s="463" t="s">
        <v>1421</v>
      </c>
      <c r="C424" s="13">
        <v>12</v>
      </c>
      <c r="D424" s="184">
        <v>137.5</v>
      </c>
      <c r="E424" s="185">
        <f t="shared" si="33"/>
        <v>11.458333333333334</v>
      </c>
      <c r="F424" s="301">
        <v>13</v>
      </c>
      <c r="G424" s="235" t="s">
        <v>777</v>
      </c>
      <c r="H424" s="310">
        <v>44126</v>
      </c>
      <c r="I424" s="186"/>
      <c r="J424" s="186"/>
      <c r="K424" s="184"/>
      <c r="L424" s="80">
        <f t="shared" si="31"/>
        <v>0</v>
      </c>
      <c r="S424" s="4"/>
      <c r="T424" s="4"/>
      <c r="U424" s="4"/>
    </row>
    <row r="425" spans="1:21" ht="15.75" customHeight="1" x14ac:dyDescent="0.25">
      <c r="A425" s="79"/>
      <c r="B425" s="19"/>
      <c r="C425" s="20"/>
      <c r="D425" s="18"/>
      <c r="E425" s="21"/>
      <c r="F425" s="22"/>
      <c r="G425" s="23" t="s">
        <v>777</v>
      </c>
      <c r="H425" s="23"/>
      <c r="I425" s="18"/>
      <c r="J425" s="18"/>
      <c r="K425" s="18"/>
      <c r="L425" s="80">
        <f t="shared" si="31"/>
        <v>0</v>
      </c>
      <c r="S425" s="4"/>
      <c r="T425" s="4"/>
      <c r="U425" s="4"/>
    </row>
    <row r="426" spans="1:21" ht="15.75" customHeight="1" x14ac:dyDescent="0.25">
      <c r="A426" s="510" t="s">
        <v>1181</v>
      </c>
      <c r="B426" s="511"/>
      <c r="C426" s="511"/>
      <c r="D426" s="511"/>
      <c r="E426" s="511"/>
      <c r="F426" s="511"/>
      <c r="G426" s="511"/>
      <c r="H426" s="511"/>
      <c r="I426" s="511"/>
      <c r="J426" s="511"/>
      <c r="K426" s="511"/>
      <c r="L426" s="512"/>
      <c r="S426" s="4"/>
      <c r="T426" s="4"/>
      <c r="U426" s="4"/>
    </row>
    <row r="427" spans="1:21" ht="15.75" customHeight="1" x14ac:dyDescent="0.25">
      <c r="A427" s="79" t="s">
        <v>33</v>
      </c>
      <c r="B427" s="19" t="s">
        <v>330</v>
      </c>
      <c r="C427" s="20">
        <v>60</v>
      </c>
      <c r="D427" s="18">
        <v>180</v>
      </c>
      <c r="E427" s="21">
        <f>D427/C427</f>
        <v>3</v>
      </c>
      <c r="F427" s="22">
        <v>5</v>
      </c>
      <c r="G427" s="23" t="s">
        <v>777</v>
      </c>
      <c r="H427" s="23" t="s">
        <v>326</v>
      </c>
      <c r="I427" s="18"/>
      <c r="J427" s="18"/>
      <c r="K427" s="18">
        <f t="shared" ref="K427:K466" si="34">(C427+I427)-J427</f>
        <v>60</v>
      </c>
      <c r="L427" s="80">
        <f t="shared" si="31"/>
        <v>0</v>
      </c>
      <c r="S427" s="4"/>
      <c r="T427" s="4"/>
      <c r="U427" s="4"/>
    </row>
    <row r="428" spans="1:21" ht="15.75" customHeight="1" x14ac:dyDescent="0.25">
      <c r="A428" s="79" t="s">
        <v>34</v>
      </c>
      <c r="B428" s="19" t="s">
        <v>329</v>
      </c>
      <c r="C428" s="20">
        <v>14</v>
      </c>
      <c r="D428" s="18">
        <v>212</v>
      </c>
      <c r="E428" s="21">
        <f>D428/C428</f>
        <v>15.142857142857142</v>
      </c>
      <c r="F428" s="22">
        <v>17</v>
      </c>
      <c r="G428" s="23" t="s">
        <v>777</v>
      </c>
      <c r="H428" s="23" t="s">
        <v>326</v>
      </c>
      <c r="I428" s="18"/>
      <c r="J428" s="18"/>
      <c r="K428" s="18">
        <f t="shared" si="34"/>
        <v>14</v>
      </c>
      <c r="L428" s="80">
        <f t="shared" si="31"/>
        <v>0</v>
      </c>
      <c r="S428" s="4"/>
      <c r="T428" s="4"/>
      <c r="U428" s="4"/>
    </row>
    <row r="429" spans="1:21" ht="15.75" customHeight="1" x14ac:dyDescent="0.25">
      <c r="A429" s="79" t="s">
        <v>35</v>
      </c>
      <c r="B429" s="19" t="s">
        <v>328</v>
      </c>
      <c r="C429" s="20">
        <v>14</v>
      </c>
      <c r="D429" s="18">
        <v>212.8</v>
      </c>
      <c r="E429" s="21">
        <f>D429/C429</f>
        <v>15.200000000000001</v>
      </c>
      <c r="F429" s="22">
        <v>17</v>
      </c>
      <c r="G429" s="23" t="s">
        <v>777</v>
      </c>
      <c r="H429" s="23" t="s">
        <v>326</v>
      </c>
      <c r="I429" s="18"/>
      <c r="J429" s="18"/>
      <c r="K429" s="18">
        <f t="shared" si="34"/>
        <v>14</v>
      </c>
      <c r="L429" s="80">
        <f t="shared" si="31"/>
        <v>0</v>
      </c>
      <c r="S429" s="4"/>
      <c r="T429" s="4"/>
      <c r="U429" s="4"/>
    </row>
    <row r="430" spans="1:21" ht="15.75" customHeight="1" x14ac:dyDescent="0.25">
      <c r="A430" s="79" t="s">
        <v>36</v>
      </c>
      <c r="B430" s="19" t="s">
        <v>327</v>
      </c>
      <c r="C430" s="20">
        <v>14</v>
      </c>
      <c r="D430" s="18">
        <v>154</v>
      </c>
      <c r="E430" s="21">
        <f>D430/C430</f>
        <v>11</v>
      </c>
      <c r="F430" s="22">
        <v>13</v>
      </c>
      <c r="G430" s="23" t="s">
        <v>777</v>
      </c>
      <c r="H430" s="23" t="s">
        <v>326</v>
      </c>
      <c r="I430" s="18"/>
      <c r="J430" s="18"/>
      <c r="K430" s="18">
        <f t="shared" si="34"/>
        <v>14</v>
      </c>
      <c r="L430" s="80">
        <f t="shared" si="31"/>
        <v>0</v>
      </c>
      <c r="S430" s="4"/>
      <c r="T430" s="4"/>
      <c r="U430" s="4"/>
    </row>
    <row r="431" spans="1:21" ht="15.75" customHeight="1" x14ac:dyDescent="0.25">
      <c r="A431" s="79" t="s">
        <v>38</v>
      </c>
      <c r="B431" s="19" t="s">
        <v>325</v>
      </c>
      <c r="C431" s="20">
        <v>35</v>
      </c>
      <c r="D431" s="18">
        <v>52.5</v>
      </c>
      <c r="E431" s="21">
        <v>1.5</v>
      </c>
      <c r="F431" s="22">
        <v>3.5</v>
      </c>
      <c r="G431" s="23" t="s">
        <v>777</v>
      </c>
      <c r="H431" s="24">
        <v>44525</v>
      </c>
      <c r="I431" s="18"/>
      <c r="J431" s="18"/>
      <c r="K431" s="18">
        <f t="shared" si="34"/>
        <v>35</v>
      </c>
      <c r="L431" s="80">
        <f t="shared" si="31"/>
        <v>0</v>
      </c>
      <c r="S431" s="4"/>
      <c r="T431" s="4"/>
      <c r="U431" s="4"/>
    </row>
    <row r="432" spans="1:21" ht="15.75" customHeight="1" x14ac:dyDescent="0.25">
      <c r="A432" s="79" t="s">
        <v>41</v>
      </c>
      <c r="B432" s="19" t="s">
        <v>324</v>
      </c>
      <c r="C432" s="20">
        <v>3</v>
      </c>
      <c r="D432" s="18">
        <v>47.7</v>
      </c>
      <c r="E432" s="21">
        <v>15.9</v>
      </c>
      <c r="F432" s="22">
        <v>18</v>
      </c>
      <c r="G432" s="23" t="s">
        <v>777</v>
      </c>
      <c r="H432" s="24">
        <v>44062</v>
      </c>
      <c r="I432" s="18"/>
      <c r="J432" s="18"/>
      <c r="K432" s="18">
        <f t="shared" si="34"/>
        <v>3</v>
      </c>
      <c r="L432" s="80">
        <f t="shared" si="31"/>
        <v>0</v>
      </c>
      <c r="S432" s="4"/>
      <c r="T432" s="4"/>
      <c r="U432" s="4"/>
    </row>
    <row r="433" spans="1:21" ht="15.75" customHeight="1" x14ac:dyDescent="0.25">
      <c r="A433" s="79" t="s">
        <v>43</v>
      </c>
      <c r="B433" s="19" t="s">
        <v>323</v>
      </c>
      <c r="C433" s="20">
        <v>3</v>
      </c>
      <c r="D433" s="18">
        <v>47.7</v>
      </c>
      <c r="E433" s="21">
        <v>15.9</v>
      </c>
      <c r="F433" s="22">
        <v>18</v>
      </c>
      <c r="G433" s="23" t="s">
        <v>777</v>
      </c>
      <c r="H433" s="24">
        <v>44063</v>
      </c>
      <c r="I433" s="18"/>
      <c r="J433" s="18"/>
      <c r="K433" s="18">
        <f t="shared" si="34"/>
        <v>3</v>
      </c>
      <c r="L433" s="80">
        <f t="shared" si="31"/>
        <v>0</v>
      </c>
      <c r="S433" s="4"/>
      <c r="T433" s="4"/>
      <c r="U433" s="4"/>
    </row>
    <row r="434" spans="1:21" ht="15.75" customHeight="1" x14ac:dyDescent="0.25">
      <c r="A434" s="79" t="s">
        <v>45</v>
      </c>
      <c r="B434" s="19" t="s">
        <v>322</v>
      </c>
      <c r="C434" s="20">
        <v>3</v>
      </c>
      <c r="D434" s="18">
        <v>47.7</v>
      </c>
      <c r="E434" s="21">
        <v>15.9</v>
      </c>
      <c r="F434" s="22">
        <v>18</v>
      </c>
      <c r="G434" s="23" t="s">
        <v>777</v>
      </c>
      <c r="H434" s="24">
        <v>44064</v>
      </c>
      <c r="I434" s="18"/>
      <c r="J434" s="18"/>
      <c r="K434" s="18">
        <f t="shared" si="34"/>
        <v>3</v>
      </c>
      <c r="L434" s="80">
        <f t="shared" si="31"/>
        <v>0</v>
      </c>
      <c r="S434" s="4"/>
      <c r="T434" s="4"/>
      <c r="U434" s="4"/>
    </row>
    <row r="435" spans="1:21" ht="15.75" customHeight="1" x14ac:dyDescent="0.25">
      <c r="A435" s="79" t="s">
        <v>47</v>
      </c>
      <c r="B435" s="19" t="s">
        <v>321</v>
      </c>
      <c r="C435" s="20">
        <v>3</v>
      </c>
      <c r="D435" s="18">
        <v>47.7</v>
      </c>
      <c r="E435" s="21">
        <v>15.9</v>
      </c>
      <c r="F435" s="22">
        <v>18</v>
      </c>
      <c r="G435" s="23" t="s">
        <v>777</v>
      </c>
      <c r="H435" s="24">
        <v>44065</v>
      </c>
      <c r="I435" s="18"/>
      <c r="J435" s="18"/>
      <c r="K435" s="18">
        <f t="shared" si="34"/>
        <v>3</v>
      </c>
      <c r="L435" s="80">
        <f t="shared" si="31"/>
        <v>0</v>
      </c>
      <c r="S435" s="4"/>
      <c r="T435" s="4"/>
      <c r="U435" s="4"/>
    </row>
    <row r="436" spans="1:21" ht="15.75" customHeight="1" x14ac:dyDescent="0.25">
      <c r="A436" s="79" t="s">
        <v>49</v>
      </c>
      <c r="B436" s="19" t="s">
        <v>320</v>
      </c>
      <c r="C436" s="20">
        <v>12</v>
      </c>
      <c r="D436" s="18">
        <v>82.8</v>
      </c>
      <c r="E436" s="21">
        <v>4.5999999999999996</v>
      </c>
      <c r="F436" s="22">
        <v>6</v>
      </c>
      <c r="G436" s="23" t="s">
        <v>777</v>
      </c>
      <c r="H436" s="64">
        <v>44075</v>
      </c>
      <c r="I436" s="18"/>
      <c r="J436" s="18">
        <v>1</v>
      </c>
      <c r="K436" s="18">
        <f t="shared" si="34"/>
        <v>11</v>
      </c>
      <c r="L436" s="80">
        <f t="shared" si="31"/>
        <v>6</v>
      </c>
      <c r="S436" s="4"/>
      <c r="T436" s="4"/>
      <c r="U436" s="4"/>
    </row>
    <row r="437" spans="1:21" ht="15.75" customHeight="1" x14ac:dyDescent="0.25">
      <c r="A437" s="79" t="s">
        <v>51</v>
      </c>
      <c r="B437" s="19" t="s">
        <v>319</v>
      </c>
      <c r="C437" s="20">
        <v>6</v>
      </c>
      <c r="D437" s="18">
        <v>27.6</v>
      </c>
      <c r="E437" s="21">
        <v>4.5999999999999996</v>
      </c>
      <c r="F437" s="22">
        <v>6</v>
      </c>
      <c r="G437" s="23" t="s">
        <v>777</v>
      </c>
      <c r="H437" s="64">
        <v>44075</v>
      </c>
      <c r="I437" s="18"/>
      <c r="J437" s="18"/>
      <c r="K437" s="18">
        <f t="shared" si="34"/>
        <v>6</v>
      </c>
      <c r="L437" s="80">
        <f t="shared" ref="L437:L507" si="35">F437*J437</f>
        <v>0</v>
      </c>
      <c r="S437" s="4"/>
      <c r="T437" s="4"/>
      <c r="U437" s="4"/>
    </row>
    <row r="438" spans="1:21" ht="15.75" customHeight="1" x14ac:dyDescent="0.25">
      <c r="A438" s="79" t="s">
        <v>53</v>
      </c>
      <c r="B438" s="19" t="s">
        <v>318</v>
      </c>
      <c r="C438" s="20">
        <v>6</v>
      </c>
      <c r="D438" s="18">
        <v>27.6</v>
      </c>
      <c r="E438" s="21">
        <v>4.5999999999999996</v>
      </c>
      <c r="F438" s="22">
        <v>6</v>
      </c>
      <c r="G438" s="23" t="s">
        <v>777</v>
      </c>
      <c r="H438" s="64">
        <v>44075</v>
      </c>
      <c r="I438" s="18"/>
      <c r="J438" s="18"/>
      <c r="K438" s="18">
        <f t="shared" si="34"/>
        <v>6</v>
      </c>
      <c r="L438" s="80">
        <f t="shared" si="35"/>
        <v>0</v>
      </c>
      <c r="S438" s="4"/>
      <c r="T438" s="4"/>
      <c r="U438" s="4"/>
    </row>
    <row r="439" spans="1:21" ht="15.75" customHeight="1" x14ac:dyDescent="0.25">
      <c r="A439" s="79" t="s">
        <v>55</v>
      </c>
      <c r="B439" s="19" t="s">
        <v>317</v>
      </c>
      <c r="C439" s="20">
        <v>12</v>
      </c>
      <c r="D439" s="18">
        <v>55.2</v>
      </c>
      <c r="E439" s="21">
        <v>4.5999999999999996</v>
      </c>
      <c r="F439" s="22">
        <v>6</v>
      </c>
      <c r="G439" s="23" t="s">
        <v>777</v>
      </c>
      <c r="H439" s="64">
        <v>44044</v>
      </c>
      <c r="I439" s="18"/>
      <c r="J439" s="18"/>
      <c r="K439" s="18">
        <f t="shared" si="34"/>
        <v>12</v>
      </c>
      <c r="L439" s="80">
        <f t="shared" si="35"/>
        <v>0</v>
      </c>
      <c r="S439" s="4"/>
      <c r="T439" s="4"/>
      <c r="U439" s="4"/>
    </row>
    <row r="440" spans="1:21" ht="15.75" customHeight="1" x14ac:dyDescent="0.25">
      <c r="A440" s="79" t="s">
        <v>56</v>
      </c>
      <c r="B440" s="19" t="s">
        <v>316</v>
      </c>
      <c r="C440" s="20">
        <v>18</v>
      </c>
      <c r="D440" s="18">
        <v>82.8</v>
      </c>
      <c r="E440" s="21">
        <v>4.5999999999999996</v>
      </c>
      <c r="F440" s="22">
        <v>6</v>
      </c>
      <c r="G440" s="23" t="s">
        <v>777</v>
      </c>
      <c r="H440" s="64">
        <v>44020</v>
      </c>
      <c r="I440" s="18"/>
      <c r="J440" s="18"/>
      <c r="K440" s="18">
        <f t="shared" si="34"/>
        <v>18</v>
      </c>
      <c r="L440" s="80">
        <f t="shared" si="35"/>
        <v>0</v>
      </c>
      <c r="S440" s="4"/>
      <c r="T440" s="4"/>
      <c r="U440" s="4"/>
    </row>
    <row r="441" spans="1:21" ht="15.75" customHeight="1" x14ac:dyDescent="0.25">
      <c r="A441" s="79" t="s">
        <v>58</v>
      </c>
      <c r="B441" s="19" t="s">
        <v>315</v>
      </c>
      <c r="C441" s="20">
        <v>3</v>
      </c>
      <c r="D441" s="18">
        <v>13.8</v>
      </c>
      <c r="E441" s="21">
        <v>4.5999999999999996</v>
      </c>
      <c r="F441" s="22">
        <v>6</v>
      </c>
      <c r="G441" s="23" t="s">
        <v>777</v>
      </c>
      <c r="H441" s="64">
        <v>44075</v>
      </c>
      <c r="I441" s="18"/>
      <c r="J441" s="18"/>
      <c r="K441" s="18">
        <f t="shared" si="34"/>
        <v>3</v>
      </c>
      <c r="L441" s="80">
        <f t="shared" si="35"/>
        <v>0</v>
      </c>
      <c r="S441" s="4"/>
      <c r="T441" s="4"/>
      <c r="U441" s="4"/>
    </row>
    <row r="442" spans="1:21" ht="15.75" customHeight="1" x14ac:dyDescent="0.25">
      <c r="A442" s="79" t="s">
        <v>60</v>
      </c>
      <c r="B442" s="19" t="s">
        <v>314</v>
      </c>
      <c r="C442" s="20">
        <v>12</v>
      </c>
      <c r="D442" s="18">
        <v>27.6</v>
      </c>
      <c r="E442" s="21">
        <v>2.2999999999999998</v>
      </c>
      <c r="F442" s="22">
        <v>4</v>
      </c>
      <c r="G442" s="23" t="s">
        <v>777</v>
      </c>
      <c r="H442" s="64">
        <v>44256</v>
      </c>
      <c r="I442" s="18"/>
      <c r="J442" s="18">
        <v>2</v>
      </c>
      <c r="K442" s="18">
        <f t="shared" si="34"/>
        <v>10</v>
      </c>
      <c r="L442" s="80">
        <f t="shared" si="35"/>
        <v>8</v>
      </c>
      <c r="S442" s="4"/>
      <c r="T442" s="4"/>
      <c r="U442" s="4"/>
    </row>
    <row r="443" spans="1:21" ht="15.75" customHeight="1" x14ac:dyDescent="0.25">
      <c r="A443" s="79" t="s">
        <v>313</v>
      </c>
      <c r="B443" s="19" t="s">
        <v>312</v>
      </c>
      <c r="C443" s="20">
        <v>12</v>
      </c>
      <c r="D443" s="18">
        <v>27.6</v>
      </c>
      <c r="E443" s="21">
        <v>2.2999999999999998</v>
      </c>
      <c r="F443" s="22">
        <v>4</v>
      </c>
      <c r="G443" s="23" t="s">
        <v>777</v>
      </c>
      <c r="H443" s="64">
        <v>44287</v>
      </c>
      <c r="I443" s="18"/>
      <c r="J443" s="18"/>
      <c r="K443" s="18">
        <f t="shared" si="34"/>
        <v>12</v>
      </c>
      <c r="L443" s="80">
        <f t="shared" si="35"/>
        <v>0</v>
      </c>
      <c r="S443" s="4"/>
      <c r="T443" s="4"/>
      <c r="U443" s="4"/>
    </row>
    <row r="444" spans="1:21" ht="15.75" customHeight="1" x14ac:dyDescent="0.25">
      <c r="A444" s="79" t="s">
        <v>311</v>
      </c>
      <c r="B444" s="19" t="s">
        <v>310</v>
      </c>
      <c r="C444" s="20">
        <v>12</v>
      </c>
      <c r="D444" s="18">
        <v>27.6</v>
      </c>
      <c r="E444" s="21">
        <v>2.2999999999999998</v>
      </c>
      <c r="F444" s="22">
        <v>4</v>
      </c>
      <c r="G444" s="23" t="s">
        <v>777</v>
      </c>
      <c r="H444" s="64">
        <v>44256</v>
      </c>
      <c r="I444" s="18"/>
      <c r="J444" s="18"/>
      <c r="K444" s="18">
        <f t="shared" si="34"/>
        <v>12</v>
      </c>
      <c r="L444" s="80">
        <f t="shared" si="35"/>
        <v>0</v>
      </c>
      <c r="S444" s="4"/>
      <c r="T444" s="4"/>
      <c r="U444" s="4"/>
    </row>
    <row r="445" spans="1:21" ht="15.75" customHeight="1" x14ac:dyDescent="0.25">
      <c r="A445" s="79" t="s">
        <v>309</v>
      </c>
      <c r="B445" s="19" t="s">
        <v>308</v>
      </c>
      <c r="C445" s="20">
        <v>12</v>
      </c>
      <c r="D445" s="18">
        <v>27.6</v>
      </c>
      <c r="E445" s="21">
        <v>2.2999999999999998</v>
      </c>
      <c r="F445" s="22">
        <v>4</v>
      </c>
      <c r="G445" s="23" t="s">
        <v>777</v>
      </c>
      <c r="H445" s="64">
        <v>44256</v>
      </c>
      <c r="I445" s="18"/>
      <c r="J445" s="18"/>
      <c r="K445" s="18">
        <f t="shared" si="34"/>
        <v>12</v>
      </c>
      <c r="L445" s="80">
        <f t="shared" si="35"/>
        <v>0</v>
      </c>
      <c r="S445" s="4"/>
      <c r="T445" s="4"/>
      <c r="U445" s="4"/>
    </row>
    <row r="446" spans="1:21" ht="15.75" customHeight="1" x14ac:dyDescent="0.25">
      <c r="A446" s="79" t="s">
        <v>307</v>
      </c>
      <c r="B446" s="19" t="s">
        <v>306</v>
      </c>
      <c r="C446" s="20">
        <v>24</v>
      </c>
      <c r="D446" s="18">
        <v>268.8</v>
      </c>
      <c r="E446" s="21">
        <f t="shared" ref="E446:E454" si="36">D446/C446</f>
        <v>11.200000000000001</v>
      </c>
      <c r="F446" s="22">
        <v>13</v>
      </c>
      <c r="G446" s="23" t="s">
        <v>777</v>
      </c>
      <c r="H446" s="24">
        <v>44983</v>
      </c>
      <c r="I446" s="18"/>
      <c r="J446" s="18"/>
      <c r="K446" s="18">
        <f t="shared" si="34"/>
        <v>24</v>
      </c>
      <c r="L446" s="80">
        <f t="shared" si="35"/>
        <v>0</v>
      </c>
      <c r="S446" s="4"/>
      <c r="T446" s="4"/>
      <c r="U446" s="4"/>
    </row>
    <row r="447" spans="1:21" ht="15.75" customHeight="1" x14ac:dyDescent="0.25">
      <c r="A447" s="79" t="s">
        <v>305</v>
      </c>
      <c r="B447" s="19" t="s">
        <v>304</v>
      </c>
      <c r="C447" s="20">
        <v>24</v>
      </c>
      <c r="D447" s="18">
        <v>278.39999999999998</v>
      </c>
      <c r="E447" s="21">
        <f t="shared" si="36"/>
        <v>11.6</v>
      </c>
      <c r="F447" s="22">
        <v>13</v>
      </c>
      <c r="G447" s="23" t="s">
        <v>777</v>
      </c>
      <c r="H447" s="24">
        <v>45192</v>
      </c>
      <c r="I447" s="18"/>
      <c r="J447" s="18"/>
      <c r="K447" s="18">
        <f t="shared" si="34"/>
        <v>24</v>
      </c>
      <c r="L447" s="80">
        <f t="shared" si="35"/>
        <v>0</v>
      </c>
      <c r="S447" s="4"/>
      <c r="T447" s="4"/>
      <c r="U447" s="4"/>
    </row>
    <row r="448" spans="1:21" ht="15.75" customHeight="1" x14ac:dyDescent="0.25">
      <c r="A448" s="79" t="s">
        <v>303</v>
      </c>
      <c r="B448" s="19" t="s">
        <v>302</v>
      </c>
      <c r="C448" s="20">
        <v>24</v>
      </c>
      <c r="D448" s="18">
        <v>22.5</v>
      </c>
      <c r="E448" s="21">
        <f t="shared" si="36"/>
        <v>0.9375</v>
      </c>
      <c r="F448" s="22">
        <v>1.5</v>
      </c>
      <c r="G448" s="23" t="s">
        <v>777</v>
      </c>
      <c r="H448" s="64">
        <v>44197</v>
      </c>
      <c r="I448" s="18"/>
      <c r="J448" s="18"/>
      <c r="K448" s="18">
        <f t="shared" si="34"/>
        <v>24</v>
      </c>
      <c r="L448" s="80">
        <f t="shared" si="35"/>
        <v>0</v>
      </c>
      <c r="S448" s="4"/>
      <c r="T448" s="4"/>
      <c r="U448" s="4"/>
    </row>
    <row r="449" spans="1:21" ht="15.75" customHeight="1" x14ac:dyDescent="0.25">
      <c r="A449" s="79" t="s">
        <v>301</v>
      </c>
      <c r="B449" s="19" t="s">
        <v>300</v>
      </c>
      <c r="C449" s="20">
        <v>1</v>
      </c>
      <c r="D449" s="18">
        <v>31.8</v>
      </c>
      <c r="E449" s="21">
        <f t="shared" si="36"/>
        <v>31.8</v>
      </c>
      <c r="F449" s="22">
        <v>35</v>
      </c>
      <c r="G449" s="23" t="s">
        <v>777</v>
      </c>
      <c r="H449" s="24">
        <v>44462</v>
      </c>
      <c r="I449" s="18"/>
      <c r="J449" s="18"/>
      <c r="K449" s="18">
        <f t="shared" si="34"/>
        <v>1</v>
      </c>
      <c r="L449" s="80">
        <f t="shared" si="35"/>
        <v>0</v>
      </c>
      <c r="S449" s="4"/>
      <c r="T449" s="4"/>
      <c r="U449" s="4"/>
    </row>
    <row r="450" spans="1:21" ht="15.75" customHeight="1" x14ac:dyDescent="0.25">
      <c r="A450" s="79" t="s">
        <v>299</v>
      </c>
      <c r="B450" s="19" t="s">
        <v>298</v>
      </c>
      <c r="C450" s="20">
        <v>1</v>
      </c>
      <c r="D450" s="18">
        <v>31.8</v>
      </c>
      <c r="E450" s="21">
        <f t="shared" si="36"/>
        <v>31.8</v>
      </c>
      <c r="F450" s="22">
        <v>35</v>
      </c>
      <c r="G450" s="23" t="s">
        <v>777</v>
      </c>
      <c r="H450" s="24">
        <v>44205</v>
      </c>
      <c r="I450" s="18"/>
      <c r="J450" s="18"/>
      <c r="K450" s="18">
        <f t="shared" si="34"/>
        <v>1</v>
      </c>
      <c r="L450" s="80">
        <f t="shared" si="35"/>
        <v>0</v>
      </c>
      <c r="S450" s="4"/>
      <c r="T450" s="4"/>
      <c r="U450" s="4"/>
    </row>
    <row r="451" spans="1:21" ht="15.75" customHeight="1" x14ac:dyDescent="0.25">
      <c r="A451" s="79" t="s">
        <v>297</v>
      </c>
      <c r="B451" s="19" t="s">
        <v>296</v>
      </c>
      <c r="C451" s="20">
        <v>1</v>
      </c>
      <c r="D451" s="18">
        <v>31.8</v>
      </c>
      <c r="E451" s="21">
        <f t="shared" si="36"/>
        <v>31.8</v>
      </c>
      <c r="F451" s="22">
        <v>35</v>
      </c>
      <c r="G451" s="23" t="s">
        <v>777</v>
      </c>
      <c r="H451" s="24">
        <v>44544</v>
      </c>
      <c r="I451" s="18"/>
      <c r="J451" s="18"/>
      <c r="K451" s="18">
        <f t="shared" si="34"/>
        <v>1</v>
      </c>
      <c r="L451" s="80">
        <f t="shared" si="35"/>
        <v>0</v>
      </c>
      <c r="S451" s="4"/>
      <c r="T451" s="4"/>
      <c r="U451" s="4"/>
    </row>
    <row r="452" spans="1:21" ht="15.75" customHeight="1" x14ac:dyDescent="0.25">
      <c r="A452" s="79" t="s">
        <v>295</v>
      </c>
      <c r="B452" s="19" t="s">
        <v>294</v>
      </c>
      <c r="C452" s="20">
        <v>2</v>
      </c>
      <c r="D452" s="18">
        <v>63.6</v>
      </c>
      <c r="E452" s="21">
        <f t="shared" si="36"/>
        <v>31.8</v>
      </c>
      <c r="F452" s="22">
        <v>35</v>
      </c>
      <c r="G452" s="23" t="s">
        <v>777</v>
      </c>
      <c r="H452" s="24">
        <v>44537</v>
      </c>
      <c r="I452" s="18"/>
      <c r="J452" s="18"/>
      <c r="K452" s="18">
        <f t="shared" si="34"/>
        <v>2</v>
      </c>
      <c r="L452" s="80">
        <f t="shared" si="35"/>
        <v>0</v>
      </c>
      <c r="S452" s="4"/>
      <c r="T452" s="4"/>
      <c r="U452" s="4"/>
    </row>
    <row r="453" spans="1:21" ht="15.75" customHeight="1" x14ac:dyDescent="0.25">
      <c r="A453" s="79" t="s">
        <v>293</v>
      </c>
      <c r="B453" s="19" t="s">
        <v>292</v>
      </c>
      <c r="C453" s="20">
        <v>1</v>
      </c>
      <c r="D453" s="18">
        <v>31.8</v>
      </c>
      <c r="E453" s="21">
        <f t="shared" si="36"/>
        <v>31.8</v>
      </c>
      <c r="F453" s="22">
        <v>35</v>
      </c>
      <c r="G453" s="23" t="s">
        <v>777</v>
      </c>
      <c r="H453" s="24">
        <v>44771</v>
      </c>
      <c r="I453" s="18"/>
      <c r="J453" s="18"/>
      <c r="K453" s="18">
        <f t="shared" si="34"/>
        <v>1</v>
      </c>
      <c r="L453" s="80">
        <f t="shared" si="35"/>
        <v>0</v>
      </c>
      <c r="S453" s="4"/>
      <c r="T453" s="4"/>
      <c r="U453" s="4"/>
    </row>
    <row r="454" spans="1:21" ht="15.75" customHeight="1" x14ac:dyDescent="0.25">
      <c r="A454" s="79" t="s">
        <v>291</v>
      </c>
      <c r="B454" s="19" t="s">
        <v>290</v>
      </c>
      <c r="C454" s="20">
        <v>2</v>
      </c>
      <c r="D454" s="18">
        <v>56.2</v>
      </c>
      <c r="E454" s="21">
        <f t="shared" si="36"/>
        <v>28.1</v>
      </c>
      <c r="F454" s="22">
        <v>31</v>
      </c>
      <c r="G454" s="23" t="s">
        <v>777</v>
      </c>
      <c r="H454" s="24">
        <v>44562</v>
      </c>
      <c r="I454" s="18"/>
      <c r="J454" s="18"/>
      <c r="K454" s="18">
        <f t="shared" si="34"/>
        <v>2</v>
      </c>
      <c r="L454" s="80">
        <f t="shared" si="35"/>
        <v>0</v>
      </c>
      <c r="S454" s="4"/>
      <c r="T454" s="4"/>
      <c r="U454" s="4"/>
    </row>
    <row r="455" spans="1:21" ht="15.75" customHeight="1" x14ac:dyDescent="0.25">
      <c r="A455" s="79" t="s">
        <v>78</v>
      </c>
      <c r="B455" s="19" t="s">
        <v>289</v>
      </c>
      <c r="C455" s="20">
        <v>2</v>
      </c>
      <c r="D455" s="18">
        <v>55</v>
      </c>
      <c r="E455" s="21">
        <v>27.5</v>
      </c>
      <c r="F455" s="22">
        <v>31</v>
      </c>
      <c r="G455" s="23" t="s">
        <v>777</v>
      </c>
      <c r="H455" s="24">
        <v>44572</v>
      </c>
      <c r="I455" s="18"/>
      <c r="J455" s="18"/>
      <c r="K455" s="18">
        <f t="shared" si="34"/>
        <v>2</v>
      </c>
      <c r="L455" s="80">
        <f t="shared" si="35"/>
        <v>0</v>
      </c>
      <c r="S455" s="4"/>
      <c r="T455" s="4"/>
      <c r="U455" s="4"/>
    </row>
    <row r="456" spans="1:21" ht="15.75" customHeight="1" x14ac:dyDescent="0.25">
      <c r="A456" s="79" t="s">
        <v>80</v>
      </c>
      <c r="B456" s="19" t="s">
        <v>288</v>
      </c>
      <c r="C456" s="20">
        <v>2</v>
      </c>
      <c r="D456" s="18" t="s">
        <v>287</v>
      </c>
      <c r="E456" s="21">
        <v>28.1</v>
      </c>
      <c r="F456" s="22">
        <v>31</v>
      </c>
      <c r="G456" s="23" t="s">
        <v>777</v>
      </c>
      <c r="H456" s="24">
        <v>44580</v>
      </c>
      <c r="I456" s="18"/>
      <c r="J456" s="18"/>
      <c r="K456" s="18">
        <f t="shared" si="34"/>
        <v>2</v>
      </c>
      <c r="L456" s="80">
        <f t="shared" si="35"/>
        <v>0</v>
      </c>
      <c r="S456" s="4"/>
      <c r="T456" s="4"/>
      <c r="U456" s="4"/>
    </row>
    <row r="457" spans="1:21" ht="15.75" customHeight="1" x14ac:dyDescent="0.25">
      <c r="A457" s="79" t="s">
        <v>286</v>
      </c>
      <c r="B457" s="19" t="s">
        <v>285</v>
      </c>
      <c r="C457" s="20">
        <v>2</v>
      </c>
      <c r="D457" s="18">
        <v>56.2</v>
      </c>
      <c r="E457" s="21">
        <v>28.1</v>
      </c>
      <c r="F457" s="22">
        <v>31</v>
      </c>
      <c r="G457" s="23" t="s">
        <v>777</v>
      </c>
      <c r="H457" s="24">
        <v>44475</v>
      </c>
      <c r="I457" s="18"/>
      <c r="J457" s="18"/>
      <c r="K457" s="18">
        <f t="shared" si="34"/>
        <v>2</v>
      </c>
      <c r="L457" s="80">
        <f t="shared" si="35"/>
        <v>0</v>
      </c>
      <c r="S457" s="4"/>
      <c r="T457" s="4"/>
      <c r="U457" s="4"/>
    </row>
    <row r="458" spans="1:21" ht="15.75" customHeight="1" x14ac:dyDescent="0.25">
      <c r="A458" s="79" t="s">
        <v>284</v>
      </c>
      <c r="B458" s="19" t="s">
        <v>283</v>
      </c>
      <c r="C458" s="20">
        <v>2</v>
      </c>
      <c r="D458" s="18">
        <v>56.2</v>
      </c>
      <c r="E458" s="21">
        <v>28.1</v>
      </c>
      <c r="F458" s="22">
        <v>31</v>
      </c>
      <c r="G458" s="23" t="s">
        <v>777</v>
      </c>
      <c r="H458" s="24">
        <v>44478</v>
      </c>
      <c r="I458" s="18"/>
      <c r="J458" s="18"/>
      <c r="K458" s="18">
        <f t="shared" si="34"/>
        <v>2</v>
      </c>
      <c r="L458" s="80">
        <f t="shared" si="35"/>
        <v>0</v>
      </c>
      <c r="S458" s="4"/>
      <c r="T458" s="4"/>
      <c r="U458" s="4"/>
    </row>
    <row r="459" spans="1:21" ht="15.75" customHeight="1" x14ac:dyDescent="0.25">
      <c r="A459" s="79" t="s">
        <v>282</v>
      </c>
      <c r="B459" s="19" t="s">
        <v>281</v>
      </c>
      <c r="C459" s="20">
        <v>2</v>
      </c>
      <c r="D459" s="18">
        <v>56.2</v>
      </c>
      <c r="E459" s="21">
        <v>28.1</v>
      </c>
      <c r="F459" s="22">
        <v>31</v>
      </c>
      <c r="G459" s="23" t="s">
        <v>777</v>
      </c>
      <c r="H459" s="24">
        <v>44562</v>
      </c>
      <c r="I459" s="18"/>
      <c r="J459" s="18"/>
      <c r="K459" s="18">
        <f t="shared" si="34"/>
        <v>2</v>
      </c>
      <c r="L459" s="80">
        <f t="shared" si="35"/>
        <v>0</v>
      </c>
      <c r="S459" s="4"/>
      <c r="T459" s="4"/>
      <c r="U459" s="4"/>
    </row>
    <row r="460" spans="1:21" ht="15.75" customHeight="1" x14ac:dyDescent="0.25">
      <c r="A460" s="79" t="s">
        <v>280</v>
      </c>
      <c r="B460" s="19" t="s">
        <v>279</v>
      </c>
      <c r="C460" s="20" t="s">
        <v>278</v>
      </c>
      <c r="D460" s="18">
        <v>236</v>
      </c>
      <c r="E460" s="21">
        <v>16.899999999999999</v>
      </c>
      <c r="F460" s="22">
        <v>20</v>
      </c>
      <c r="G460" s="23" t="s">
        <v>777</v>
      </c>
      <c r="H460" s="64">
        <v>44105</v>
      </c>
      <c r="I460" s="18"/>
      <c r="J460" s="18"/>
      <c r="K460" s="18" t="e">
        <f t="shared" si="34"/>
        <v>#VALUE!</v>
      </c>
      <c r="L460" s="80">
        <f t="shared" si="35"/>
        <v>0</v>
      </c>
      <c r="S460" s="4"/>
      <c r="T460" s="4"/>
      <c r="U460" s="4"/>
    </row>
    <row r="461" spans="1:21" ht="15.75" customHeight="1" x14ac:dyDescent="0.25">
      <c r="A461" s="79" t="s">
        <v>277</v>
      </c>
      <c r="B461" s="19" t="s">
        <v>276</v>
      </c>
      <c r="C461" s="20">
        <v>28</v>
      </c>
      <c r="D461" s="18">
        <v>126</v>
      </c>
      <c r="E461" s="21">
        <v>4.5</v>
      </c>
      <c r="F461" s="22">
        <v>6.5</v>
      </c>
      <c r="G461" s="23" t="s">
        <v>777</v>
      </c>
      <c r="H461" s="23"/>
      <c r="I461" s="18"/>
      <c r="J461" s="18"/>
      <c r="K461" s="18">
        <f t="shared" si="34"/>
        <v>28</v>
      </c>
      <c r="L461" s="80">
        <f t="shared" si="35"/>
        <v>0</v>
      </c>
      <c r="S461" s="4"/>
      <c r="T461" s="4"/>
      <c r="U461" s="4"/>
    </row>
    <row r="462" spans="1:21" ht="15.75" customHeight="1" x14ac:dyDescent="0.25">
      <c r="A462" s="79" t="s">
        <v>275</v>
      </c>
      <c r="B462" s="19" t="s">
        <v>274</v>
      </c>
      <c r="C462" s="20">
        <v>12</v>
      </c>
      <c r="D462" s="18">
        <v>81.599999999999994</v>
      </c>
      <c r="E462" s="21">
        <v>6.8</v>
      </c>
      <c r="F462" s="22">
        <v>9</v>
      </c>
      <c r="G462" s="23" t="s">
        <v>777</v>
      </c>
      <c r="H462" s="64">
        <v>44044</v>
      </c>
      <c r="I462" s="18"/>
      <c r="J462" s="18"/>
      <c r="K462" s="18">
        <f t="shared" si="34"/>
        <v>12</v>
      </c>
      <c r="L462" s="80">
        <f t="shared" si="35"/>
        <v>0</v>
      </c>
      <c r="S462" s="4"/>
      <c r="T462" s="4"/>
      <c r="U462" s="4"/>
    </row>
    <row r="463" spans="1:21" ht="15.75" customHeight="1" x14ac:dyDescent="0.25">
      <c r="A463" s="79" t="s">
        <v>273</v>
      </c>
      <c r="B463" s="19" t="s">
        <v>272</v>
      </c>
      <c r="C463" s="20">
        <v>6</v>
      </c>
      <c r="D463" s="18">
        <v>40.799999999999997</v>
      </c>
      <c r="E463" s="21">
        <v>6.8</v>
      </c>
      <c r="F463" s="22">
        <v>9</v>
      </c>
      <c r="G463" s="23" t="s">
        <v>777</v>
      </c>
      <c r="H463" s="64">
        <v>44105</v>
      </c>
      <c r="I463" s="18"/>
      <c r="J463" s="18"/>
      <c r="K463" s="18">
        <f t="shared" si="34"/>
        <v>6</v>
      </c>
      <c r="L463" s="80">
        <f t="shared" si="35"/>
        <v>0</v>
      </c>
      <c r="S463" s="4"/>
      <c r="T463" s="4"/>
      <c r="U463" s="4"/>
    </row>
    <row r="464" spans="1:21" ht="15.75" customHeight="1" x14ac:dyDescent="0.25">
      <c r="A464" s="79" t="s">
        <v>271</v>
      </c>
      <c r="B464" s="19" t="s">
        <v>270</v>
      </c>
      <c r="C464" s="20">
        <v>6</v>
      </c>
      <c r="D464" s="18">
        <v>40.799999999999997</v>
      </c>
      <c r="E464" s="21">
        <v>6.8</v>
      </c>
      <c r="F464" s="22">
        <v>9</v>
      </c>
      <c r="G464" s="23" t="s">
        <v>777</v>
      </c>
      <c r="H464" s="64">
        <v>44075</v>
      </c>
      <c r="I464" s="18"/>
      <c r="J464" s="18"/>
      <c r="K464" s="18">
        <f t="shared" si="34"/>
        <v>6</v>
      </c>
      <c r="L464" s="80">
        <f t="shared" si="35"/>
        <v>0</v>
      </c>
      <c r="M464" s="527" t="s">
        <v>1613</v>
      </c>
      <c r="N464" s="1"/>
      <c r="S464" s="4"/>
      <c r="T464" s="4"/>
      <c r="U464" s="4"/>
    </row>
    <row r="465" spans="1:21" ht="15.75" customHeight="1" x14ac:dyDescent="0.25">
      <c r="A465" s="79" t="s">
        <v>269</v>
      </c>
      <c r="B465" s="19" t="s">
        <v>268</v>
      </c>
      <c r="C465" s="20">
        <v>7</v>
      </c>
      <c r="D465" s="18">
        <v>117.6</v>
      </c>
      <c r="E465" s="21">
        <v>16.8</v>
      </c>
      <c r="F465" s="22">
        <v>20</v>
      </c>
      <c r="G465" s="23" t="s">
        <v>777</v>
      </c>
      <c r="H465" s="64">
        <v>44044</v>
      </c>
      <c r="I465" s="18"/>
      <c r="J465" s="18"/>
      <c r="K465" s="18">
        <f t="shared" si="34"/>
        <v>7</v>
      </c>
      <c r="L465" s="80">
        <f t="shared" si="35"/>
        <v>0</v>
      </c>
      <c r="M465" s="527"/>
      <c r="N465" s="1"/>
      <c r="S465" s="4"/>
      <c r="T465" s="4"/>
      <c r="U465" s="4"/>
    </row>
    <row r="466" spans="1:21" ht="15.75" customHeight="1" thickBot="1" x14ac:dyDescent="0.3">
      <c r="A466" s="79" t="s">
        <v>267</v>
      </c>
      <c r="B466" s="19" t="s">
        <v>266</v>
      </c>
      <c r="C466" s="20">
        <v>7</v>
      </c>
      <c r="D466" s="18">
        <v>117.6</v>
      </c>
      <c r="E466" s="21">
        <v>16.8</v>
      </c>
      <c r="F466" s="22">
        <v>20</v>
      </c>
      <c r="G466" s="23" t="s">
        <v>777</v>
      </c>
      <c r="H466" s="64">
        <v>44075</v>
      </c>
      <c r="I466" s="18"/>
      <c r="J466" s="18"/>
      <c r="K466" s="18">
        <f t="shared" si="34"/>
        <v>7</v>
      </c>
      <c r="L466" s="80">
        <f t="shared" si="35"/>
        <v>0</v>
      </c>
      <c r="M466" s="527"/>
      <c r="N466" s="1"/>
      <c r="S466" s="4"/>
      <c r="T466" s="4"/>
      <c r="U466" s="4"/>
    </row>
    <row r="467" spans="1:21" ht="15.75" customHeight="1" x14ac:dyDescent="0.25">
      <c r="A467" s="524" t="s">
        <v>1603</v>
      </c>
      <c r="B467" s="525"/>
      <c r="C467" s="525"/>
      <c r="D467" s="525"/>
      <c r="E467" s="525"/>
      <c r="F467" s="525"/>
      <c r="G467" s="525"/>
      <c r="H467" s="525"/>
      <c r="I467" s="525"/>
      <c r="J467" s="525"/>
      <c r="K467" s="525"/>
      <c r="L467" s="526"/>
      <c r="M467" s="527"/>
      <c r="N467" s="1"/>
      <c r="S467" s="4"/>
      <c r="T467" s="4"/>
      <c r="U467" s="4"/>
    </row>
    <row r="468" spans="1:21" ht="15.75" customHeight="1" x14ac:dyDescent="0.25">
      <c r="A468" s="184">
        <v>1</v>
      </c>
      <c r="B468" s="392" t="s">
        <v>1604</v>
      </c>
      <c r="C468" s="184">
        <v>12</v>
      </c>
      <c r="D468" s="184">
        <v>50</v>
      </c>
      <c r="E468" s="184"/>
      <c r="F468" s="398">
        <v>10</v>
      </c>
      <c r="G468" s="184" t="s">
        <v>779</v>
      </c>
      <c r="H468" s="184"/>
      <c r="I468" s="184"/>
      <c r="J468" s="184"/>
      <c r="K468" s="184"/>
      <c r="L468" s="184"/>
      <c r="M468" s="527"/>
      <c r="N468" s="1"/>
      <c r="S468" s="4"/>
      <c r="T468" s="4"/>
      <c r="U468" s="4"/>
    </row>
    <row r="469" spans="1:21" ht="15.75" customHeight="1" x14ac:dyDescent="0.25">
      <c r="A469" s="184">
        <v>6</v>
      </c>
      <c r="B469" s="392" t="s">
        <v>1605</v>
      </c>
      <c r="C469" s="184">
        <v>6</v>
      </c>
      <c r="D469" s="184">
        <v>47.5</v>
      </c>
      <c r="E469" s="184"/>
      <c r="F469" s="398">
        <v>12</v>
      </c>
      <c r="G469" s="184" t="s">
        <v>779</v>
      </c>
      <c r="H469" s="184"/>
      <c r="I469" s="184"/>
      <c r="J469" s="184"/>
      <c r="K469" s="184"/>
      <c r="L469" s="184"/>
      <c r="M469" s="527"/>
      <c r="N469" s="1"/>
      <c r="S469" s="4"/>
      <c r="T469" s="4"/>
      <c r="U469" s="4"/>
    </row>
    <row r="470" spans="1:21" ht="15.75" customHeight="1" x14ac:dyDescent="0.25">
      <c r="A470" s="184">
        <v>4</v>
      </c>
      <c r="B470" s="392" t="s">
        <v>1606</v>
      </c>
      <c r="C470" s="184">
        <v>4</v>
      </c>
      <c r="D470" s="184">
        <v>92</v>
      </c>
      <c r="E470" s="184"/>
      <c r="F470" s="398">
        <v>30</v>
      </c>
      <c r="G470" s="184" t="s">
        <v>779</v>
      </c>
      <c r="H470" s="184"/>
      <c r="I470" s="184"/>
      <c r="J470" s="184"/>
      <c r="K470" s="184"/>
      <c r="L470" s="184"/>
      <c r="M470" s="527"/>
      <c r="N470" s="1"/>
      <c r="S470" s="4"/>
      <c r="T470" s="4"/>
      <c r="U470" s="4"/>
    </row>
    <row r="471" spans="1:21" ht="15.75" customHeight="1" x14ac:dyDescent="0.25">
      <c r="A471" s="184">
        <v>3</v>
      </c>
      <c r="B471" s="392" t="s">
        <v>1607</v>
      </c>
      <c r="C471" s="184">
        <v>3</v>
      </c>
      <c r="D471" s="184">
        <v>25</v>
      </c>
      <c r="E471" s="184"/>
      <c r="F471" s="398">
        <v>12</v>
      </c>
      <c r="G471" s="184" t="s">
        <v>779</v>
      </c>
      <c r="H471" s="184"/>
      <c r="I471" s="184"/>
      <c r="J471" s="184"/>
      <c r="K471" s="184"/>
      <c r="L471" s="184"/>
      <c r="S471" s="4"/>
      <c r="T471" s="4"/>
      <c r="U471" s="4"/>
    </row>
    <row r="472" spans="1:21" ht="15.75" customHeight="1" x14ac:dyDescent="0.25">
      <c r="A472" s="184">
        <v>6</v>
      </c>
      <c r="B472" s="392" t="s">
        <v>1608</v>
      </c>
      <c r="C472" s="184">
        <v>6</v>
      </c>
      <c r="D472" s="184">
        <v>40</v>
      </c>
      <c r="E472" s="184"/>
      <c r="F472" s="398">
        <v>9</v>
      </c>
      <c r="G472" s="184" t="s">
        <v>779</v>
      </c>
      <c r="H472" s="184"/>
      <c r="I472" s="184"/>
      <c r="J472" s="184"/>
      <c r="K472" s="184"/>
      <c r="L472" s="184"/>
      <c r="S472" s="4"/>
      <c r="T472" s="4"/>
      <c r="U472" s="4"/>
    </row>
    <row r="473" spans="1:21" ht="15.75" customHeight="1" x14ac:dyDescent="0.25">
      <c r="A473" s="184">
        <v>12</v>
      </c>
      <c r="B473" s="392" t="s">
        <v>1609</v>
      </c>
      <c r="C473" s="184">
        <v>12</v>
      </c>
      <c r="D473" s="184">
        <v>17</v>
      </c>
      <c r="E473" s="184"/>
      <c r="F473" s="398">
        <v>2</v>
      </c>
      <c r="G473" s="184" t="s">
        <v>779</v>
      </c>
      <c r="H473" s="184"/>
      <c r="I473" s="184"/>
      <c r="J473" s="184"/>
      <c r="K473" s="184"/>
      <c r="L473" s="184"/>
      <c r="S473" s="4"/>
      <c r="T473" s="4"/>
      <c r="U473" s="4"/>
    </row>
    <row r="474" spans="1:21" ht="15.75" customHeight="1" x14ac:dyDescent="0.25">
      <c r="A474" s="515" t="s">
        <v>660</v>
      </c>
      <c r="B474" s="516"/>
      <c r="C474" s="516"/>
      <c r="D474" s="516"/>
      <c r="E474" s="516"/>
      <c r="F474" s="516"/>
      <c r="G474" s="516"/>
      <c r="H474" s="516"/>
      <c r="I474" s="516"/>
      <c r="J474" s="516"/>
      <c r="K474" s="516"/>
      <c r="L474" s="517"/>
      <c r="S474" s="4"/>
      <c r="T474" s="4"/>
      <c r="U474" s="4"/>
    </row>
    <row r="475" spans="1:21" ht="15.75" customHeight="1" x14ac:dyDescent="0.25">
      <c r="A475" s="79"/>
      <c r="B475" s="19" t="s">
        <v>782</v>
      </c>
      <c r="C475" s="15">
        <v>30</v>
      </c>
      <c r="D475" s="10">
        <v>51</v>
      </c>
      <c r="E475" s="28">
        <f>D475/C475</f>
        <v>1.7</v>
      </c>
      <c r="F475" s="22">
        <v>2</v>
      </c>
      <c r="G475" s="23" t="s">
        <v>777</v>
      </c>
      <c r="H475" s="24">
        <v>44047</v>
      </c>
      <c r="I475" s="10"/>
      <c r="J475" s="10"/>
      <c r="K475" s="18">
        <f t="shared" ref="K475:K493" si="37">(C475+I475)-J475</f>
        <v>30</v>
      </c>
      <c r="L475" s="80">
        <f t="shared" si="35"/>
        <v>0</v>
      </c>
      <c r="S475" s="4"/>
      <c r="T475" s="4"/>
      <c r="U475" s="4"/>
    </row>
    <row r="476" spans="1:21" ht="15.75" customHeight="1" x14ac:dyDescent="0.25">
      <c r="A476" s="79"/>
      <c r="B476" s="19" t="s">
        <v>783</v>
      </c>
      <c r="C476" s="15">
        <v>30</v>
      </c>
      <c r="D476" s="10">
        <v>51</v>
      </c>
      <c r="E476" s="28">
        <f t="shared" ref="E476:E493" si="38">D476/C476</f>
        <v>1.7</v>
      </c>
      <c r="F476" s="22">
        <v>2</v>
      </c>
      <c r="G476" s="23" t="s">
        <v>777</v>
      </c>
      <c r="H476" s="24">
        <v>44055</v>
      </c>
      <c r="I476" s="10"/>
      <c r="J476" s="10"/>
      <c r="K476" s="18">
        <f t="shared" si="37"/>
        <v>30</v>
      </c>
      <c r="L476" s="80">
        <f t="shared" si="35"/>
        <v>0</v>
      </c>
      <c r="S476" s="4"/>
      <c r="T476" s="4"/>
      <c r="U476" s="4"/>
    </row>
    <row r="477" spans="1:21" ht="15.75" customHeight="1" x14ac:dyDescent="0.25">
      <c r="A477" s="79"/>
      <c r="B477" s="19" t="s">
        <v>784</v>
      </c>
      <c r="C477" s="15">
        <v>10</v>
      </c>
      <c r="D477" s="10">
        <v>27</v>
      </c>
      <c r="E477" s="28">
        <f t="shared" si="38"/>
        <v>2.7</v>
      </c>
      <c r="F477" s="22">
        <v>3.5</v>
      </c>
      <c r="G477" s="23" t="s">
        <v>777</v>
      </c>
      <c r="H477" s="24">
        <v>43953</v>
      </c>
      <c r="I477" s="10"/>
      <c r="J477" s="10"/>
      <c r="K477" s="18">
        <f t="shared" si="37"/>
        <v>10</v>
      </c>
      <c r="L477" s="80">
        <f t="shared" si="35"/>
        <v>0</v>
      </c>
      <c r="S477" s="4"/>
      <c r="T477" s="4"/>
      <c r="U477" s="4"/>
    </row>
    <row r="478" spans="1:21" ht="15.75" customHeight="1" x14ac:dyDescent="0.25">
      <c r="A478" s="79"/>
      <c r="B478" s="19" t="s">
        <v>785</v>
      </c>
      <c r="C478" s="15">
        <v>30</v>
      </c>
      <c r="D478" s="10">
        <v>117</v>
      </c>
      <c r="E478" s="28">
        <f t="shared" si="38"/>
        <v>3.9</v>
      </c>
      <c r="F478" s="22">
        <v>5</v>
      </c>
      <c r="G478" s="23" t="s">
        <v>777</v>
      </c>
      <c r="H478" s="24">
        <v>44039</v>
      </c>
      <c r="I478" s="10"/>
      <c r="J478" s="10">
        <v>1</v>
      </c>
      <c r="K478" s="18">
        <f t="shared" si="37"/>
        <v>29</v>
      </c>
      <c r="L478" s="80">
        <f t="shared" si="35"/>
        <v>5</v>
      </c>
      <c r="S478" s="4"/>
      <c r="T478" s="4"/>
      <c r="U478" s="4"/>
    </row>
    <row r="479" spans="1:21" ht="15.75" customHeight="1" x14ac:dyDescent="0.25">
      <c r="A479" s="79"/>
      <c r="B479" s="19" t="s">
        <v>786</v>
      </c>
      <c r="C479" s="15">
        <v>5</v>
      </c>
      <c r="D479" s="10">
        <v>37.5</v>
      </c>
      <c r="E479" s="28">
        <f t="shared" si="38"/>
        <v>7.5</v>
      </c>
      <c r="F479" s="22">
        <v>10</v>
      </c>
      <c r="G479" s="23" t="s">
        <v>777</v>
      </c>
      <c r="H479" s="24">
        <v>43871</v>
      </c>
      <c r="I479" s="10"/>
      <c r="J479" s="10"/>
      <c r="K479" s="18">
        <f t="shared" si="37"/>
        <v>5</v>
      </c>
      <c r="L479" s="80">
        <f t="shared" si="35"/>
        <v>0</v>
      </c>
      <c r="S479" s="4"/>
      <c r="T479" s="4"/>
      <c r="U479" s="4"/>
    </row>
    <row r="480" spans="1:21" ht="15.75" customHeight="1" x14ac:dyDescent="0.25">
      <c r="A480" s="79"/>
      <c r="B480" s="19" t="s">
        <v>798</v>
      </c>
      <c r="C480" s="15">
        <v>2</v>
      </c>
      <c r="D480" s="10">
        <v>14.4</v>
      </c>
      <c r="E480" s="28">
        <f t="shared" si="38"/>
        <v>7.2</v>
      </c>
      <c r="F480" s="22">
        <v>9</v>
      </c>
      <c r="G480" s="23" t="s">
        <v>777</v>
      </c>
      <c r="H480" s="24">
        <v>43973</v>
      </c>
      <c r="I480" s="10"/>
      <c r="J480" s="10"/>
      <c r="K480" s="18">
        <f t="shared" si="37"/>
        <v>2</v>
      </c>
      <c r="L480" s="80">
        <f t="shared" si="35"/>
        <v>0</v>
      </c>
      <c r="S480" s="4"/>
      <c r="T480" s="4"/>
      <c r="U480" s="4"/>
    </row>
    <row r="481" spans="1:21" ht="15.75" customHeight="1" x14ac:dyDescent="0.25">
      <c r="A481" s="79"/>
      <c r="B481" s="19" t="s">
        <v>787</v>
      </c>
      <c r="C481" s="15">
        <v>2</v>
      </c>
      <c r="D481" s="10">
        <v>14.4</v>
      </c>
      <c r="E481" s="28">
        <f t="shared" si="38"/>
        <v>7.2</v>
      </c>
      <c r="F481" s="22">
        <v>9</v>
      </c>
      <c r="G481" s="23" t="s">
        <v>777</v>
      </c>
      <c r="H481" s="24">
        <v>43973</v>
      </c>
      <c r="I481" s="10"/>
      <c r="J481" s="10"/>
      <c r="K481" s="18">
        <f t="shared" si="37"/>
        <v>2</v>
      </c>
      <c r="L481" s="80">
        <f t="shared" si="35"/>
        <v>0</v>
      </c>
      <c r="S481" s="4"/>
      <c r="T481" s="4"/>
      <c r="U481" s="4"/>
    </row>
    <row r="482" spans="1:21" ht="15.75" customHeight="1" x14ac:dyDescent="0.25">
      <c r="A482" s="79"/>
      <c r="B482" s="19" t="s">
        <v>788</v>
      </c>
      <c r="C482" s="15">
        <v>50</v>
      </c>
      <c r="D482" s="10">
        <v>39</v>
      </c>
      <c r="E482" s="28">
        <f t="shared" si="38"/>
        <v>0.78</v>
      </c>
      <c r="F482" s="22">
        <v>1</v>
      </c>
      <c r="G482" s="23" t="s">
        <v>777</v>
      </c>
      <c r="H482" s="24">
        <v>43914</v>
      </c>
      <c r="I482" s="10"/>
      <c r="J482" s="10">
        <v>6</v>
      </c>
      <c r="K482" s="18">
        <f t="shared" si="37"/>
        <v>44</v>
      </c>
      <c r="L482" s="80">
        <f t="shared" si="35"/>
        <v>6</v>
      </c>
      <c r="S482" s="4"/>
      <c r="T482" s="4"/>
      <c r="U482" s="4"/>
    </row>
    <row r="483" spans="1:21" ht="15.75" customHeight="1" x14ac:dyDescent="0.25">
      <c r="A483" s="79"/>
      <c r="B483" s="465" t="s">
        <v>789</v>
      </c>
      <c r="C483" s="15">
        <v>24</v>
      </c>
      <c r="D483" s="10">
        <v>52</v>
      </c>
      <c r="E483" s="28">
        <f t="shared" si="38"/>
        <v>2.1666666666666665</v>
      </c>
      <c r="F483" s="22">
        <v>3</v>
      </c>
      <c r="G483" s="23" t="s">
        <v>777</v>
      </c>
      <c r="H483" s="24">
        <v>43905</v>
      </c>
      <c r="I483" s="10"/>
      <c r="J483" s="10"/>
      <c r="K483" s="18">
        <f t="shared" si="37"/>
        <v>24</v>
      </c>
      <c r="L483" s="80">
        <f t="shared" si="35"/>
        <v>0</v>
      </c>
      <c r="S483" s="4"/>
      <c r="T483" s="4"/>
      <c r="U483" s="4"/>
    </row>
    <row r="484" spans="1:21" ht="15.75" customHeight="1" x14ac:dyDescent="0.25">
      <c r="A484" s="79"/>
      <c r="B484" s="466" t="s">
        <v>790</v>
      </c>
      <c r="C484" s="15">
        <v>24</v>
      </c>
      <c r="D484" s="10">
        <v>108</v>
      </c>
      <c r="E484" s="28">
        <f t="shared" si="38"/>
        <v>4.5</v>
      </c>
      <c r="F484" s="22">
        <v>6</v>
      </c>
      <c r="G484" s="23" t="s">
        <v>777</v>
      </c>
      <c r="H484" s="24">
        <v>44083</v>
      </c>
      <c r="I484" s="10"/>
      <c r="J484" s="10"/>
      <c r="K484" s="18">
        <f t="shared" si="37"/>
        <v>24</v>
      </c>
      <c r="L484" s="80">
        <f t="shared" si="35"/>
        <v>0</v>
      </c>
      <c r="S484" s="4"/>
      <c r="T484" s="4"/>
      <c r="U484" s="4"/>
    </row>
    <row r="485" spans="1:21" ht="15.75" customHeight="1" x14ac:dyDescent="0.25">
      <c r="A485" s="79"/>
      <c r="B485" s="466" t="s">
        <v>791</v>
      </c>
      <c r="C485" s="15">
        <v>22</v>
      </c>
      <c r="D485" s="10">
        <v>50</v>
      </c>
      <c r="E485" s="28">
        <f t="shared" si="38"/>
        <v>2.2727272727272729</v>
      </c>
      <c r="F485" s="22">
        <v>3</v>
      </c>
      <c r="G485" s="23" t="s">
        <v>777</v>
      </c>
      <c r="H485" s="24">
        <v>43941</v>
      </c>
      <c r="I485" s="10"/>
      <c r="J485" s="10"/>
      <c r="K485" s="18">
        <f t="shared" si="37"/>
        <v>22</v>
      </c>
      <c r="L485" s="80">
        <f t="shared" si="35"/>
        <v>0</v>
      </c>
      <c r="S485" s="4"/>
      <c r="T485" s="4"/>
      <c r="U485" s="4"/>
    </row>
    <row r="486" spans="1:21" ht="15.75" customHeight="1" x14ac:dyDescent="0.25">
      <c r="A486" s="79"/>
      <c r="B486" s="466" t="s">
        <v>792</v>
      </c>
      <c r="C486" s="15">
        <v>30</v>
      </c>
      <c r="D486" s="10">
        <v>69</v>
      </c>
      <c r="E486" s="28">
        <f t="shared" si="38"/>
        <v>2.2999999999999998</v>
      </c>
      <c r="F486" s="22">
        <v>4</v>
      </c>
      <c r="G486" s="23" t="s">
        <v>777</v>
      </c>
      <c r="H486" s="24">
        <v>44108</v>
      </c>
      <c r="I486" s="10"/>
      <c r="J486" s="10"/>
      <c r="K486" s="18">
        <f t="shared" si="37"/>
        <v>30</v>
      </c>
      <c r="L486" s="80">
        <f t="shared" si="35"/>
        <v>0</v>
      </c>
      <c r="S486" s="4"/>
      <c r="T486" s="4"/>
      <c r="U486" s="4"/>
    </row>
    <row r="487" spans="1:21" ht="15.75" customHeight="1" x14ac:dyDescent="0.25">
      <c r="A487" s="79"/>
      <c r="B487" s="466" t="s">
        <v>793</v>
      </c>
      <c r="C487" s="15">
        <v>60</v>
      </c>
      <c r="D487" s="10">
        <v>70</v>
      </c>
      <c r="E487" s="28">
        <f t="shared" si="38"/>
        <v>1.1666666666666667</v>
      </c>
      <c r="F487" s="22">
        <v>1.5</v>
      </c>
      <c r="G487" s="23" t="s">
        <v>777</v>
      </c>
      <c r="H487" s="24">
        <v>43989</v>
      </c>
      <c r="I487" s="10"/>
      <c r="J487" s="10">
        <v>1</v>
      </c>
      <c r="K487" s="18">
        <f t="shared" si="37"/>
        <v>59</v>
      </c>
      <c r="L487" s="80">
        <f t="shared" si="35"/>
        <v>1.5</v>
      </c>
      <c r="S487" s="4"/>
      <c r="T487" s="4"/>
      <c r="U487" s="4"/>
    </row>
    <row r="488" spans="1:21" ht="15.75" customHeight="1" x14ac:dyDescent="0.25">
      <c r="A488" s="79"/>
      <c r="B488" s="19" t="s">
        <v>799</v>
      </c>
      <c r="C488" s="15">
        <v>36</v>
      </c>
      <c r="D488" s="10">
        <v>30</v>
      </c>
      <c r="E488" s="28">
        <f t="shared" si="38"/>
        <v>0.83333333333333337</v>
      </c>
      <c r="F488" s="22">
        <v>1</v>
      </c>
      <c r="G488" s="23" t="s">
        <v>777</v>
      </c>
      <c r="H488" s="24">
        <v>43968</v>
      </c>
      <c r="I488" s="10"/>
      <c r="J488" s="10"/>
      <c r="K488" s="18">
        <f t="shared" si="37"/>
        <v>36</v>
      </c>
      <c r="L488" s="80">
        <f t="shared" si="35"/>
        <v>0</v>
      </c>
      <c r="S488" s="4"/>
      <c r="T488" s="4"/>
      <c r="U488" s="4"/>
    </row>
    <row r="489" spans="1:21" ht="15.75" customHeight="1" x14ac:dyDescent="0.25">
      <c r="A489" s="79"/>
      <c r="B489" s="19" t="s">
        <v>794</v>
      </c>
      <c r="C489" s="15">
        <v>60</v>
      </c>
      <c r="D489" s="10">
        <v>26</v>
      </c>
      <c r="E489" s="28">
        <f t="shared" si="38"/>
        <v>0.43333333333333335</v>
      </c>
      <c r="F489" s="22">
        <v>0.5</v>
      </c>
      <c r="G489" s="23" t="s">
        <v>777</v>
      </c>
      <c r="H489" s="24">
        <v>43999</v>
      </c>
      <c r="I489" s="10"/>
      <c r="J489" s="10"/>
      <c r="K489" s="18">
        <f t="shared" si="37"/>
        <v>60</v>
      </c>
      <c r="L489" s="80">
        <f t="shared" si="35"/>
        <v>0</v>
      </c>
      <c r="S489" s="4"/>
      <c r="T489" s="4"/>
      <c r="U489" s="4"/>
    </row>
    <row r="490" spans="1:21" ht="15.75" customHeight="1" x14ac:dyDescent="0.25">
      <c r="A490" s="79"/>
      <c r="B490" s="19" t="s">
        <v>659</v>
      </c>
      <c r="C490" s="15">
        <v>6</v>
      </c>
      <c r="D490" s="10">
        <v>107</v>
      </c>
      <c r="E490" s="28">
        <f t="shared" si="38"/>
        <v>17.833333333333332</v>
      </c>
      <c r="F490" s="22">
        <v>21</v>
      </c>
      <c r="G490" s="23" t="s">
        <v>777</v>
      </c>
      <c r="H490" s="24">
        <v>43969</v>
      </c>
      <c r="I490" s="10"/>
      <c r="J490" s="10"/>
      <c r="K490" s="18">
        <f t="shared" si="37"/>
        <v>6</v>
      </c>
      <c r="L490" s="80">
        <f t="shared" si="35"/>
        <v>0</v>
      </c>
      <c r="S490" s="4"/>
      <c r="T490" s="4"/>
      <c r="U490" s="4"/>
    </row>
    <row r="491" spans="1:21" ht="15.75" customHeight="1" x14ac:dyDescent="0.25">
      <c r="A491" s="79"/>
      <c r="B491" s="19" t="s">
        <v>795</v>
      </c>
      <c r="C491" s="15">
        <v>6</v>
      </c>
      <c r="D491" s="10">
        <v>31</v>
      </c>
      <c r="E491" s="28">
        <f t="shared" si="38"/>
        <v>5.166666666666667</v>
      </c>
      <c r="F491" s="22">
        <v>6</v>
      </c>
      <c r="G491" s="23" t="s">
        <v>777</v>
      </c>
      <c r="H491" s="24">
        <v>44071</v>
      </c>
      <c r="I491" s="10"/>
      <c r="J491" s="10"/>
      <c r="K491" s="18">
        <f t="shared" si="37"/>
        <v>6</v>
      </c>
      <c r="L491" s="80">
        <f t="shared" si="35"/>
        <v>0</v>
      </c>
      <c r="S491" s="4"/>
      <c r="T491" s="4"/>
      <c r="U491" s="4"/>
    </row>
    <row r="492" spans="1:21" ht="15.75" customHeight="1" x14ac:dyDescent="0.25">
      <c r="A492" s="79"/>
      <c r="B492" s="19" t="s">
        <v>796</v>
      </c>
      <c r="C492" s="15">
        <v>9</v>
      </c>
      <c r="D492" s="10">
        <v>72</v>
      </c>
      <c r="E492" s="28">
        <f t="shared" si="38"/>
        <v>8</v>
      </c>
      <c r="F492" s="22">
        <v>10</v>
      </c>
      <c r="G492" s="23" t="s">
        <v>777</v>
      </c>
      <c r="H492" s="24">
        <v>44052</v>
      </c>
      <c r="I492" s="10"/>
      <c r="J492" s="10"/>
      <c r="K492" s="18">
        <f t="shared" si="37"/>
        <v>9</v>
      </c>
      <c r="L492" s="80">
        <f t="shared" si="35"/>
        <v>0</v>
      </c>
      <c r="S492" s="4"/>
      <c r="T492" s="4"/>
      <c r="U492" s="4"/>
    </row>
    <row r="493" spans="1:21" ht="15.75" customHeight="1" x14ac:dyDescent="0.25">
      <c r="A493" s="79"/>
      <c r="B493" s="19" t="s">
        <v>797</v>
      </c>
      <c r="C493" s="15">
        <v>16</v>
      </c>
      <c r="D493" s="10">
        <v>72</v>
      </c>
      <c r="E493" s="28">
        <f t="shared" si="38"/>
        <v>4.5</v>
      </c>
      <c r="F493" s="22">
        <v>6</v>
      </c>
      <c r="G493" s="23" t="s">
        <v>777</v>
      </c>
      <c r="H493" s="24">
        <v>44054</v>
      </c>
      <c r="I493" s="10"/>
      <c r="J493" s="10"/>
      <c r="K493" s="18">
        <f t="shared" si="37"/>
        <v>16</v>
      </c>
      <c r="L493" s="80">
        <f t="shared" si="35"/>
        <v>0</v>
      </c>
      <c r="S493" s="4"/>
      <c r="T493" s="4"/>
      <c r="U493" s="4"/>
    </row>
    <row r="494" spans="1:21" ht="15.75" customHeight="1" x14ac:dyDescent="0.25">
      <c r="A494" s="510" t="s">
        <v>640</v>
      </c>
      <c r="B494" s="511"/>
      <c r="C494" s="511"/>
      <c r="D494" s="511"/>
      <c r="E494" s="511"/>
      <c r="F494" s="511"/>
      <c r="G494" s="511"/>
      <c r="H494" s="511"/>
      <c r="I494" s="511"/>
      <c r="J494" s="511"/>
      <c r="K494" s="511"/>
      <c r="L494" s="512"/>
      <c r="S494" s="4"/>
      <c r="T494" s="4"/>
      <c r="U494" s="4"/>
    </row>
    <row r="495" spans="1:21" ht="15.75" customHeight="1" x14ac:dyDescent="0.25">
      <c r="A495" s="81">
        <v>1</v>
      </c>
      <c r="B495" s="19" t="s">
        <v>639</v>
      </c>
      <c r="C495" s="15">
        <v>2</v>
      </c>
      <c r="D495" s="10">
        <f t="shared" ref="D495:D510" si="39">C495*E495</f>
        <v>55</v>
      </c>
      <c r="E495" s="28">
        <v>27.5</v>
      </c>
      <c r="F495" s="22">
        <v>33</v>
      </c>
      <c r="G495" s="23" t="s">
        <v>777</v>
      </c>
      <c r="H495" s="65">
        <v>44166</v>
      </c>
      <c r="I495" s="10"/>
      <c r="J495" s="10"/>
      <c r="K495" s="18">
        <f t="shared" ref="K495:K512" si="40">(C495+I495)-J495</f>
        <v>2</v>
      </c>
      <c r="L495" s="80">
        <f t="shared" si="35"/>
        <v>0</v>
      </c>
      <c r="S495" s="4"/>
      <c r="T495" s="4"/>
      <c r="U495" s="4"/>
    </row>
    <row r="496" spans="1:21" ht="15.75" customHeight="1" x14ac:dyDescent="0.25">
      <c r="A496" s="81">
        <v>2</v>
      </c>
      <c r="B496" s="19" t="s">
        <v>638</v>
      </c>
      <c r="C496" s="15">
        <v>2</v>
      </c>
      <c r="D496" s="10">
        <f t="shared" si="39"/>
        <v>55</v>
      </c>
      <c r="E496" s="28">
        <v>27.5</v>
      </c>
      <c r="F496" s="22">
        <v>33</v>
      </c>
      <c r="G496" s="23" t="s">
        <v>777</v>
      </c>
      <c r="H496" s="65">
        <v>44166</v>
      </c>
      <c r="I496" s="10"/>
      <c r="J496" s="10"/>
      <c r="K496" s="18">
        <f t="shared" si="40"/>
        <v>2</v>
      </c>
      <c r="L496" s="80">
        <f t="shared" si="35"/>
        <v>0</v>
      </c>
      <c r="S496" s="4"/>
      <c r="T496" s="4"/>
      <c r="U496" s="4"/>
    </row>
    <row r="497" spans="1:21" ht="15.75" customHeight="1" x14ac:dyDescent="0.25">
      <c r="A497" s="81">
        <v>3</v>
      </c>
      <c r="B497" s="19" t="s">
        <v>637</v>
      </c>
      <c r="C497" s="15">
        <v>6</v>
      </c>
      <c r="D497" s="10">
        <f t="shared" si="39"/>
        <v>36</v>
      </c>
      <c r="E497" s="28">
        <v>6</v>
      </c>
      <c r="F497" s="22">
        <v>8</v>
      </c>
      <c r="G497" s="23" t="s">
        <v>777</v>
      </c>
      <c r="H497" s="65">
        <v>44166</v>
      </c>
      <c r="I497" s="10"/>
      <c r="J497" s="10"/>
      <c r="K497" s="18">
        <f t="shared" si="40"/>
        <v>6</v>
      </c>
      <c r="L497" s="80">
        <f t="shared" si="35"/>
        <v>0</v>
      </c>
      <c r="S497" s="4"/>
      <c r="T497" s="4"/>
      <c r="U497" s="4"/>
    </row>
    <row r="498" spans="1:21" ht="15.75" customHeight="1" x14ac:dyDescent="0.25">
      <c r="A498" s="81">
        <v>4</v>
      </c>
      <c r="B498" s="19" t="s">
        <v>636</v>
      </c>
      <c r="C498" s="15">
        <v>6</v>
      </c>
      <c r="D498" s="10">
        <f t="shared" si="39"/>
        <v>36</v>
      </c>
      <c r="E498" s="28">
        <v>6</v>
      </c>
      <c r="F498" s="22">
        <v>8</v>
      </c>
      <c r="G498" s="23" t="s">
        <v>777</v>
      </c>
      <c r="H498" s="65">
        <v>44166</v>
      </c>
      <c r="I498" s="10"/>
      <c r="J498" s="10"/>
      <c r="K498" s="18">
        <f t="shared" si="40"/>
        <v>6</v>
      </c>
      <c r="L498" s="80">
        <f t="shared" si="35"/>
        <v>0</v>
      </c>
      <c r="S498" s="4"/>
      <c r="T498" s="4"/>
      <c r="U498" s="4"/>
    </row>
    <row r="499" spans="1:21" ht="15.75" customHeight="1" x14ac:dyDescent="0.25">
      <c r="A499" s="81">
        <v>5</v>
      </c>
      <c r="B499" s="19" t="s">
        <v>635</v>
      </c>
      <c r="C499" s="15">
        <v>6</v>
      </c>
      <c r="D499" s="10">
        <f t="shared" si="39"/>
        <v>18</v>
      </c>
      <c r="E499" s="28">
        <v>3</v>
      </c>
      <c r="F499" s="22">
        <v>5</v>
      </c>
      <c r="G499" s="23" t="s">
        <v>777</v>
      </c>
      <c r="H499" s="65">
        <v>44166</v>
      </c>
      <c r="I499" s="10"/>
      <c r="J499" s="10"/>
      <c r="K499" s="18">
        <f t="shared" si="40"/>
        <v>6</v>
      </c>
      <c r="L499" s="80">
        <f t="shared" si="35"/>
        <v>0</v>
      </c>
      <c r="M499" s="17"/>
      <c r="S499" s="4"/>
      <c r="T499" s="4"/>
      <c r="U499" s="4"/>
    </row>
    <row r="500" spans="1:21" ht="15.75" customHeight="1" x14ac:dyDescent="0.25">
      <c r="A500" s="81">
        <v>6</v>
      </c>
      <c r="B500" s="19" t="s">
        <v>634</v>
      </c>
      <c r="C500" s="15">
        <v>6</v>
      </c>
      <c r="D500" s="10">
        <f t="shared" si="39"/>
        <v>33</v>
      </c>
      <c r="E500" s="28">
        <v>5.5</v>
      </c>
      <c r="F500" s="22">
        <v>7</v>
      </c>
      <c r="G500" s="23" t="s">
        <v>777</v>
      </c>
      <c r="H500" s="65">
        <v>44166</v>
      </c>
      <c r="I500" s="10"/>
      <c r="J500" s="10"/>
      <c r="K500" s="18">
        <f t="shared" si="40"/>
        <v>6</v>
      </c>
      <c r="L500" s="80">
        <f t="shared" si="35"/>
        <v>0</v>
      </c>
      <c r="S500" s="4"/>
      <c r="T500" s="4"/>
      <c r="U500" s="4"/>
    </row>
    <row r="501" spans="1:21" ht="15.75" customHeight="1" x14ac:dyDescent="0.25">
      <c r="A501" s="81">
        <v>7</v>
      </c>
      <c r="B501" s="19" t="s">
        <v>633</v>
      </c>
      <c r="C501" s="15">
        <v>6</v>
      </c>
      <c r="D501" s="10">
        <f t="shared" si="39"/>
        <v>16.799999999999997</v>
      </c>
      <c r="E501" s="28">
        <v>2.8</v>
      </c>
      <c r="F501" s="22">
        <v>3.5</v>
      </c>
      <c r="G501" s="23" t="s">
        <v>777</v>
      </c>
      <c r="H501" s="65">
        <v>44166</v>
      </c>
      <c r="I501" s="10"/>
      <c r="J501" s="10">
        <v>1</v>
      </c>
      <c r="K501" s="18">
        <f t="shared" si="40"/>
        <v>5</v>
      </c>
      <c r="L501" s="80">
        <f t="shared" si="35"/>
        <v>3.5</v>
      </c>
      <c r="S501" s="4"/>
      <c r="T501" s="4"/>
      <c r="U501" s="4"/>
    </row>
    <row r="502" spans="1:21" ht="15.75" customHeight="1" x14ac:dyDescent="0.25">
      <c r="A502" s="81">
        <v>8</v>
      </c>
      <c r="B502" s="19" t="s">
        <v>632</v>
      </c>
      <c r="C502" s="15">
        <v>6</v>
      </c>
      <c r="D502" s="10">
        <f t="shared" si="39"/>
        <v>33</v>
      </c>
      <c r="E502" s="28">
        <v>5.5</v>
      </c>
      <c r="F502" s="22">
        <v>7</v>
      </c>
      <c r="G502" s="23" t="s">
        <v>777</v>
      </c>
      <c r="H502" s="65">
        <v>44166</v>
      </c>
      <c r="I502" s="10"/>
      <c r="J502" s="10"/>
      <c r="K502" s="18">
        <f t="shared" si="40"/>
        <v>6</v>
      </c>
      <c r="L502" s="80">
        <f t="shared" si="35"/>
        <v>0</v>
      </c>
      <c r="S502" s="4"/>
      <c r="T502" s="4"/>
      <c r="U502" s="4"/>
    </row>
    <row r="503" spans="1:21" ht="15.75" customHeight="1" x14ac:dyDescent="0.25">
      <c r="A503" s="81">
        <v>9</v>
      </c>
      <c r="B503" s="19" t="s">
        <v>631</v>
      </c>
      <c r="C503" s="15">
        <v>6</v>
      </c>
      <c r="D503" s="10">
        <f t="shared" si="39"/>
        <v>21</v>
      </c>
      <c r="E503" s="28">
        <v>3.5</v>
      </c>
      <c r="F503" s="22">
        <v>5</v>
      </c>
      <c r="G503" s="23" t="s">
        <v>777</v>
      </c>
      <c r="H503" s="65">
        <v>44166</v>
      </c>
      <c r="I503" s="10"/>
      <c r="J503" s="10">
        <v>1</v>
      </c>
      <c r="K503" s="18">
        <f t="shared" si="40"/>
        <v>5</v>
      </c>
      <c r="L503" s="80">
        <f t="shared" si="35"/>
        <v>5</v>
      </c>
      <c r="S503" s="4"/>
      <c r="T503" s="4"/>
      <c r="U503" s="4"/>
    </row>
    <row r="504" spans="1:21" ht="15.75" customHeight="1" x14ac:dyDescent="0.25">
      <c r="A504" s="81">
        <v>10</v>
      </c>
      <c r="B504" s="19" t="s">
        <v>630</v>
      </c>
      <c r="C504" s="15">
        <v>6</v>
      </c>
      <c r="D504" s="10">
        <f t="shared" si="39"/>
        <v>9</v>
      </c>
      <c r="E504" s="28">
        <v>1.5</v>
      </c>
      <c r="F504" s="22">
        <v>2.5</v>
      </c>
      <c r="G504" s="23" t="s">
        <v>777</v>
      </c>
      <c r="H504" s="65">
        <v>44166</v>
      </c>
      <c r="I504" s="10"/>
      <c r="J504" s="10"/>
      <c r="K504" s="18">
        <f t="shared" si="40"/>
        <v>6</v>
      </c>
      <c r="L504" s="80">
        <f t="shared" si="35"/>
        <v>0</v>
      </c>
      <c r="S504" s="4"/>
      <c r="T504" s="4"/>
      <c r="U504" s="4"/>
    </row>
    <row r="505" spans="1:21" ht="15.75" customHeight="1" x14ac:dyDescent="0.25">
      <c r="A505" s="81">
        <v>11</v>
      </c>
      <c r="B505" s="19" t="s">
        <v>629</v>
      </c>
      <c r="C505" s="15">
        <v>3</v>
      </c>
      <c r="D505" s="10">
        <f t="shared" si="39"/>
        <v>18</v>
      </c>
      <c r="E505" s="28">
        <v>6</v>
      </c>
      <c r="F505" s="22">
        <v>8</v>
      </c>
      <c r="G505" s="23" t="s">
        <v>777</v>
      </c>
      <c r="H505" s="65">
        <v>44166</v>
      </c>
      <c r="I505" s="10"/>
      <c r="J505" s="10"/>
      <c r="K505" s="18">
        <f t="shared" si="40"/>
        <v>3</v>
      </c>
      <c r="L505" s="80">
        <f t="shared" si="35"/>
        <v>0</v>
      </c>
      <c r="S505" s="4"/>
      <c r="T505" s="4"/>
      <c r="U505" s="4"/>
    </row>
    <row r="506" spans="1:21" ht="15.75" customHeight="1" x14ac:dyDescent="0.25">
      <c r="A506" s="81">
        <v>12</v>
      </c>
      <c r="B506" s="19" t="s">
        <v>628</v>
      </c>
      <c r="C506" s="15">
        <v>3</v>
      </c>
      <c r="D506" s="10">
        <f t="shared" si="39"/>
        <v>18</v>
      </c>
      <c r="E506" s="28">
        <v>6</v>
      </c>
      <c r="F506" s="22">
        <v>8</v>
      </c>
      <c r="G506" s="23" t="s">
        <v>777</v>
      </c>
      <c r="H506" s="65">
        <v>44166</v>
      </c>
      <c r="I506" s="10"/>
      <c r="J506" s="10"/>
      <c r="K506" s="18">
        <f t="shared" si="40"/>
        <v>3</v>
      </c>
      <c r="L506" s="80">
        <f t="shared" si="35"/>
        <v>0</v>
      </c>
      <c r="S506" s="4"/>
      <c r="T506" s="4"/>
      <c r="U506" s="4"/>
    </row>
    <row r="507" spans="1:21" ht="15.75" customHeight="1" x14ac:dyDescent="0.25">
      <c r="A507" s="81">
        <v>13</v>
      </c>
      <c r="B507" s="19" t="s">
        <v>627</v>
      </c>
      <c r="C507" s="15">
        <v>2</v>
      </c>
      <c r="D507" s="10">
        <f t="shared" si="39"/>
        <v>23</v>
      </c>
      <c r="E507" s="28">
        <v>11.5</v>
      </c>
      <c r="F507" s="22">
        <v>12.5</v>
      </c>
      <c r="G507" s="23" t="s">
        <v>777</v>
      </c>
      <c r="H507" s="66">
        <v>44092</v>
      </c>
      <c r="I507" s="10"/>
      <c r="J507" s="10"/>
      <c r="K507" s="18">
        <f t="shared" si="40"/>
        <v>2</v>
      </c>
      <c r="L507" s="80">
        <f t="shared" si="35"/>
        <v>0</v>
      </c>
      <c r="S507" s="4"/>
      <c r="T507" s="4"/>
      <c r="U507" s="4"/>
    </row>
    <row r="508" spans="1:21" ht="15.75" customHeight="1" x14ac:dyDescent="0.25">
      <c r="A508" s="81">
        <v>14</v>
      </c>
      <c r="B508" s="19" t="s">
        <v>626</v>
      </c>
      <c r="C508" s="15">
        <v>2</v>
      </c>
      <c r="D508" s="10">
        <f t="shared" si="39"/>
        <v>17.600000000000001</v>
      </c>
      <c r="E508" s="28">
        <v>8.8000000000000007</v>
      </c>
      <c r="F508" s="22">
        <v>10</v>
      </c>
      <c r="G508" s="23" t="s">
        <v>777</v>
      </c>
      <c r="H508" s="65">
        <v>44287</v>
      </c>
      <c r="I508" s="10"/>
      <c r="J508" s="10"/>
      <c r="K508" s="18">
        <f t="shared" si="40"/>
        <v>2</v>
      </c>
      <c r="L508" s="80">
        <f>F508*J508</f>
        <v>0</v>
      </c>
      <c r="S508" s="4"/>
      <c r="T508" s="4"/>
      <c r="U508" s="4"/>
    </row>
    <row r="509" spans="1:21" ht="15.75" customHeight="1" x14ac:dyDescent="0.25">
      <c r="A509" s="81">
        <v>15</v>
      </c>
      <c r="B509" s="19" t="s">
        <v>625</v>
      </c>
      <c r="C509" s="15">
        <v>5</v>
      </c>
      <c r="D509" s="10">
        <f t="shared" si="39"/>
        <v>15</v>
      </c>
      <c r="E509" s="28">
        <v>3</v>
      </c>
      <c r="F509" s="22">
        <v>5</v>
      </c>
      <c r="G509" s="23" t="s">
        <v>777</v>
      </c>
      <c r="H509" s="65">
        <v>44287</v>
      </c>
      <c r="I509" s="10"/>
      <c r="J509" s="10"/>
      <c r="K509" s="18">
        <f t="shared" si="40"/>
        <v>5</v>
      </c>
      <c r="L509" s="80">
        <f>F509*J509</f>
        <v>0</v>
      </c>
      <c r="S509" s="4"/>
      <c r="T509" s="4"/>
      <c r="U509" s="4"/>
    </row>
    <row r="510" spans="1:21" ht="15.75" customHeight="1" x14ac:dyDescent="0.25">
      <c r="A510" s="81">
        <v>16</v>
      </c>
      <c r="B510" s="19" t="s">
        <v>624</v>
      </c>
      <c r="C510" s="15">
        <v>2</v>
      </c>
      <c r="D510" s="10">
        <f t="shared" si="39"/>
        <v>21</v>
      </c>
      <c r="E510" s="28">
        <v>10.5</v>
      </c>
      <c r="F510" s="22">
        <v>12</v>
      </c>
      <c r="G510" s="23" t="s">
        <v>777</v>
      </c>
      <c r="H510" s="66">
        <v>44088</v>
      </c>
      <c r="I510" s="10"/>
      <c r="J510" s="10"/>
      <c r="K510" s="18">
        <f t="shared" si="40"/>
        <v>2</v>
      </c>
      <c r="L510" s="80">
        <f>F510*J510</f>
        <v>0</v>
      </c>
      <c r="S510" s="4"/>
      <c r="T510" s="4"/>
      <c r="U510" s="4"/>
    </row>
    <row r="511" spans="1:21" ht="15.75" customHeight="1" x14ac:dyDescent="0.25">
      <c r="A511" s="81">
        <v>17</v>
      </c>
      <c r="B511" s="19" t="s">
        <v>623</v>
      </c>
      <c r="C511" s="15">
        <v>25</v>
      </c>
      <c r="D511" s="10">
        <v>12.5</v>
      </c>
      <c r="E511" s="28">
        <f>D511/C511</f>
        <v>0.5</v>
      </c>
      <c r="F511" s="22">
        <v>1</v>
      </c>
      <c r="G511" s="23" t="s">
        <v>777</v>
      </c>
      <c r="H511" s="65">
        <v>44044</v>
      </c>
      <c r="I511" s="10"/>
      <c r="J511" s="10"/>
      <c r="K511" s="18">
        <f t="shared" si="40"/>
        <v>25</v>
      </c>
      <c r="L511" s="80">
        <f>F511*J511</f>
        <v>0</v>
      </c>
      <c r="S511" s="4"/>
      <c r="T511" s="4"/>
      <c r="U511" s="4"/>
    </row>
    <row r="512" spans="1:21" ht="15.75" customHeight="1" x14ac:dyDescent="0.25">
      <c r="A512" s="81">
        <v>18</v>
      </c>
      <c r="B512" s="19" t="s">
        <v>1126</v>
      </c>
      <c r="C512" s="15">
        <v>50</v>
      </c>
      <c r="D512" s="10">
        <v>20</v>
      </c>
      <c r="E512" s="28">
        <f>D512/C512</f>
        <v>0.4</v>
      </c>
      <c r="F512" s="22">
        <v>0.5</v>
      </c>
      <c r="G512" s="23" t="s">
        <v>777</v>
      </c>
      <c r="H512" s="65">
        <v>44166</v>
      </c>
      <c r="I512" s="10"/>
      <c r="J512" s="10">
        <v>1</v>
      </c>
      <c r="K512" s="18">
        <f t="shared" si="40"/>
        <v>49</v>
      </c>
      <c r="L512" s="80">
        <f>F512*J512</f>
        <v>0.5</v>
      </c>
      <c r="S512" s="4"/>
      <c r="T512" s="4"/>
      <c r="U512" s="4"/>
    </row>
    <row r="513" spans="1:21" ht="15.75" customHeight="1" x14ac:dyDescent="0.25">
      <c r="A513" s="81">
        <v>18</v>
      </c>
      <c r="B513" s="19"/>
      <c r="C513" s="15"/>
      <c r="D513" s="10"/>
      <c r="E513" s="28"/>
      <c r="F513" s="22"/>
      <c r="G513" s="23"/>
      <c r="H513" s="23"/>
      <c r="I513" s="10"/>
      <c r="J513" s="10"/>
      <c r="K513" s="10"/>
      <c r="L513" s="80"/>
      <c r="S513" s="4"/>
      <c r="T513" s="4"/>
      <c r="U513" s="4"/>
    </row>
    <row r="514" spans="1:21" ht="15.75" customHeight="1" x14ac:dyDescent="0.25">
      <c r="A514" s="547" t="s">
        <v>821</v>
      </c>
      <c r="B514" s="548"/>
      <c r="C514" s="548"/>
      <c r="D514" s="548"/>
      <c r="E514" s="548"/>
      <c r="F514" s="548"/>
      <c r="G514" s="548"/>
      <c r="H514" s="548"/>
      <c r="I514" s="548"/>
      <c r="J514" s="548"/>
      <c r="K514" s="548"/>
      <c r="L514" s="549"/>
      <c r="S514" s="4"/>
      <c r="T514" s="4"/>
      <c r="U514" s="4"/>
    </row>
    <row r="515" spans="1:21" ht="15.75" customHeight="1" thickBot="1" x14ac:dyDescent="0.3">
      <c r="A515" s="81">
        <v>1</v>
      </c>
      <c r="B515" s="459" t="s">
        <v>822</v>
      </c>
      <c r="C515" s="15">
        <v>12</v>
      </c>
      <c r="D515" s="111">
        <v>7</v>
      </c>
      <c r="E515" s="112">
        <f t="shared" ref="E515:E522" si="41">D515/C515</f>
        <v>0.58333333333333337</v>
      </c>
      <c r="F515" s="175">
        <v>1.5</v>
      </c>
      <c r="G515" s="23" t="s">
        <v>779</v>
      </c>
      <c r="H515" s="104" t="s">
        <v>84</v>
      </c>
      <c r="I515" s="9"/>
      <c r="J515" s="9"/>
      <c r="K515" s="10"/>
      <c r="L515" s="80"/>
      <c r="S515" s="4"/>
      <c r="T515" s="4"/>
      <c r="U515" s="4"/>
    </row>
    <row r="516" spans="1:21" ht="15.75" customHeight="1" thickBot="1" x14ac:dyDescent="0.3">
      <c r="A516" s="81">
        <v>2</v>
      </c>
      <c r="B516" s="459" t="s">
        <v>823</v>
      </c>
      <c r="C516" s="15">
        <v>12</v>
      </c>
      <c r="D516" s="10">
        <v>7</v>
      </c>
      <c r="E516" s="124">
        <f t="shared" si="41"/>
        <v>0.58333333333333337</v>
      </c>
      <c r="F516" s="127">
        <v>1.5</v>
      </c>
      <c r="G516" s="23" t="s">
        <v>779</v>
      </c>
      <c r="H516" s="104" t="s">
        <v>84</v>
      </c>
      <c r="I516" s="9"/>
      <c r="J516" s="9"/>
      <c r="K516" s="10"/>
      <c r="L516" s="80"/>
      <c r="S516" s="4"/>
      <c r="T516" s="4"/>
      <c r="U516" s="4"/>
    </row>
    <row r="517" spans="1:21" ht="15.75" customHeight="1" thickBot="1" x14ac:dyDescent="0.3">
      <c r="A517" s="81">
        <v>3</v>
      </c>
      <c r="B517" s="467" t="s">
        <v>824</v>
      </c>
      <c r="C517" s="15">
        <v>12</v>
      </c>
      <c r="D517" s="10">
        <v>7</v>
      </c>
      <c r="E517" s="124">
        <f t="shared" si="41"/>
        <v>0.58333333333333337</v>
      </c>
      <c r="F517" s="127">
        <v>1.5</v>
      </c>
      <c r="G517" s="23" t="s">
        <v>779</v>
      </c>
      <c r="H517" s="104" t="s">
        <v>84</v>
      </c>
      <c r="I517" s="9"/>
      <c r="J517" s="9"/>
      <c r="K517" s="10"/>
      <c r="L517" s="80"/>
      <c r="S517" s="4"/>
      <c r="T517" s="4"/>
      <c r="U517" s="4"/>
    </row>
    <row r="518" spans="1:21" ht="15.75" customHeight="1" thickBot="1" x14ac:dyDescent="0.3">
      <c r="A518" s="81">
        <v>4</v>
      </c>
      <c r="B518" s="459" t="s">
        <v>825</v>
      </c>
      <c r="C518" s="15">
        <v>12</v>
      </c>
      <c r="D518" s="10">
        <v>7</v>
      </c>
      <c r="E518" s="124">
        <f t="shared" si="41"/>
        <v>0.58333333333333337</v>
      </c>
      <c r="F518" s="127">
        <v>1.5</v>
      </c>
      <c r="G518" s="23" t="s">
        <v>779</v>
      </c>
      <c r="H518" s="104" t="s">
        <v>84</v>
      </c>
      <c r="I518" s="9"/>
      <c r="J518" s="9"/>
      <c r="K518" s="10"/>
      <c r="L518" s="80"/>
      <c r="S518" s="4"/>
      <c r="T518" s="4"/>
      <c r="U518" s="4"/>
    </row>
    <row r="519" spans="1:21" ht="15" customHeight="1" thickBot="1" x14ac:dyDescent="0.3">
      <c r="A519" s="81">
        <v>5</v>
      </c>
      <c r="B519" s="459" t="s">
        <v>826</v>
      </c>
      <c r="C519" s="15">
        <v>12</v>
      </c>
      <c r="D519" s="10">
        <v>7</v>
      </c>
      <c r="E519" s="124">
        <f t="shared" si="41"/>
        <v>0.58333333333333337</v>
      </c>
      <c r="F519" s="127">
        <v>1.5</v>
      </c>
      <c r="G519" s="23" t="s">
        <v>779</v>
      </c>
      <c r="H519" s="104" t="s">
        <v>84</v>
      </c>
      <c r="I519" s="9"/>
      <c r="J519" s="9"/>
      <c r="K519" s="10"/>
      <c r="L519" s="80"/>
      <c r="S519" s="4"/>
      <c r="T519" s="4"/>
      <c r="U519" s="4"/>
    </row>
    <row r="520" spans="1:21" ht="15" customHeight="1" thickBot="1" x14ac:dyDescent="0.3">
      <c r="A520" s="81">
        <v>6</v>
      </c>
      <c r="B520" s="459" t="s">
        <v>827</v>
      </c>
      <c r="C520" s="15">
        <v>12</v>
      </c>
      <c r="D520" s="10">
        <v>7</v>
      </c>
      <c r="E520" s="124">
        <f t="shared" si="41"/>
        <v>0.58333333333333337</v>
      </c>
      <c r="F520" s="127">
        <v>1.5</v>
      </c>
      <c r="G520" s="23" t="s">
        <v>779</v>
      </c>
      <c r="H520" s="104" t="s">
        <v>84</v>
      </c>
      <c r="I520" s="9"/>
      <c r="J520" s="9"/>
      <c r="K520" s="10"/>
      <c r="L520" s="80"/>
      <c r="S520" s="4"/>
      <c r="T520" s="4"/>
      <c r="U520" s="4"/>
    </row>
    <row r="521" spans="1:21" ht="15" customHeight="1" thickBot="1" x14ac:dyDescent="0.3">
      <c r="A521" s="81">
        <v>7</v>
      </c>
      <c r="B521" s="459" t="s">
        <v>828</v>
      </c>
      <c r="C521" s="15">
        <v>12</v>
      </c>
      <c r="D521" s="10">
        <v>7</v>
      </c>
      <c r="E521" s="124">
        <f t="shared" si="41"/>
        <v>0.58333333333333337</v>
      </c>
      <c r="F521" s="127">
        <v>1.5</v>
      </c>
      <c r="G521" s="23" t="s">
        <v>779</v>
      </c>
      <c r="H521" s="104" t="s">
        <v>84</v>
      </c>
      <c r="I521" s="9"/>
      <c r="J521" s="9"/>
      <c r="K521" s="10"/>
      <c r="L521" s="80"/>
      <c r="S521" s="4"/>
      <c r="T521" s="4"/>
      <c r="U521" s="4"/>
    </row>
    <row r="522" spans="1:21" ht="15" customHeight="1" x14ac:dyDescent="0.25">
      <c r="A522" s="81">
        <v>8</v>
      </c>
      <c r="B522" s="459" t="s">
        <v>829</v>
      </c>
      <c r="C522" s="115">
        <v>12</v>
      </c>
      <c r="D522" s="116">
        <v>7</v>
      </c>
      <c r="E522" s="238">
        <f t="shared" si="41"/>
        <v>0.58333333333333337</v>
      </c>
      <c r="F522" s="131">
        <v>1.5</v>
      </c>
      <c r="G522" s="23" t="s">
        <v>779</v>
      </c>
      <c r="H522" s="104" t="s">
        <v>84</v>
      </c>
      <c r="I522" s="132"/>
      <c r="J522" s="132"/>
      <c r="K522" s="116"/>
      <c r="L522" s="119"/>
      <c r="S522" s="4"/>
      <c r="T522" s="4"/>
      <c r="U522" s="4"/>
    </row>
    <row r="523" spans="1:21" ht="16.5" customHeight="1" x14ac:dyDescent="0.25">
      <c r="A523" s="241" t="s">
        <v>830</v>
      </c>
      <c r="B523" s="468"/>
      <c r="C523" s="240"/>
      <c r="D523" s="240"/>
      <c r="E523" s="240"/>
      <c r="F523" s="240"/>
      <c r="G523" s="23" t="s">
        <v>779</v>
      </c>
      <c r="H523" s="104" t="s">
        <v>84</v>
      </c>
      <c r="I523" s="240"/>
      <c r="J523" s="240"/>
      <c r="K523" s="243"/>
      <c r="L523" s="119"/>
      <c r="S523" s="4"/>
      <c r="T523" s="4"/>
      <c r="U523" s="4"/>
    </row>
    <row r="524" spans="1:21" ht="14.25" customHeight="1" thickBot="1" x14ac:dyDescent="0.3">
      <c r="A524" s="81">
        <v>1</v>
      </c>
      <c r="B524" s="459" t="s">
        <v>835</v>
      </c>
      <c r="C524" s="110">
        <v>12</v>
      </c>
      <c r="D524" s="111">
        <v>7</v>
      </c>
      <c r="E524" s="112">
        <f t="shared" ref="E524:E529" si="42">D524/C524</f>
        <v>0.58333333333333337</v>
      </c>
      <c r="F524" s="175">
        <v>1.5</v>
      </c>
      <c r="G524" s="23" t="s">
        <v>779</v>
      </c>
      <c r="H524" s="104" t="s">
        <v>84</v>
      </c>
      <c r="I524" s="239"/>
      <c r="J524" s="239"/>
      <c r="K524" s="111"/>
      <c r="L524" s="105"/>
      <c r="S524" s="4"/>
      <c r="T524" s="4"/>
      <c r="U524" s="4"/>
    </row>
    <row r="525" spans="1:21" ht="14.25" customHeight="1" thickBot="1" x14ac:dyDescent="0.3">
      <c r="A525" s="81">
        <v>2</v>
      </c>
      <c r="B525" s="459" t="s">
        <v>831</v>
      </c>
      <c r="C525" s="15">
        <v>12</v>
      </c>
      <c r="D525" s="10">
        <v>7</v>
      </c>
      <c r="E525" s="124">
        <f t="shared" si="42"/>
        <v>0.58333333333333337</v>
      </c>
      <c r="F525" s="127">
        <v>1.5</v>
      </c>
      <c r="G525" s="23" t="s">
        <v>779</v>
      </c>
      <c r="H525" s="104" t="s">
        <v>84</v>
      </c>
      <c r="I525" s="9"/>
      <c r="J525" s="9"/>
      <c r="K525" s="10"/>
      <c r="L525" s="80"/>
      <c r="S525" s="4"/>
      <c r="T525" s="4"/>
      <c r="U525" s="4"/>
    </row>
    <row r="526" spans="1:21" ht="14.25" customHeight="1" thickBot="1" x14ac:dyDescent="0.3">
      <c r="A526" s="81">
        <v>3</v>
      </c>
      <c r="B526" s="459" t="s">
        <v>832</v>
      </c>
      <c r="C526" s="15">
        <v>12</v>
      </c>
      <c r="D526" s="10">
        <v>7</v>
      </c>
      <c r="E526" s="124">
        <f t="shared" si="42"/>
        <v>0.58333333333333337</v>
      </c>
      <c r="F526" s="127">
        <v>1.5</v>
      </c>
      <c r="G526" s="23" t="s">
        <v>779</v>
      </c>
      <c r="H526" s="104" t="s">
        <v>84</v>
      </c>
      <c r="I526" s="9"/>
      <c r="J526" s="9"/>
      <c r="K526" s="10"/>
      <c r="L526" s="80"/>
      <c r="S526" s="4"/>
      <c r="T526" s="4"/>
      <c r="U526" s="4"/>
    </row>
    <row r="527" spans="1:21" ht="14.25" customHeight="1" thickBot="1" x14ac:dyDescent="0.3">
      <c r="A527" s="81">
        <v>4</v>
      </c>
      <c r="B527" s="459" t="s">
        <v>833</v>
      </c>
      <c r="C527" s="15">
        <v>12</v>
      </c>
      <c r="D527" s="10">
        <v>7</v>
      </c>
      <c r="E527" s="124">
        <f t="shared" si="42"/>
        <v>0.58333333333333337</v>
      </c>
      <c r="F527" s="127">
        <v>1.5</v>
      </c>
      <c r="G527" s="23" t="s">
        <v>779</v>
      </c>
      <c r="H527" s="104" t="s">
        <v>84</v>
      </c>
      <c r="I527" s="9"/>
      <c r="J527" s="9"/>
      <c r="K527" s="10"/>
      <c r="L527" s="80"/>
      <c r="S527" s="4"/>
      <c r="T527" s="4"/>
      <c r="U527" s="4"/>
    </row>
    <row r="528" spans="1:21" ht="14.25" customHeight="1" thickBot="1" x14ac:dyDescent="0.3">
      <c r="A528" s="81">
        <v>5</v>
      </c>
      <c r="B528" s="459" t="s">
        <v>834</v>
      </c>
      <c r="C528" s="15">
        <v>12</v>
      </c>
      <c r="D528" s="10">
        <v>50</v>
      </c>
      <c r="E528" s="124">
        <f t="shared" si="42"/>
        <v>4.166666666666667</v>
      </c>
      <c r="F528" s="127">
        <v>6</v>
      </c>
      <c r="G528" s="23" t="s">
        <v>779</v>
      </c>
      <c r="H528" s="104" t="s">
        <v>84</v>
      </c>
      <c r="I528" s="9"/>
      <c r="J528" s="9"/>
      <c r="K528" s="10"/>
      <c r="L528" s="80"/>
      <c r="S528" s="4"/>
      <c r="T528" s="4"/>
      <c r="U528" s="4"/>
    </row>
    <row r="529" spans="1:21" ht="14.25" customHeight="1" x14ac:dyDescent="0.25">
      <c r="A529" s="81">
        <v>6</v>
      </c>
      <c r="B529" s="459" t="s">
        <v>837</v>
      </c>
      <c r="C529" s="15">
        <v>144</v>
      </c>
      <c r="D529" s="10">
        <v>18</v>
      </c>
      <c r="E529" s="124">
        <f t="shared" si="42"/>
        <v>0.125</v>
      </c>
      <c r="F529" s="127">
        <v>0.5</v>
      </c>
      <c r="G529" s="23" t="s">
        <v>779</v>
      </c>
      <c r="H529" s="104" t="s">
        <v>84</v>
      </c>
      <c r="I529" s="9"/>
      <c r="J529" s="9"/>
      <c r="K529" s="10"/>
      <c r="L529" s="80"/>
      <c r="S529" s="4"/>
      <c r="T529" s="4"/>
      <c r="U529" s="4"/>
    </row>
    <row r="530" spans="1:21" ht="14.25" customHeight="1" x14ac:dyDescent="0.25">
      <c r="A530" s="538" t="s">
        <v>599</v>
      </c>
      <c r="B530" s="539"/>
      <c r="C530" s="539"/>
      <c r="D530" s="539"/>
      <c r="E530" s="539"/>
      <c r="F530" s="539"/>
      <c r="G530" s="539"/>
      <c r="H530" s="539"/>
      <c r="I530" s="539"/>
      <c r="J530" s="539"/>
      <c r="K530" s="539"/>
      <c r="L530" s="540"/>
      <c r="S530" s="4"/>
      <c r="T530" s="4"/>
      <c r="U530" s="4"/>
    </row>
    <row r="531" spans="1:21" ht="14.25" customHeight="1" x14ac:dyDescent="0.25">
      <c r="A531" s="87" t="s">
        <v>33</v>
      </c>
      <c r="B531" s="19" t="s">
        <v>598</v>
      </c>
      <c r="C531" s="20">
        <v>20</v>
      </c>
      <c r="D531" s="18">
        <v>62</v>
      </c>
      <c r="E531" s="21">
        <f>(D531/C531)</f>
        <v>3.1</v>
      </c>
      <c r="F531" s="62">
        <v>5</v>
      </c>
      <c r="G531" s="23" t="s">
        <v>777</v>
      </c>
      <c r="H531" s="63" t="s">
        <v>584</v>
      </c>
      <c r="I531" s="18"/>
      <c r="J531" s="18"/>
      <c r="K531" s="18">
        <f t="shared" ref="K531:K543" si="43">(C531+I531)-J531</f>
        <v>20</v>
      </c>
      <c r="L531" s="80">
        <f t="shared" ref="L531:L661" si="44">F531*J531</f>
        <v>0</v>
      </c>
      <c r="S531" s="4"/>
      <c r="T531" s="4"/>
      <c r="U531" s="4"/>
    </row>
    <row r="532" spans="1:21" ht="14.25" customHeight="1" x14ac:dyDescent="0.25">
      <c r="A532" s="87" t="s">
        <v>34</v>
      </c>
      <c r="B532" s="19" t="s">
        <v>597</v>
      </c>
      <c r="C532" s="20">
        <v>20</v>
      </c>
      <c r="D532" s="18">
        <v>69</v>
      </c>
      <c r="E532" s="21">
        <v>3.45</v>
      </c>
      <c r="F532" s="62">
        <v>5</v>
      </c>
      <c r="G532" s="23" t="s">
        <v>777</v>
      </c>
      <c r="H532" s="63" t="s">
        <v>584</v>
      </c>
      <c r="I532" s="18"/>
      <c r="J532" s="18"/>
      <c r="K532" s="18">
        <f t="shared" si="43"/>
        <v>20</v>
      </c>
      <c r="L532" s="80">
        <f t="shared" si="44"/>
        <v>0</v>
      </c>
      <c r="S532" s="4"/>
      <c r="T532" s="4"/>
      <c r="U532" s="4"/>
    </row>
    <row r="533" spans="1:21" ht="14.25" customHeight="1" x14ac:dyDescent="0.25">
      <c r="A533" s="87" t="s">
        <v>35</v>
      </c>
      <c r="B533" s="19" t="s">
        <v>596</v>
      </c>
      <c r="C533" s="20">
        <v>6</v>
      </c>
      <c r="D533" s="18">
        <v>15.5</v>
      </c>
      <c r="E533" s="67">
        <v>93</v>
      </c>
      <c r="F533" s="62">
        <v>18</v>
      </c>
      <c r="G533" s="23" t="s">
        <v>777</v>
      </c>
      <c r="H533" s="24">
        <v>44594</v>
      </c>
      <c r="I533" s="18"/>
      <c r="J533" s="18"/>
      <c r="K533" s="18">
        <f t="shared" si="43"/>
        <v>6</v>
      </c>
      <c r="L533" s="80">
        <f t="shared" si="44"/>
        <v>0</v>
      </c>
      <c r="S533" s="4"/>
      <c r="T533" s="4"/>
      <c r="U533" s="4"/>
    </row>
    <row r="534" spans="1:21" ht="14.25" customHeight="1" x14ac:dyDescent="0.25">
      <c r="A534" s="87" t="s">
        <v>36</v>
      </c>
      <c r="B534" s="19" t="s">
        <v>595</v>
      </c>
      <c r="C534" s="20">
        <v>12</v>
      </c>
      <c r="D534" s="18">
        <v>60</v>
      </c>
      <c r="E534" s="21">
        <v>5</v>
      </c>
      <c r="F534" s="62">
        <v>8</v>
      </c>
      <c r="G534" s="23" t="s">
        <v>777</v>
      </c>
      <c r="H534" s="63" t="s">
        <v>584</v>
      </c>
      <c r="I534" s="18"/>
      <c r="J534" s="18">
        <v>2</v>
      </c>
      <c r="K534" s="18">
        <f t="shared" si="43"/>
        <v>10</v>
      </c>
      <c r="L534" s="80">
        <f t="shared" si="44"/>
        <v>16</v>
      </c>
      <c r="S534" s="4"/>
      <c r="T534" s="4"/>
      <c r="U534" s="4"/>
    </row>
    <row r="535" spans="1:21" ht="14.25" customHeight="1" x14ac:dyDescent="0.25">
      <c r="A535" s="87" t="s">
        <v>38</v>
      </c>
      <c r="B535" s="19" t="s">
        <v>594</v>
      </c>
      <c r="C535" s="20">
        <v>6</v>
      </c>
      <c r="D535" s="18">
        <v>43.8</v>
      </c>
      <c r="E535" s="21">
        <v>7.3</v>
      </c>
      <c r="F535" s="62">
        <v>10</v>
      </c>
      <c r="G535" s="23" t="s">
        <v>777</v>
      </c>
      <c r="H535" s="24">
        <v>44159</v>
      </c>
      <c r="I535" s="18"/>
      <c r="J535" s="18"/>
      <c r="K535" s="18">
        <f t="shared" si="43"/>
        <v>6</v>
      </c>
      <c r="L535" s="80">
        <f t="shared" si="44"/>
        <v>0</v>
      </c>
      <c r="S535" s="4"/>
      <c r="T535" s="4"/>
      <c r="U535" s="4"/>
    </row>
    <row r="536" spans="1:21" ht="14.25" customHeight="1" x14ac:dyDescent="0.25">
      <c r="A536" s="87" t="s">
        <v>41</v>
      </c>
      <c r="B536" s="19" t="s">
        <v>593</v>
      </c>
      <c r="C536" s="20">
        <v>4</v>
      </c>
      <c r="D536" s="18">
        <v>30</v>
      </c>
      <c r="E536" s="21">
        <v>7.5</v>
      </c>
      <c r="F536" s="62">
        <v>10</v>
      </c>
      <c r="G536" s="23" t="s">
        <v>777</v>
      </c>
      <c r="H536" s="24">
        <v>44542</v>
      </c>
      <c r="I536" s="18"/>
      <c r="J536" s="18"/>
      <c r="K536" s="18">
        <f t="shared" si="43"/>
        <v>4</v>
      </c>
      <c r="L536" s="80">
        <f t="shared" si="44"/>
        <v>0</v>
      </c>
      <c r="S536" s="4"/>
      <c r="T536" s="4"/>
      <c r="U536" s="4"/>
    </row>
    <row r="537" spans="1:21" ht="14.25" customHeight="1" x14ac:dyDescent="0.25">
      <c r="A537" s="87" t="s">
        <v>43</v>
      </c>
      <c r="B537" s="19" t="s">
        <v>592</v>
      </c>
      <c r="C537" s="20">
        <v>4</v>
      </c>
      <c r="D537" s="18">
        <v>30</v>
      </c>
      <c r="E537" s="21">
        <v>7.5</v>
      </c>
      <c r="F537" s="62">
        <v>13</v>
      </c>
      <c r="G537" s="23" t="s">
        <v>777</v>
      </c>
      <c r="H537" s="24">
        <v>44174</v>
      </c>
      <c r="I537" s="18"/>
      <c r="J537" s="18"/>
      <c r="K537" s="18">
        <f t="shared" si="43"/>
        <v>4</v>
      </c>
      <c r="L537" s="80">
        <f t="shared" si="44"/>
        <v>0</v>
      </c>
      <c r="S537" s="4"/>
      <c r="T537" s="4"/>
      <c r="U537" s="4"/>
    </row>
    <row r="538" spans="1:21" ht="15.75" customHeight="1" x14ac:dyDescent="0.25">
      <c r="A538" s="87" t="s">
        <v>45</v>
      </c>
      <c r="B538" s="19" t="s">
        <v>591</v>
      </c>
      <c r="C538" s="20">
        <v>4</v>
      </c>
      <c r="D538" s="18">
        <v>48</v>
      </c>
      <c r="E538" s="21">
        <v>12</v>
      </c>
      <c r="F538" s="62">
        <v>15</v>
      </c>
      <c r="G538" s="23" t="s">
        <v>777</v>
      </c>
      <c r="H538" s="24">
        <v>44083</v>
      </c>
      <c r="I538" s="18"/>
      <c r="J538" s="18"/>
      <c r="K538" s="18">
        <f t="shared" si="43"/>
        <v>4</v>
      </c>
      <c r="L538" s="80">
        <f t="shared" si="44"/>
        <v>0</v>
      </c>
      <c r="S538" s="4"/>
      <c r="T538" s="4"/>
      <c r="U538" s="4"/>
    </row>
    <row r="539" spans="1:21" ht="15.75" customHeight="1" x14ac:dyDescent="0.25">
      <c r="A539" s="87" t="s">
        <v>47</v>
      </c>
      <c r="B539" s="19" t="s">
        <v>590</v>
      </c>
      <c r="C539" s="20">
        <v>19</v>
      </c>
      <c r="D539" s="18">
        <v>48</v>
      </c>
      <c r="E539" s="21" t="s">
        <v>589</v>
      </c>
      <c r="F539" s="62">
        <v>0.5</v>
      </c>
      <c r="G539" s="23" t="s">
        <v>777</v>
      </c>
      <c r="H539" s="24">
        <v>44135</v>
      </c>
      <c r="I539" s="18"/>
      <c r="J539" s="18"/>
      <c r="K539" s="18">
        <f t="shared" si="43"/>
        <v>19</v>
      </c>
      <c r="L539" s="80">
        <f t="shared" si="44"/>
        <v>0</v>
      </c>
      <c r="S539" s="4"/>
      <c r="T539" s="4"/>
      <c r="U539" s="4"/>
    </row>
    <row r="540" spans="1:21" ht="15.75" customHeight="1" x14ac:dyDescent="0.25">
      <c r="A540" s="87" t="s">
        <v>49</v>
      </c>
      <c r="B540" s="19" t="s">
        <v>588</v>
      </c>
      <c r="C540" s="20">
        <v>50</v>
      </c>
      <c r="D540" s="18">
        <v>48</v>
      </c>
      <c r="E540" s="21" t="s">
        <v>587</v>
      </c>
      <c r="F540" s="62">
        <v>0.5</v>
      </c>
      <c r="G540" s="23" t="s">
        <v>777</v>
      </c>
      <c r="H540" s="63" t="s">
        <v>584</v>
      </c>
      <c r="I540" s="18"/>
      <c r="J540" s="18"/>
      <c r="K540" s="18">
        <f t="shared" si="43"/>
        <v>50</v>
      </c>
      <c r="L540" s="80">
        <f t="shared" si="44"/>
        <v>0</v>
      </c>
      <c r="S540" s="4"/>
      <c r="T540" s="4"/>
      <c r="U540" s="4"/>
    </row>
    <row r="541" spans="1:21" ht="15.75" customHeight="1" x14ac:dyDescent="0.25">
      <c r="A541" s="79" t="s">
        <v>51</v>
      </c>
      <c r="B541" s="19" t="s">
        <v>586</v>
      </c>
      <c r="C541" s="20">
        <v>40</v>
      </c>
      <c r="D541" s="18">
        <v>40</v>
      </c>
      <c r="E541" s="21">
        <v>1</v>
      </c>
      <c r="F541" s="62">
        <v>2</v>
      </c>
      <c r="G541" s="23" t="s">
        <v>777</v>
      </c>
      <c r="H541" s="63" t="s">
        <v>583</v>
      </c>
      <c r="I541" s="18"/>
      <c r="J541" s="18">
        <v>1</v>
      </c>
      <c r="K541" s="18">
        <f t="shared" si="43"/>
        <v>39</v>
      </c>
      <c r="L541" s="80">
        <f t="shared" si="44"/>
        <v>2</v>
      </c>
      <c r="S541" s="4"/>
      <c r="T541" s="4"/>
      <c r="U541" s="4"/>
    </row>
    <row r="542" spans="1:21" ht="15.75" customHeight="1" x14ac:dyDescent="0.25">
      <c r="A542" s="79" t="s">
        <v>53</v>
      </c>
      <c r="B542" s="19" t="s">
        <v>585</v>
      </c>
      <c r="C542" s="20">
        <v>25</v>
      </c>
      <c r="D542" s="18">
        <v>11</v>
      </c>
      <c r="E542" s="21">
        <v>0.44</v>
      </c>
      <c r="F542" s="62">
        <v>0.5</v>
      </c>
      <c r="G542" s="23" t="s">
        <v>777</v>
      </c>
      <c r="H542" s="63" t="s">
        <v>584</v>
      </c>
      <c r="I542" s="18"/>
      <c r="J542" s="18"/>
      <c r="K542" s="18">
        <f t="shared" si="43"/>
        <v>25</v>
      </c>
      <c r="L542" s="80">
        <f t="shared" si="44"/>
        <v>0</v>
      </c>
      <c r="S542" s="4"/>
      <c r="T542" s="4"/>
      <c r="U542" s="4"/>
    </row>
    <row r="543" spans="1:21" ht="15.75" customHeight="1" x14ac:dyDescent="0.25">
      <c r="A543" s="79" t="s">
        <v>55</v>
      </c>
      <c r="B543" s="19" t="s">
        <v>843</v>
      </c>
      <c r="C543" s="20">
        <v>46</v>
      </c>
      <c r="D543" s="18">
        <v>288</v>
      </c>
      <c r="E543" s="21">
        <v>6.3</v>
      </c>
      <c r="F543" s="62">
        <v>7</v>
      </c>
      <c r="G543" s="23" t="s">
        <v>777</v>
      </c>
      <c r="H543" s="24">
        <v>44091</v>
      </c>
      <c r="I543" s="18"/>
      <c r="J543" s="18">
        <v>3</v>
      </c>
      <c r="K543" s="18">
        <f t="shared" si="43"/>
        <v>43</v>
      </c>
      <c r="L543" s="80">
        <f t="shared" si="44"/>
        <v>21</v>
      </c>
      <c r="S543" s="4"/>
      <c r="T543" s="4"/>
      <c r="U543" s="4"/>
    </row>
    <row r="544" spans="1:21" ht="15.75" customHeight="1" x14ac:dyDescent="0.25">
      <c r="A544" s="510" t="s">
        <v>622</v>
      </c>
      <c r="B544" s="511"/>
      <c r="C544" s="511"/>
      <c r="D544" s="511"/>
      <c r="E544" s="511"/>
      <c r="F544" s="511"/>
      <c r="G544" s="511"/>
      <c r="H544" s="511"/>
      <c r="I544" s="511"/>
      <c r="J544" s="511"/>
      <c r="K544" s="511"/>
      <c r="L544" s="512"/>
      <c r="S544" s="4"/>
      <c r="T544" s="4"/>
      <c r="U544" s="4"/>
    </row>
    <row r="545" spans="1:21" ht="15.75" customHeight="1" x14ac:dyDescent="0.25">
      <c r="A545" s="79">
        <v>1</v>
      </c>
      <c r="B545" s="19" t="s">
        <v>621</v>
      </c>
      <c r="C545" s="15">
        <v>4</v>
      </c>
      <c r="D545" s="10">
        <v>72</v>
      </c>
      <c r="E545" s="28">
        <f>(D545/C545)</f>
        <v>18</v>
      </c>
      <c r="F545" s="22">
        <v>20</v>
      </c>
      <c r="G545" s="23" t="s">
        <v>779</v>
      </c>
      <c r="H545" s="23" t="s">
        <v>600</v>
      </c>
      <c r="I545" s="10"/>
      <c r="J545" s="10">
        <v>1</v>
      </c>
      <c r="K545" s="18">
        <f t="shared" ref="K545:K560" si="45">(C545+I545)-J545</f>
        <v>3</v>
      </c>
      <c r="L545" s="80">
        <f t="shared" si="44"/>
        <v>20</v>
      </c>
      <c r="S545" s="4"/>
      <c r="T545" s="4"/>
      <c r="U545" s="4"/>
    </row>
    <row r="546" spans="1:21" ht="15.75" customHeight="1" x14ac:dyDescent="0.25">
      <c r="A546" s="79">
        <v>2</v>
      </c>
      <c r="B546" s="50" t="s">
        <v>620</v>
      </c>
      <c r="C546" s="15">
        <v>3</v>
      </c>
      <c r="D546" s="68">
        <v>24</v>
      </c>
      <c r="E546" s="69">
        <f>(D546/C546)</f>
        <v>8</v>
      </c>
      <c r="F546" s="22">
        <v>10</v>
      </c>
      <c r="G546" s="23" t="s">
        <v>779</v>
      </c>
      <c r="H546" s="70">
        <v>43920</v>
      </c>
      <c r="I546" s="68">
        <v>5</v>
      </c>
      <c r="J546" s="68"/>
      <c r="K546" s="18">
        <f t="shared" si="45"/>
        <v>8</v>
      </c>
      <c r="L546" s="80">
        <f t="shared" si="44"/>
        <v>0</v>
      </c>
      <c r="S546" s="4"/>
      <c r="T546" s="4"/>
      <c r="U546" s="4"/>
    </row>
    <row r="547" spans="1:21" ht="15.75" customHeight="1" x14ac:dyDescent="0.25">
      <c r="A547" s="79">
        <v>3</v>
      </c>
      <c r="B547" s="19" t="s">
        <v>619</v>
      </c>
      <c r="C547" s="15">
        <v>10</v>
      </c>
      <c r="D547" s="10">
        <v>40</v>
      </c>
      <c r="E547" s="28">
        <f>(D547/C547)</f>
        <v>4</v>
      </c>
      <c r="F547" s="22">
        <v>5</v>
      </c>
      <c r="G547" s="23" t="s">
        <v>779</v>
      </c>
      <c r="H547" s="24">
        <v>43918</v>
      </c>
      <c r="I547" s="10">
        <v>10</v>
      </c>
      <c r="J547" s="10">
        <v>2</v>
      </c>
      <c r="K547" s="18">
        <f t="shared" si="45"/>
        <v>18</v>
      </c>
      <c r="L547" s="80">
        <f t="shared" si="44"/>
        <v>10</v>
      </c>
      <c r="S547" s="4"/>
      <c r="T547" s="4"/>
      <c r="U547" s="4"/>
    </row>
    <row r="548" spans="1:21" ht="14.25" customHeight="1" x14ac:dyDescent="0.25">
      <c r="A548" s="79">
        <v>4</v>
      </c>
      <c r="B548" s="19" t="s">
        <v>618</v>
      </c>
      <c r="C548" s="15">
        <v>10</v>
      </c>
      <c r="D548" s="10">
        <v>8</v>
      </c>
      <c r="E548" s="28">
        <f>(D548/C548)</f>
        <v>0.8</v>
      </c>
      <c r="F548" s="22">
        <v>1</v>
      </c>
      <c r="G548" s="23" t="s">
        <v>779</v>
      </c>
      <c r="H548" s="23" t="s">
        <v>84</v>
      </c>
      <c r="I548" s="10"/>
      <c r="J548" s="10"/>
      <c r="K548" s="18">
        <f t="shared" si="45"/>
        <v>10</v>
      </c>
      <c r="L548" s="80">
        <f t="shared" si="44"/>
        <v>0</v>
      </c>
      <c r="S548" s="4"/>
      <c r="T548" s="4"/>
      <c r="U548" s="4"/>
    </row>
    <row r="549" spans="1:21" ht="15.75" customHeight="1" x14ac:dyDescent="0.25">
      <c r="A549" s="79">
        <v>5</v>
      </c>
      <c r="B549" s="19" t="s">
        <v>617</v>
      </c>
      <c r="C549" s="15">
        <v>10</v>
      </c>
      <c r="D549" s="10">
        <v>8</v>
      </c>
      <c r="E549" s="28">
        <f>(D549/C549)</f>
        <v>0.8</v>
      </c>
      <c r="F549" s="22">
        <v>1</v>
      </c>
      <c r="G549" s="23" t="s">
        <v>779</v>
      </c>
      <c r="H549" s="23" t="s">
        <v>84</v>
      </c>
      <c r="I549" s="10"/>
      <c r="J549" s="10">
        <v>1</v>
      </c>
      <c r="K549" s="18">
        <f t="shared" si="45"/>
        <v>9</v>
      </c>
      <c r="L549" s="80">
        <f t="shared" si="44"/>
        <v>1</v>
      </c>
      <c r="S549" s="4"/>
      <c r="T549" s="4"/>
      <c r="U549" s="4"/>
    </row>
    <row r="550" spans="1:21" ht="15.75" customHeight="1" x14ac:dyDescent="0.25">
      <c r="A550" s="79">
        <v>6</v>
      </c>
      <c r="B550" s="19" t="s">
        <v>616</v>
      </c>
      <c r="C550" s="15"/>
      <c r="D550" s="10"/>
      <c r="E550" s="28"/>
      <c r="F550" s="22"/>
      <c r="G550" s="23" t="s">
        <v>779</v>
      </c>
      <c r="H550" s="23"/>
      <c r="I550" s="10"/>
      <c r="J550" s="10"/>
      <c r="K550" s="18">
        <f t="shared" si="45"/>
        <v>0</v>
      </c>
      <c r="L550" s="80">
        <f t="shared" si="44"/>
        <v>0</v>
      </c>
      <c r="S550" s="4"/>
      <c r="T550" s="4"/>
      <c r="U550" s="4"/>
    </row>
    <row r="551" spans="1:21" ht="15.75" customHeight="1" x14ac:dyDescent="0.25">
      <c r="A551" s="79">
        <v>7</v>
      </c>
      <c r="B551" s="19" t="s">
        <v>615</v>
      </c>
      <c r="C551" s="15">
        <v>5</v>
      </c>
      <c r="D551" s="10">
        <v>40</v>
      </c>
      <c r="E551" s="28">
        <f>(D551/C551)</f>
        <v>8</v>
      </c>
      <c r="F551" s="22">
        <v>10</v>
      </c>
      <c r="G551" s="23" t="s">
        <v>779</v>
      </c>
      <c r="H551" s="24">
        <v>43921</v>
      </c>
      <c r="I551" s="10"/>
      <c r="J551" s="10"/>
      <c r="K551" s="18">
        <f t="shared" si="45"/>
        <v>5</v>
      </c>
      <c r="L551" s="80">
        <f t="shared" si="44"/>
        <v>0</v>
      </c>
      <c r="S551" s="4"/>
      <c r="T551" s="4"/>
      <c r="U551" s="4"/>
    </row>
    <row r="552" spans="1:21" ht="18" customHeight="1" x14ac:dyDescent="0.25">
      <c r="A552" s="79">
        <v>8</v>
      </c>
      <c r="B552" s="19" t="s">
        <v>614</v>
      </c>
      <c r="C552" s="15">
        <v>5</v>
      </c>
      <c r="D552" s="10">
        <v>20</v>
      </c>
      <c r="E552" s="28">
        <f>(D552/C552)</f>
        <v>4</v>
      </c>
      <c r="F552" s="22" t="s">
        <v>1655</v>
      </c>
      <c r="G552" s="23" t="s">
        <v>779</v>
      </c>
      <c r="H552" s="24">
        <v>43921</v>
      </c>
      <c r="I552" s="10">
        <v>5</v>
      </c>
      <c r="J552" s="10">
        <v>1</v>
      </c>
      <c r="K552" s="18">
        <f t="shared" si="45"/>
        <v>9</v>
      </c>
      <c r="L552" s="80" t="e">
        <f t="shared" si="44"/>
        <v>#VALUE!</v>
      </c>
      <c r="S552" s="4"/>
      <c r="T552" s="4"/>
      <c r="U552" s="4"/>
    </row>
    <row r="553" spans="1:21" ht="18" customHeight="1" x14ac:dyDescent="0.25">
      <c r="A553" s="79">
        <v>9</v>
      </c>
      <c r="B553" s="19" t="s">
        <v>613</v>
      </c>
      <c r="C553" s="15"/>
      <c r="D553" s="10"/>
      <c r="E553" s="28"/>
      <c r="F553" s="22"/>
      <c r="G553" s="23" t="s">
        <v>779</v>
      </c>
      <c r="H553" s="23"/>
      <c r="I553" s="10"/>
      <c r="J553" s="10"/>
      <c r="K553" s="18">
        <f t="shared" si="45"/>
        <v>0</v>
      </c>
      <c r="L553" s="80">
        <f t="shared" si="44"/>
        <v>0</v>
      </c>
      <c r="S553" s="4"/>
      <c r="T553" s="4"/>
      <c r="U553" s="4"/>
    </row>
    <row r="554" spans="1:21" ht="18" customHeight="1" x14ac:dyDescent="0.25">
      <c r="A554" s="79">
        <v>10</v>
      </c>
      <c r="B554" s="19" t="s">
        <v>612</v>
      </c>
      <c r="C554" s="15">
        <v>5</v>
      </c>
      <c r="D554" s="10">
        <v>20</v>
      </c>
      <c r="E554" s="28">
        <f>(D554/C554)</f>
        <v>4</v>
      </c>
      <c r="F554" s="22">
        <v>5</v>
      </c>
      <c r="G554" s="23" t="s">
        <v>779</v>
      </c>
      <c r="H554" s="24">
        <v>43921</v>
      </c>
      <c r="I554" s="10">
        <v>10</v>
      </c>
      <c r="J554" s="10"/>
      <c r="K554" s="18">
        <f t="shared" si="45"/>
        <v>15</v>
      </c>
      <c r="L554" s="80">
        <f t="shared" si="44"/>
        <v>0</v>
      </c>
      <c r="S554" s="4"/>
      <c r="T554" s="4"/>
      <c r="U554" s="4"/>
    </row>
    <row r="555" spans="1:21" ht="18" customHeight="1" x14ac:dyDescent="0.25">
      <c r="A555" s="79">
        <v>11</v>
      </c>
      <c r="B555" s="19" t="s">
        <v>611</v>
      </c>
      <c r="C555" s="15">
        <v>10</v>
      </c>
      <c r="D555" s="10">
        <v>8</v>
      </c>
      <c r="E555" s="28">
        <f>(D555/C555)</f>
        <v>0.8</v>
      </c>
      <c r="F555" s="22">
        <v>1</v>
      </c>
      <c r="G555" s="23" t="s">
        <v>779</v>
      </c>
      <c r="H555" s="23" t="s">
        <v>84</v>
      </c>
      <c r="I555" s="10"/>
      <c r="J555" s="10"/>
      <c r="K555" s="18">
        <f t="shared" si="45"/>
        <v>10</v>
      </c>
      <c r="L555" s="80">
        <f t="shared" si="44"/>
        <v>0</v>
      </c>
      <c r="S555" s="4"/>
      <c r="T555" s="4"/>
      <c r="U555" s="4"/>
    </row>
    <row r="556" spans="1:21" ht="18" customHeight="1" x14ac:dyDescent="0.25">
      <c r="A556" s="79">
        <v>12</v>
      </c>
      <c r="B556" s="19" t="s">
        <v>610</v>
      </c>
      <c r="C556" s="15"/>
      <c r="D556" s="10"/>
      <c r="E556" s="28"/>
      <c r="F556" s="22"/>
      <c r="G556" s="23" t="s">
        <v>779</v>
      </c>
      <c r="H556" s="23"/>
      <c r="I556" s="10"/>
      <c r="J556" s="10"/>
      <c r="K556" s="18">
        <f t="shared" si="45"/>
        <v>0</v>
      </c>
      <c r="L556" s="80">
        <f t="shared" si="44"/>
        <v>0</v>
      </c>
      <c r="S556" s="4"/>
      <c r="T556" s="4"/>
      <c r="U556" s="4"/>
    </row>
    <row r="557" spans="1:21" ht="18" customHeight="1" x14ac:dyDescent="0.25">
      <c r="A557" s="79">
        <v>13</v>
      </c>
      <c r="B557" s="19" t="s">
        <v>1125</v>
      </c>
      <c r="C557" s="15">
        <v>5</v>
      </c>
      <c r="D557" s="10">
        <v>20</v>
      </c>
      <c r="E557" s="28">
        <f>(D557/C557)</f>
        <v>4</v>
      </c>
      <c r="F557" s="22">
        <v>5</v>
      </c>
      <c r="G557" s="23" t="s">
        <v>779</v>
      </c>
      <c r="H557" s="24">
        <v>43921</v>
      </c>
      <c r="I557" s="10">
        <v>5</v>
      </c>
      <c r="J557" s="10">
        <v>4</v>
      </c>
      <c r="K557" s="18">
        <f t="shared" si="45"/>
        <v>6</v>
      </c>
      <c r="L557" s="80">
        <f t="shared" si="44"/>
        <v>20</v>
      </c>
      <c r="S557" s="4"/>
      <c r="T557" s="4"/>
      <c r="U557" s="4"/>
    </row>
    <row r="558" spans="1:21" ht="18" customHeight="1" x14ac:dyDescent="0.25">
      <c r="A558" s="79">
        <v>14</v>
      </c>
      <c r="B558" s="19" t="s">
        <v>1500</v>
      </c>
      <c r="C558" s="15">
        <v>5</v>
      </c>
      <c r="D558" s="10">
        <v>20</v>
      </c>
      <c r="E558" s="28">
        <v>4</v>
      </c>
      <c r="F558" s="22">
        <v>5</v>
      </c>
      <c r="G558" s="23"/>
      <c r="H558" s="24"/>
      <c r="I558" s="10"/>
      <c r="J558" s="10"/>
      <c r="K558" s="18">
        <f t="shared" si="45"/>
        <v>5</v>
      </c>
      <c r="L558" s="80">
        <f t="shared" si="44"/>
        <v>0</v>
      </c>
      <c r="S558" s="4"/>
      <c r="T558" s="4"/>
      <c r="U558" s="4"/>
    </row>
    <row r="559" spans="1:21" ht="18" customHeight="1" x14ac:dyDescent="0.25">
      <c r="A559" s="79">
        <v>15</v>
      </c>
      <c r="B559" s="19" t="s">
        <v>1156</v>
      </c>
      <c r="C559" s="15">
        <v>6</v>
      </c>
      <c r="D559" s="10"/>
      <c r="E559" s="28">
        <v>1.5</v>
      </c>
      <c r="F559" s="22">
        <v>2</v>
      </c>
      <c r="G559" s="23" t="s">
        <v>779</v>
      </c>
      <c r="H559" s="24">
        <v>43959</v>
      </c>
      <c r="I559" s="10">
        <v>10</v>
      </c>
      <c r="J559" s="10"/>
      <c r="K559" s="18">
        <f t="shared" si="45"/>
        <v>16</v>
      </c>
      <c r="L559" s="80">
        <f t="shared" si="44"/>
        <v>0</v>
      </c>
      <c r="S559" s="4"/>
      <c r="T559" s="4"/>
      <c r="U559" s="4"/>
    </row>
    <row r="560" spans="1:21" ht="18" customHeight="1" x14ac:dyDescent="0.25">
      <c r="A560" s="79">
        <v>16</v>
      </c>
      <c r="B560" s="19" t="s">
        <v>609</v>
      </c>
      <c r="C560" s="15">
        <v>8</v>
      </c>
      <c r="D560" s="10">
        <v>32</v>
      </c>
      <c r="E560" s="28">
        <f>(D560/C560)</f>
        <v>4</v>
      </c>
      <c r="F560" s="22">
        <v>5</v>
      </c>
      <c r="G560" s="23" t="s">
        <v>779</v>
      </c>
      <c r="H560" s="24">
        <v>43915</v>
      </c>
      <c r="I560" s="10"/>
      <c r="J560" s="10"/>
      <c r="K560" s="18">
        <f t="shared" si="45"/>
        <v>8</v>
      </c>
      <c r="L560" s="80">
        <f t="shared" si="44"/>
        <v>0</v>
      </c>
      <c r="S560" s="4"/>
      <c r="T560" s="4"/>
      <c r="U560" s="4"/>
    </row>
    <row r="561" spans="1:21" ht="18" customHeight="1" x14ac:dyDescent="0.25">
      <c r="A561" s="510" t="s">
        <v>608</v>
      </c>
      <c r="B561" s="511"/>
      <c r="C561" s="511"/>
      <c r="D561" s="511"/>
      <c r="E561" s="511"/>
      <c r="F561" s="511"/>
      <c r="G561" s="511"/>
      <c r="H561" s="511"/>
      <c r="I561" s="511"/>
      <c r="J561" s="511"/>
      <c r="K561" s="511"/>
      <c r="L561" s="512"/>
      <c r="S561" s="4"/>
      <c r="T561" s="4"/>
      <c r="U561" s="4"/>
    </row>
    <row r="562" spans="1:21" ht="18" customHeight="1" x14ac:dyDescent="0.25">
      <c r="A562" s="79">
        <v>1</v>
      </c>
      <c r="B562" s="19" t="s">
        <v>607</v>
      </c>
      <c r="C562" s="15">
        <v>60</v>
      </c>
      <c r="D562" s="10">
        <v>36</v>
      </c>
      <c r="E562" s="28">
        <f t="shared" ref="E562:E568" si="46">(D562/C562)</f>
        <v>0.6</v>
      </c>
      <c r="F562" s="22">
        <v>0.8</v>
      </c>
      <c r="G562" s="23" t="s">
        <v>779</v>
      </c>
      <c r="H562" s="24">
        <v>43905</v>
      </c>
      <c r="I562" s="10"/>
      <c r="J562" s="10">
        <v>6</v>
      </c>
      <c r="K562" s="18">
        <f t="shared" ref="K562:K568" si="47">(C562+I562)-J562</f>
        <v>54</v>
      </c>
      <c r="L562" s="80">
        <f t="shared" si="44"/>
        <v>4.8000000000000007</v>
      </c>
      <c r="S562" s="4"/>
      <c r="T562" s="4"/>
      <c r="U562" s="4"/>
    </row>
    <row r="563" spans="1:21" ht="18" customHeight="1" x14ac:dyDescent="0.25">
      <c r="A563" s="79">
        <v>2</v>
      </c>
      <c r="B563" s="19" t="s">
        <v>606</v>
      </c>
      <c r="C563" s="15">
        <v>60</v>
      </c>
      <c r="D563" s="10">
        <v>33</v>
      </c>
      <c r="E563" s="28">
        <f t="shared" si="46"/>
        <v>0.55000000000000004</v>
      </c>
      <c r="F563" s="22">
        <v>0.7</v>
      </c>
      <c r="G563" s="23" t="s">
        <v>779</v>
      </c>
      <c r="H563" s="24">
        <v>43906</v>
      </c>
      <c r="I563" s="10"/>
      <c r="J563" s="10"/>
      <c r="K563" s="18">
        <f t="shared" si="47"/>
        <v>60</v>
      </c>
      <c r="L563" s="80">
        <f t="shared" si="44"/>
        <v>0</v>
      </c>
      <c r="S563" s="4"/>
      <c r="T563" s="4"/>
      <c r="U563" s="4"/>
    </row>
    <row r="564" spans="1:21" ht="18" customHeight="1" x14ac:dyDescent="0.25">
      <c r="A564" s="79">
        <v>3</v>
      </c>
      <c r="B564" s="19" t="s">
        <v>605</v>
      </c>
      <c r="C564" s="15">
        <v>60</v>
      </c>
      <c r="D564" s="10">
        <v>30</v>
      </c>
      <c r="E564" s="28">
        <f t="shared" si="46"/>
        <v>0.5</v>
      </c>
      <c r="F564" s="22">
        <v>0.6</v>
      </c>
      <c r="G564" s="23" t="s">
        <v>779</v>
      </c>
      <c r="H564" s="24">
        <v>43892</v>
      </c>
      <c r="I564" s="10"/>
      <c r="J564" s="10"/>
      <c r="K564" s="18">
        <f t="shared" si="47"/>
        <v>60</v>
      </c>
      <c r="L564" s="80">
        <f t="shared" si="44"/>
        <v>0</v>
      </c>
      <c r="S564" s="4"/>
      <c r="T564" s="4"/>
      <c r="U564" s="4"/>
    </row>
    <row r="565" spans="1:21" ht="18" customHeight="1" x14ac:dyDescent="0.25">
      <c r="A565" s="79">
        <v>4</v>
      </c>
      <c r="B565" s="19" t="s">
        <v>604</v>
      </c>
      <c r="C565" s="15">
        <v>2</v>
      </c>
      <c r="D565" s="10">
        <v>9</v>
      </c>
      <c r="E565" s="28">
        <f t="shared" si="46"/>
        <v>4.5</v>
      </c>
      <c r="F565" s="22">
        <v>8.5</v>
      </c>
      <c r="G565" s="23" t="s">
        <v>779</v>
      </c>
      <c r="H565" s="23" t="s">
        <v>600</v>
      </c>
      <c r="I565" s="10"/>
      <c r="J565" s="10">
        <v>1</v>
      </c>
      <c r="K565" s="18">
        <f t="shared" si="47"/>
        <v>1</v>
      </c>
      <c r="L565" s="80">
        <f t="shared" si="44"/>
        <v>8.5</v>
      </c>
      <c r="S565" s="4"/>
      <c r="T565" s="4"/>
      <c r="U565" s="4"/>
    </row>
    <row r="566" spans="1:21" ht="18" customHeight="1" x14ac:dyDescent="0.25">
      <c r="A566" s="79">
        <v>5</v>
      </c>
      <c r="B566" s="19" t="s">
        <v>603</v>
      </c>
      <c r="C566" s="15">
        <v>2</v>
      </c>
      <c r="D566" s="10">
        <v>17</v>
      </c>
      <c r="E566" s="28">
        <f t="shared" si="46"/>
        <v>8.5</v>
      </c>
      <c r="F566" s="22">
        <v>12</v>
      </c>
      <c r="G566" s="23" t="s">
        <v>779</v>
      </c>
      <c r="H566" s="23" t="s">
        <v>600</v>
      </c>
      <c r="I566" s="10"/>
      <c r="J566" s="10"/>
      <c r="K566" s="18">
        <f t="shared" si="47"/>
        <v>2</v>
      </c>
      <c r="L566" s="80">
        <f t="shared" si="44"/>
        <v>0</v>
      </c>
      <c r="S566" s="4"/>
      <c r="T566" s="4"/>
      <c r="U566" s="4"/>
    </row>
    <row r="567" spans="1:21" ht="18" customHeight="1" x14ac:dyDescent="0.25">
      <c r="A567" s="79">
        <v>6</v>
      </c>
      <c r="B567" s="19" t="s">
        <v>602</v>
      </c>
      <c r="C567" s="15">
        <v>2</v>
      </c>
      <c r="D567" s="10">
        <v>18</v>
      </c>
      <c r="E567" s="28">
        <f t="shared" si="46"/>
        <v>9</v>
      </c>
      <c r="F567" s="22">
        <v>12.5</v>
      </c>
      <c r="G567" s="23" t="s">
        <v>779</v>
      </c>
      <c r="H567" s="23" t="s">
        <v>600</v>
      </c>
      <c r="I567" s="10"/>
      <c r="J567" s="10"/>
      <c r="K567" s="18">
        <f t="shared" si="47"/>
        <v>2</v>
      </c>
      <c r="L567" s="80">
        <f t="shared" si="44"/>
        <v>0</v>
      </c>
      <c r="S567" s="4"/>
      <c r="T567" s="4"/>
      <c r="U567" s="4"/>
    </row>
    <row r="568" spans="1:21" ht="18" customHeight="1" x14ac:dyDescent="0.25">
      <c r="A568" s="79">
        <v>7</v>
      </c>
      <c r="B568" s="19" t="s">
        <v>601</v>
      </c>
      <c r="C568" s="15">
        <v>2</v>
      </c>
      <c r="D568" s="10">
        <v>9.6</v>
      </c>
      <c r="E568" s="28">
        <f t="shared" si="46"/>
        <v>4.8</v>
      </c>
      <c r="F568" s="22">
        <v>9</v>
      </c>
      <c r="G568" s="23" t="s">
        <v>779</v>
      </c>
      <c r="H568" s="23" t="s">
        <v>600</v>
      </c>
      <c r="I568" s="10"/>
      <c r="J568" s="10"/>
      <c r="K568" s="18">
        <f t="shared" si="47"/>
        <v>2</v>
      </c>
      <c r="L568" s="80">
        <f t="shared" si="44"/>
        <v>0</v>
      </c>
      <c r="S568" s="4"/>
      <c r="T568" s="4"/>
      <c r="U568" s="4"/>
    </row>
    <row r="569" spans="1:21" ht="18" customHeight="1" thickBot="1" x14ac:dyDescent="0.3">
      <c r="A569" s="531" t="s">
        <v>1056</v>
      </c>
      <c r="B569" s="531"/>
      <c r="C569" s="531"/>
      <c r="D569" s="531"/>
      <c r="E569" s="531"/>
      <c r="F569" s="531"/>
      <c r="G569" s="531"/>
      <c r="H569" s="531"/>
      <c r="I569" s="531"/>
      <c r="J569" s="531"/>
      <c r="K569" s="531"/>
      <c r="L569" s="531"/>
      <c r="S569" s="4"/>
      <c r="T569" s="4"/>
      <c r="U569" s="4"/>
    </row>
    <row r="570" spans="1:21" ht="15.75" customHeight="1" thickBot="1" x14ac:dyDescent="0.3">
      <c r="A570" s="123">
        <v>1</v>
      </c>
      <c r="B570" s="469" t="s">
        <v>805</v>
      </c>
      <c r="C570" s="171">
        <v>200</v>
      </c>
      <c r="D570" s="176">
        <v>14</v>
      </c>
      <c r="E570" s="177">
        <f>D570/C570</f>
        <v>7.0000000000000007E-2</v>
      </c>
      <c r="F570" s="399">
        <v>0.1</v>
      </c>
      <c r="G570" s="23" t="s">
        <v>779</v>
      </c>
      <c r="H570" s="178"/>
      <c r="I570" s="173"/>
      <c r="J570" s="125"/>
      <c r="K570" s="244"/>
      <c r="L570" s="126"/>
      <c r="S570" s="4"/>
      <c r="T570" s="4"/>
      <c r="U570" s="4"/>
    </row>
    <row r="571" spans="1:21" ht="60.75" customHeight="1" thickBot="1" x14ac:dyDescent="0.3">
      <c r="A571" s="81">
        <v>2</v>
      </c>
      <c r="B571" s="459" t="s">
        <v>806</v>
      </c>
      <c r="C571" s="172">
        <v>20</v>
      </c>
      <c r="D571" s="179">
        <v>28</v>
      </c>
      <c r="E571" s="124">
        <f t="shared" ref="E571:E587" si="48">D571/C571</f>
        <v>1.4</v>
      </c>
      <c r="F571" s="400">
        <v>3</v>
      </c>
      <c r="G571" s="23" t="s">
        <v>779</v>
      </c>
      <c r="H571" s="180"/>
      <c r="I571" s="174"/>
      <c r="J571" s="9"/>
      <c r="K571" s="10"/>
      <c r="L571" s="80"/>
      <c r="S571" s="4"/>
      <c r="T571" s="4"/>
      <c r="U571" s="4"/>
    </row>
    <row r="572" spans="1:21" ht="15.75" customHeight="1" thickBot="1" x14ac:dyDescent="0.3">
      <c r="A572" s="81">
        <v>3</v>
      </c>
      <c r="B572" s="459" t="s">
        <v>807</v>
      </c>
      <c r="C572" s="172">
        <v>20</v>
      </c>
      <c r="D572" s="179">
        <v>40</v>
      </c>
      <c r="E572" s="124">
        <f t="shared" si="48"/>
        <v>2</v>
      </c>
      <c r="F572" s="400">
        <v>4</v>
      </c>
      <c r="G572" s="23" t="s">
        <v>779</v>
      </c>
      <c r="H572" s="180"/>
      <c r="I572" s="174"/>
      <c r="J572" s="9"/>
      <c r="K572" s="10"/>
      <c r="L572" s="80"/>
      <c r="S572" s="4"/>
      <c r="T572" s="4"/>
      <c r="U572" s="4"/>
    </row>
    <row r="573" spans="1:21" ht="15.75" customHeight="1" thickBot="1" x14ac:dyDescent="0.3">
      <c r="A573" s="81">
        <v>4</v>
      </c>
      <c r="B573" s="459" t="s">
        <v>808</v>
      </c>
      <c r="C573" s="172">
        <v>15</v>
      </c>
      <c r="D573" s="179">
        <v>95</v>
      </c>
      <c r="E573" s="124">
        <f t="shared" si="48"/>
        <v>6.333333333333333</v>
      </c>
      <c r="F573" s="400">
        <v>8</v>
      </c>
      <c r="G573" s="23" t="s">
        <v>779</v>
      </c>
      <c r="H573" s="180"/>
      <c r="I573" s="174"/>
      <c r="J573" s="9"/>
      <c r="K573" s="10"/>
      <c r="L573" s="80"/>
      <c r="S573" s="4"/>
      <c r="T573" s="4"/>
      <c r="U573" s="4"/>
    </row>
    <row r="574" spans="1:21" ht="15.75" customHeight="1" thickBot="1" x14ac:dyDescent="0.3">
      <c r="A574" s="81">
        <v>5</v>
      </c>
      <c r="B574" s="459" t="s">
        <v>809</v>
      </c>
      <c r="C574" s="172">
        <v>18</v>
      </c>
      <c r="D574" s="179">
        <v>90</v>
      </c>
      <c r="E574" s="124">
        <f t="shared" si="48"/>
        <v>5</v>
      </c>
      <c r="F574" s="400">
        <v>7</v>
      </c>
      <c r="G574" s="23" t="s">
        <v>779</v>
      </c>
      <c r="H574" s="180"/>
      <c r="I574" s="174"/>
      <c r="J574" s="9"/>
      <c r="K574" s="10"/>
      <c r="L574" s="80"/>
      <c r="S574" s="4"/>
      <c r="T574" s="4"/>
      <c r="U574" s="4"/>
    </row>
    <row r="575" spans="1:21" ht="15.75" customHeight="1" thickBot="1" x14ac:dyDescent="0.3">
      <c r="A575" s="81">
        <v>6</v>
      </c>
      <c r="B575" s="459" t="s">
        <v>810</v>
      </c>
      <c r="C575" s="172">
        <v>6</v>
      </c>
      <c r="D575" s="179">
        <v>63</v>
      </c>
      <c r="E575" s="124">
        <v>5</v>
      </c>
      <c r="F575" s="400">
        <v>5</v>
      </c>
      <c r="G575" s="23" t="s">
        <v>779</v>
      </c>
      <c r="H575" s="180"/>
      <c r="I575" s="174"/>
      <c r="J575" s="9"/>
      <c r="K575" s="10"/>
      <c r="L575" s="80"/>
      <c r="S575" s="4"/>
      <c r="T575" s="4"/>
      <c r="U575" s="4"/>
    </row>
    <row r="576" spans="1:21" ht="15.75" customHeight="1" thickBot="1" x14ac:dyDescent="0.3">
      <c r="A576" s="81">
        <v>7</v>
      </c>
      <c r="B576" s="459" t="s">
        <v>811</v>
      </c>
      <c r="C576" s="172">
        <v>6</v>
      </c>
      <c r="D576" s="179">
        <v>63</v>
      </c>
      <c r="E576" s="124">
        <v>5</v>
      </c>
      <c r="F576" s="400">
        <v>5</v>
      </c>
      <c r="G576" s="23" t="s">
        <v>779</v>
      </c>
      <c r="H576" s="180"/>
      <c r="I576" s="174"/>
      <c r="J576" s="9"/>
      <c r="K576" s="10"/>
      <c r="L576" s="80"/>
      <c r="S576" s="4"/>
      <c r="T576" s="4"/>
      <c r="U576" s="4"/>
    </row>
    <row r="577" spans="1:21" ht="15.75" customHeight="1" thickBot="1" x14ac:dyDescent="0.3">
      <c r="A577" s="81">
        <v>8</v>
      </c>
      <c r="B577" s="459" t="s">
        <v>812</v>
      </c>
      <c r="C577" s="172">
        <v>3</v>
      </c>
      <c r="D577" s="179">
        <v>63</v>
      </c>
      <c r="E577" s="124">
        <v>5</v>
      </c>
      <c r="F577" s="400">
        <v>5</v>
      </c>
      <c r="G577" s="23" t="s">
        <v>779</v>
      </c>
      <c r="H577" s="180"/>
      <c r="I577" s="174"/>
      <c r="J577" s="9"/>
      <c r="K577" s="10"/>
      <c r="L577" s="80"/>
      <c r="S577" s="4"/>
      <c r="T577" s="4"/>
      <c r="U577" s="4"/>
    </row>
    <row r="578" spans="1:21" ht="15.75" customHeight="1" thickBot="1" x14ac:dyDescent="0.3">
      <c r="A578" s="81">
        <v>9</v>
      </c>
      <c r="B578" s="459" t="s">
        <v>813</v>
      </c>
      <c r="C578" s="172">
        <v>3</v>
      </c>
      <c r="D578" s="179">
        <v>63</v>
      </c>
      <c r="E578" s="124">
        <v>5</v>
      </c>
      <c r="F578" s="400">
        <v>5</v>
      </c>
      <c r="G578" s="23" t="s">
        <v>779</v>
      </c>
      <c r="H578" s="180"/>
      <c r="I578" s="174"/>
      <c r="J578" s="9"/>
      <c r="K578" s="10"/>
      <c r="L578" s="80"/>
      <c r="S578" s="4"/>
      <c r="T578" s="4"/>
      <c r="U578" s="4"/>
    </row>
    <row r="579" spans="1:21" ht="15.75" customHeight="1" thickBot="1" x14ac:dyDescent="0.3">
      <c r="A579" s="81">
        <v>10</v>
      </c>
      <c r="B579" s="459" t="s">
        <v>814</v>
      </c>
      <c r="C579" s="172">
        <v>100</v>
      </c>
      <c r="D579" s="179">
        <v>14</v>
      </c>
      <c r="E579" s="124">
        <f t="shared" si="48"/>
        <v>0.14000000000000001</v>
      </c>
      <c r="F579" s="400" t="s">
        <v>815</v>
      </c>
      <c r="G579" s="23" t="s">
        <v>779</v>
      </c>
      <c r="H579" s="180"/>
      <c r="I579" s="174"/>
      <c r="J579" s="9"/>
      <c r="K579" s="10"/>
      <c r="L579" s="80"/>
      <c r="S579" s="4"/>
      <c r="T579" s="4"/>
      <c r="U579" s="4"/>
    </row>
    <row r="580" spans="1:21" ht="15.75" customHeight="1" thickBot="1" x14ac:dyDescent="0.3">
      <c r="A580" s="81">
        <v>11</v>
      </c>
      <c r="B580" s="459" t="s">
        <v>816</v>
      </c>
      <c r="C580" s="172">
        <v>50</v>
      </c>
      <c r="D580" s="179">
        <v>7</v>
      </c>
      <c r="E580" s="124">
        <f t="shared" si="48"/>
        <v>0.14000000000000001</v>
      </c>
      <c r="F580" s="400" t="s">
        <v>815</v>
      </c>
      <c r="G580" s="23" t="s">
        <v>779</v>
      </c>
      <c r="H580" s="180"/>
      <c r="I580" s="174"/>
      <c r="J580" s="9"/>
      <c r="K580" s="10"/>
      <c r="L580" s="80"/>
      <c r="S580" s="4"/>
      <c r="T580" s="4"/>
      <c r="U580" s="4"/>
    </row>
    <row r="581" spans="1:21" ht="15.75" customHeight="1" thickBot="1" x14ac:dyDescent="0.3">
      <c r="A581" s="81">
        <v>12</v>
      </c>
      <c r="B581" s="459" t="s">
        <v>817</v>
      </c>
      <c r="C581" s="172">
        <v>26</v>
      </c>
      <c r="D581" s="179">
        <v>26</v>
      </c>
      <c r="E581" s="124">
        <f t="shared" si="48"/>
        <v>1</v>
      </c>
      <c r="F581" s="400">
        <v>1.5</v>
      </c>
      <c r="G581" s="23" t="s">
        <v>779</v>
      </c>
      <c r="H581" s="180"/>
      <c r="I581" s="174"/>
      <c r="J581" s="9"/>
      <c r="K581" s="10"/>
      <c r="L581" s="80"/>
      <c r="S581" s="4"/>
      <c r="T581" s="4"/>
      <c r="U581" s="4"/>
    </row>
    <row r="582" spans="1:21" ht="15.75" customHeight="1" thickBot="1" x14ac:dyDescent="0.3">
      <c r="A582" s="81">
        <v>13</v>
      </c>
      <c r="B582" s="459" t="s">
        <v>818</v>
      </c>
      <c r="C582" s="172">
        <v>26</v>
      </c>
      <c r="D582" s="179">
        <v>26</v>
      </c>
      <c r="E582" s="124">
        <f t="shared" si="48"/>
        <v>1</v>
      </c>
      <c r="F582" s="400">
        <v>1.5</v>
      </c>
      <c r="G582" s="23" t="s">
        <v>779</v>
      </c>
      <c r="H582" s="180"/>
      <c r="I582" s="174"/>
      <c r="J582" s="9"/>
      <c r="K582" s="10"/>
      <c r="L582" s="80"/>
      <c r="S582" s="4"/>
      <c r="T582" s="4"/>
      <c r="U582" s="4"/>
    </row>
    <row r="583" spans="1:21" ht="15.75" customHeight="1" thickBot="1" x14ac:dyDescent="0.3">
      <c r="A583" s="81">
        <v>14</v>
      </c>
      <c r="B583" s="459" t="s">
        <v>819</v>
      </c>
      <c r="C583" s="172">
        <v>26</v>
      </c>
      <c r="D583" s="179">
        <v>28</v>
      </c>
      <c r="E583" s="124">
        <f t="shared" si="48"/>
        <v>1.0769230769230769</v>
      </c>
      <c r="F583" s="400">
        <v>1.5</v>
      </c>
      <c r="G583" s="23" t="s">
        <v>779</v>
      </c>
      <c r="H583" s="180"/>
      <c r="I583" s="174"/>
      <c r="J583" s="9"/>
      <c r="K583" s="10"/>
      <c r="L583" s="80"/>
      <c r="S583" s="4"/>
      <c r="T583" s="4"/>
      <c r="U583" s="4"/>
    </row>
    <row r="584" spans="1:21" ht="15.75" customHeight="1" x14ac:dyDescent="0.25">
      <c r="A584" s="113">
        <v>15</v>
      </c>
      <c r="B584" s="461" t="s">
        <v>820</v>
      </c>
      <c r="C584" s="254">
        <v>25</v>
      </c>
      <c r="D584" s="255">
        <v>36.5</v>
      </c>
      <c r="E584" s="238">
        <f t="shared" si="48"/>
        <v>1.46</v>
      </c>
      <c r="F584" s="401">
        <v>2.5</v>
      </c>
      <c r="G584" s="23" t="s">
        <v>779</v>
      </c>
      <c r="H584" s="256">
        <v>44470</v>
      </c>
      <c r="I584" s="257"/>
      <c r="J584" s="132"/>
      <c r="K584" s="116"/>
      <c r="L584" s="119"/>
      <c r="S584" s="4"/>
      <c r="T584" s="4"/>
      <c r="U584" s="4"/>
    </row>
    <row r="585" spans="1:21" ht="15.75" customHeight="1" x14ac:dyDescent="0.25">
      <c r="A585" s="258">
        <v>16</v>
      </c>
      <c r="B585" s="470" t="s">
        <v>1093</v>
      </c>
      <c r="C585" s="259">
        <v>24</v>
      </c>
      <c r="D585" s="258">
        <v>190</v>
      </c>
      <c r="E585" s="260">
        <f t="shared" si="48"/>
        <v>7.916666666666667</v>
      </c>
      <c r="F585" s="402">
        <v>10</v>
      </c>
      <c r="G585" s="23" t="s">
        <v>779</v>
      </c>
      <c r="H585" s="258"/>
      <c r="I585" s="262"/>
      <c r="J585" s="262"/>
      <c r="K585" s="258"/>
      <c r="L585" s="262"/>
      <c r="S585" s="4"/>
      <c r="T585" s="4"/>
      <c r="U585" s="4"/>
    </row>
    <row r="586" spans="1:21" ht="15.75" customHeight="1" x14ac:dyDescent="0.25">
      <c r="A586" s="258">
        <v>17</v>
      </c>
      <c r="B586" s="470" t="s">
        <v>1094</v>
      </c>
      <c r="C586" s="259">
        <v>12</v>
      </c>
      <c r="D586" s="258">
        <v>245</v>
      </c>
      <c r="E586" s="260">
        <f t="shared" si="48"/>
        <v>20.416666666666668</v>
      </c>
      <c r="F586" s="402">
        <v>25</v>
      </c>
      <c r="G586" s="23" t="s">
        <v>779</v>
      </c>
      <c r="H586" s="258"/>
      <c r="I586" s="262"/>
      <c r="J586" s="262"/>
      <c r="K586" s="258"/>
      <c r="L586" s="262"/>
      <c r="S586" s="4"/>
      <c r="T586" s="4"/>
      <c r="U586" s="4"/>
    </row>
    <row r="587" spans="1:21" ht="15.75" customHeight="1" x14ac:dyDescent="0.25">
      <c r="A587" s="258">
        <v>18</v>
      </c>
      <c r="B587" s="470" t="s">
        <v>1489</v>
      </c>
      <c r="C587" s="259">
        <v>50</v>
      </c>
      <c r="D587" s="258">
        <v>18</v>
      </c>
      <c r="E587" s="260">
        <f t="shared" si="48"/>
        <v>0.36</v>
      </c>
      <c r="F587" s="402">
        <v>0.6</v>
      </c>
      <c r="G587" s="261">
        <v>44866</v>
      </c>
      <c r="H587" s="258"/>
      <c r="I587" s="262"/>
      <c r="J587" s="262"/>
      <c r="K587" s="258"/>
      <c r="L587" s="262"/>
      <c r="S587" s="4"/>
      <c r="T587" s="4"/>
      <c r="U587" s="4"/>
    </row>
    <row r="588" spans="1:21" ht="15.75" customHeight="1" x14ac:dyDescent="0.25">
      <c r="A588" s="555" t="s">
        <v>661</v>
      </c>
      <c r="B588" s="556"/>
      <c r="C588" s="556"/>
      <c r="D588" s="556"/>
      <c r="E588" s="556"/>
      <c r="F588" s="556"/>
      <c r="G588" s="556"/>
      <c r="H588" s="556"/>
      <c r="I588" s="556"/>
      <c r="J588" s="556"/>
      <c r="K588" s="556"/>
      <c r="L588" s="557"/>
      <c r="S588" s="4"/>
      <c r="T588" s="4"/>
      <c r="U588" s="4"/>
    </row>
    <row r="589" spans="1:21" ht="15.75" customHeight="1" thickBot="1" x14ac:dyDescent="0.3">
      <c r="A589" s="89" t="s">
        <v>0</v>
      </c>
      <c r="B589" s="471" t="s">
        <v>1</v>
      </c>
      <c r="C589" s="71" t="s">
        <v>2</v>
      </c>
      <c r="D589" s="71" t="s">
        <v>3</v>
      </c>
      <c r="E589" s="72" t="s">
        <v>4</v>
      </c>
      <c r="F589" s="73" t="s">
        <v>5</v>
      </c>
      <c r="G589" s="74" t="s">
        <v>6</v>
      </c>
      <c r="H589" s="74" t="s">
        <v>7</v>
      </c>
      <c r="I589" s="71" t="s">
        <v>1063</v>
      </c>
      <c r="J589" s="71" t="s">
        <v>8</v>
      </c>
      <c r="K589" s="71" t="s">
        <v>1061</v>
      </c>
      <c r="L589" s="71" t="s">
        <v>844</v>
      </c>
      <c r="S589" s="4"/>
      <c r="T589" s="4"/>
      <c r="U589" s="4"/>
    </row>
    <row r="590" spans="1:21" ht="15.75" customHeight="1" x14ac:dyDescent="0.25">
      <c r="A590" s="579" t="s">
        <v>1055</v>
      </c>
      <c r="B590" s="580"/>
      <c r="C590" s="580"/>
      <c r="D590" s="580"/>
      <c r="E590" s="580"/>
      <c r="F590" s="580"/>
      <c r="G590" s="580"/>
      <c r="H590" s="580"/>
      <c r="I590" s="580"/>
      <c r="J590" s="580"/>
      <c r="K590" s="580"/>
      <c r="L590" s="581"/>
      <c r="S590" s="4"/>
      <c r="T590" s="4"/>
      <c r="U590" s="4"/>
    </row>
    <row r="591" spans="1:21" ht="15.75" customHeight="1" x14ac:dyDescent="0.25">
      <c r="A591" s="251"/>
      <c r="B591" s="472" t="s">
        <v>1068</v>
      </c>
      <c r="C591" s="252">
        <v>2</v>
      </c>
      <c r="D591" s="251">
        <v>106</v>
      </c>
      <c r="E591" s="112">
        <f t="shared" ref="E591:E592" si="49">D591/C591</f>
        <v>53</v>
      </c>
      <c r="F591" s="175">
        <v>56</v>
      </c>
      <c r="G591" s="23" t="s">
        <v>777</v>
      </c>
      <c r="H591" s="263">
        <v>44210</v>
      </c>
      <c r="I591" s="23" t="s">
        <v>777</v>
      </c>
      <c r="J591" s="251"/>
      <c r="K591" s="251"/>
      <c r="L591" s="251"/>
      <c r="S591" s="4"/>
      <c r="T591" s="4"/>
      <c r="U591" s="4"/>
    </row>
    <row r="592" spans="1:21" ht="15.75" customHeight="1" x14ac:dyDescent="0.25">
      <c r="A592" s="251"/>
      <c r="B592" s="472" t="s">
        <v>1069</v>
      </c>
      <c r="C592" s="252">
        <v>2</v>
      </c>
      <c r="D592" s="251">
        <v>126.7</v>
      </c>
      <c r="E592" s="112">
        <f t="shared" si="49"/>
        <v>63.35</v>
      </c>
      <c r="F592" s="175">
        <v>64</v>
      </c>
      <c r="G592" s="23" t="s">
        <v>777</v>
      </c>
      <c r="H592" s="263">
        <v>44205</v>
      </c>
      <c r="I592" s="251"/>
      <c r="J592" s="251"/>
      <c r="K592" s="251"/>
      <c r="L592" s="251"/>
      <c r="S592" s="4"/>
      <c r="T592" s="4"/>
      <c r="U592" s="4"/>
    </row>
    <row r="593" spans="1:21" ht="15.75" customHeight="1" x14ac:dyDescent="0.25">
      <c r="A593" s="111">
        <v>1</v>
      </c>
      <c r="B593" s="472" t="s">
        <v>995</v>
      </c>
      <c r="C593" s="110">
        <v>5</v>
      </c>
      <c r="D593" s="111">
        <v>101</v>
      </c>
      <c r="E593" s="112">
        <f>D593/C593</f>
        <v>20.2</v>
      </c>
      <c r="F593" s="175">
        <v>23</v>
      </c>
      <c r="G593" s="23" t="s">
        <v>777</v>
      </c>
      <c r="H593" s="245">
        <v>44226</v>
      </c>
      <c r="I593" s="239"/>
      <c r="J593" s="239"/>
      <c r="K593" s="111"/>
      <c r="L593" s="239"/>
      <c r="S593" s="4"/>
      <c r="T593" s="4"/>
      <c r="U593" s="4"/>
    </row>
    <row r="594" spans="1:21" ht="15.75" customHeight="1" x14ac:dyDescent="0.25">
      <c r="A594" s="10">
        <v>2</v>
      </c>
      <c r="B594" s="459" t="s">
        <v>996</v>
      </c>
      <c r="C594" s="15">
        <v>6</v>
      </c>
      <c r="D594" s="10">
        <v>60</v>
      </c>
      <c r="E594" s="28">
        <f>D594/C594</f>
        <v>10</v>
      </c>
      <c r="F594" s="127">
        <v>12</v>
      </c>
      <c r="G594" s="23" t="s">
        <v>777</v>
      </c>
      <c r="H594" s="24">
        <v>44168</v>
      </c>
      <c r="I594" s="9"/>
      <c r="J594" s="9"/>
      <c r="K594" s="10"/>
      <c r="L594" s="9"/>
      <c r="S594" s="4"/>
      <c r="T594" s="4"/>
      <c r="U594" s="4"/>
    </row>
    <row r="595" spans="1:21" ht="15.75" customHeight="1" x14ac:dyDescent="0.25">
      <c r="A595" s="10">
        <v>3</v>
      </c>
      <c r="B595" s="459" t="s">
        <v>997</v>
      </c>
      <c r="C595" s="15">
        <v>12</v>
      </c>
      <c r="D595" s="10">
        <v>65.400000000000006</v>
      </c>
      <c r="E595" s="28">
        <f t="shared" ref="E595:E635" si="50">D595/C595</f>
        <v>5.45</v>
      </c>
      <c r="F595" s="127">
        <v>7</v>
      </c>
      <c r="G595" s="23" t="s">
        <v>777</v>
      </c>
      <c r="H595" s="24">
        <v>44184</v>
      </c>
      <c r="I595" s="9"/>
      <c r="J595" s="9"/>
      <c r="K595" s="10"/>
      <c r="L595" s="9"/>
      <c r="S595" s="4"/>
      <c r="T595" s="4"/>
      <c r="U595" s="4"/>
    </row>
    <row r="596" spans="1:21" ht="15.75" customHeight="1" x14ac:dyDescent="0.25">
      <c r="A596" s="10">
        <v>4</v>
      </c>
      <c r="B596" s="459" t="s">
        <v>999</v>
      </c>
      <c r="C596" s="15">
        <v>5</v>
      </c>
      <c r="D596" s="10">
        <v>134.49</v>
      </c>
      <c r="E596" s="28">
        <f t="shared" si="50"/>
        <v>26.898000000000003</v>
      </c>
      <c r="F596" s="127">
        <v>30</v>
      </c>
      <c r="G596" s="23" t="s">
        <v>777</v>
      </c>
      <c r="H596" s="24">
        <v>44213</v>
      </c>
      <c r="I596" s="9"/>
      <c r="J596" s="9"/>
      <c r="K596" s="10"/>
      <c r="L596" s="9"/>
      <c r="S596" s="4"/>
      <c r="T596" s="4"/>
      <c r="U596" s="4"/>
    </row>
    <row r="597" spans="1:21" ht="15.75" customHeight="1" x14ac:dyDescent="0.25">
      <c r="A597" s="10">
        <v>5</v>
      </c>
      <c r="B597" s="459" t="s">
        <v>998</v>
      </c>
      <c r="C597" s="15">
        <v>6</v>
      </c>
      <c r="D597" s="10">
        <v>78.89</v>
      </c>
      <c r="E597" s="28">
        <f t="shared" si="50"/>
        <v>13.148333333333333</v>
      </c>
      <c r="F597" s="127">
        <v>15</v>
      </c>
      <c r="G597" s="23" t="s">
        <v>777</v>
      </c>
      <c r="H597" s="24">
        <v>44186</v>
      </c>
      <c r="I597" s="9"/>
      <c r="J597" s="9"/>
      <c r="K597" s="10"/>
      <c r="L597" s="9"/>
      <c r="S597" s="4"/>
      <c r="T597" s="4"/>
      <c r="U597" s="4"/>
    </row>
    <row r="598" spans="1:21" ht="15.75" customHeight="1" x14ac:dyDescent="0.25">
      <c r="A598" s="10">
        <v>6</v>
      </c>
      <c r="B598" s="459" t="s">
        <v>1000</v>
      </c>
      <c r="C598" s="15">
        <v>10</v>
      </c>
      <c r="D598" s="10">
        <v>87</v>
      </c>
      <c r="E598" s="28">
        <f t="shared" si="50"/>
        <v>8.6999999999999993</v>
      </c>
      <c r="F598" s="127">
        <v>10</v>
      </c>
      <c r="G598" s="23" t="s">
        <v>777</v>
      </c>
      <c r="H598" s="23" t="s">
        <v>1054</v>
      </c>
      <c r="I598" s="9"/>
      <c r="J598" s="9"/>
      <c r="K598" s="10"/>
      <c r="L598" s="9"/>
      <c r="S598" s="4"/>
      <c r="T598" s="4"/>
      <c r="U598" s="4"/>
    </row>
    <row r="599" spans="1:21" ht="15.75" customHeight="1" x14ac:dyDescent="0.25">
      <c r="A599" s="10">
        <v>7</v>
      </c>
      <c r="B599" s="459" t="s">
        <v>1001</v>
      </c>
      <c r="C599" s="15">
        <v>6</v>
      </c>
      <c r="D599" s="10">
        <v>119.41</v>
      </c>
      <c r="E599" s="28">
        <f t="shared" si="50"/>
        <v>19.901666666666667</v>
      </c>
      <c r="F599" s="127">
        <v>22</v>
      </c>
      <c r="G599" s="23" t="s">
        <v>777</v>
      </c>
      <c r="H599" s="24">
        <v>44054</v>
      </c>
      <c r="I599" s="9"/>
      <c r="J599" s="9"/>
      <c r="K599" s="10"/>
      <c r="L599" s="9"/>
      <c r="S599" s="4"/>
      <c r="T599" s="4"/>
      <c r="U599" s="4"/>
    </row>
    <row r="600" spans="1:21" ht="15.75" customHeight="1" x14ac:dyDescent="0.25">
      <c r="A600" s="10">
        <v>8</v>
      </c>
      <c r="B600" s="459" t="s">
        <v>1002</v>
      </c>
      <c r="C600" s="15">
        <v>12</v>
      </c>
      <c r="D600" s="10">
        <v>128.4</v>
      </c>
      <c r="E600" s="28">
        <f t="shared" si="50"/>
        <v>10.700000000000001</v>
      </c>
      <c r="F600" s="127">
        <v>12</v>
      </c>
      <c r="G600" s="23" t="s">
        <v>777</v>
      </c>
      <c r="H600" s="24">
        <v>44031</v>
      </c>
      <c r="I600" s="9"/>
      <c r="J600" s="9"/>
      <c r="K600" s="10"/>
      <c r="L600" s="9"/>
      <c r="S600" s="4"/>
      <c r="T600" s="4"/>
      <c r="U600" s="4"/>
    </row>
    <row r="601" spans="1:21" ht="15.75" customHeight="1" x14ac:dyDescent="0.25">
      <c r="A601" s="10">
        <v>9</v>
      </c>
      <c r="B601" s="459" t="s">
        <v>1003</v>
      </c>
      <c r="C601" s="15">
        <v>12</v>
      </c>
      <c r="D601" s="10">
        <v>78</v>
      </c>
      <c r="E601" s="28">
        <f t="shared" si="50"/>
        <v>6.5</v>
      </c>
      <c r="F601" s="127">
        <v>8</v>
      </c>
      <c r="G601" s="23" t="s">
        <v>777</v>
      </c>
      <c r="H601" s="24">
        <v>44039</v>
      </c>
      <c r="I601" s="9"/>
      <c r="J601" s="9"/>
      <c r="K601" s="10"/>
      <c r="L601" s="9"/>
      <c r="S601" s="4"/>
      <c r="T601" s="4"/>
      <c r="U601" s="4"/>
    </row>
    <row r="602" spans="1:21" ht="15.75" customHeight="1" x14ac:dyDescent="0.25">
      <c r="A602" s="10">
        <v>10</v>
      </c>
      <c r="B602" s="459" t="s">
        <v>1004</v>
      </c>
      <c r="C602" s="15">
        <v>12</v>
      </c>
      <c r="D602" s="10">
        <v>29.4</v>
      </c>
      <c r="E602" s="28">
        <f t="shared" si="50"/>
        <v>2.4499999999999997</v>
      </c>
      <c r="F602" s="127">
        <v>4</v>
      </c>
      <c r="G602" s="23" t="s">
        <v>777</v>
      </c>
      <c r="H602" s="24">
        <v>43984</v>
      </c>
      <c r="I602" s="9"/>
      <c r="J602" s="9"/>
      <c r="K602" s="10"/>
      <c r="L602" s="9"/>
      <c r="S602" s="4"/>
      <c r="T602" s="4"/>
      <c r="U602" s="4"/>
    </row>
    <row r="603" spans="1:21" ht="15.75" customHeight="1" x14ac:dyDescent="0.25">
      <c r="A603" s="10">
        <v>11</v>
      </c>
      <c r="B603" s="459" t="s">
        <v>1005</v>
      </c>
      <c r="C603" s="15">
        <v>12</v>
      </c>
      <c r="D603" s="10">
        <v>150.05000000000001</v>
      </c>
      <c r="E603" s="28">
        <f t="shared" si="50"/>
        <v>12.504166666666668</v>
      </c>
      <c r="F603" s="127">
        <v>15</v>
      </c>
      <c r="G603" s="23" t="s">
        <v>777</v>
      </c>
      <c r="H603" s="24">
        <v>44023</v>
      </c>
      <c r="I603" s="9"/>
      <c r="J603" s="9"/>
      <c r="K603" s="10"/>
      <c r="L603" s="9"/>
      <c r="S603" s="4"/>
      <c r="T603" s="4"/>
      <c r="U603" s="4"/>
    </row>
    <row r="604" spans="1:21" ht="15.75" customHeight="1" x14ac:dyDescent="0.25">
      <c r="A604" s="10">
        <v>12</v>
      </c>
      <c r="B604" s="459" t="s">
        <v>1006</v>
      </c>
      <c r="C604" s="15">
        <v>9</v>
      </c>
      <c r="D604" s="10">
        <v>112.5</v>
      </c>
      <c r="E604" s="28">
        <f t="shared" si="50"/>
        <v>12.5</v>
      </c>
      <c r="F604" s="127">
        <v>15</v>
      </c>
      <c r="G604" s="23" t="s">
        <v>777</v>
      </c>
      <c r="H604" s="24">
        <v>45172</v>
      </c>
      <c r="I604" s="9"/>
      <c r="J604" s="9"/>
      <c r="K604" s="10"/>
      <c r="L604" s="9"/>
      <c r="S604" s="4"/>
      <c r="T604" s="4"/>
      <c r="U604" s="4"/>
    </row>
    <row r="605" spans="1:21" ht="15.75" customHeight="1" x14ac:dyDescent="0.25">
      <c r="A605" s="10">
        <v>13</v>
      </c>
      <c r="B605" s="459" t="s">
        <v>1007</v>
      </c>
      <c r="C605" s="15">
        <v>3</v>
      </c>
      <c r="D605" s="10">
        <v>37.5</v>
      </c>
      <c r="E605" s="28">
        <f t="shared" si="50"/>
        <v>12.5</v>
      </c>
      <c r="F605" s="127">
        <v>15</v>
      </c>
      <c r="G605" s="23" t="s">
        <v>777</v>
      </c>
      <c r="H605" s="24">
        <v>45172</v>
      </c>
      <c r="I605" s="9"/>
      <c r="J605" s="9"/>
      <c r="K605" s="10"/>
      <c r="L605" s="9"/>
      <c r="S605" s="4"/>
      <c r="T605" s="4"/>
      <c r="U605" s="4"/>
    </row>
    <row r="606" spans="1:21" ht="15.75" customHeight="1" x14ac:dyDescent="0.25">
      <c r="A606" s="10">
        <v>14</v>
      </c>
      <c r="B606" s="459" t="s">
        <v>1008</v>
      </c>
      <c r="C606" s="15">
        <v>24</v>
      </c>
      <c r="D606" s="10">
        <v>114</v>
      </c>
      <c r="E606" s="28">
        <f t="shared" si="50"/>
        <v>4.75</v>
      </c>
      <c r="F606" s="127">
        <v>6</v>
      </c>
      <c r="G606" s="23" t="s">
        <v>777</v>
      </c>
      <c r="H606" s="24">
        <v>44510</v>
      </c>
      <c r="I606" s="9"/>
      <c r="J606" s="9"/>
      <c r="K606" s="10"/>
      <c r="L606" s="9"/>
      <c r="S606" s="4"/>
      <c r="T606" s="4"/>
      <c r="U606" s="4"/>
    </row>
    <row r="607" spans="1:21" ht="15.75" customHeight="1" x14ac:dyDescent="0.25">
      <c r="A607" s="10">
        <v>15</v>
      </c>
      <c r="B607" s="459" t="s">
        <v>1009</v>
      </c>
      <c r="C607" s="15">
        <v>24</v>
      </c>
      <c r="D607" s="10">
        <v>114</v>
      </c>
      <c r="E607" s="28">
        <f t="shared" si="50"/>
        <v>4.75</v>
      </c>
      <c r="F607" s="127">
        <v>6</v>
      </c>
      <c r="G607" s="23" t="s">
        <v>777</v>
      </c>
      <c r="H607" s="24">
        <v>44529</v>
      </c>
      <c r="I607" s="9"/>
      <c r="J607" s="9"/>
      <c r="K607" s="10"/>
      <c r="L607" s="9"/>
      <c r="S607" s="4"/>
      <c r="T607" s="4"/>
      <c r="U607" s="4"/>
    </row>
    <row r="608" spans="1:21" ht="15.75" customHeight="1" x14ac:dyDescent="0.25">
      <c r="A608" s="10">
        <v>16</v>
      </c>
      <c r="B608" s="459" t="s">
        <v>1010</v>
      </c>
      <c r="C608" s="15">
        <v>3</v>
      </c>
      <c r="D608" s="10">
        <v>81.150000000000006</v>
      </c>
      <c r="E608" s="28">
        <f t="shared" si="50"/>
        <v>27.05</v>
      </c>
      <c r="F608" s="127">
        <v>30</v>
      </c>
      <c r="G608" s="23" t="s">
        <v>777</v>
      </c>
      <c r="H608" s="24">
        <v>44275</v>
      </c>
      <c r="I608" s="9"/>
      <c r="J608" s="9"/>
      <c r="K608" s="10"/>
      <c r="L608" s="9"/>
      <c r="S608" s="4"/>
      <c r="T608" s="4"/>
      <c r="U608" s="4"/>
    </row>
    <row r="609" spans="1:21" ht="15.75" customHeight="1" x14ac:dyDescent="0.25">
      <c r="A609" s="10">
        <v>17</v>
      </c>
      <c r="B609" s="459" t="s">
        <v>1011</v>
      </c>
      <c r="C609" s="15">
        <v>5</v>
      </c>
      <c r="D609" s="10">
        <v>16.489999999999998</v>
      </c>
      <c r="E609" s="28">
        <f t="shared" si="50"/>
        <v>3.2979999999999996</v>
      </c>
      <c r="F609" s="127">
        <v>5</v>
      </c>
      <c r="G609" s="23" t="s">
        <v>777</v>
      </c>
      <c r="H609" s="64">
        <v>44470</v>
      </c>
      <c r="I609" s="9"/>
      <c r="J609" s="9"/>
      <c r="K609" s="10"/>
      <c r="L609" s="9"/>
      <c r="S609" s="4"/>
      <c r="T609" s="4"/>
      <c r="U609" s="4"/>
    </row>
    <row r="610" spans="1:21" ht="15.75" customHeight="1" x14ac:dyDescent="0.25">
      <c r="A610" s="10">
        <v>18</v>
      </c>
      <c r="B610" s="459" t="s">
        <v>1012</v>
      </c>
      <c r="C610" s="15">
        <v>5</v>
      </c>
      <c r="D610" s="10">
        <v>16.489999999999998</v>
      </c>
      <c r="E610" s="28">
        <f t="shared" si="50"/>
        <v>3.2979999999999996</v>
      </c>
      <c r="F610" s="127">
        <v>5</v>
      </c>
      <c r="G610" s="23" t="s">
        <v>777</v>
      </c>
      <c r="H610" s="64">
        <v>44470</v>
      </c>
      <c r="I610" s="9"/>
      <c r="J610" s="9"/>
      <c r="K610" s="10"/>
      <c r="L610" s="9"/>
      <c r="S610" s="4"/>
      <c r="T610" s="4"/>
      <c r="U610" s="4"/>
    </row>
    <row r="611" spans="1:21" ht="15.75" customHeight="1" x14ac:dyDescent="0.25">
      <c r="A611" s="10">
        <v>19</v>
      </c>
      <c r="B611" s="459" t="s">
        <v>1013</v>
      </c>
      <c r="C611" s="15">
        <v>5</v>
      </c>
      <c r="D611" s="10">
        <v>16.489999999999998</v>
      </c>
      <c r="E611" s="28">
        <f t="shared" si="50"/>
        <v>3.2979999999999996</v>
      </c>
      <c r="F611" s="127">
        <v>5</v>
      </c>
      <c r="G611" s="23" t="s">
        <v>777</v>
      </c>
      <c r="H611" s="64">
        <v>44470</v>
      </c>
      <c r="I611" s="9"/>
      <c r="J611" s="9"/>
      <c r="K611" s="10"/>
      <c r="L611" s="9"/>
      <c r="S611" s="4"/>
      <c r="T611" s="4"/>
      <c r="U611" s="4"/>
    </row>
    <row r="612" spans="1:21" ht="15.75" customHeight="1" x14ac:dyDescent="0.25">
      <c r="A612" s="10">
        <v>20</v>
      </c>
      <c r="B612" s="461" t="s">
        <v>1014</v>
      </c>
      <c r="C612" s="115">
        <v>5</v>
      </c>
      <c r="D612" s="116">
        <v>16.489999999999998</v>
      </c>
      <c r="E612" s="28">
        <f t="shared" si="50"/>
        <v>3.2979999999999996</v>
      </c>
      <c r="F612" s="131">
        <v>5</v>
      </c>
      <c r="G612" s="23" t="s">
        <v>777</v>
      </c>
      <c r="H612" s="256">
        <v>44470</v>
      </c>
      <c r="I612" s="132"/>
      <c r="J612" s="132"/>
      <c r="K612" s="116"/>
      <c r="L612" s="132"/>
      <c r="S612" s="4"/>
      <c r="T612" s="4"/>
      <c r="U612" s="4"/>
    </row>
    <row r="613" spans="1:21" ht="15.75" customHeight="1" x14ac:dyDescent="0.25">
      <c r="A613" s="10">
        <v>21</v>
      </c>
      <c r="B613" s="463" t="s">
        <v>1015</v>
      </c>
      <c r="C613" s="13">
        <v>6</v>
      </c>
      <c r="D613" s="184">
        <v>132</v>
      </c>
      <c r="E613" s="28">
        <f t="shared" si="50"/>
        <v>22</v>
      </c>
      <c r="F613" s="187">
        <v>24</v>
      </c>
      <c r="G613" s="23" t="s">
        <v>777</v>
      </c>
      <c r="H613" s="236">
        <v>45566</v>
      </c>
      <c r="I613" s="186"/>
      <c r="J613" s="186"/>
      <c r="K613" s="184"/>
      <c r="L613" s="186"/>
      <c r="S613" s="4"/>
      <c r="T613" s="4"/>
      <c r="U613" s="4"/>
    </row>
    <row r="614" spans="1:21" ht="15.75" customHeight="1" x14ac:dyDescent="0.25">
      <c r="A614" s="10">
        <v>22</v>
      </c>
      <c r="B614" s="463" t="s">
        <v>1016</v>
      </c>
      <c r="C614" s="13">
        <v>6</v>
      </c>
      <c r="D614" s="184">
        <v>129</v>
      </c>
      <c r="E614" s="28">
        <f t="shared" si="50"/>
        <v>21.5</v>
      </c>
      <c r="F614" s="187">
        <v>24</v>
      </c>
      <c r="G614" s="23" t="s">
        <v>777</v>
      </c>
      <c r="H614" s="236">
        <v>45505</v>
      </c>
      <c r="I614" s="186"/>
      <c r="J614" s="186"/>
      <c r="K614" s="184"/>
      <c r="L614" s="186"/>
      <c r="S614" s="4"/>
      <c r="T614" s="4"/>
      <c r="U614" s="4"/>
    </row>
    <row r="615" spans="1:21" ht="15.75" customHeight="1" x14ac:dyDescent="0.25">
      <c r="A615" s="10">
        <v>23</v>
      </c>
      <c r="B615" s="463" t="s">
        <v>1017</v>
      </c>
      <c r="C615" s="13">
        <v>6</v>
      </c>
      <c r="D615" s="184">
        <v>135</v>
      </c>
      <c r="E615" s="28">
        <f t="shared" si="50"/>
        <v>22.5</v>
      </c>
      <c r="F615" s="187">
        <v>25</v>
      </c>
      <c r="G615" s="23" t="s">
        <v>777</v>
      </c>
      <c r="H615" s="236">
        <v>45627</v>
      </c>
      <c r="I615" s="186"/>
      <c r="J615" s="186"/>
      <c r="K615" s="184"/>
      <c r="L615" s="186"/>
      <c r="S615" s="4"/>
      <c r="T615" s="4"/>
      <c r="U615" s="4"/>
    </row>
    <row r="616" spans="1:21" ht="15.75" customHeight="1" x14ac:dyDescent="0.25">
      <c r="A616" s="10">
        <v>24</v>
      </c>
      <c r="B616" s="463" t="s">
        <v>1018</v>
      </c>
      <c r="C616" s="13">
        <v>6</v>
      </c>
      <c r="D616" s="184">
        <v>135</v>
      </c>
      <c r="E616" s="28">
        <f t="shared" si="50"/>
        <v>22.5</v>
      </c>
      <c r="F616" s="187">
        <v>25</v>
      </c>
      <c r="G616" s="23" t="s">
        <v>777</v>
      </c>
      <c r="H616" s="236">
        <v>45597</v>
      </c>
      <c r="I616" s="186"/>
      <c r="J616" s="186"/>
      <c r="K616" s="184"/>
      <c r="L616" s="186"/>
      <c r="S616" s="4"/>
      <c r="T616" s="4"/>
      <c r="U616" s="4"/>
    </row>
    <row r="617" spans="1:21" ht="15.75" customHeight="1" x14ac:dyDescent="0.25">
      <c r="A617" s="10">
        <v>25</v>
      </c>
      <c r="B617" s="463" t="s">
        <v>1019</v>
      </c>
      <c r="C617" s="13">
        <v>6</v>
      </c>
      <c r="D617" s="184">
        <v>69</v>
      </c>
      <c r="E617" s="28">
        <f t="shared" si="50"/>
        <v>11.5</v>
      </c>
      <c r="F617" s="187">
        <v>15</v>
      </c>
      <c r="G617" s="23" t="s">
        <v>777</v>
      </c>
      <c r="H617" s="236">
        <v>45413</v>
      </c>
      <c r="I617" s="186"/>
      <c r="J617" s="186"/>
      <c r="K617" s="184"/>
      <c r="L617" s="186"/>
      <c r="S617" s="4"/>
      <c r="T617" s="4"/>
      <c r="U617" s="4"/>
    </row>
    <row r="618" spans="1:21" ht="15.75" customHeight="1" x14ac:dyDescent="0.25">
      <c r="A618" s="10">
        <v>26</v>
      </c>
      <c r="B618" s="463" t="s">
        <v>1020</v>
      </c>
      <c r="C618" s="13">
        <v>6</v>
      </c>
      <c r="D618" s="184">
        <v>69</v>
      </c>
      <c r="E618" s="28">
        <f t="shared" si="50"/>
        <v>11.5</v>
      </c>
      <c r="F618" s="187">
        <v>15</v>
      </c>
      <c r="G618" s="23" t="s">
        <v>777</v>
      </c>
      <c r="H618" s="236">
        <v>45597</v>
      </c>
      <c r="I618" s="186"/>
      <c r="J618" s="186"/>
      <c r="K618" s="184"/>
      <c r="L618" s="186"/>
      <c r="S618" s="4"/>
      <c r="T618" s="4"/>
      <c r="U618" s="4"/>
    </row>
    <row r="619" spans="1:21" ht="15.75" customHeight="1" x14ac:dyDescent="0.25">
      <c r="A619" s="10">
        <v>27</v>
      </c>
      <c r="B619" s="463" t="s">
        <v>1021</v>
      </c>
      <c r="C619" s="13">
        <v>6</v>
      </c>
      <c r="D619" s="184">
        <v>72</v>
      </c>
      <c r="E619" s="28">
        <f t="shared" si="50"/>
        <v>12</v>
      </c>
      <c r="F619" s="187">
        <v>16</v>
      </c>
      <c r="G619" s="23" t="s">
        <v>777</v>
      </c>
      <c r="H619" s="236">
        <v>45566</v>
      </c>
      <c r="I619" s="186"/>
      <c r="J619" s="186"/>
      <c r="K619" s="184"/>
      <c r="L619" s="186"/>
      <c r="S619" s="4"/>
      <c r="T619" s="4"/>
      <c r="U619" s="4"/>
    </row>
    <row r="620" spans="1:21" ht="15.75" customHeight="1" x14ac:dyDescent="0.25">
      <c r="A620" s="10">
        <v>28</v>
      </c>
      <c r="B620" s="463" t="s">
        <v>1022</v>
      </c>
      <c r="C620" s="13">
        <v>12</v>
      </c>
      <c r="D620" s="184">
        <v>48</v>
      </c>
      <c r="E620" s="28">
        <f t="shared" si="50"/>
        <v>4</v>
      </c>
      <c r="F620" s="187">
        <v>5</v>
      </c>
      <c r="G620" s="23" t="s">
        <v>777</v>
      </c>
      <c r="H620" s="236">
        <v>45536</v>
      </c>
      <c r="I620" s="186"/>
      <c r="J620" s="186"/>
      <c r="K620" s="184"/>
      <c r="L620" s="186"/>
      <c r="S620" s="4"/>
      <c r="T620" s="4"/>
      <c r="U620" s="4"/>
    </row>
    <row r="621" spans="1:21" ht="15.75" customHeight="1" x14ac:dyDescent="0.25">
      <c r="A621" s="10">
        <v>29</v>
      </c>
      <c r="B621" s="463" t="s">
        <v>1016</v>
      </c>
      <c r="C621" s="13">
        <v>12</v>
      </c>
      <c r="D621" s="184">
        <v>42</v>
      </c>
      <c r="E621" s="28">
        <f t="shared" si="50"/>
        <v>3.5</v>
      </c>
      <c r="F621" s="187">
        <v>5</v>
      </c>
      <c r="G621" s="23" t="s">
        <v>777</v>
      </c>
      <c r="H621" s="236">
        <v>45536</v>
      </c>
      <c r="I621" s="186"/>
      <c r="J621" s="186"/>
      <c r="K621" s="184"/>
      <c r="L621" s="186"/>
      <c r="S621" s="4"/>
      <c r="T621" s="4"/>
      <c r="U621" s="4"/>
    </row>
    <row r="622" spans="1:21" ht="15.75" customHeight="1" x14ac:dyDescent="0.25">
      <c r="A622" s="10">
        <v>30</v>
      </c>
      <c r="B622" s="463" t="s">
        <v>1023</v>
      </c>
      <c r="C622" s="13">
        <v>6</v>
      </c>
      <c r="D622" s="184">
        <v>129</v>
      </c>
      <c r="E622" s="28">
        <f t="shared" si="50"/>
        <v>21.5</v>
      </c>
      <c r="F622" s="187">
        <v>24</v>
      </c>
      <c r="G622" s="23" t="s">
        <v>777</v>
      </c>
      <c r="H622" s="236">
        <v>45536</v>
      </c>
      <c r="I622" s="186"/>
      <c r="J622" s="186"/>
      <c r="K622" s="184"/>
      <c r="L622" s="186"/>
      <c r="S622" s="4"/>
      <c r="T622" s="4"/>
      <c r="U622" s="4"/>
    </row>
    <row r="623" spans="1:21" ht="15.75" customHeight="1" x14ac:dyDescent="0.25">
      <c r="A623" s="10">
        <v>31</v>
      </c>
      <c r="B623" s="463" t="s">
        <v>1024</v>
      </c>
      <c r="C623" s="13">
        <v>6</v>
      </c>
      <c r="D623" s="184">
        <v>134.99</v>
      </c>
      <c r="E623" s="28">
        <f t="shared" si="50"/>
        <v>22.498333333333335</v>
      </c>
      <c r="F623" s="187">
        <v>25</v>
      </c>
      <c r="G623" s="23" t="s">
        <v>777</v>
      </c>
      <c r="H623" s="236">
        <v>45566</v>
      </c>
      <c r="I623" s="186"/>
      <c r="J623" s="186"/>
      <c r="K623" s="184"/>
      <c r="L623" s="186"/>
      <c r="S623" s="4"/>
      <c r="T623" s="4"/>
      <c r="U623" s="4"/>
    </row>
    <row r="624" spans="1:21" ht="14.25" customHeight="1" x14ac:dyDescent="0.25">
      <c r="A624" s="10">
        <v>32</v>
      </c>
      <c r="B624" s="463" t="s">
        <v>1025</v>
      </c>
      <c r="C624" s="13">
        <v>6</v>
      </c>
      <c r="D624" s="184">
        <v>78</v>
      </c>
      <c r="E624" s="28">
        <f t="shared" si="50"/>
        <v>13</v>
      </c>
      <c r="F624" s="187">
        <v>16</v>
      </c>
      <c r="G624" s="23" t="s">
        <v>777</v>
      </c>
      <c r="H624" s="236">
        <v>45597</v>
      </c>
      <c r="I624" s="186"/>
      <c r="J624" s="186"/>
      <c r="K624" s="184"/>
      <c r="L624" s="186"/>
      <c r="S624" s="4"/>
      <c r="T624" s="4"/>
      <c r="U624" s="4"/>
    </row>
    <row r="625" spans="1:21" ht="14.25" customHeight="1" x14ac:dyDescent="0.25">
      <c r="A625" s="10">
        <v>33</v>
      </c>
      <c r="B625" s="463" t="s">
        <v>1026</v>
      </c>
      <c r="C625" s="13">
        <v>6</v>
      </c>
      <c r="D625" s="184">
        <v>72</v>
      </c>
      <c r="E625" s="28">
        <f t="shared" si="50"/>
        <v>12</v>
      </c>
      <c r="F625" s="187">
        <v>15</v>
      </c>
      <c r="G625" s="23" t="s">
        <v>777</v>
      </c>
      <c r="H625" s="236">
        <v>45566</v>
      </c>
      <c r="I625" s="186"/>
      <c r="J625" s="186"/>
      <c r="K625" s="184"/>
      <c r="L625" s="186"/>
      <c r="S625" s="4"/>
      <c r="T625" s="4"/>
      <c r="U625" s="4"/>
    </row>
    <row r="626" spans="1:21" ht="14.25" customHeight="1" x14ac:dyDescent="0.25">
      <c r="A626" s="10">
        <v>34</v>
      </c>
      <c r="B626" s="463" t="s">
        <v>1027</v>
      </c>
      <c r="C626" s="13">
        <v>5</v>
      </c>
      <c r="D626" s="184">
        <v>14.2</v>
      </c>
      <c r="E626" s="28">
        <f t="shared" si="50"/>
        <v>2.84</v>
      </c>
      <c r="F626" s="187">
        <v>4</v>
      </c>
      <c r="G626" s="23" t="s">
        <v>777</v>
      </c>
      <c r="H626" s="237">
        <v>44112</v>
      </c>
      <c r="I626" s="186"/>
      <c r="J626" s="186"/>
      <c r="K626" s="184"/>
      <c r="L626" s="186"/>
      <c r="S626" s="4"/>
      <c r="T626" s="4"/>
      <c r="U626" s="4"/>
    </row>
    <row r="627" spans="1:21" ht="14.25" customHeight="1" x14ac:dyDescent="0.25">
      <c r="A627" s="10">
        <v>35</v>
      </c>
      <c r="B627" s="463" t="s">
        <v>1028</v>
      </c>
      <c r="C627" s="13">
        <v>5</v>
      </c>
      <c r="D627" s="184">
        <v>14.2</v>
      </c>
      <c r="E627" s="28">
        <f t="shared" si="50"/>
        <v>2.84</v>
      </c>
      <c r="F627" s="187">
        <v>4</v>
      </c>
      <c r="G627" s="23" t="s">
        <v>777</v>
      </c>
      <c r="H627" s="237">
        <v>44133</v>
      </c>
      <c r="I627" s="186"/>
      <c r="J627" s="186"/>
      <c r="K627" s="184"/>
      <c r="L627" s="186"/>
      <c r="S627" s="4"/>
      <c r="T627" s="4"/>
      <c r="U627" s="4"/>
    </row>
    <row r="628" spans="1:21" ht="14.25" customHeight="1" x14ac:dyDescent="0.25">
      <c r="A628" s="10">
        <v>36</v>
      </c>
      <c r="B628" s="463" t="s">
        <v>1029</v>
      </c>
      <c r="C628" s="13">
        <v>5</v>
      </c>
      <c r="D628" s="184">
        <v>14.2</v>
      </c>
      <c r="E628" s="28">
        <f t="shared" si="50"/>
        <v>2.84</v>
      </c>
      <c r="F628" s="187">
        <v>4</v>
      </c>
      <c r="G628" s="23" t="s">
        <v>777</v>
      </c>
      <c r="H628" s="237">
        <v>44109</v>
      </c>
      <c r="I628" s="186"/>
      <c r="J628" s="186"/>
      <c r="K628" s="184"/>
      <c r="L628" s="186"/>
      <c r="S628" s="4"/>
      <c r="T628" s="4"/>
      <c r="U628" s="4"/>
    </row>
    <row r="629" spans="1:21" ht="14.25" customHeight="1" x14ac:dyDescent="0.25">
      <c r="A629" s="10">
        <v>37</v>
      </c>
      <c r="B629" s="463" t="s">
        <v>1030</v>
      </c>
      <c r="C629" s="13">
        <v>5</v>
      </c>
      <c r="D629" s="184">
        <v>14.2</v>
      </c>
      <c r="E629" s="28">
        <f t="shared" si="50"/>
        <v>2.84</v>
      </c>
      <c r="F629" s="187">
        <v>4</v>
      </c>
      <c r="G629" s="23" t="s">
        <v>777</v>
      </c>
      <c r="H629" s="237">
        <v>44157</v>
      </c>
      <c r="I629" s="186"/>
      <c r="J629" s="186"/>
      <c r="K629" s="184"/>
      <c r="L629" s="186"/>
      <c r="S629" s="4"/>
      <c r="T629" s="4"/>
      <c r="U629" s="4"/>
    </row>
    <row r="630" spans="1:21" ht="14.25" customHeight="1" x14ac:dyDescent="0.25">
      <c r="A630" s="10">
        <v>38</v>
      </c>
      <c r="B630" s="463" t="s">
        <v>1031</v>
      </c>
      <c r="C630" s="13">
        <v>5</v>
      </c>
      <c r="D630" s="184">
        <v>14.2</v>
      </c>
      <c r="E630" s="28">
        <f t="shared" si="50"/>
        <v>2.84</v>
      </c>
      <c r="F630" s="187">
        <v>4</v>
      </c>
      <c r="G630" s="23" t="s">
        <v>777</v>
      </c>
      <c r="H630" s="237">
        <v>45298</v>
      </c>
      <c r="I630" s="186"/>
      <c r="J630" s="186"/>
      <c r="K630" s="184"/>
      <c r="L630" s="186"/>
      <c r="S630" s="4"/>
      <c r="T630" s="4"/>
      <c r="U630" s="4"/>
    </row>
    <row r="631" spans="1:21" ht="18.75" customHeight="1" x14ac:dyDescent="0.25">
      <c r="A631" s="10">
        <v>39</v>
      </c>
      <c r="B631" s="463" t="s">
        <v>1032</v>
      </c>
      <c r="C631" s="13">
        <v>5</v>
      </c>
      <c r="D631" s="184">
        <v>16.7</v>
      </c>
      <c r="E631" s="28">
        <f t="shared" si="50"/>
        <v>3.34</v>
      </c>
      <c r="F631" s="187">
        <v>5</v>
      </c>
      <c r="G631" s="23" t="s">
        <v>777</v>
      </c>
      <c r="H631" s="237">
        <v>44135</v>
      </c>
      <c r="I631" s="186"/>
      <c r="J631" s="186"/>
      <c r="K631" s="184"/>
      <c r="L631" s="186"/>
      <c r="S631" s="4"/>
      <c r="T631" s="4"/>
      <c r="U631" s="4"/>
    </row>
    <row r="632" spans="1:21" ht="18.75" customHeight="1" x14ac:dyDescent="0.25">
      <c r="A632" s="10">
        <v>40</v>
      </c>
      <c r="B632" s="463" t="s">
        <v>1033</v>
      </c>
      <c r="C632" s="13">
        <v>5</v>
      </c>
      <c r="D632" s="184">
        <v>16.7</v>
      </c>
      <c r="E632" s="28">
        <f t="shared" si="50"/>
        <v>3.34</v>
      </c>
      <c r="F632" s="187">
        <v>5</v>
      </c>
      <c r="G632" s="23" t="s">
        <v>777</v>
      </c>
      <c r="H632" s="237">
        <v>44116</v>
      </c>
      <c r="I632" s="186"/>
      <c r="J632" s="186"/>
      <c r="K632" s="184"/>
      <c r="L632" s="186"/>
      <c r="S632" s="4"/>
      <c r="T632" s="4"/>
      <c r="U632" s="4"/>
    </row>
    <row r="633" spans="1:21" ht="15.75" customHeight="1" x14ac:dyDescent="0.25">
      <c r="A633" s="10">
        <v>41</v>
      </c>
      <c r="B633" s="463" t="s">
        <v>1034</v>
      </c>
      <c r="C633" s="13">
        <v>5</v>
      </c>
      <c r="D633" s="184">
        <v>16.7</v>
      </c>
      <c r="E633" s="28">
        <f t="shared" si="50"/>
        <v>3.34</v>
      </c>
      <c r="F633" s="187">
        <v>5</v>
      </c>
      <c r="G633" s="23" t="s">
        <v>777</v>
      </c>
      <c r="H633" s="237">
        <v>44146</v>
      </c>
      <c r="I633" s="186"/>
      <c r="J633" s="186"/>
      <c r="K633" s="184"/>
      <c r="L633" s="186"/>
      <c r="S633" s="4"/>
      <c r="T633" s="4"/>
      <c r="U633" s="4"/>
    </row>
    <row r="634" spans="1:21" ht="15.75" customHeight="1" x14ac:dyDescent="0.25">
      <c r="A634" s="10">
        <v>42</v>
      </c>
      <c r="B634" s="463" t="s">
        <v>1035</v>
      </c>
      <c r="C634" s="13">
        <v>5</v>
      </c>
      <c r="D634" s="184">
        <v>16.7</v>
      </c>
      <c r="E634" s="28">
        <f t="shared" si="50"/>
        <v>3.34</v>
      </c>
      <c r="F634" s="187">
        <v>5</v>
      </c>
      <c r="G634" s="23" t="s">
        <v>777</v>
      </c>
      <c r="H634" s="237">
        <v>44113</v>
      </c>
      <c r="I634" s="186"/>
      <c r="J634" s="186"/>
      <c r="K634" s="184"/>
      <c r="L634" s="186"/>
      <c r="S634" s="4"/>
      <c r="T634" s="4"/>
      <c r="U634" s="4"/>
    </row>
    <row r="635" spans="1:21" ht="15.75" customHeight="1" x14ac:dyDescent="0.25">
      <c r="A635" s="10">
        <v>43</v>
      </c>
      <c r="B635" s="463" t="s">
        <v>1036</v>
      </c>
      <c r="C635" s="13">
        <v>4</v>
      </c>
      <c r="D635" s="184">
        <v>13.36</v>
      </c>
      <c r="E635" s="28">
        <f t="shared" si="50"/>
        <v>3.34</v>
      </c>
      <c r="F635" s="187">
        <v>5</v>
      </c>
      <c r="G635" s="23" t="s">
        <v>777</v>
      </c>
      <c r="H635" s="237">
        <v>44109</v>
      </c>
      <c r="I635" s="186"/>
      <c r="J635" s="186"/>
      <c r="K635" s="184"/>
      <c r="L635" s="186"/>
      <c r="S635" s="4"/>
      <c r="T635" s="4"/>
      <c r="U635" s="4"/>
    </row>
    <row r="636" spans="1:21" ht="15.75" customHeight="1" x14ac:dyDescent="0.25">
      <c r="A636" s="10">
        <v>44</v>
      </c>
      <c r="B636" s="463"/>
      <c r="C636" s="13"/>
      <c r="D636" s="184"/>
      <c r="E636" s="185"/>
      <c r="F636" s="187"/>
      <c r="G636" s="235"/>
      <c r="H636" s="184"/>
      <c r="I636" s="186"/>
      <c r="J636" s="186"/>
      <c r="K636" s="184"/>
      <c r="L636" s="186"/>
      <c r="S636" s="4"/>
      <c r="T636" s="4"/>
      <c r="U636" s="4"/>
    </row>
    <row r="637" spans="1:21" ht="15.75" customHeight="1" x14ac:dyDescent="0.25">
      <c r="A637" s="576" t="s">
        <v>781</v>
      </c>
      <c r="B637" s="577"/>
      <c r="C637" s="577"/>
      <c r="D637" s="577"/>
      <c r="E637" s="577"/>
      <c r="F637" s="577"/>
      <c r="G637" s="577"/>
      <c r="H637" s="577"/>
      <c r="I637" s="577"/>
      <c r="J637" s="577"/>
      <c r="K637" s="577"/>
      <c r="L637" s="578"/>
      <c r="S637" s="4"/>
      <c r="T637" s="4"/>
      <c r="U637" s="4"/>
    </row>
    <row r="638" spans="1:21" ht="15.75" customHeight="1" x14ac:dyDescent="0.25">
      <c r="A638" s="267">
        <v>1</v>
      </c>
      <c r="B638" s="99" t="s">
        <v>1124</v>
      </c>
      <c r="C638" s="100">
        <v>2</v>
      </c>
      <c r="D638" s="268"/>
      <c r="E638" s="102"/>
      <c r="F638" s="103">
        <v>15</v>
      </c>
      <c r="G638" s="23" t="s">
        <v>779</v>
      </c>
      <c r="H638" s="104" t="s">
        <v>84</v>
      </c>
      <c r="I638" s="268"/>
      <c r="J638" s="268">
        <v>1</v>
      </c>
      <c r="K638" s="101">
        <f t="shared" ref="K638:K651" si="51">(C638+I638)-J638</f>
        <v>1</v>
      </c>
      <c r="L638" s="105">
        <f t="shared" si="44"/>
        <v>15</v>
      </c>
      <c r="S638" s="4"/>
      <c r="T638" s="4"/>
      <c r="U638" s="4"/>
    </row>
    <row r="639" spans="1:21" ht="15.75" customHeight="1" x14ac:dyDescent="0.25">
      <c r="A639" s="81">
        <v>2</v>
      </c>
      <c r="B639" s="99" t="s">
        <v>674</v>
      </c>
      <c r="C639" s="100">
        <v>6</v>
      </c>
      <c r="D639" s="101">
        <v>45</v>
      </c>
      <c r="E639" s="102">
        <f t="shared" ref="E639:E649" si="52">(D639/C639)</f>
        <v>7.5</v>
      </c>
      <c r="F639" s="103">
        <v>10</v>
      </c>
      <c r="G639" s="23" t="s">
        <v>779</v>
      </c>
      <c r="H639" s="104" t="s">
        <v>84</v>
      </c>
      <c r="I639" s="101"/>
      <c r="J639" s="101"/>
      <c r="K639" s="101">
        <f t="shared" si="51"/>
        <v>6</v>
      </c>
      <c r="L639" s="105">
        <f t="shared" si="44"/>
        <v>0</v>
      </c>
      <c r="S639" s="4"/>
      <c r="T639" s="4"/>
      <c r="U639" s="4"/>
    </row>
    <row r="640" spans="1:21" ht="15.75" customHeight="1" x14ac:dyDescent="0.25">
      <c r="A640" s="81">
        <v>3</v>
      </c>
      <c r="B640" s="19" t="s">
        <v>673</v>
      </c>
      <c r="C640" s="20">
        <v>6</v>
      </c>
      <c r="D640" s="18">
        <v>45</v>
      </c>
      <c r="E640" s="21">
        <f t="shared" si="52"/>
        <v>7.5</v>
      </c>
      <c r="F640" s="22">
        <v>10</v>
      </c>
      <c r="G640" s="23" t="s">
        <v>779</v>
      </c>
      <c r="H640" s="23" t="s">
        <v>84</v>
      </c>
      <c r="I640" s="18"/>
      <c r="J640" s="18"/>
      <c r="K640" s="18">
        <f t="shared" si="51"/>
        <v>6</v>
      </c>
      <c r="L640" s="80">
        <f t="shared" si="44"/>
        <v>0</v>
      </c>
      <c r="S640" s="4"/>
      <c r="T640" s="4"/>
      <c r="U640" s="4"/>
    </row>
    <row r="641" spans="1:28" ht="15.75" customHeight="1" x14ac:dyDescent="0.25">
      <c r="A641" s="81">
        <v>4</v>
      </c>
      <c r="B641" s="19" t="s">
        <v>672</v>
      </c>
      <c r="C641" s="20">
        <v>6</v>
      </c>
      <c r="D641" s="18">
        <v>20</v>
      </c>
      <c r="E641" s="21">
        <f t="shared" si="52"/>
        <v>3.3333333333333335</v>
      </c>
      <c r="F641" s="22">
        <v>5</v>
      </c>
      <c r="G641" s="23" t="s">
        <v>779</v>
      </c>
      <c r="H641" s="23" t="s">
        <v>84</v>
      </c>
      <c r="I641" s="18"/>
      <c r="J641" s="18"/>
      <c r="K641" s="18">
        <f t="shared" si="51"/>
        <v>6</v>
      </c>
      <c r="L641" s="80">
        <f t="shared" si="44"/>
        <v>0</v>
      </c>
      <c r="S641" s="4"/>
      <c r="T641" s="4"/>
      <c r="U641" s="4"/>
      <c r="X641" s="7" t="s">
        <v>804</v>
      </c>
      <c r="Y641" s="16">
        <v>20</v>
      </c>
      <c r="Z641" s="1">
        <v>40</v>
      </c>
      <c r="AA641" s="2">
        <f>Z641/Y641</f>
        <v>2</v>
      </c>
      <c r="AB641" s="2"/>
    </row>
    <row r="642" spans="1:28" ht="15.75" customHeight="1" x14ac:dyDescent="0.25">
      <c r="A642" s="81">
        <v>5</v>
      </c>
      <c r="B642" s="19" t="s">
        <v>671</v>
      </c>
      <c r="C642" s="20">
        <v>6</v>
      </c>
      <c r="D642" s="18">
        <v>47</v>
      </c>
      <c r="E642" s="21">
        <f t="shared" si="52"/>
        <v>7.833333333333333</v>
      </c>
      <c r="F642" s="22">
        <v>12</v>
      </c>
      <c r="G642" s="23" t="s">
        <v>779</v>
      </c>
      <c r="H642" s="23" t="s">
        <v>84</v>
      </c>
      <c r="I642" s="18"/>
      <c r="J642" s="18"/>
      <c r="K642" s="18">
        <f t="shared" si="51"/>
        <v>6</v>
      </c>
      <c r="L642" s="80">
        <f t="shared" si="44"/>
        <v>0</v>
      </c>
      <c r="S642" s="4"/>
      <c r="T642" s="4"/>
      <c r="U642" s="4"/>
      <c r="X642" s="7"/>
      <c r="Y642" s="16">
        <v>15</v>
      </c>
      <c r="Z642" s="1">
        <v>95</v>
      </c>
      <c r="AA642" s="2">
        <f t="shared" ref="AA642:AA650" si="53">Z642/Y642</f>
        <v>6.333333333333333</v>
      </c>
      <c r="AB642" s="2"/>
    </row>
    <row r="643" spans="1:28" ht="15.75" customHeight="1" x14ac:dyDescent="0.25">
      <c r="A643" s="81">
        <v>6</v>
      </c>
      <c r="B643" s="19" t="s">
        <v>670</v>
      </c>
      <c r="C643" s="20">
        <v>3</v>
      </c>
      <c r="D643" s="18">
        <v>51</v>
      </c>
      <c r="E643" s="21">
        <f t="shared" si="52"/>
        <v>17</v>
      </c>
      <c r="F643" s="22">
        <v>20</v>
      </c>
      <c r="G643" s="23" t="s">
        <v>779</v>
      </c>
      <c r="H643" s="23" t="s">
        <v>84</v>
      </c>
      <c r="I643" s="18"/>
      <c r="J643" s="18"/>
      <c r="K643" s="18">
        <f t="shared" si="51"/>
        <v>3</v>
      </c>
      <c r="L643" s="80">
        <f t="shared" si="44"/>
        <v>0</v>
      </c>
      <c r="S643" s="4"/>
      <c r="T643" s="4"/>
      <c r="U643" s="4"/>
      <c r="X643" s="7"/>
      <c r="Y643" s="16">
        <v>18</v>
      </c>
      <c r="Z643" s="1">
        <v>90</v>
      </c>
      <c r="AA643" s="2">
        <f t="shared" si="53"/>
        <v>5</v>
      </c>
      <c r="AB643" s="2"/>
    </row>
    <row r="644" spans="1:28" ht="15.75" customHeight="1" x14ac:dyDescent="0.25">
      <c r="A644" s="81">
        <v>7</v>
      </c>
      <c r="B644" s="19" t="s">
        <v>669</v>
      </c>
      <c r="C644" s="20">
        <v>6</v>
      </c>
      <c r="D644" s="18">
        <v>24</v>
      </c>
      <c r="E644" s="21">
        <f t="shared" si="52"/>
        <v>4</v>
      </c>
      <c r="F644" s="22">
        <v>6</v>
      </c>
      <c r="G644" s="23" t="s">
        <v>779</v>
      </c>
      <c r="H644" s="23" t="s">
        <v>84</v>
      </c>
      <c r="I644" s="18"/>
      <c r="J644" s="18"/>
      <c r="K644" s="18">
        <f t="shared" si="51"/>
        <v>6</v>
      </c>
      <c r="L644" s="80">
        <f t="shared" si="44"/>
        <v>0</v>
      </c>
      <c r="S644" s="4"/>
      <c r="T644" s="4"/>
      <c r="U644" s="4"/>
      <c r="X644" s="7"/>
      <c r="Y644" s="16">
        <v>5</v>
      </c>
      <c r="Z644" s="1">
        <v>40.5</v>
      </c>
      <c r="AA644" s="2">
        <f t="shared" si="53"/>
        <v>8.1</v>
      </c>
      <c r="AB644" s="2"/>
    </row>
    <row r="645" spans="1:28" ht="15.75" customHeight="1" x14ac:dyDescent="0.25">
      <c r="A645" s="81">
        <v>8</v>
      </c>
      <c r="B645" s="19" t="s">
        <v>668</v>
      </c>
      <c r="C645" s="20">
        <v>7</v>
      </c>
      <c r="D645" s="18">
        <v>22.5</v>
      </c>
      <c r="E645" s="21">
        <f t="shared" si="52"/>
        <v>3.2142857142857144</v>
      </c>
      <c r="F645" s="22">
        <v>10</v>
      </c>
      <c r="G645" s="23" t="s">
        <v>779</v>
      </c>
      <c r="H645" s="23" t="s">
        <v>84</v>
      </c>
      <c r="I645" s="18"/>
      <c r="J645" s="18"/>
      <c r="K645" s="18">
        <f t="shared" si="51"/>
        <v>7</v>
      </c>
      <c r="L645" s="80">
        <f t="shared" si="44"/>
        <v>0</v>
      </c>
      <c r="S645" s="4"/>
      <c r="T645" s="4"/>
      <c r="U645" s="4"/>
      <c r="X645" s="7"/>
      <c r="Y645" s="16">
        <v>18</v>
      </c>
      <c r="Z645" s="1">
        <v>63</v>
      </c>
      <c r="AA645" s="2">
        <f t="shared" si="53"/>
        <v>3.5</v>
      </c>
      <c r="AB645" s="2"/>
    </row>
    <row r="646" spans="1:28" ht="15.75" customHeight="1" x14ac:dyDescent="0.25">
      <c r="A646" s="81">
        <v>9</v>
      </c>
      <c r="B646" s="19" t="s">
        <v>667</v>
      </c>
      <c r="C646" s="20">
        <v>2</v>
      </c>
      <c r="D646" s="18">
        <v>34</v>
      </c>
      <c r="E646" s="21">
        <f t="shared" si="52"/>
        <v>17</v>
      </c>
      <c r="F646" s="22">
        <v>20</v>
      </c>
      <c r="G646" s="23" t="s">
        <v>779</v>
      </c>
      <c r="H646" s="23" t="s">
        <v>84</v>
      </c>
      <c r="I646" s="18"/>
      <c r="J646" s="18"/>
      <c r="K646" s="18">
        <f t="shared" si="51"/>
        <v>2</v>
      </c>
      <c r="L646" s="80">
        <f t="shared" si="44"/>
        <v>0</v>
      </c>
      <c r="S646" s="4"/>
      <c r="T646" s="4"/>
      <c r="U646" s="4"/>
      <c r="X646" s="7"/>
      <c r="Y646" s="16">
        <v>150</v>
      </c>
      <c r="Z646" s="1">
        <v>21</v>
      </c>
      <c r="AA646" s="2">
        <f t="shared" si="53"/>
        <v>0.14000000000000001</v>
      </c>
      <c r="AB646" s="2"/>
    </row>
    <row r="647" spans="1:28" ht="15.75" customHeight="1" x14ac:dyDescent="0.25">
      <c r="A647" s="81">
        <v>10</v>
      </c>
      <c r="B647" s="19" t="s">
        <v>666</v>
      </c>
      <c r="C647" s="20">
        <v>6</v>
      </c>
      <c r="D647" s="18">
        <v>18</v>
      </c>
      <c r="E647" s="21">
        <f t="shared" si="52"/>
        <v>3</v>
      </c>
      <c r="F647" s="22">
        <v>5</v>
      </c>
      <c r="G647" s="23" t="s">
        <v>779</v>
      </c>
      <c r="H647" s="23" t="s">
        <v>84</v>
      </c>
      <c r="I647" s="18"/>
      <c r="J647" s="18"/>
      <c r="K647" s="18">
        <f t="shared" si="51"/>
        <v>6</v>
      </c>
      <c r="L647" s="80">
        <f t="shared" si="44"/>
        <v>0</v>
      </c>
      <c r="S647" s="4"/>
      <c r="T647" s="4"/>
      <c r="U647" s="4"/>
      <c r="X647" s="7"/>
      <c r="Y647" s="16">
        <v>52</v>
      </c>
      <c r="Z647" s="1">
        <v>52</v>
      </c>
      <c r="AA647" s="2">
        <f t="shared" si="53"/>
        <v>1</v>
      </c>
      <c r="AB647" s="2">
        <v>1.5</v>
      </c>
    </row>
    <row r="648" spans="1:28" ht="15.75" customHeight="1" x14ac:dyDescent="0.25">
      <c r="A648" s="81">
        <v>11</v>
      </c>
      <c r="B648" s="19" t="s">
        <v>665</v>
      </c>
      <c r="C648" s="20">
        <v>6</v>
      </c>
      <c r="D648" s="18">
        <v>9</v>
      </c>
      <c r="E648" s="21">
        <f t="shared" si="52"/>
        <v>1.5</v>
      </c>
      <c r="F648" s="22">
        <v>3</v>
      </c>
      <c r="G648" s="23" t="s">
        <v>779</v>
      </c>
      <c r="H648" s="23" t="s">
        <v>84</v>
      </c>
      <c r="I648" s="18"/>
      <c r="J648" s="18"/>
      <c r="K648" s="18">
        <f t="shared" si="51"/>
        <v>6</v>
      </c>
      <c r="L648" s="80">
        <f t="shared" si="44"/>
        <v>0</v>
      </c>
      <c r="S648" s="4"/>
      <c r="T648" s="4"/>
      <c r="U648" s="4"/>
      <c r="X648" s="7"/>
      <c r="Y648" s="16">
        <v>26</v>
      </c>
      <c r="Z648" s="1">
        <v>28</v>
      </c>
      <c r="AA648" s="2">
        <f t="shared" si="53"/>
        <v>1.0769230769230769</v>
      </c>
      <c r="AB648" s="2"/>
    </row>
    <row r="649" spans="1:28" ht="15.75" customHeight="1" x14ac:dyDescent="0.25">
      <c r="A649" s="82"/>
      <c r="B649" s="19" t="s">
        <v>664</v>
      </c>
      <c r="C649" s="20">
        <v>6</v>
      </c>
      <c r="D649" s="18">
        <v>22</v>
      </c>
      <c r="E649" s="21">
        <f t="shared" si="52"/>
        <v>3.6666666666666665</v>
      </c>
      <c r="F649" s="22">
        <v>10</v>
      </c>
      <c r="G649" s="23" t="s">
        <v>779</v>
      </c>
      <c r="H649" s="23" t="s">
        <v>84</v>
      </c>
      <c r="I649" s="18"/>
      <c r="J649" s="18"/>
      <c r="K649" s="18">
        <f t="shared" si="51"/>
        <v>6</v>
      </c>
      <c r="L649" s="80">
        <f t="shared" si="44"/>
        <v>0</v>
      </c>
      <c r="S649" s="4"/>
      <c r="T649" s="4"/>
      <c r="U649" s="4"/>
      <c r="X649" s="7"/>
      <c r="Y649" s="16">
        <v>25</v>
      </c>
      <c r="Z649" s="1">
        <v>36.5</v>
      </c>
      <c r="AA649" s="2">
        <f t="shared" si="53"/>
        <v>1.46</v>
      </c>
      <c r="AB649" s="2"/>
    </row>
    <row r="650" spans="1:28" ht="15.75" customHeight="1" x14ac:dyDescent="0.25">
      <c r="A650" s="82"/>
      <c r="B650" s="31" t="s">
        <v>663</v>
      </c>
      <c r="C650" s="32">
        <v>3</v>
      </c>
      <c r="D650" s="33"/>
      <c r="E650" s="34"/>
      <c r="F650" s="35">
        <v>15</v>
      </c>
      <c r="G650" s="36"/>
      <c r="H650" s="36"/>
      <c r="I650" s="33"/>
      <c r="J650" s="33"/>
      <c r="K650" s="18">
        <f t="shared" si="51"/>
        <v>3</v>
      </c>
      <c r="L650" s="80">
        <f t="shared" si="44"/>
        <v>0</v>
      </c>
      <c r="S650" s="4"/>
      <c r="T650" s="4"/>
      <c r="U650" s="4"/>
      <c r="X650" s="7"/>
      <c r="Y650" s="16">
        <v>144</v>
      </c>
      <c r="Z650" s="1">
        <v>18</v>
      </c>
      <c r="AA650" s="2">
        <f t="shared" si="53"/>
        <v>0.125</v>
      </c>
      <c r="AB650" s="2"/>
    </row>
    <row r="651" spans="1:28" ht="15.75" customHeight="1" x14ac:dyDescent="0.25">
      <c r="A651" s="82"/>
      <c r="B651" s="31" t="s">
        <v>662</v>
      </c>
      <c r="C651" s="32">
        <v>5</v>
      </c>
      <c r="D651" s="33"/>
      <c r="E651" s="34"/>
      <c r="F651" s="35">
        <v>15</v>
      </c>
      <c r="G651" s="36"/>
      <c r="H651" s="36"/>
      <c r="I651" s="33"/>
      <c r="J651" s="33"/>
      <c r="K651" s="18">
        <f t="shared" si="51"/>
        <v>5</v>
      </c>
      <c r="L651" s="80">
        <f t="shared" si="44"/>
        <v>0</v>
      </c>
      <c r="S651" s="4"/>
      <c r="T651" s="4"/>
      <c r="U651" s="4"/>
    </row>
    <row r="652" spans="1:28" ht="15.75" customHeight="1" x14ac:dyDescent="0.25">
      <c r="A652" s="591" t="s">
        <v>698</v>
      </c>
      <c r="B652" s="592"/>
      <c r="C652" s="592"/>
      <c r="D652" s="592"/>
      <c r="E652" s="592"/>
      <c r="F652" s="592"/>
      <c r="G652" s="592"/>
      <c r="H652" s="592"/>
      <c r="I652" s="592"/>
      <c r="J652" s="592"/>
      <c r="K652" s="592"/>
      <c r="L652" s="593"/>
      <c r="S652" s="4"/>
      <c r="T652" s="4"/>
      <c r="U652" s="4"/>
    </row>
    <row r="653" spans="1:28" ht="15.75" customHeight="1" x14ac:dyDescent="0.25">
      <c r="A653" s="81">
        <v>1</v>
      </c>
      <c r="B653" s="19" t="s">
        <v>697</v>
      </c>
      <c r="C653" s="15">
        <v>1</v>
      </c>
      <c r="D653" s="10">
        <v>5</v>
      </c>
      <c r="E653" s="28">
        <f>D653/C653</f>
        <v>5</v>
      </c>
      <c r="F653" s="22">
        <v>7</v>
      </c>
      <c r="G653" s="23" t="s">
        <v>779</v>
      </c>
      <c r="H653" s="23" t="s">
        <v>326</v>
      </c>
      <c r="I653" s="10"/>
      <c r="J653" s="10"/>
      <c r="K653" s="18">
        <f t="shared" ref="K653:K674" si="54">(C653+I653)-J653</f>
        <v>1</v>
      </c>
      <c r="L653" s="80">
        <f t="shared" si="44"/>
        <v>0</v>
      </c>
      <c r="S653" s="4"/>
      <c r="T653" s="4"/>
      <c r="U653" s="4"/>
    </row>
    <row r="654" spans="1:28" ht="15.75" customHeight="1" x14ac:dyDescent="0.25">
      <c r="A654" s="81">
        <v>2</v>
      </c>
      <c r="B654" s="19" t="s">
        <v>696</v>
      </c>
      <c r="C654" s="15" t="s">
        <v>695</v>
      </c>
      <c r="D654" s="10">
        <v>10</v>
      </c>
      <c r="E654" s="28">
        <v>1</v>
      </c>
      <c r="F654" s="22">
        <v>2.5</v>
      </c>
      <c r="G654" s="23" t="s">
        <v>779</v>
      </c>
      <c r="H654" s="23" t="s">
        <v>326</v>
      </c>
      <c r="I654" s="10"/>
      <c r="J654" s="10"/>
      <c r="K654" s="18" t="e">
        <f t="shared" si="54"/>
        <v>#VALUE!</v>
      </c>
      <c r="L654" s="80">
        <f t="shared" si="44"/>
        <v>0</v>
      </c>
      <c r="S654" s="4"/>
      <c r="T654" s="4"/>
      <c r="U654" s="4"/>
    </row>
    <row r="655" spans="1:28" ht="15.75" customHeight="1" x14ac:dyDescent="0.25">
      <c r="A655" s="81">
        <v>3</v>
      </c>
      <c r="B655" s="19" t="s">
        <v>694</v>
      </c>
      <c r="C655" s="15">
        <v>3</v>
      </c>
      <c r="D655" s="10">
        <v>18</v>
      </c>
      <c r="E655" s="28">
        <f t="shared" ref="E655:E674" si="55">D655/C655</f>
        <v>6</v>
      </c>
      <c r="F655" s="22">
        <v>8</v>
      </c>
      <c r="G655" s="23" t="s">
        <v>779</v>
      </c>
      <c r="H655" s="23" t="s">
        <v>326</v>
      </c>
      <c r="I655" s="10"/>
      <c r="J655" s="10"/>
      <c r="K655" s="18">
        <f t="shared" si="54"/>
        <v>3</v>
      </c>
      <c r="L655" s="80">
        <f t="shared" si="44"/>
        <v>0</v>
      </c>
      <c r="S655" s="4"/>
      <c r="T655" s="4"/>
      <c r="U655" s="4"/>
    </row>
    <row r="656" spans="1:28" ht="15.75" customHeight="1" x14ac:dyDescent="0.25">
      <c r="A656" s="81">
        <v>4</v>
      </c>
      <c r="B656" s="19" t="s">
        <v>693</v>
      </c>
      <c r="C656" s="15">
        <v>3</v>
      </c>
      <c r="D656" s="10">
        <v>19.5</v>
      </c>
      <c r="E656" s="28">
        <f t="shared" si="55"/>
        <v>6.5</v>
      </c>
      <c r="F656" s="22">
        <v>8.5</v>
      </c>
      <c r="G656" s="23" t="s">
        <v>779</v>
      </c>
      <c r="H656" s="23" t="s">
        <v>326</v>
      </c>
      <c r="I656" s="10"/>
      <c r="J656" s="10"/>
      <c r="K656" s="18">
        <f t="shared" si="54"/>
        <v>3</v>
      </c>
      <c r="L656" s="80">
        <f t="shared" si="44"/>
        <v>0</v>
      </c>
      <c r="S656" s="4"/>
      <c r="T656" s="4"/>
      <c r="U656" s="4"/>
    </row>
    <row r="657" spans="1:21" ht="15.75" customHeight="1" x14ac:dyDescent="0.25">
      <c r="A657" s="81">
        <v>5</v>
      </c>
      <c r="B657" s="19" t="s">
        <v>692</v>
      </c>
      <c r="C657" s="15">
        <v>3</v>
      </c>
      <c r="D657" s="10">
        <v>21</v>
      </c>
      <c r="E657" s="28">
        <f t="shared" si="55"/>
        <v>7</v>
      </c>
      <c r="F657" s="22">
        <v>9</v>
      </c>
      <c r="G657" s="23" t="s">
        <v>779</v>
      </c>
      <c r="H657" s="23" t="s">
        <v>326</v>
      </c>
      <c r="I657" s="10"/>
      <c r="J657" s="10"/>
      <c r="K657" s="18">
        <f t="shared" si="54"/>
        <v>3</v>
      </c>
      <c r="L657" s="80">
        <f t="shared" si="44"/>
        <v>0</v>
      </c>
      <c r="S657" s="4"/>
      <c r="T657" s="4"/>
      <c r="U657" s="4"/>
    </row>
    <row r="658" spans="1:21" ht="15.75" customHeight="1" x14ac:dyDescent="0.25">
      <c r="A658" s="81">
        <v>6</v>
      </c>
      <c r="B658" s="19" t="s">
        <v>691</v>
      </c>
      <c r="C658" s="15">
        <v>3</v>
      </c>
      <c r="D658" s="10">
        <v>21</v>
      </c>
      <c r="E658" s="28">
        <f t="shared" si="55"/>
        <v>7</v>
      </c>
      <c r="F658" s="22">
        <v>10</v>
      </c>
      <c r="G658" s="23" t="s">
        <v>779</v>
      </c>
      <c r="H658" s="23" t="s">
        <v>326</v>
      </c>
      <c r="I658" s="10"/>
      <c r="J658" s="10"/>
      <c r="K658" s="18">
        <f t="shared" si="54"/>
        <v>3</v>
      </c>
      <c r="L658" s="80">
        <f t="shared" si="44"/>
        <v>0</v>
      </c>
      <c r="S658" s="4"/>
      <c r="T658" s="4"/>
      <c r="U658" s="4"/>
    </row>
    <row r="659" spans="1:21" ht="15.75" customHeight="1" x14ac:dyDescent="0.25">
      <c r="A659" s="81">
        <v>7</v>
      </c>
      <c r="B659" s="19" t="s">
        <v>690</v>
      </c>
      <c r="C659" s="15">
        <v>3</v>
      </c>
      <c r="D659" s="10">
        <v>18</v>
      </c>
      <c r="E659" s="28">
        <f t="shared" si="55"/>
        <v>6</v>
      </c>
      <c r="F659" s="22">
        <v>10</v>
      </c>
      <c r="G659" s="23" t="s">
        <v>779</v>
      </c>
      <c r="H659" s="23" t="s">
        <v>326</v>
      </c>
      <c r="I659" s="10"/>
      <c r="J659" s="10"/>
      <c r="K659" s="18">
        <f t="shared" si="54"/>
        <v>3</v>
      </c>
      <c r="L659" s="80">
        <f t="shared" si="44"/>
        <v>0</v>
      </c>
      <c r="S659" s="4"/>
      <c r="T659" s="4"/>
      <c r="U659" s="4"/>
    </row>
    <row r="660" spans="1:21" ht="15.75" customHeight="1" x14ac:dyDescent="0.25">
      <c r="A660" s="81">
        <v>8</v>
      </c>
      <c r="B660" s="19" t="s">
        <v>689</v>
      </c>
      <c r="C660" s="15">
        <v>3</v>
      </c>
      <c r="D660" s="10">
        <v>33</v>
      </c>
      <c r="E660" s="28">
        <f t="shared" si="55"/>
        <v>11</v>
      </c>
      <c r="F660" s="22">
        <v>18</v>
      </c>
      <c r="G660" s="23" t="s">
        <v>779</v>
      </c>
      <c r="H660" s="23" t="s">
        <v>326</v>
      </c>
      <c r="I660" s="10"/>
      <c r="J660" s="10"/>
      <c r="K660" s="18">
        <f t="shared" si="54"/>
        <v>3</v>
      </c>
      <c r="L660" s="80">
        <f t="shared" si="44"/>
        <v>0</v>
      </c>
      <c r="S660" s="4"/>
      <c r="T660" s="4"/>
      <c r="U660" s="4"/>
    </row>
    <row r="661" spans="1:21" ht="15.75" customHeight="1" x14ac:dyDescent="0.25">
      <c r="A661" s="81">
        <v>9</v>
      </c>
      <c r="B661" s="19" t="s">
        <v>688</v>
      </c>
      <c r="C661" s="15">
        <v>3</v>
      </c>
      <c r="D661" s="10">
        <v>45</v>
      </c>
      <c r="E661" s="28">
        <f t="shared" si="55"/>
        <v>15</v>
      </c>
      <c r="F661" s="22">
        <v>25</v>
      </c>
      <c r="G661" s="23" t="s">
        <v>779</v>
      </c>
      <c r="H661" s="23" t="s">
        <v>326</v>
      </c>
      <c r="I661" s="10"/>
      <c r="J661" s="10"/>
      <c r="K661" s="18">
        <f t="shared" si="54"/>
        <v>3</v>
      </c>
      <c r="L661" s="80">
        <f t="shared" si="44"/>
        <v>0</v>
      </c>
      <c r="S661" s="4"/>
      <c r="T661" s="4"/>
      <c r="U661" s="4"/>
    </row>
    <row r="662" spans="1:21" ht="15.75" customHeight="1" x14ac:dyDescent="0.25">
      <c r="A662" s="81">
        <v>10</v>
      </c>
      <c r="B662" s="19" t="s">
        <v>687</v>
      </c>
      <c r="C662" s="15">
        <v>3</v>
      </c>
      <c r="D662" s="10">
        <v>75</v>
      </c>
      <c r="E662" s="28">
        <f t="shared" si="55"/>
        <v>25</v>
      </c>
      <c r="F662" s="22">
        <v>40</v>
      </c>
      <c r="G662" s="23" t="s">
        <v>779</v>
      </c>
      <c r="H662" s="23" t="s">
        <v>326</v>
      </c>
      <c r="I662" s="10"/>
      <c r="J662" s="10"/>
      <c r="K662" s="18">
        <f t="shared" si="54"/>
        <v>3</v>
      </c>
      <c r="L662" s="80">
        <f t="shared" ref="L662:L725" si="56">F662*J662</f>
        <v>0</v>
      </c>
      <c r="S662" s="4"/>
      <c r="T662" s="4"/>
      <c r="U662" s="4"/>
    </row>
    <row r="663" spans="1:21" ht="15.75" customHeight="1" x14ac:dyDescent="0.25">
      <c r="A663" s="81">
        <v>11</v>
      </c>
      <c r="B663" s="19" t="s">
        <v>686</v>
      </c>
      <c r="C663" s="15">
        <v>6</v>
      </c>
      <c r="D663" s="10">
        <v>48</v>
      </c>
      <c r="E663" s="28">
        <f t="shared" si="55"/>
        <v>8</v>
      </c>
      <c r="F663" s="22">
        <v>10</v>
      </c>
      <c r="G663" s="23" t="s">
        <v>779</v>
      </c>
      <c r="H663" s="23" t="s">
        <v>326</v>
      </c>
      <c r="I663" s="10"/>
      <c r="J663" s="10"/>
      <c r="K663" s="18">
        <f t="shared" si="54"/>
        <v>6</v>
      </c>
      <c r="L663" s="80">
        <f t="shared" si="56"/>
        <v>0</v>
      </c>
      <c r="S663" s="4"/>
      <c r="T663" s="4"/>
      <c r="U663" s="4"/>
    </row>
    <row r="664" spans="1:21" ht="15.75" customHeight="1" x14ac:dyDescent="0.25">
      <c r="A664" s="81">
        <v>12</v>
      </c>
      <c r="B664" s="19" t="s">
        <v>685</v>
      </c>
      <c r="C664" s="15">
        <v>20</v>
      </c>
      <c r="D664" s="10">
        <v>30</v>
      </c>
      <c r="E664" s="28">
        <f t="shared" si="55"/>
        <v>1.5</v>
      </c>
      <c r="F664" s="22">
        <v>2</v>
      </c>
      <c r="G664" s="23" t="s">
        <v>779</v>
      </c>
      <c r="H664" s="23" t="s">
        <v>326</v>
      </c>
      <c r="I664" s="10"/>
      <c r="J664" s="10"/>
      <c r="K664" s="18">
        <f t="shared" si="54"/>
        <v>20</v>
      </c>
      <c r="L664" s="80">
        <f t="shared" si="56"/>
        <v>0</v>
      </c>
      <c r="S664" s="4"/>
      <c r="T664" s="4"/>
      <c r="U664" s="4"/>
    </row>
    <row r="665" spans="1:21" ht="15.75" customHeight="1" x14ac:dyDescent="0.25">
      <c r="A665" s="81">
        <v>13</v>
      </c>
      <c r="B665" s="19" t="s">
        <v>684</v>
      </c>
      <c r="C665" s="15">
        <v>20</v>
      </c>
      <c r="D665" s="10">
        <v>15.5</v>
      </c>
      <c r="E665" s="28">
        <f t="shared" si="55"/>
        <v>0.77500000000000002</v>
      </c>
      <c r="F665" s="22">
        <v>1</v>
      </c>
      <c r="G665" s="23" t="s">
        <v>779</v>
      </c>
      <c r="H665" s="23" t="s">
        <v>326</v>
      </c>
      <c r="I665" s="10"/>
      <c r="J665" s="10"/>
      <c r="K665" s="18">
        <f t="shared" si="54"/>
        <v>20</v>
      </c>
      <c r="L665" s="80">
        <f t="shared" si="56"/>
        <v>0</v>
      </c>
      <c r="S665" s="4"/>
      <c r="T665" s="4"/>
      <c r="U665" s="4"/>
    </row>
    <row r="666" spans="1:21" ht="15.75" customHeight="1" x14ac:dyDescent="0.25">
      <c r="A666" s="81">
        <v>14</v>
      </c>
      <c r="B666" s="19" t="s">
        <v>683</v>
      </c>
      <c r="C666" s="15">
        <v>30</v>
      </c>
      <c r="D666" s="10">
        <v>45</v>
      </c>
      <c r="E666" s="28">
        <f t="shared" si="55"/>
        <v>1.5</v>
      </c>
      <c r="F666" s="22">
        <v>2</v>
      </c>
      <c r="G666" s="23" t="s">
        <v>779</v>
      </c>
      <c r="H666" s="23" t="s">
        <v>326</v>
      </c>
      <c r="I666" s="10"/>
      <c r="J666" s="10"/>
      <c r="K666" s="18">
        <f t="shared" si="54"/>
        <v>30</v>
      </c>
      <c r="L666" s="80">
        <f t="shared" si="56"/>
        <v>0</v>
      </c>
      <c r="S666" s="4"/>
      <c r="T666" s="4"/>
      <c r="U666" s="4"/>
    </row>
    <row r="667" spans="1:21" ht="15.75" customHeight="1" x14ac:dyDescent="0.25">
      <c r="A667" s="81">
        <v>15</v>
      </c>
      <c r="B667" s="19" t="s">
        <v>682</v>
      </c>
      <c r="C667" s="15">
        <v>5</v>
      </c>
      <c r="D667" s="10">
        <v>30</v>
      </c>
      <c r="E667" s="28">
        <f t="shared" si="55"/>
        <v>6</v>
      </c>
      <c r="F667" s="22">
        <v>7</v>
      </c>
      <c r="G667" s="23" t="s">
        <v>779</v>
      </c>
      <c r="H667" s="23" t="s">
        <v>326</v>
      </c>
      <c r="I667" s="10"/>
      <c r="J667" s="10"/>
      <c r="K667" s="18">
        <f t="shared" si="54"/>
        <v>5</v>
      </c>
      <c r="L667" s="80">
        <f t="shared" si="56"/>
        <v>0</v>
      </c>
      <c r="S667" s="4"/>
      <c r="T667" s="4"/>
      <c r="U667" s="4"/>
    </row>
    <row r="668" spans="1:21" ht="15.75" customHeight="1" x14ac:dyDescent="0.25">
      <c r="A668" s="81">
        <v>16</v>
      </c>
      <c r="B668" s="19" t="s">
        <v>681</v>
      </c>
      <c r="C668" s="15">
        <v>5</v>
      </c>
      <c r="D668" s="10">
        <v>50</v>
      </c>
      <c r="E668" s="28">
        <f t="shared" si="55"/>
        <v>10</v>
      </c>
      <c r="F668" s="22">
        <v>12</v>
      </c>
      <c r="G668" s="23" t="s">
        <v>779</v>
      </c>
      <c r="H668" s="23" t="s">
        <v>326</v>
      </c>
      <c r="I668" s="10"/>
      <c r="J668" s="10"/>
      <c r="K668" s="18">
        <f t="shared" si="54"/>
        <v>5</v>
      </c>
      <c r="L668" s="80">
        <f t="shared" si="56"/>
        <v>0</v>
      </c>
      <c r="S668" s="4"/>
      <c r="T668" s="4"/>
      <c r="U668" s="4"/>
    </row>
    <row r="669" spans="1:21" ht="15.75" customHeight="1" x14ac:dyDescent="0.25">
      <c r="A669" s="81">
        <v>17</v>
      </c>
      <c r="B669" s="19" t="s">
        <v>680</v>
      </c>
      <c r="C669" s="15">
        <v>5</v>
      </c>
      <c r="D669" s="10">
        <v>20</v>
      </c>
      <c r="E669" s="28">
        <f t="shared" si="55"/>
        <v>4</v>
      </c>
      <c r="F669" s="22">
        <v>6</v>
      </c>
      <c r="G669" s="23" t="s">
        <v>779</v>
      </c>
      <c r="H669" s="23" t="s">
        <v>326</v>
      </c>
      <c r="I669" s="10"/>
      <c r="J669" s="10"/>
      <c r="K669" s="18">
        <f t="shared" si="54"/>
        <v>5</v>
      </c>
      <c r="L669" s="80">
        <f t="shared" si="56"/>
        <v>0</v>
      </c>
      <c r="S669" s="4"/>
      <c r="T669" s="4"/>
      <c r="U669" s="4"/>
    </row>
    <row r="670" spans="1:21" ht="15.75" customHeight="1" x14ac:dyDescent="0.25">
      <c r="A670" s="81">
        <v>18</v>
      </c>
      <c r="B670" s="19" t="s">
        <v>679</v>
      </c>
      <c r="C670" s="15">
        <v>10</v>
      </c>
      <c r="D670" s="10">
        <v>20</v>
      </c>
      <c r="E670" s="28">
        <f t="shared" si="55"/>
        <v>2</v>
      </c>
      <c r="F670" s="22">
        <v>3</v>
      </c>
      <c r="G670" s="23" t="s">
        <v>779</v>
      </c>
      <c r="H670" s="23" t="s">
        <v>326</v>
      </c>
      <c r="I670" s="10"/>
      <c r="J670" s="10"/>
      <c r="K670" s="18">
        <f t="shared" si="54"/>
        <v>10</v>
      </c>
      <c r="L670" s="80">
        <f t="shared" si="56"/>
        <v>0</v>
      </c>
      <c r="S670" s="4"/>
      <c r="T670" s="4"/>
      <c r="U670" s="4"/>
    </row>
    <row r="671" spans="1:21" ht="15.75" customHeight="1" x14ac:dyDescent="0.25">
      <c r="A671" s="81">
        <v>19</v>
      </c>
      <c r="B671" s="19" t="s">
        <v>678</v>
      </c>
      <c r="C671" s="15">
        <v>10</v>
      </c>
      <c r="D671" s="10">
        <v>27</v>
      </c>
      <c r="E671" s="28">
        <f t="shared" si="55"/>
        <v>2.7</v>
      </c>
      <c r="F671" s="22">
        <v>5</v>
      </c>
      <c r="G671" s="23" t="s">
        <v>779</v>
      </c>
      <c r="H671" s="23" t="s">
        <v>326</v>
      </c>
      <c r="I671" s="10"/>
      <c r="J671" s="10"/>
      <c r="K671" s="18">
        <f t="shared" si="54"/>
        <v>10</v>
      </c>
      <c r="L671" s="80">
        <f t="shared" si="56"/>
        <v>0</v>
      </c>
      <c r="S671" s="4"/>
      <c r="T671" s="4"/>
      <c r="U671" s="4"/>
    </row>
    <row r="672" spans="1:21" ht="15.75" customHeight="1" x14ac:dyDescent="0.25">
      <c r="A672" s="81">
        <v>20</v>
      </c>
      <c r="B672" s="19" t="s">
        <v>677</v>
      </c>
      <c r="C672" s="15">
        <v>10</v>
      </c>
      <c r="D672" s="10">
        <v>50</v>
      </c>
      <c r="E672" s="28">
        <f t="shared" si="55"/>
        <v>5</v>
      </c>
      <c r="F672" s="22">
        <v>6</v>
      </c>
      <c r="G672" s="23" t="s">
        <v>779</v>
      </c>
      <c r="H672" s="23" t="s">
        <v>326</v>
      </c>
      <c r="I672" s="10"/>
      <c r="J672" s="10"/>
      <c r="K672" s="18">
        <f t="shared" si="54"/>
        <v>10</v>
      </c>
      <c r="L672" s="80">
        <f t="shared" si="56"/>
        <v>0</v>
      </c>
      <c r="S672" s="4"/>
      <c r="T672" s="4"/>
      <c r="U672" s="4"/>
    </row>
    <row r="673" spans="1:21" ht="15.75" customHeight="1" x14ac:dyDescent="0.25">
      <c r="A673" s="81">
        <v>21</v>
      </c>
      <c r="B673" s="19" t="s">
        <v>676</v>
      </c>
      <c r="C673" s="15">
        <v>12</v>
      </c>
      <c r="D673" s="10">
        <v>35</v>
      </c>
      <c r="E673" s="28">
        <f t="shared" si="55"/>
        <v>2.9166666666666665</v>
      </c>
      <c r="F673" s="22">
        <v>4</v>
      </c>
      <c r="G673" s="23" t="s">
        <v>779</v>
      </c>
      <c r="H673" s="23" t="s">
        <v>326</v>
      </c>
      <c r="I673" s="10"/>
      <c r="J673" s="10"/>
      <c r="K673" s="18">
        <f t="shared" si="54"/>
        <v>12</v>
      </c>
      <c r="L673" s="80">
        <f t="shared" si="56"/>
        <v>0</v>
      </c>
      <c r="M673" s="128"/>
      <c r="S673" s="4"/>
      <c r="T673" s="4"/>
      <c r="U673" s="4"/>
    </row>
    <row r="674" spans="1:21" ht="15.75" customHeight="1" x14ac:dyDescent="0.25">
      <c r="A674" s="81">
        <v>22</v>
      </c>
      <c r="B674" s="19" t="s">
        <v>675</v>
      </c>
      <c r="C674" s="15">
        <v>10</v>
      </c>
      <c r="D674" s="10">
        <v>27.5</v>
      </c>
      <c r="E674" s="28">
        <f t="shared" si="55"/>
        <v>2.75</v>
      </c>
      <c r="F674" s="22">
        <v>4</v>
      </c>
      <c r="G674" s="23" t="s">
        <v>779</v>
      </c>
      <c r="H674" s="23" t="s">
        <v>326</v>
      </c>
      <c r="I674" s="10"/>
      <c r="J674" s="10"/>
      <c r="K674" s="18">
        <f t="shared" si="54"/>
        <v>10</v>
      </c>
      <c r="L674" s="80">
        <f t="shared" si="56"/>
        <v>0</v>
      </c>
      <c r="S674" s="4"/>
      <c r="T674" s="4"/>
      <c r="U674" s="4"/>
    </row>
    <row r="675" spans="1:21" ht="15.75" customHeight="1" x14ac:dyDescent="0.25">
      <c r="A675" s="591" t="s">
        <v>752</v>
      </c>
      <c r="B675" s="592"/>
      <c r="C675" s="592"/>
      <c r="D675" s="592"/>
      <c r="E675" s="592"/>
      <c r="F675" s="592"/>
      <c r="G675" s="592"/>
      <c r="H675" s="592"/>
      <c r="I675" s="592"/>
      <c r="J675" s="592"/>
      <c r="K675" s="592"/>
      <c r="L675" s="593"/>
      <c r="S675" s="4"/>
      <c r="T675" s="4"/>
      <c r="U675" s="4"/>
    </row>
    <row r="676" spans="1:21" ht="15.75" customHeight="1" x14ac:dyDescent="0.25">
      <c r="A676" s="79">
        <v>1</v>
      </c>
      <c r="B676" s="19" t="s">
        <v>751</v>
      </c>
      <c r="C676" s="15">
        <v>4</v>
      </c>
      <c r="D676" s="10">
        <v>330</v>
      </c>
      <c r="E676" s="28">
        <f>D676/C676</f>
        <v>82.5</v>
      </c>
      <c r="F676" s="22">
        <v>88</v>
      </c>
      <c r="G676" s="23" t="s">
        <v>777</v>
      </c>
      <c r="H676" s="24">
        <v>44490</v>
      </c>
      <c r="I676" s="10"/>
      <c r="J676" s="10"/>
      <c r="K676" s="18">
        <f t="shared" ref="K676:K728" si="57">(C676+I676)-J676</f>
        <v>4</v>
      </c>
      <c r="L676" s="80">
        <f t="shared" si="56"/>
        <v>0</v>
      </c>
      <c r="S676" s="4"/>
      <c r="T676" s="4"/>
      <c r="U676" s="4"/>
    </row>
    <row r="677" spans="1:21" ht="15.75" customHeight="1" x14ac:dyDescent="0.25">
      <c r="A677" s="83">
        <v>2</v>
      </c>
      <c r="B677" s="31" t="s">
        <v>750</v>
      </c>
      <c r="C677" s="75">
        <v>50</v>
      </c>
      <c r="D677" s="30"/>
      <c r="E677" s="76"/>
      <c r="F677" s="35"/>
      <c r="G677" s="23" t="s">
        <v>777</v>
      </c>
      <c r="H677" s="36"/>
      <c r="I677" s="30"/>
      <c r="J677" s="30"/>
      <c r="K677" s="18">
        <f t="shared" si="57"/>
        <v>50</v>
      </c>
      <c r="L677" s="80">
        <f t="shared" si="56"/>
        <v>0</v>
      </c>
      <c r="S677" s="4"/>
      <c r="T677" s="4"/>
      <c r="U677" s="4"/>
    </row>
    <row r="678" spans="1:21" ht="15.75" customHeight="1" x14ac:dyDescent="0.25">
      <c r="A678" s="79">
        <v>3</v>
      </c>
      <c r="B678" s="19" t="s">
        <v>749</v>
      </c>
      <c r="C678" s="15">
        <v>2</v>
      </c>
      <c r="D678" s="10">
        <v>165</v>
      </c>
      <c r="E678" s="28">
        <f t="shared" ref="E678:E691" si="58">D678/C678</f>
        <v>82.5</v>
      </c>
      <c r="F678" s="22">
        <v>88</v>
      </c>
      <c r="G678" s="23" t="s">
        <v>777</v>
      </c>
      <c r="H678" s="24">
        <v>44085</v>
      </c>
      <c r="I678" s="10"/>
      <c r="J678" s="10"/>
      <c r="K678" s="18">
        <f t="shared" si="57"/>
        <v>2</v>
      </c>
      <c r="L678" s="80">
        <f t="shared" si="56"/>
        <v>0</v>
      </c>
      <c r="S678" s="4"/>
      <c r="T678" s="4"/>
      <c r="U678" s="4"/>
    </row>
    <row r="679" spans="1:21" ht="15.75" customHeight="1" x14ac:dyDescent="0.25">
      <c r="A679" s="79">
        <v>4</v>
      </c>
      <c r="B679" s="19" t="s">
        <v>748</v>
      </c>
      <c r="C679" s="15">
        <v>2</v>
      </c>
      <c r="D679" s="10">
        <v>165</v>
      </c>
      <c r="E679" s="28">
        <f t="shared" si="58"/>
        <v>82.5</v>
      </c>
      <c r="F679" s="22">
        <v>88</v>
      </c>
      <c r="G679" s="23" t="s">
        <v>777</v>
      </c>
      <c r="H679" s="24">
        <v>44448</v>
      </c>
      <c r="I679" s="10"/>
      <c r="J679" s="10"/>
      <c r="K679" s="18">
        <f t="shared" si="57"/>
        <v>2</v>
      </c>
      <c r="L679" s="80">
        <f t="shared" si="56"/>
        <v>0</v>
      </c>
      <c r="S679" s="4"/>
      <c r="T679" s="4"/>
      <c r="U679" s="4"/>
    </row>
    <row r="680" spans="1:21" ht="15.75" customHeight="1" x14ac:dyDescent="0.25">
      <c r="A680" s="79">
        <v>5</v>
      </c>
      <c r="B680" s="19" t="s">
        <v>747</v>
      </c>
      <c r="C680" s="15">
        <v>2</v>
      </c>
      <c r="D680" s="10">
        <v>165</v>
      </c>
      <c r="E680" s="28">
        <f t="shared" si="58"/>
        <v>82.5</v>
      </c>
      <c r="F680" s="22">
        <v>88</v>
      </c>
      <c r="G680" s="23" t="s">
        <v>777</v>
      </c>
      <c r="H680" s="24">
        <v>44161</v>
      </c>
      <c r="I680" s="10"/>
      <c r="J680" s="10"/>
      <c r="K680" s="18">
        <f t="shared" si="57"/>
        <v>2</v>
      </c>
      <c r="L680" s="80">
        <f t="shared" si="56"/>
        <v>0</v>
      </c>
      <c r="S680" s="4"/>
      <c r="T680" s="4"/>
      <c r="U680" s="4"/>
    </row>
    <row r="681" spans="1:21" ht="15.75" customHeight="1" x14ac:dyDescent="0.25">
      <c r="A681" s="79">
        <v>6</v>
      </c>
      <c r="B681" s="19" t="s">
        <v>746</v>
      </c>
      <c r="C681" s="15">
        <v>5</v>
      </c>
      <c r="D681" s="10">
        <v>95</v>
      </c>
      <c r="E681" s="28">
        <f t="shared" si="58"/>
        <v>19</v>
      </c>
      <c r="F681" s="22">
        <v>22</v>
      </c>
      <c r="G681" s="23" t="s">
        <v>777</v>
      </c>
      <c r="H681" s="24">
        <v>44442</v>
      </c>
      <c r="I681" s="10"/>
      <c r="J681" s="10"/>
      <c r="K681" s="18">
        <f t="shared" si="57"/>
        <v>5</v>
      </c>
      <c r="L681" s="80">
        <f t="shared" si="56"/>
        <v>0</v>
      </c>
      <c r="S681" s="4"/>
      <c r="T681" s="4"/>
      <c r="U681" s="4"/>
    </row>
    <row r="682" spans="1:21" ht="15.75" customHeight="1" x14ac:dyDescent="0.25">
      <c r="A682" s="79">
        <v>7</v>
      </c>
      <c r="B682" s="19" t="s">
        <v>745</v>
      </c>
      <c r="C682" s="15">
        <v>4</v>
      </c>
      <c r="D682" s="10">
        <v>158</v>
      </c>
      <c r="E682" s="28">
        <f t="shared" si="58"/>
        <v>39.5</v>
      </c>
      <c r="F682" s="22">
        <v>42</v>
      </c>
      <c r="G682" s="23" t="s">
        <v>777</v>
      </c>
      <c r="H682" s="24">
        <v>44453</v>
      </c>
      <c r="I682" s="10"/>
      <c r="J682" s="10"/>
      <c r="K682" s="18">
        <f t="shared" si="57"/>
        <v>4</v>
      </c>
      <c r="L682" s="80">
        <f t="shared" si="56"/>
        <v>0</v>
      </c>
      <c r="M682" s="129"/>
      <c r="S682" s="4"/>
      <c r="T682" s="4"/>
      <c r="U682" s="4"/>
    </row>
    <row r="683" spans="1:21" ht="15.75" customHeight="1" x14ac:dyDescent="0.25">
      <c r="A683" s="79">
        <v>8</v>
      </c>
      <c r="B683" s="19" t="s">
        <v>745</v>
      </c>
      <c r="C683" s="15">
        <v>3</v>
      </c>
      <c r="D683" s="10">
        <v>180</v>
      </c>
      <c r="E683" s="28">
        <f t="shared" si="58"/>
        <v>60</v>
      </c>
      <c r="F683" s="22">
        <v>65</v>
      </c>
      <c r="G683" s="23" t="s">
        <v>777</v>
      </c>
      <c r="H683" s="24">
        <v>44330</v>
      </c>
      <c r="I683" s="10"/>
      <c r="J683" s="10"/>
      <c r="K683" s="18">
        <f t="shared" si="57"/>
        <v>3</v>
      </c>
      <c r="L683" s="80">
        <f t="shared" si="56"/>
        <v>0</v>
      </c>
      <c r="S683" s="4"/>
      <c r="T683" s="4"/>
      <c r="U683" s="4"/>
    </row>
    <row r="684" spans="1:21" ht="15.75" customHeight="1" x14ac:dyDescent="0.25">
      <c r="A684" s="79">
        <v>9</v>
      </c>
      <c r="B684" s="19" t="s">
        <v>744</v>
      </c>
      <c r="C684" s="15">
        <v>6</v>
      </c>
      <c r="D684" s="10">
        <v>82.8</v>
      </c>
      <c r="E684" s="28">
        <f t="shared" si="58"/>
        <v>13.799999999999999</v>
      </c>
      <c r="F684" s="22">
        <v>16</v>
      </c>
      <c r="G684" s="23" t="s">
        <v>777</v>
      </c>
      <c r="H684" s="23"/>
      <c r="I684" s="10"/>
      <c r="J684" s="10"/>
      <c r="K684" s="18">
        <f t="shared" si="57"/>
        <v>6</v>
      </c>
      <c r="L684" s="80">
        <f t="shared" si="56"/>
        <v>0</v>
      </c>
      <c r="S684" s="4"/>
      <c r="T684" s="4"/>
      <c r="U684" s="4"/>
    </row>
    <row r="685" spans="1:21" ht="15.75" customHeight="1" x14ac:dyDescent="0.25">
      <c r="A685" s="79">
        <v>10</v>
      </c>
      <c r="B685" s="19" t="s">
        <v>743</v>
      </c>
      <c r="C685" s="15">
        <v>2</v>
      </c>
      <c r="D685" s="10">
        <v>135</v>
      </c>
      <c r="E685" s="28">
        <f t="shared" si="58"/>
        <v>67.5</v>
      </c>
      <c r="F685" s="22">
        <v>72</v>
      </c>
      <c r="G685" s="23" t="s">
        <v>777</v>
      </c>
      <c r="H685" s="24">
        <v>44455</v>
      </c>
      <c r="I685" s="10"/>
      <c r="J685" s="10"/>
      <c r="K685" s="18">
        <f t="shared" si="57"/>
        <v>2</v>
      </c>
      <c r="L685" s="80">
        <f t="shared" si="56"/>
        <v>0</v>
      </c>
      <c r="S685" s="4"/>
      <c r="T685" s="4"/>
      <c r="U685" s="4"/>
    </row>
    <row r="686" spans="1:21" ht="15.75" customHeight="1" x14ac:dyDescent="0.25">
      <c r="A686" s="79">
        <v>11</v>
      </c>
      <c r="B686" s="19" t="s">
        <v>742</v>
      </c>
      <c r="C686" s="15">
        <v>10</v>
      </c>
      <c r="D686" s="10">
        <v>60</v>
      </c>
      <c r="E686" s="28">
        <f t="shared" si="58"/>
        <v>6</v>
      </c>
      <c r="F686" s="22">
        <v>6.5</v>
      </c>
      <c r="G686" s="23" t="s">
        <v>777</v>
      </c>
      <c r="H686" s="23"/>
      <c r="I686" s="10"/>
      <c r="J686" s="10">
        <v>1</v>
      </c>
      <c r="K686" s="18">
        <f t="shared" si="57"/>
        <v>9</v>
      </c>
      <c r="L686" s="80">
        <f t="shared" si="56"/>
        <v>6.5</v>
      </c>
      <c r="S686" s="4"/>
      <c r="T686" s="4"/>
      <c r="U686" s="4"/>
    </row>
    <row r="687" spans="1:21" ht="15.75" customHeight="1" x14ac:dyDescent="0.25">
      <c r="A687" s="79">
        <v>12</v>
      </c>
      <c r="B687" s="19" t="s">
        <v>741</v>
      </c>
      <c r="C687" s="15">
        <v>12</v>
      </c>
      <c r="D687" s="10">
        <v>63.6</v>
      </c>
      <c r="E687" s="28">
        <f t="shared" si="58"/>
        <v>5.3</v>
      </c>
      <c r="F687" s="22">
        <v>6.5</v>
      </c>
      <c r="G687" s="23" t="s">
        <v>777</v>
      </c>
      <c r="H687" s="23"/>
      <c r="I687" s="10"/>
      <c r="J687" s="10">
        <v>2</v>
      </c>
      <c r="K687" s="18">
        <f t="shared" si="57"/>
        <v>10</v>
      </c>
      <c r="L687" s="80">
        <f t="shared" si="56"/>
        <v>13</v>
      </c>
      <c r="S687" s="4"/>
      <c r="T687" s="4"/>
      <c r="U687" s="4"/>
    </row>
    <row r="688" spans="1:21" ht="15.75" customHeight="1" x14ac:dyDescent="0.25">
      <c r="A688" s="79">
        <v>13</v>
      </c>
      <c r="B688" s="19" t="s">
        <v>740</v>
      </c>
      <c r="C688" s="15">
        <v>12</v>
      </c>
      <c r="D688" s="10">
        <v>60</v>
      </c>
      <c r="E688" s="28">
        <f t="shared" si="58"/>
        <v>5</v>
      </c>
      <c r="F688" s="22">
        <v>7</v>
      </c>
      <c r="G688" s="23" t="s">
        <v>777</v>
      </c>
      <c r="H688" s="23"/>
      <c r="I688" s="10"/>
      <c r="J688" s="10"/>
      <c r="K688" s="18">
        <f t="shared" si="57"/>
        <v>12</v>
      </c>
      <c r="L688" s="80">
        <f t="shared" si="56"/>
        <v>0</v>
      </c>
      <c r="S688" s="4"/>
      <c r="T688" s="4"/>
      <c r="U688" s="4"/>
    </row>
    <row r="689" spans="1:21" ht="15.75" customHeight="1" x14ac:dyDescent="0.25">
      <c r="A689" s="79">
        <v>14</v>
      </c>
      <c r="B689" s="19" t="s">
        <v>739</v>
      </c>
      <c r="C689" s="15">
        <v>6</v>
      </c>
      <c r="D689" s="10">
        <v>45</v>
      </c>
      <c r="E689" s="28">
        <f t="shared" si="58"/>
        <v>7.5</v>
      </c>
      <c r="F689" s="22">
        <v>10</v>
      </c>
      <c r="G689" s="23" t="s">
        <v>777</v>
      </c>
      <c r="H689" s="23"/>
      <c r="I689" s="10"/>
      <c r="J689" s="10"/>
      <c r="K689" s="18">
        <f t="shared" si="57"/>
        <v>6</v>
      </c>
      <c r="L689" s="80">
        <f t="shared" si="56"/>
        <v>0</v>
      </c>
      <c r="M689" s="130"/>
      <c r="S689" s="4"/>
      <c r="T689" s="4"/>
      <c r="U689" s="4"/>
    </row>
    <row r="690" spans="1:21" ht="15.75" customHeight="1" x14ac:dyDescent="0.25">
      <c r="A690" s="79">
        <v>15</v>
      </c>
      <c r="B690" s="19" t="s">
        <v>738</v>
      </c>
      <c r="C690" s="15">
        <v>6</v>
      </c>
      <c r="D690" s="10">
        <v>54</v>
      </c>
      <c r="E690" s="28">
        <f t="shared" si="58"/>
        <v>9</v>
      </c>
      <c r="F690" s="22">
        <v>12</v>
      </c>
      <c r="G690" s="23" t="s">
        <v>777</v>
      </c>
      <c r="H690" s="23"/>
      <c r="I690" s="10"/>
      <c r="J690" s="10"/>
      <c r="K690" s="18">
        <f t="shared" si="57"/>
        <v>6</v>
      </c>
      <c r="L690" s="80">
        <f t="shared" si="56"/>
        <v>0</v>
      </c>
      <c r="S690" s="4"/>
      <c r="T690" s="4"/>
      <c r="U690" s="4"/>
    </row>
    <row r="691" spans="1:21" ht="15.75" customHeight="1" x14ac:dyDescent="0.25">
      <c r="A691" s="79">
        <v>16</v>
      </c>
      <c r="B691" s="19" t="s">
        <v>737</v>
      </c>
      <c r="C691" s="15">
        <v>2</v>
      </c>
      <c r="D691" s="10">
        <v>85.6</v>
      </c>
      <c r="E691" s="28">
        <f t="shared" si="58"/>
        <v>42.8</v>
      </c>
      <c r="F691" s="22">
        <v>47</v>
      </c>
      <c r="G691" s="23" t="s">
        <v>777</v>
      </c>
      <c r="H691" s="23"/>
      <c r="I691" s="10"/>
      <c r="J691" s="10"/>
      <c r="K691" s="18">
        <f t="shared" si="57"/>
        <v>2</v>
      </c>
      <c r="L691" s="80">
        <f t="shared" si="56"/>
        <v>0</v>
      </c>
      <c r="S691" s="4"/>
      <c r="T691" s="4"/>
      <c r="U691" s="4"/>
    </row>
    <row r="692" spans="1:21" ht="15.75" customHeight="1" x14ac:dyDescent="0.25">
      <c r="A692" s="79">
        <v>24</v>
      </c>
      <c r="B692" s="19"/>
      <c r="C692" s="15"/>
      <c r="D692" s="10"/>
      <c r="E692" s="28"/>
      <c r="F692" s="22"/>
      <c r="G692" s="23" t="s">
        <v>777</v>
      </c>
      <c r="H692" s="23"/>
      <c r="I692" s="10"/>
      <c r="J692" s="10"/>
      <c r="K692" s="18">
        <f t="shared" si="57"/>
        <v>0</v>
      </c>
      <c r="L692" s="80">
        <f t="shared" si="56"/>
        <v>0</v>
      </c>
      <c r="S692" s="4"/>
      <c r="T692" s="4"/>
      <c r="U692" s="4"/>
    </row>
    <row r="693" spans="1:21" ht="15.75" customHeight="1" x14ac:dyDescent="0.25">
      <c r="A693" s="79">
        <v>25</v>
      </c>
      <c r="B693" s="19" t="s">
        <v>736</v>
      </c>
      <c r="C693" s="15">
        <v>3</v>
      </c>
      <c r="D693" s="10">
        <v>87</v>
      </c>
      <c r="E693" s="28">
        <f>D693/C693</f>
        <v>29</v>
      </c>
      <c r="F693" s="22">
        <v>32</v>
      </c>
      <c r="G693" s="23" t="s">
        <v>777</v>
      </c>
      <c r="H693" s="23"/>
      <c r="I693" s="10"/>
      <c r="J693" s="10"/>
      <c r="K693" s="18">
        <f t="shared" si="57"/>
        <v>3</v>
      </c>
      <c r="L693" s="80">
        <f t="shared" si="56"/>
        <v>0</v>
      </c>
      <c r="S693" s="4"/>
      <c r="T693" s="4"/>
      <c r="U693" s="4"/>
    </row>
    <row r="694" spans="1:21" ht="15.75" customHeight="1" x14ac:dyDescent="0.25">
      <c r="A694" s="79">
        <v>26</v>
      </c>
      <c r="B694" s="19" t="s">
        <v>735</v>
      </c>
      <c r="C694" s="15">
        <v>10</v>
      </c>
      <c r="D694" s="10">
        <v>29</v>
      </c>
      <c r="E694" s="28">
        <f>D694/C694</f>
        <v>2.9</v>
      </c>
      <c r="F694" s="22">
        <v>5</v>
      </c>
      <c r="G694" s="23" t="s">
        <v>777</v>
      </c>
      <c r="H694" s="23"/>
      <c r="I694" s="10"/>
      <c r="J694" s="10"/>
      <c r="K694" s="18">
        <f t="shared" si="57"/>
        <v>10</v>
      </c>
      <c r="L694" s="80">
        <f t="shared" si="56"/>
        <v>0</v>
      </c>
      <c r="S694" s="4"/>
      <c r="T694" s="4"/>
      <c r="U694" s="4"/>
    </row>
    <row r="695" spans="1:21" ht="15.75" customHeight="1" x14ac:dyDescent="0.25">
      <c r="A695" s="79">
        <v>27</v>
      </c>
      <c r="B695" s="19" t="s">
        <v>734</v>
      </c>
      <c r="C695" s="15">
        <v>3</v>
      </c>
      <c r="D695" s="10">
        <v>109.5</v>
      </c>
      <c r="E695" s="28">
        <f>D695/C695</f>
        <v>36.5</v>
      </c>
      <c r="F695" s="22">
        <v>40</v>
      </c>
      <c r="G695" s="23" t="s">
        <v>777</v>
      </c>
      <c r="H695" s="23"/>
      <c r="I695" s="10"/>
      <c r="J695" s="10"/>
      <c r="K695" s="18">
        <f t="shared" si="57"/>
        <v>3</v>
      </c>
      <c r="L695" s="80">
        <f t="shared" si="56"/>
        <v>0</v>
      </c>
      <c r="S695" s="4"/>
      <c r="T695" s="4"/>
      <c r="U695" s="4"/>
    </row>
    <row r="696" spans="1:21" ht="15.75" customHeight="1" x14ac:dyDescent="0.25">
      <c r="A696" s="79">
        <v>28</v>
      </c>
      <c r="B696" s="19" t="s">
        <v>733</v>
      </c>
      <c r="C696" s="15">
        <v>10</v>
      </c>
      <c r="D696" s="10">
        <v>36.5</v>
      </c>
      <c r="E696" s="28">
        <f>D696/C696</f>
        <v>3.65</v>
      </c>
      <c r="F696" s="22">
        <v>6</v>
      </c>
      <c r="G696" s="23" t="s">
        <v>777</v>
      </c>
      <c r="H696" s="23"/>
      <c r="I696" s="10"/>
      <c r="J696" s="10"/>
      <c r="K696" s="18">
        <f t="shared" si="57"/>
        <v>10</v>
      </c>
      <c r="L696" s="80">
        <f t="shared" si="56"/>
        <v>0</v>
      </c>
      <c r="S696" s="4"/>
      <c r="T696" s="4"/>
      <c r="U696" s="4"/>
    </row>
    <row r="697" spans="1:21" ht="15.75" customHeight="1" x14ac:dyDescent="0.25">
      <c r="A697" s="79">
        <v>30</v>
      </c>
      <c r="B697" s="19" t="s">
        <v>732</v>
      </c>
      <c r="C697" s="15">
        <v>40</v>
      </c>
      <c r="D697" s="10">
        <v>33</v>
      </c>
      <c r="E697" s="28">
        <v>1</v>
      </c>
      <c r="F697" s="22">
        <v>1.5</v>
      </c>
      <c r="G697" s="23" t="s">
        <v>777</v>
      </c>
      <c r="H697" s="24">
        <v>43862</v>
      </c>
      <c r="I697" s="10"/>
      <c r="J697" s="10"/>
      <c r="K697" s="18">
        <f t="shared" si="57"/>
        <v>40</v>
      </c>
      <c r="L697" s="80">
        <f t="shared" si="56"/>
        <v>0</v>
      </c>
      <c r="S697" s="4"/>
      <c r="T697" s="4"/>
      <c r="U697" s="4"/>
    </row>
    <row r="698" spans="1:21" ht="15.75" customHeight="1" x14ac:dyDescent="0.25">
      <c r="A698" s="79">
        <v>31</v>
      </c>
      <c r="B698" s="19" t="s">
        <v>731</v>
      </c>
      <c r="C698" s="15">
        <v>122</v>
      </c>
      <c r="D698" s="10">
        <v>120</v>
      </c>
      <c r="E698" s="28">
        <f>(D698/C698)</f>
        <v>0.98360655737704916</v>
      </c>
      <c r="F698" s="22" t="s">
        <v>730</v>
      </c>
      <c r="G698" s="23" t="s">
        <v>777</v>
      </c>
      <c r="H698" s="23" t="s">
        <v>600</v>
      </c>
      <c r="I698" s="10"/>
      <c r="J698" s="10"/>
      <c r="K698" s="18">
        <f t="shared" si="57"/>
        <v>122</v>
      </c>
      <c r="L698" s="80"/>
      <c r="S698" s="4"/>
      <c r="T698" s="4"/>
      <c r="U698" s="4"/>
    </row>
    <row r="699" spans="1:21" ht="15.75" customHeight="1" x14ac:dyDescent="0.25">
      <c r="A699" s="79">
        <v>32</v>
      </c>
      <c r="B699" s="19" t="s">
        <v>729</v>
      </c>
      <c r="C699" s="15">
        <v>3</v>
      </c>
      <c r="D699" s="10">
        <v>25</v>
      </c>
      <c r="E699" s="28">
        <f t="shared" ref="E699:E728" si="59">D699/C699</f>
        <v>8.3333333333333339</v>
      </c>
      <c r="F699" s="22">
        <v>10</v>
      </c>
      <c r="G699" s="23" t="s">
        <v>777</v>
      </c>
      <c r="H699" s="24">
        <v>44731</v>
      </c>
      <c r="I699" s="10"/>
      <c r="J699" s="10"/>
      <c r="K699" s="18">
        <f t="shared" si="57"/>
        <v>3</v>
      </c>
      <c r="L699" s="80">
        <f t="shared" si="56"/>
        <v>0</v>
      </c>
      <c r="S699" s="4"/>
      <c r="T699" s="4"/>
      <c r="U699" s="4"/>
    </row>
    <row r="700" spans="1:21" ht="15.75" customHeight="1" x14ac:dyDescent="0.25">
      <c r="A700" s="79">
        <v>33</v>
      </c>
      <c r="B700" s="19" t="s">
        <v>728</v>
      </c>
      <c r="C700" s="15">
        <v>3</v>
      </c>
      <c r="D700" s="10">
        <v>37.5</v>
      </c>
      <c r="E700" s="28">
        <f t="shared" si="59"/>
        <v>12.5</v>
      </c>
      <c r="F700" s="22">
        <v>16</v>
      </c>
      <c r="G700" s="23" t="s">
        <v>777</v>
      </c>
      <c r="H700" s="23"/>
      <c r="I700" s="10"/>
      <c r="J700" s="10"/>
      <c r="K700" s="18">
        <f t="shared" si="57"/>
        <v>3</v>
      </c>
      <c r="L700" s="80">
        <f t="shared" si="56"/>
        <v>0</v>
      </c>
      <c r="S700" s="4"/>
      <c r="T700" s="4"/>
      <c r="U700" s="4"/>
    </row>
    <row r="701" spans="1:21" ht="15.75" customHeight="1" x14ac:dyDescent="0.25">
      <c r="A701" s="79">
        <v>34</v>
      </c>
      <c r="B701" s="19" t="s">
        <v>727</v>
      </c>
      <c r="C701" s="15">
        <v>5</v>
      </c>
      <c r="D701" s="10">
        <v>30</v>
      </c>
      <c r="E701" s="28">
        <f t="shared" si="59"/>
        <v>6</v>
      </c>
      <c r="F701" s="22" t="s">
        <v>726</v>
      </c>
      <c r="G701" s="23" t="s">
        <v>777</v>
      </c>
      <c r="H701" s="23"/>
      <c r="I701" s="10"/>
      <c r="J701" s="10"/>
      <c r="K701" s="18">
        <f t="shared" si="57"/>
        <v>5</v>
      </c>
      <c r="L701" s="80"/>
      <c r="S701" s="4"/>
      <c r="T701" s="4"/>
      <c r="U701" s="4"/>
    </row>
    <row r="702" spans="1:21" ht="34.5" customHeight="1" x14ac:dyDescent="0.25">
      <c r="A702" s="79">
        <v>35</v>
      </c>
      <c r="B702" s="19" t="s">
        <v>725</v>
      </c>
      <c r="C702" s="15">
        <v>50</v>
      </c>
      <c r="D702" s="10">
        <v>40</v>
      </c>
      <c r="E702" s="28">
        <f t="shared" si="59"/>
        <v>0.8</v>
      </c>
      <c r="F702" s="22">
        <v>1</v>
      </c>
      <c r="G702" s="23" t="s">
        <v>777</v>
      </c>
      <c r="H702" s="23"/>
      <c r="I702" s="10"/>
      <c r="J702" s="10"/>
      <c r="K702" s="18">
        <f t="shared" si="57"/>
        <v>50</v>
      </c>
      <c r="L702" s="80">
        <f t="shared" si="56"/>
        <v>0</v>
      </c>
      <c r="S702" s="4"/>
      <c r="T702" s="4"/>
      <c r="U702" s="4"/>
    </row>
    <row r="703" spans="1:21" ht="15.75" customHeight="1" x14ac:dyDescent="0.25">
      <c r="A703" s="79">
        <v>36</v>
      </c>
      <c r="B703" s="19" t="s">
        <v>724</v>
      </c>
      <c r="C703" s="15">
        <v>6</v>
      </c>
      <c r="D703" s="10">
        <v>12</v>
      </c>
      <c r="E703" s="28">
        <f t="shared" si="59"/>
        <v>2</v>
      </c>
      <c r="F703" s="22">
        <v>4</v>
      </c>
      <c r="G703" s="23" t="s">
        <v>777</v>
      </c>
      <c r="H703" s="23"/>
      <c r="I703" s="10"/>
      <c r="J703" s="10"/>
      <c r="K703" s="18">
        <f t="shared" si="57"/>
        <v>6</v>
      </c>
      <c r="L703" s="80">
        <f t="shared" si="56"/>
        <v>0</v>
      </c>
      <c r="S703" s="4"/>
      <c r="T703" s="4"/>
      <c r="U703" s="4"/>
    </row>
    <row r="704" spans="1:21" ht="15.75" customHeight="1" x14ac:dyDescent="0.25">
      <c r="A704" s="79">
        <v>37</v>
      </c>
      <c r="B704" s="19" t="s">
        <v>723</v>
      </c>
      <c r="C704" s="15">
        <v>6</v>
      </c>
      <c r="D704" s="10">
        <v>14</v>
      </c>
      <c r="E704" s="77">
        <f t="shared" si="59"/>
        <v>2.3333333333333335</v>
      </c>
      <c r="F704" s="22">
        <v>3</v>
      </c>
      <c r="G704" s="23" t="s">
        <v>777</v>
      </c>
      <c r="H704" s="23"/>
      <c r="I704" s="10"/>
      <c r="J704" s="10"/>
      <c r="K704" s="18">
        <f t="shared" si="57"/>
        <v>6</v>
      </c>
      <c r="L704" s="80">
        <f t="shared" si="56"/>
        <v>0</v>
      </c>
      <c r="S704" s="4"/>
      <c r="T704" s="4"/>
      <c r="U704" s="4"/>
    </row>
    <row r="705" spans="1:21" ht="15.75" customHeight="1" x14ac:dyDescent="0.25">
      <c r="A705" s="79">
        <v>38</v>
      </c>
      <c r="B705" s="19" t="s">
        <v>722</v>
      </c>
      <c r="C705" s="15">
        <v>6</v>
      </c>
      <c r="D705" s="10">
        <v>20</v>
      </c>
      <c r="E705" s="77">
        <f t="shared" si="59"/>
        <v>3.3333333333333335</v>
      </c>
      <c r="F705" s="22">
        <v>4</v>
      </c>
      <c r="G705" s="23" t="s">
        <v>777</v>
      </c>
      <c r="H705" s="23"/>
      <c r="I705" s="10"/>
      <c r="J705" s="10"/>
      <c r="K705" s="18">
        <f t="shared" si="57"/>
        <v>6</v>
      </c>
      <c r="L705" s="80">
        <f t="shared" si="56"/>
        <v>0</v>
      </c>
      <c r="S705" s="4"/>
      <c r="T705" s="4"/>
      <c r="U705" s="4"/>
    </row>
    <row r="706" spans="1:21" ht="15" customHeight="1" x14ac:dyDescent="0.25">
      <c r="A706" s="79">
        <v>39</v>
      </c>
      <c r="B706" s="19" t="s">
        <v>721</v>
      </c>
      <c r="C706" s="15">
        <v>6</v>
      </c>
      <c r="D706" s="10">
        <v>14</v>
      </c>
      <c r="E706" s="77">
        <f t="shared" si="59"/>
        <v>2.3333333333333335</v>
      </c>
      <c r="F706" s="22">
        <v>3</v>
      </c>
      <c r="G706" s="23" t="s">
        <v>777</v>
      </c>
      <c r="H706" s="23"/>
      <c r="I706" s="10"/>
      <c r="J706" s="10"/>
      <c r="K706" s="18">
        <f t="shared" si="57"/>
        <v>6</v>
      </c>
      <c r="L706" s="80">
        <f t="shared" si="56"/>
        <v>0</v>
      </c>
      <c r="S706" s="4"/>
      <c r="T706" s="4"/>
      <c r="U706" s="4"/>
    </row>
    <row r="707" spans="1:21" ht="15" customHeight="1" x14ac:dyDescent="0.25">
      <c r="A707" s="79">
        <v>40</v>
      </c>
      <c r="B707" s="19" t="s">
        <v>709</v>
      </c>
      <c r="C707" s="15">
        <v>12</v>
      </c>
      <c r="D707" s="10">
        <v>8</v>
      </c>
      <c r="E707" s="77">
        <f t="shared" si="59"/>
        <v>0.66666666666666663</v>
      </c>
      <c r="F707" s="22">
        <v>1.5</v>
      </c>
      <c r="G707" s="23" t="s">
        <v>777</v>
      </c>
      <c r="H707" s="23" t="s">
        <v>1054</v>
      </c>
      <c r="I707" s="10"/>
      <c r="J707" s="10"/>
      <c r="K707" s="18">
        <f t="shared" si="57"/>
        <v>12</v>
      </c>
      <c r="L707" s="80">
        <f t="shared" si="56"/>
        <v>0</v>
      </c>
      <c r="S707" s="4"/>
      <c r="T707" s="4"/>
      <c r="U707" s="4"/>
    </row>
    <row r="708" spans="1:21" ht="15" customHeight="1" x14ac:dyDescent="0.25">
      <c r="A708" s="79">
        <v>41</v>
      </c>
      <c r="B708" s="19" t="s">
        <v>720</v>
      </c>
      <c r="C708" s="15">
        <v>12</v>
      </c>
      <c r="D708" s="10">
        <v>8</v>
      </c>
      <c r="E708" s="77">
        <f t="shared" si="59"/>
        <v>0.66666666666666663</v>
      </c>
      <c r="F708" s="22">
        <v>1.5</v>
      </c>
      <c r="G708" s="23" t="s">
        <v>777</v>
      </c>
      <c r="H708" s="23" t="s">
        <v>1054</v>
      </c>
      <c r="I708" s="10"/>
      <c r="J708" s="10"/>
      <c r="K708" s="18">
        <f t="shared" si="57"/>
        <v>12</v>
      </c>
      <c r="L708" s="80">
        <f t="shared" si="56"/>
        <v>0</v>
      </c>
      <c r="S708" s="4"/>
      <c r="T708" s="4"/>
      <c r="U708" s="4"/>
    </row>
    <row r="709" spans="1:21" ht="15" customHeight="1" x14ac:dyDescent="0.25">
      <c r="A709" s="79"/>
      <c r="B709" s="19" t="s">
        <v>719</v>
      </c>
      <c r="C709" s="15">
        <v>36</v>
      </c>
      <c r="D709" s="10">
        <v>18</v>
      </c>
      <c r="E709" s="77">
        <f t="shared" si="59"/>
        <v>0.5</v>
      </c>
      <c r="F709" s="22">
        <v>1</v>
      </c>
      <c r="G709" s="23" t="s">
        <v>777</v>
      </c>
      <c r="H709" s="23" t="s">
        <v>1054</v>
      </c>
      <c r="I709" s="10"/>
      <c r="J709" s="10">
        <v>3</v>
      </c>
      <c r="K709" s="18">
        <f t="shared" si="57"/>
        <v>33</v>
      </c>
      <c r="L709" s="80">
        <f t="shared" si="56"/>
        <v>3</v>
      </c>
      <c r="S709" s="4"/>
      <c r="T709" s="4"/>
      <c r="U709" s="4"/>
    </row>
    <row r="710" spans="1:21" ht="15" customHeight="1" x14ac:dyDescent="0.25">
      <c r="A710" s="79"/>
      <c r="B710" s="19" t="s">
        <v>718</v>
      </c>
      <c r="C710" s="15">
        <v>12</v>
      </c>
      <c r="D710" s="10">
        <v>8</v>
      </c>
      <c r="E710" s="77">
        <f t="shared" si="59"/>
        <v>0.66666666666666663</v>
      </c>
      <c r="F710" s="22">
        <v>1.5</v>
      </c>
      <c r="G710" s="23" t="s">
        <v>777</v>
      </c>
      <c r="H710" s="23" t="s">
        <v>1054</v>
      </c>
      <c r="I710" s="10"/>
      <c r="J710" s="10"/>
      <c r="K710" s="18">
        <f t="shared" si="57"/>
        <v>12</v>
      </c>
      <c r="L710" s="80">
        <f t="shared" si="56"/>
        <v>0</v>
      </c>
      <c r="S710" s="4"/>
      <c r="T710" s="4"/>
      <c r="U710" s="4"/>
    </row>
    <row r="711" spans="1:21" ht="15" customHeight="1" x14ac:dyDescent="0.25">
      <c r="A711" s="79"/>
      <c r="B711" s="19" t="s">
        <v>718</v>
      </c>
      <c r="C711" s="15">
        <v>12</v>
      </c>
      <c r="D711" s="10">
        <v>12</v>
      </c>
      <c r="E711" s="77">
        <f t="shared" si="59"/>
        <v>1</v>
      </c>
      <c r="F711" s="22">
        <v>2</v>
      </c>
      <c r="G711" s="23" t="s">
        <v>777</v>
      </c>
      <c r="H711" s="23" t="s">
        <v>1054</v>
      </c>
      <c r="I711" s="10"/>
      <c r="J711" s="10"/>
      <c r="K711" s="18">
        <f t="shared" si="57"/>
        <v>12</v>
      </c>
      <c r="L711" s="80">
        <f t="shared" si="56"/>
        <v>0</v>
      </c>
      <c r="S711" s="4"/>
      <c r="T711" s="4"/>
      <c r="U711" s="4"/>
    </row>
    <row r="712" spans="1:21" ht="15" customHeight="1" x14ac:dyDescent="0.25">
      <c r="A712" s="79"/>
      <c r="B712" s="19" t="s">
        <v>717</v>
      </c>
      <c r="C712" s="15">
        <v>12</v>
      </c>
      <c r="D712" s="10">
        <v>80</v>
      </c>
      <c r="E712" s="77">
        <f t="shared" si="59"/>
        <v>6.666666666666667</v>
      </c>
      <c r="F712" s="22">
        <v>9</v>
      </c>
      <c r="G712" s="23" t="s">
        <v>777</v>
      </c>
      <c r="H712" s="23"/>
      <c r="I712" s="10"/>
      <c r="J712" s="10">
        <v>1</v>
      </c>
      <c r="K712" s="18">
        <f t="shared" si="57"/>
        <v>11</v>
      </c>
      <c r="L712" s="80">
        <f t="shared" si="56"/>
        <v>9</v>
      </c>
      <c r="S712" s="4"/>
      <c r="T712" s="4"/>
      <c r="U712" s="4"/>
    </row>
    <row r="713" spans="1:21" ht="17.25" customHeight="1" x14ac:dyDescent="0.25">
      <c r="A713" s="79"/>
      <c r="B713" s="19" t="s">
        <v>716</v>
      </c>
      <c r="C713" s="15">
        <v>12</v>
      </c>
      <c r="D713" s="10">
        <v>12</v>
      </c>
      <c r="E713" s="77">
        <f t="shared" si="59"/>
        <v>1</v>
      </c>
      <c r="F713" s="22">
        <v>2</v>
      </c>
      <c r="G713" s="23" t="s">
        <v>777</v>
      </c>
      <c r="H713" s="23" t="s">
        <v>1054</v>
      </c>
      <c r="I713" s="10"/>
      <c r="J713" s="10"/>
      <c r="K713" s="18">
        <f t="shared" si="57"/>
        <v>12</v>
      </c>
      <c r="L713" s="80">
        <f t="shared" si="56"/>
        <v>0</v>
      </c>
      <c r="S713" s="4"/>
      <c r="T713" s="4"/>
      <c r="U713" s="4"/>
    </row>
    <row r="714" spans="1:21" ht="17.25" customHeight="1" x14ac:dyDescent="0.25">
      <c r="A714" s="79"/>
      <c r="B714" s="19" t="s">
        <v>715</v>
      </c>
      <c r="C714" s="15">
        <v>12</v>
      </c>
      <c r="D714" s="10">
        <v>6</v>
      </c>
      <c r="E714" s="77">
        <f t="shared" si="59"/>
        <v>0.5</v>
      </c>
      <c r="F714" s="22">
        <v>1</v>
      </c>
      <c r="G714" s="23" t="s">
        <v>777</v>
      </c>
      <c r="H714" s="23" t="s">
        <v>1054</v>
      </c>
      <c r="I714" s="10"/>
      <c r="J714" s="10"/>
      <c r="K714" s="18">
        <f t="shared" si="57"/>
        <v>12</v>
      </c>
      <c r="L714" s="80">
        <f t="shared" si="56"/>
        <v>0</v>
      </c>
      <c r="S714" s="4"/>
      <c r="T714" s="4"/>
      <c r="U714" s="4"/>
    </row>
    <row r="715" spans="1:21" ht="17.25" customHeight="1" x14ac:dyDescent="0.25">
      <c r="A715" s="79"/>
      <c r="B715" s="19" t="s">
        <v>714</v>
      </c>
      <c r="C715" s="15">
        <v>72</v>
      </c>
      <c r="D715" s="10">
        <v>20</v>
      </c>
      <c r="E715" s="77">
        <f t="shared" si="59"/>
        <v>0.27777777777777779</v>
      </c>
      <c r="F715" s="22">
        <v>1</v>
      </c>
      <c r="G715" s="23" t="s">
        <v>777</v>
      </c>
      <c r="H715" s="23" t="s">
        <v>1054</v>
      </c>
      <c r="I715" s="10"/>
      <c r="J715" s="10"/>
      <c r="K715" s="18">
        <f t="shared" si="57"/>
        <v>72</v>
      </c>
      <c r="L715" s="80">
        <f t="shared" si="56"/>
        <v>0</v>
      </c>
      <c r="S715" s="4"/>
      <c r="T715" s="4"/>
      <c r="U715" s="4"/>
    </row>
    <row r="716" spans="1:21" ht="17.25" customHeight="1" x14ac:dyDescent="0.25">
      <c r="A716" s="79"/>
      <c r="B716" s="19" t="s">
        <v>713</v>
      </c>
      <c r="C716" s="15">
        <v>6</v>
      </c>
      <c r="D716" s="10">
        <v>40</v>
      </c>
      <c r="E716" s="77">
        <f t="shared" si="59"/>
        <v>6.666666666666667</v>
      </c>
      <c r="F716" s="22">
        <v>9</v>
      </c>
      <c r="G716" s="23" t="s">
        <v>777</v>
      </c>
      <c r="H716" s="23" t="s">
        <v>1054</v>
      </c>
      <c r="I716" s="10"/>
      <c r="J716" s="10"/>
      <c r="K716" s="18">
        <f t="shared" si="57"/>
        <v>6</v>
      </c>
      <c r="L716" s="80">
        <f t="shared" si="56"/>
        <v>0</v>
      </c>
      <c r="S716" s="4"/>
      <c r="T716" s="4"/>
      <c r="U716" s="4"/>
    </row>
    <row r="717" spans="1:21" ht="17.25" customHeight="1" x14ac:dyDescent="0.25">
      <c r="A717" s="79"/>
      <c r="B717" s="19" t="s">
        <v>712</v>
      </c>
      <c r="C717" s="15">
        <v>20</v>
      </c>
      <c r="D717" s="10">
        <v>30</v>
      </c>
      <c r="E717" s="77">
        <f t="shared" si="59"/>
        <v>1.5</v>
      </c>
      <c r="F717" s="22">
        <v>3</v>
      </c>
      <c r="G717" s="23" t="s">
        <v>777</v>
      </c>
      <c r="H717" s="23" t="s">
        <v>1054</v>
      </c>
      <c r="I717" s="10"/>
      <c r="J717" s="10"/>
      <c r="K717" s="18">
        <f t="shared" si="57"/>
        <v>20</v>
      </c>
      <c r="L717" s="80">
        <f t="shared" si="56"/>
        <v>0</v>
      </c>
      <c r="S717" s="4"/>
      <c r="T717" s="4"/>
      <c r="U717" s="4"/>
    </row>
    <row r="718" spans="1:21" ht="17.25" customHeight="1" x14ac:dyDescent="0.25">
      <c r="A718" s="79"/>
      <c r="B718" s="19" t="s">
        <v>711</v>
      </c>
      <c r="C718" s="15">
        <v>15</v>
      </c>
      <c r="D718" s="10">
        <v>58</v>
      </c>
      <c r="E718" s="77">
        <f t="shared" si="59"/>
        <v>3.8666666666666667</v>
      </c>
      <c r="F718" s="22">
        <v>5</v>
      </c>
      <c r="G718" s="23" t="s">
        <v>777</v>
      </c>
      <c r="H718" s="23" t="s">
        <v>1054</v>
      </c>
      <c r="I718" s="10"/>
      <c r="J718" s="10">
        <v>1</v>
      </c>
      <c r="K718" s="18">
        <f t="shared" si="57"/>
        <v>14</v>
      </c>
      <c r="L718" s="80">
        <f t="shared" si="56"/>
        <v>5</v>
      </c>
      <c r="S718" s="4"/>
      <c r="T718" s="4"/>
      <c r="U718" s="4"/>
    </row>
    <row r="719" spans="1:21" ht="17.25" customHeight="1" x14ac:dyDescent="0.25">
      <c r="A719" s="79"/>
      <c r="B719" s="19" t="s">
        <v>710</v>
      </c>
      <c r="C719" s="15">
        <v>12</v>
      </c>
      <c r="D719" s="10">
        <v>60</v>
      </c>
      <c r="E719" s="77">
        <f t="shared" si="59"/>
        <v>5</v>
      </c>
      <c r="F719" s="22">
        <v>6</v>
      </c>
      <c r="G719" s="23" t="s">
        <v>777</v>
      </c>
      <c r="H719" s="23" t="s">
        <v>1054</v>
      </c>
      <c r="I719" s="10"/>
      <c r="J719" s="10"/>
      <c r="K719" s="18">
        <f t="shared" si="57"/>
        <v>12</v>
      </c>
      <c r="L719" s="80">
        <f t="shared" si="56"/>
        <v>0</v>
      </c>
      <c r="S719" s="4"/>
      <c r="T719" s="4"/>
      <c r="U719" s="4"/>
    </row>
    <row r="720" spans="1:21" ht="17.25" customHeight="1" x14ac:dyDescent="0.25">
      <c r="A720" s="79"/>
      <c r="B720" s="19" t="s">
        <v>709</v>
      </c>
      <c r="C720" s="15">
        <v>11</v>
      </c>
      <c r="D720" s="10">
        <v>24</v>
      </c>
      <c r="E720" s="77">
        <f t="shared" si="59"/>
        <v>2.1818181818181817</v>
      </c>
      <c r="F720" s="22">
        <v>3</v>
      </c>
      <c r="G720" s="23" t="s">
        <v>777</v>
      </c>
      <c r="H720" s="23" t="s">
        <v>1054</v>
      </c>
      <c r="I720" s="10"/>
      <c r="J720" s="10"/>
      <c r="K720" s="18">
        <f t="shared" si="57"/>
        <v>11</v>
      </c>
      <c r="L720" s="80">
        <f t="shared" si="56"/>
        <v>0</v>
      </c>
      <c r="S720" s="4"/>
      <c r="T720" s="4"/>
      <c r="U720" s="4"/>
    </row>
    <row r="721" spans="1:21" ht="17.25" customHeight="1" x14ac:dyDescent="0.25">
      <c r="A721" s="79"/>
      <c r="B721" s="19" t="s">
        <v>708</v>
      </c>
      <c r="C721" s="15">
        <v>12</v>
      </c>
      <c r="D721" s="10">
        <v>40</v>
      </c>
      <c r="E721" s="77">
        <f t="shared" si="59"/>
        <v>3.3333333333333335</v>
      </c>
      <c r="F721" s="22">
        <v>5</v>
      </c>
      <c r="G721" s="23" t="s">
        <v>777</v>
      </c>
      <c r="H721" s="23" t="s">
        <v>1054</v>
      </c>
      <c r="I721" s="10"/>
      <c r="J721" s="10"/>
      <c r="K721" s="18">
        <f t="shared" si="57"/>
        <v>12</v>
      </c>
      <c r="L721" s="80">
        <f t="shared" si="56"/>
        <v>0</v>
      </c>
      <c r="S721" s="4"/>
      <c r="T721" s="4"/>
      <c r="U721" s="4"/>
    </row>
    <row r="722" spans="1:21" ht="17.25" customHeight="1" x14ac:dyDescent="0.25">
      <c r="A722" s="79"/>
      <c r="B722" s="19" t="s">
        <v>707</v>
      </c>
      <c r="C722" s="15">
        <v>12</v>
      </c>
      <c r="D722" s="10">
        <v>18</v>
      </c>
      <c r="E722" s="77">
        <f t="shared" si="59"/>
        <v>1.5</v>
      </c>
      <c r="F722" s="22" t="s">
        <v>706</v>
      </c>
      <c r="G722" s="23" t="s">
        <v>777</v>
      </c>
      <c r="H722" s="23" t="s">
        <v>1054</v>
      </c>
      <c r="I722" s="10"/>
      <c r="J722" s="10"/>
      <c r="K722" s="18">
        <f t="shared" si="57"/>
        <v>12</v>
      </c>
      <c r="L722" s="80"/>
      <c r="S722" s="4"/>
      <c r="T722" s="4"/>
      <c r="U722" s="4"/>
    </row>
    <row r="723" spans="1:21" ht="17.25" customHeight="1" x14ac:dyDescent="0.25">
      <c r="A723" s="79"/>
      <c r="B723" s="19" t="s">
        <v>705</v>
      </c>
      <c r="C723" s="15">
        <v>6</v>
      </c>
      <c r="D723" s="10">
        <v>25</v>
      </c>
      <c r="E723" s="77">
        <f t="shared" si="59"/>
        <v>4.166666666666667</v>
      </c>
      <c r="F723" s="22">
        <v>5</v>
      </c>
      <c r="G723" s="23" t="s">
        <v>777</v>
      </c>
      <c r="H723" s="23" t="s">
        <v>1054</v>
      </c>
      <c r="I723" s="10"/>
      <c r="J723" s="10"/>
      <c r="K723" s="18">
        <f t="shared" si="57"/>
        <v>6</v>
      </c>
      <c r="L723" s="80">
        <f t="shared" si="56"/>
        <v>0</v>
      </c>
      <c r="S723" s="4"/>
      <c r="T723" s="4"/>
      <c r="U723" s="4"/>
    </row>
    <row r="724" spans="1:21" ht="17.25" customHeight="1" x14ac:dyDescent="0.25">
      <c r="A724" s="79"/>
      <c r="B724" s="19" t="s">
        <v>704</v>
      </c>
      <c r="C724" s="15">
        <v>6</v>
      </c>
      <c r="D724" s="10">
        <v>25</v>
      </c>
      <c r="E724" s="77">
        <f t="shared" si="59"/>
        <v>4.166666666666667</v>
      </c>
      <c r="F724" s="22">
        <v>7</v>
      </c>
      <c r="G724" s="23" t="s">
        <v>777</v>
      </c>
      <c r="H724" s="23" t="s">
        <v>1054</v>
      </c>
      <c r="I724" s="10"/>
      <c r="J724" s="10"/>
      <c r="K724" s="18">
        <f t="shared" si="57"/>
        <v>6</v>
      </c>
      <c r="L724" s="80">
        <f t="shared" si="56"/>
        <v>0</v>
      </c>
      <c r="S724" s="4"/>
      <c r="T724" s="4"/>
      <c r="U724" s="4"/>
    </row>
    <row r="725" spans="1:21" ht="17.25" customHeight="1" x14ac:dyDescent="0.25">
      <c r="A725" s="88"/>
      <c r="B725" s="50" t="s">
        <v>703</v>
      </c>
      <c r="C725" s="15">
        <v>49</v>
      </c>
      <c r="D725" s="68">
        <v>50</v>
      </c>
      <c r="E725" s="77">
        <f t="shared" si="59"/>
        <v>1.0204081632653061</v>
      </c>
      <c r="F725" s="22">
        <v>2</v>
      </c>
      <c r="G725" s="23" t="s">
        <v>777</v>
      </c>
      <c r="H725" s="23" t="s">
        <v>1054</v>
      </c>
      <c r="I725" s="68"/>
      <c r="J725" s="68"/>
      <c r="K725" s="18">
        <f t="shared" si="57"/>
        <v>49</v>
      </c>
      <c r="L725" s="80">
        <f t="shared" si="56"/>
        <v>0</v>
      </c>
      <c r="S725" s="4"/>
      <c r="T725" s="4"/>
      <c r="U725" s="4"/>
    </row>
    <row r="726" spans="1:21" ht="17.25" customHeight="1" x14ac:dyDescent="0.25">
      <c r="A726" s="88"/>
      <c r="B726" s="50" t="s">
        <v>702</v>
      </c>
      <c r="C726" s="15">
        <v>12</v>
      </c>
      <c r="D726" s="68">
        <v>10</v>
      </c>
      <c r="E726" s="78">
        <f t="shared" si="59"/>
        <v>0.83333333333333337</v>
      </c>
      <c r="F726" s="22">
        <v>2</v>
      </c>
      <c r="G726" s="23" t="s">
        <v>777</v>
      </c>
      <c r="H726" s="23" t="s">
        <v>1054</v>
      </c>
      <c r="I726" s="68"/>
      <c r="J726" s="68"/>
      <c r="K726" s="18">
        <f t="shared" si="57"/>
        <v>12</v>
      </c>
      <c r="L726" s="80">
        <f t="shared" ref="L726:L763" si="60">F726*J726</f>
        <v>0</v>
      </c>
      <c r="S726" s="4"/>
      <c r="T726" s="4"/>
      <c r="U726" s="4"/>
    </row>
    <row r="727" spans="1:21" ht="17.25" customHeight="1" x14ac:dyDescent="0.25">
      <c r="A727" s="88"/>
      <c r="B727" s="50" t="s">
        <v>701</v>
      </c>
      <c r="C727" s="15">
        <v>10</v>
      </c>
      <c r="D727" s="68">
        <v>25</v>
      </c>
      <c r="E727" s="78">
        <f t="shared" si="59"/>
        <v>2.5</v>
      </c>
      <c r="F727" s="22">
        <v>3</v>
      </c>
      <c r="G727" s="23" t="s">
        <v>777</v>
      </c>
      <c r="H727" s="23" t="s">
        <v>1054</v>
      </c>
      <c r="I727" s="68"/>
      <c r="J727" s="68"/>
      <c r="K727" s="18">
        <f t="shared" si="57"/>
        <v>10</v>
      </c>
      <c r="L727" s="80">
        <f t="shared" si="60"/>
        <v>0</v>
      </c>
      <c r="S727" s="4"/>
      <c r="T727" s="4"/>
      <c r="U727" s="4"/>
    </row>
    <row r="728" spans="1:21" ht="17.25" customHeight="1" x14ac:dyDescent="0.25">
      <c r="A728" s="88"/>
      <c r="B728" s="50" t="s">
        <v>700</v>
      </c>
      <c r="C728" s="15">
        <v>5</v>
      </c>
      <c r="D728" s="68">
        <v>25</v>
      </c>
      <c r="E728" s="78">
        <f t="shared" si="59"/>
        <v>5</v>
      </c>
      <c r="F728" s="22">
        <v>10</v>
      </c>
      <c r="G728" s="23" t="s">
        <v>777</v>
      </c>
      <c r="H728" s="23" t="s">
        <v>1054</v>
      </c>
      <c r="I728" s="68"/>
      <c r="J728" s="68">
        <v>1</v>
      </c>
      <c r="K728" s="18">
        <f t="shared" si="57"/>
        <v>4</v>
      </c>
      <c r="L728" s="80">
        <f t="shared" si="60"/>
        <v>10</v>
      </c>
      <c r="S728" s="4"/>
      <c r="T728" s="4"/>
      <c r="U728" s="4"/>
    </row>
    <row r="729" spans="1:21" ht="17.25" customHeight="1" x14ac:dyDescent="0.25">
      <c r="A729" s="88"/>
      <c r="B729" s="50" t="s">
        <v>699</v>
      </c>
      <c r="C729" s="15">
        <v>11</v>
      </c>
      <c r="D729" s="68"/>
      <c r="E729" s="78"/>
      <c r="F729" s="22"/>
      <c r="G729" s="23" t="s">
        <v>777</v>
      </c>
      <c r="H729" s="53"/>
      <c r="I729" s="68"/>
      <c r="J729" s="68"/>
      <c r="K729" s="68"/>
      <c r="L729" s="80">
        <f t="shared" si="60"/>
        <v>0</v>
      </c>
      <c r="S729" s="4"/>
      <c r="T729" s="4"/>
      <c r="U729" s="4"/>
    </row>
    <row r="730" spans="1:21" ht="17.25" customHeight="1" x14ac:dyDescent="0.25">
      <c r="A730" s="88"/>
      <c r="B730" s="50" t="s">
        <v>1396</v>
      </c>
      <c r="C730" s="15">
        <v>9</v>
      </c>
      <c r="D730" s="68"/>
      <c r="E730" s="78"/>
      <c r="F730" s="22">
        <v>9</v>
      </c>
      <c r="G730" s="23" t="s">
        <v>777</v>
      </c>
      <c r="H730" s="53"/>
      <c r="I730" s="68"/>
      <c r="J730" s="68"/>
      <c r="K730" s="68"/>
      <c r="L730" s="80">
        <f t="shared" si="60"/>
        <v>0</v>
      </c>
      <c r="S730" s="4"/>
      <c r="T730" s="4"/>
      <c r="U730" s="4"/>
    </row>
    <row r="731" spans="1:21" ht="17.25" customHeight="1" x14ac:dyDescent="0.25">
      <c r="A731" s="588" t="s">
        <v>764</v>
      </c>
      <c r="B731" s="589"/>
      <c r="C731" s="589"/>
      <c r="D731" s="589"/>
      <c r="E731" s="589"/>
      <c r="F731" s="589"/>
      <c r="G731" s="589"/>
      <c r="H731" s="589"/>
      <c r="I731" s="589"/>
      <c r="J731" s="589"/>
      <c r="K731" s="589"/>
      <c r="L731" s="590"/>
      <c r="S731" s="4"/>
      <c r="T731" s="4"/>
      <c r="U731" s="4"/>
    </row>
    <row r="732" spans="1:21" ht="17.25" customHeight="1" x14ac:dyDescent="0.25">
      <c r="A732" s="247">
        <v>1</v>
      </c>
      <c r="B732" s="473" t="s">
        <v>1064</v>
      </c>
      <c r="C732" s="247">
        <v>2</v>
      </c>
      <c r="D732" s="247">
        <v>20</v>
      </c>
      <c r="E732" s="112">
        <v>10</v>
      </c>
      <c r="F732" s="103">
        <v>12</v>
      </c>
      <c r="G732" s="247" t="s">
        <v>779</v>
      </c>
      <c r="H732" s="246"/>
      <c r="I732" s="248">
        <v>2</v>
      </c>
      <c r="J732" s="246"/>
      <c r="K732" s="487">
        <f t="shared" ref="K732:K746" si="61">(C732+I732)-J732</f>
        <v>4</v>
      </c>
      <c r="L732" s="105">
        <f t="shared" si="60"/>
        <v>0</v>
      </c>
      <c r="S732" s="4"/>
      <c r="T732" s="4"/>
      <c r="U732" s="4"/>
    </row>
    <row r="733" spans="1:21" ht="15.75" customHeight="1" x14ac:dyDescent="0.25">
      <c r="A733" s="247">
        <v>2</v>
      </c>
      <c r="B733" s="99" t="s">
        <v>763</v>
      </c>
      <c r="C733" s="110">
        <v>4</v>
      </c>
      <c r="D733" s="111">
        <f t="shared" ref="D733:D742" si="62">C733*E733</f>
        <v>30</v>
      </c>
      <c r="E733" s="112">
        <v>7.5</v>
      </c>
      <c r="F733" s="103">
        <v>9</v>
      </c>
      <c r="G733" s="247" t="s">
        <v>779</v>
      </c>
      <c r="H733" s="104" t="s">
        <v>1060</v>
      </c>
      <c r="I733" s="248">
        <v>1</v>
      </c>
      <c r="J733" s="111"/>
      <c r="K733" s="487">
        <f t="shared" si="61"/>
        <v>5</v>
      </c>
      <c r="L733" s="105">
        <f t="shared" si="60"/>
        <v>0</v>
      </c>
      <c r="S733" s="4"/>
      <c r="T733" s="4"/>
      <c r="U733" s="4"/>
    </row>
    <row r="734" spans="1:21" ht="14.25" customHeight="1" x14ac:dyDescent="0.25">
      <c r="A734" s="247">
        <v>3</v>
      </c>
      <c r="B734" s="19" t="s">
        <v>762</v>
      </c>
      <c r="C734" s="15">
        <v>4</v>
      </c>
      <c r="D734" s="10">
        <f t="shared" si="62"/>
        <v>30</v>
      </c>
      <c r="E734" s="28">
        <v>7.5</v>
      </c>
      <c r="F734" s="22">
        <v>9</v>
      </c>
      <c r="G734" s="247" t="s">
        <v>779</v>
      </c>
      <c r="H734" s="23"/>
      <c r="I734" s="68"/>
      <c r="J734" s="10"/>
      <c r="K734" s="18">
        <f t="shared" si="61"/>
        <v>4</v>
      </c>
      <c r="L734" s="80">
        <f t="shared" si="60"/>
        <v>0</v>
      </c>
      <c r="S734" s="4"/>
      <c r="T734" s="4"/>
      <c r="U734" s="4"/>
    </row>
    <row r="735" spans="1:21" ht="14.25" customHeight="1" x14ac:dyDescent="0.25">
      <c r="A735" s="247">
        <v>4</v>
      </c>
      <c r="B735" s="19" t="s">
        <v>761</v>
      </c>
      <c r="C735" s="15">
        <v>2</v>
      </c>
      <c r="D735" s="10">
        <f t="shared" si="62"/>
        <v>15</v>
      </c>
      <c r="E735" s="28">
        <v>7.5</v>
      </c>
      <c r="F735" s="22">
        <v>9</v>
      </c>
      <c r="G735" s="247" t="s">
        <v>779</v>
      </c>
      <c r="H735" s="23"/>
      <c r="I735" s="68"/>
      <c r="J735" s="10">
        <v>1</v>
      </c>
      <c r="K735" s="18">
        <f t="shared" si="61"/>
        <v>1</v>
      </c>
      <c r="L735" s="80">
        <f t="shared" si="60"/>
        <v>9</v>
      </c>
      <c r="S735" s="4"/>
      <c r="T735" s="4"/>
      <c r="U735" s="4"/>
    </row>
    <row r="736" spans="1:21" ht="14.25" customHeight="1" x14ac:dyDescent="0.25">
      <c r="A736" s="247">
        <v>5</v>
      </c>
      <c r="B736" s="19" t="s">
        <v>760</v>
      </c>
      <c r="C736" s="15">
        <v>2</v>
      </c>
      <c r="D736" s="10">
        <f t="shared" si="62"/>
        <v>15</v>
      </c>
      <c r="E736" s="28">
        <v>7.5</v>
      </c>
      <c r="F736" s="22">
        <v>9</v>
      </c>
      <c r="G736" s="247" t="s">
        <v>779</v>
      </c>
      <c r="H736" s="23"/>
      <c r="I736" s="68"/>
      <c r="J736" s="10"/>
      <c r="K736" s="18">
        <f t="shared" si="61"/>
        <v>2</v>
      </c>
      <c r="L736" s="80">
        <f t="shared" si="60"/>
        <v>0</v>
      </c>
      <c r="S736" s="4"/>
      <c r="T736" s="4"/>
      <c r="U736" s="4"/>
    </row>
    <row r="737" spans="1:21" ht="14.25" customHeight="1" x14ac:dyDescent="0.25">
      <c r="A737" s="247">
        <v>6</v>
      </c>
      <c r="B737" s="19" t="s">
        <v>1065</v>
      </c>
      <c r="C737" s="15">
        <v>2</v>
      </c>
      <c r="D737" s="10">
        <v>15</v>
      </c>
      <c r="E737" s="28">
        <v>7.5</v>
      </c>
      <c r="F737" s="22">
        <v>9</v>
      </c>
      <c r="G737" s="247" t="s">
        <v>779</v>
      </c>
      <c r="H737" s="23"/>
      <c r="I737" s="68"/>
      <c r="J737" s="10"/>
      <c r="K737" s="18">
        <f t="shared" si="61"/>
        <v>2</v>
      </c>
      <c r="L737" s="80">
        <f t="shared" si="60"/>
        <v>0</v>
      </c>
      <c r="S737" s="4"/>
      <c r="T737" s="4"/>
      <c r="U737" s="4"/>
    </row>
    <row r="738" spans="1:21" ht="14.25" customHeight="1" x14ac:dyDescent="0.25">
      <c r="A738" s="247">
        <v>7</v>
      </c>
      <c r="B738" s="19" t="s">
        <v>759</v>
      </c>
      <c r="C738" s="15">
        <v>3</v>
      </c>
      <c r="D738" s="10">
        <f t="shared" si="62"/>
        <v>15</v>
      </c>
      <c r="E738" s="28">
        <v>5</v>
      </c>
      <c r="F738" s="22">
        <v>6</v>
      </c>
      <c r="G738" s="247" t="s">
        <v>779</v>
      </c>
      <c r="H738" s="23"/>
      <c r="I738" s="68"/>
      <c r="J738" s="10"/>
      <c r="K738" s="18">
        <f t="shared" si="61"/>
        <v>3</v>
      </c>
      <c r="L738" s="80">
        <f t="shared" si="60"/>
        <v>0</v>
      </c>
      <c r="S738" s="4"/>
      <c r="T738" s="4"/>
      <c r="U738" s="4"/>
    </row>
    <row r="739" spans="1:21" ht="14.25" customHeight="1" x14ac:dyDescent="0.25">
      <c r="A739" s="247">
        <v>8</v>
      </c>
      <c r="B739" s="19" t="s">
        <v>1066</v>
      </c>
      <c r="C739" s="15">
        <v>4</v>
      </c>
      <c r="D739" s="10">
        <f t="shared" si="62"/>
        <v>24</v>
      </c>
      <c r="E739" s="28">
        <v>6</v>
      </c>
      <c r="F739" s="22">
        <v>7.5</v>
      </c>
      <c r="G739" s="247" t="s">
        <v>779</v>
      </c>
      <c r="H739" s="23"/>
      <c r="I739" s="68">
        <v>3</v>
      </c>
      <c r="J739" s="10"/>
      <c r="K739" s="488">
        <f t="shared" si="61"/>
        <v>7</v>
      </c>
      <c r="L739" s="80">
        <f t="shared" si="60"/>
        <v>0</v>
      </c>
      <c r="S739" s="4"/>
      <c r="T739" s="4"/>
      <c r="U739" s="4"/>
    </row>
    <row r="740" spans="1:21" ht="14.25" customHeight="1" x14ac:dyDescent="0.25">
      <c r="A740" s="247">
        <v>9</v>
      </c>
      <c r="B740" s="19" t="s">
        <v>758</v>
      </c>
      <c r="C740" s="15">
        <v>1</v>
      </c>
      <c r="D740" s="10">
        <f t="shared" si="62"/>
        <v>5</v>
      </c>
      <c r="E740" s="28">
        <v>5</v>
      </c>
      <c r="F740" s="22">
        <v>6</v>
      </c>
      <c r="G740" s="247" t="s">
        <v>779</v>
      </c>
      <c r="H740" s="23"/>
      <c r="I740" s="68"/>
      <c r="J740" s="10"/>
      <c r="K740" s="18">
        <f t="shared" si="61"/>
        <v>1</v>
      </c>
      <c r="L740" s="80">
        <f t="shared" si="60"/>
        <v>0</v>
      </c>
      <c r="S740" s="4"/>
      <c r="T740" s="4"/>
      <c r="U740" s="4"/>
    </row>
    <row r="741" spans="1:21" ht="14.25" customHeight="1" x14ac:dyDescent="0.25">
      <c r="A741" s="247">
        <v>10</v>
      </c>
      <c r="B741" s="19" t="s">
        <v>757</v>
      </c>
      <c r="C741" s="15">
        <v>4</v>
      </c>
      <c r="D741" s="10">
        <f t="shared" si="62"/>
        <v>16</v>
      </c>
      <c r="E741" s="28">
        <v>4</v>
      </c>
      <c r="F741" s="22">
        <v>5</v>
      </c>
      <c r="G741" s="247" t="s">
        <v>779</v>
      </c>
      <c r="H741" s="23"/>
      <c r="I741" s="68"/>
      <c r="J741" s="10"/>
      <c r="K741" s="18">
        <f t="shared" si="61"/>
        <v>4</v>
      </c>
      <c r="L741" s="80">
        <f t="shared" si="60"/>
        <v>0</v>
      </c>
      <c r="S741" s="4"/>
      <c r="T741" s="4"/>
      <c r="U741" s="4"/>
    </row>
    <row r="742" spans="1:21" ht="14.25" customHeight="1" x14ac:dyDescent="0.25">
      <c r="A742" s="247">
        <v>11</v>
      </c>
      <c r="B742" s="19" t="s">
        <v>756</v>
      </c>
      <c r="C742" s="15">
        <v>2</v>
      </c>
      <c r="D742" s="10">
        <f t="shared" si="62"/>
        <v>12</v>
      </c>
      <c r="E742" s="28">
        <v>6</v>
      </c>
      <c r="F742" s="22">
        <v>7</v>
      </c>
      <c r="G742" s="247" t="s">
        <v>779</v>
      </c>
      <c r="H742" s="23"/>
      <c r="I742" s="249">
        <v>5</v>
      </c>
      <c r="J742" s="10">
        <v>1</v>
      </c>
      <c r="K742" s="488">
        <f t="shared" si="61"/>
        <v>6</v>
      </c>
      <c r="L742" s="80">
        <f t="shared" si="60"/>
        <v>7</v>
      </c>
      <c r="S742" s="4"/>
      <c r="T742" s="4"/>
      <c r="U742" s="4"/>
    </row>
    <row r="743" spans="1:21" ht="14.25" customHeight="1" x14ac:dyDescent="0.25">
      <c r="A743" s="247">
        <v>12</v>
      </c>
      <c r="B743" s="19" t="s">
        <v>755</v>
      </c>
      <c r="C743" s="15">
        <v>30</v>
      </c>
      <c r="D743" s="10"/>
      <c r="E743" s="28"/>
      <c r="F743" s="22">
        <v>0.5</v>
      </c>
      <c r="G743" s="247" t="s">
        <v>779</v>
      </c>
      <c r="H743" s="23"/>
      <c r="I743" s="68"/>
      <c r="J743" s="10">
        <v>20</v>
      </c>
      <c r="K743" s="18">
        <f t="shared" si="61"/>
        <v>10</v>
      </c>
      <c r="L743" s="80">
        <f t="shared" si="60"/>
        <v>10</v>
      </c>
      <c r="S743" s="4"/>
      <c r="T743" s="4"/>
      <c r="U743" s="4"/>
    </row>
    <row r="744" spans="1:21" ht="14.25" customHeight="1" x14ac:dyDescent="0.25">
      <c r="A744" s="247">
        <v>13</v>
      </c>
      <c r="B744" s="19" t="s">
        <v>1067</v>
      </c>
      <c r="C744" s="15">
        <v>30</v>
      </c>
      <c r="D744" s="10"/>
      <c r="E744" s="28"/>
      <c r="F744" s="22">
        <v>0.5</v>
      </c>
      <c r="G744" s="247" t="s">
        <v>779</v>
      </c>
      <c r="H744" s="23"/>
      <c r="I744" s="68"/>
      <c r="J744" s="10"/>
      <c r="K744" s="18"/>
      <c r="L744" s="80"/>
      <c r="S744" s="4"/>
      <c r="T744" s="4"/>
      <c r="U744" s="4"/>
    </row>
    <row r="745" spans="1:21" ht="14.25" customHeight="1" x14ac:dyDescent="0.25">
      <c r="A745" s="247">
        <v>14</v>
      </c>
      <c r="B745" s="19" t="s">
        <v>754</v>
      </c>
      <c r="C745" s="15">
        <v>30</v>
      </c>
      <c r="D745" s="10"/>
      <c r="E745" s="28"/>
      <c r="F745" s="22">
        <v>0.5</v>
      </c>
      <c r="G745" s="247" t="s">
        <v>779</v>
      </c>
      <c r="H745" s="23"/>
      <c r="I745" s="249">
        <v>30</v>
      </c>
      <c r="J745" s="10">
        <v>10</v>
      </c>
      <c r="K745" s="18">
        <f t="shared" si="61"/>
        <v>50</v>
      </c>
      <c r="L745" s="80">
        <f t="shared" si="60"/>
        <v>5</v>
      </c>
      <c r="S745" s="4"/>
      <c r="T745" s="4"/>
      <c r="U745" s="4"/>
    </row>
    <row r="746" spans="1:21" ht="14.25" customHeight="1" x14ac:dyDescent="0.25">
      <c r="A746" s="247">
        <v>15</v>
      </c>
      <c r="B746" s="114" t="s">
        <v>753</v>
      </c>
      <c r="C746" s="115">
        <v>30</v>
      </c>
      <c r="D746" s="116"/>
      <c r="E746" s="28"/>
      <c r="F746" s="117">
        <v>0.5</v>
      </c>
      <c r="G746" s="247" t="s">
        <v>779</v>
      </c>
      <c r="H746" s="118"/>
      <c r="I746" s="250"/>
      <c r="J746" s="116">
        <v>14</v>
      </c>
      <c r="K746" s="116">
        <f t="shared" si="61"/>
        <v>16</v>
      </c>
      <c r="L746" s="119">
        <f t="shared" si="60"/>
        <v>7</v>
      </c>
      <c r="S746" s="4"/>
      <c r="T746" s="4"/>
      <c r="U746" s="4"/>
    </row>
    <row r="747" spans="1:21" ht="14.25" customHeight="1" x14ac:dyDescent="0.25">
      <c r="A747" s="247">
        <v>16</v>
      </c>
      <c r="B747" s="149" t="s">
        <v>1179</v>
      </c>
      <c r="C747" s="13">
        <v>3</v>
      </c>
      <c r="D747" s="184">
        <v>25.5</v>
      </c>
      <c r="E747" s="28">
        <f>D747/C747</f>
        <v>8.5</v>
      </c>
      <c r="F747" s="288">
        <v>11</v>
      </c>
      <c r="G747" s="247" t="s">
        <v>779</v>
      </c>
      <c r="H747" s="235"/>
      <c r="I747" s="289"/>
      <c r="J747" s="184"/>
      <c r="K747" s="184"/>
      <c r="L747" s="186"/>
      <c r="S747" s="4"/>
      <c r="T747" s="4"/>
      <c r="U747" s="4"/>
    </row>
    <row r="748" spans="1:21" ht="14.25" customHeight="1" x14ac:dyDescent="0.25">
      <c r="A748" s="247"/>
      <c r="B748" s="149" t="s">
        <v>1610</v>
      </c>
      <c r="C748" s="13">
        <v>33</v>
      </c>
      <c r="D748" s="184"/>
      <c r="E748" s="396" t="s">
        <v>1611</v>
      </c>
      <c r="F748" s="288" t="s">
        <v>1612</v>
      </c>
      <c r="G748" s="247" t="s">
        <v>779</v>
      </c>
      <c r="H748" s="235"/>
      <c r="I748" s="289"/>
      <c r="J748" s="184"/>
      <c r="K748" s="184"/>
      <c r="L748" s="186"/>
      <c r="S748" s="4"/>
      <c r="T748" s="4"/>
      <c r="U748" s="4"/>
    </row>
    <row r="749" spans="1:21" ht="14.25" customHeight="1" x14ac:dyDescent="0.25">
      <c r="A749" s="247">
        <v>17</v>
      </c>
      <c r="B749" s="149" t="s">
        <v>1180</v>
      </c>
      <c r="C749" s="13">
        <v>3</v>
      </c>
      <c r="D749" s="184">
        <v>15</v>
      </c>
      <c r="E749" s="28">
        <f>D749/C749</f>
        <v>5</v>
      </c>
      <c r="F749" s="288">
        <v>6.5</v>
      </c>
      <c r="G749" s="247" t="s">
        <v>779</v>
      </c>
      <c r="H749" s="235"/>
      <c r="I749" s="289"/>
      <c r="J749" s="184"/>
      <c r="K749" s="184"/>
      <c r="L749" s="186"/>
      <c r="S749" s="4"/>
      <c r="T749" s="4"/>
      <c r="U749" s="4"/>
    </row>
    <row r="750" spans="1:21" ht="14.25" customHeight="1" thickBot="1" x14ac:dyDescent="0.3">
      <c r="A750" s="582" t="s">
        <v>776</v>
      </c>
      <c r="B750" s="583"/>
      <c r="C750" s="583"/>
      <c r="D750" s="583"/>
      <c r="E750" s="583"/>
      <c r="F750" s="583"/>
      <c r="G750" s="583"/>
      <c r="H750" s="583"/>
      <c r="I750" s="583"/>
      <c r="J750" s="583"/>
      <c r="K750" s="583"/>
      <c r="L750" s="584"/>
      <c r="S750" s="4"/>
      <c r="T750" s="4"/>
      <c r="U750" s="4"/>
    </row>
    <row r="751" spans="1:21" ht="14.25" customHeight="1" thickBot="1" x14ac:dyDescent="0.3">
      <c r="A751" s="120" t="s">
        <v>0</v>
      </c>
      <c r="B751" s="287" t="s">
        <v>1</v>
      </c>
      <c r="C751" s="121" t="s">
        <v>2</v>
      </c>
      <c r="D751" s="121" t="s">
        <v>3</v>
      </c>
      <c r="E751" s="122" t="s">
        <v>4</v>
      </c>
      <c r="F751" s="122" t="s">
        <v>5</v>
      </c>
      <c r="G751" s="234" t="s">
        <v>6</v>
      </c>
      <c r="H751" s="121" t="s">
        <v>7</v>
      </c>
      <c r="I751" s="121" t="s">
        <v>1063</v>
      </c>
      <c r="J751" s="121" t="s">
        <v>8</v>
      </c>
      <c r="K751" s="121" t="s">
        <v>1061</v>
      </c>
      <c r="L751" s="121" t="s">
        <v>844</v>
      </c>
      <c r="S751" s="4"/>
      <c r="T751" s="4"/>
      <c r="U751" s="4"/>
    </row>
    <row r="752" spans="1:21" ht="14.25" customHeight="1" thickBot="1" x14ac:dyDescent="0.3">
      <c r="A752" s="585" t="s">
        <v>775</v>
      </c>
      <c r="B752" s="586"/>
      <c r="C752" s="586"/>
      <c r="D752" s="586"/>
      <c r="E752" s="586"/>
      <c r="F752" s="586"/>
      <c r="G752" s="586"/>
      <c r="H752" s="586"/>
      <c r="I752" s="586"/>
      <c r="J752" s="586"/>
      <c r="K752" s="586"/>
      <c r="L752" s="587"/>
      <c r="S752" s="4"/>
      <c r="T752" s="4"/>
      <c r="U752" s="4"/>
    </row>
    <row r="753" spans="1:21" ht="14.25" customHeight="1" x14ac:dyDescent="0.25">
      <c r="A753" s="98">
        <v>1</v>
      </c>
      <c r="B753" s="99" t="s">
        <v>774</v>
      </c>
      <c r="C753" s="110">
        <v>10</v>
      </c>
      <c r="D753" s="111">
        <v>111.1</v>
      </c>
      <c r="E753" s="112">
        <f t="shared" ref="E753:E763" si="63">(D753/C753)</f>
        <v>11.11</v>
      </c>
      <c r="F753" s="103">
        <v>13.5</v>
      </c>
      <c r="G753" s="23" t="s">
        <v>777</v>
      </c>
      <c r="H753" s="104"/>
      <c r="I753" s="111"/>
      <c r="J753" s="111"/>
      <c r="K753" s="101">
        <f t="shared" ref="K753:K763" si="64">(C753+I753)-J753</f>
        <v>10</v>
      </c>
      <c r="L753" s="105">
        <f t="shared" si="60"/>
        <v>0</v>
      </c>
      <c r="S753" s="4"/>
      <c r="T753" s="4"/>
      <c r="U753" s="4"/>
    </row>
    <row r="754" spans="1:21" ht="14.25" customHeight="1" x14ac:dyDescent="0.25">
      <c r="A754" s="79">
        <v>2</v>
      </c>
      <c r="B754" s="19" t="s">
        <v>773</v>
      </c>
      <c r="C754" s="15">
        <v>9</v>
      </c>
      <c r="D754" s="10">
        <v>111.1</v>
      </c>
      <c r="E754" s="77">
        <f t="shared" si="63"/>
        <v>12.344444444444443</v>
      </c>
      <c r="F754" s="22">
        <v>13.5</v>
      </c>
      <c r="G754" s="23" t="s">
        <v>777</v>
      </c>
      <c r="H754" s="23"/>
      <c r="I754" s="10"/>
      <c r="J754" s="10"/>
      <c r="K754" s="18">
        <f t="shared" si="64"/>
        <v>9</v>
      </c>
      <c r="L754" s="80">
        <f t="shared" si="60"/>
        <v>0</v>
      </c>
      <c r="S754" s="4"/>
      <c r="T754" s="4"/>
      <c r="U754" s="4"/>
    </row>
    <row r="755" spans="1:21" ht="14.25" customHeight="1" x14ac:dyDescent="0.25">
      <c r="A755" s="79">
        <v>3</v>
      </c>
      <c r="B755" s="19" t="s">
        <v>772</v>
      </c>
      <c r="C755" s="15">
        <v>10</v>
      </c>
      <c r="D755" s="10">
        <v>92.2</v>
      </c>
      <c r="E755" s="28">
        <f t="shared" si="63"/>
        <v>9.2200000000000006</v>
      </c>
      <c r="F755" s="22">
        <v>11</v>
      </c>
      <c r="G755" s="23" t="s">
        <v>777</v>
      </c>
      <c r="H755" s="23"/>
      <c r="I755" s="10"/>
      <c r="J755" s="10"/>
      <c r="K755" s="18">
        <f t="shared" si="64"/>
        <v>10</v>
      </c>
      <c r="L755" s="80">
        <f t="shared" si="60"/>
        <v>0</v>
      </c>
      <c r="S755" s="4"/>
      <c r="T755" s="4"/>
      <c r="U755" s="4"/>
    </row>
    <row r="756" spans="1:21" ht="14.25" customHeight="1" x14ac:dyDescent="0.25">
      <c r="A756" s="79">
        <v>4</v>
      </c>
      <c r="B756" s="19" t="s">
        <v>771</v>
      </c>
      <c r="C756" s="15">
        <v>10</v>
      </c>
      <c r="D756" s="10">
        <v>92.2</v>
      </c>
      <c r="E756" s="28">
        <f t="shared" si="63"/>
        <v>9.2200000000000006</v>
      </c>
      <c r="F756" s="22">
        <v>11</v>
      </c>
      <c r="G756" s="23" t="s">
        <v>777</v>
      </c>
      <c r="H756" s="23"/>
      <c r="I756" s="10"/>
      <c r="J756" s="10"/>
      <c r="K756" s="18">
        <f t="shared" si="64"/>
        <v>10</v>
      </c>
      <c r="L756" s="80">
        <f t="shared" si="60"/>
        <v>0</v>
      </c>
      <c r="S756" s="4"/>
      <c r="T756" s="4"/>
      <c r="U756" s="4"/>
    </row>
    <row r="757" spans="1:21" ht="14.25" customHeight="1" x14ac:dyDescent="0.25">
      <c r="A757" s="79">
        <v>5</v>
      </c>
      <c r="B757" s="19" t="s">
        <v>770</v>
      </c>
      <c r="C757" s="15">
        <v>10</v>
      </c>
      <c r="D757" s="10">
        <v>48</v>
      </c>
      <c r="E757" s="28">
        <f t="shared" si="63"/>
        <v>4.8</v>
      </c>
      <c r="F757" s="22">
        <v>6</v>
      </c>
      <c r="G757" s="23" t="s">
        <v>777</v>
      </c>
      <c r="H757" s="23"/>
      <c r="I757" s="10"/>
      <c r="J757" s="10"/>
      <c r="K757" s="18">
        <f t="shared" si="64"/>
        <v>10</v>
      </c>
      <c r="L757" s="80">
        <f t="shared" si="60"/>
        <v>0</v>
      </c>
      <c r="S757" s="4"/>
      <c r="T757" s="4"/>
      <c r="U757" s="4"/>
    </row>
    <row r="758" spans="1:21" ht="14.25" customHeight="1" x14ac:dyDescent="0.25">
      <c r="A758" s="79">
        <v>6</v>
      </c>
      <c r="B758" s="19" t="s">
        <v>769</v>
      </c>
      <c r="C758" s="15">
        <v>6</v>
      </c>
      <c r="D758" s="10">
        <v>48</v>
      </c>
      <c r="E758" s="28">
        <f t="shared" si="63"/>
        <v>8</v>
      </c>
      <c r="F758" s="22">
        <v>6</v>
      </c>
      <c r="G758" s="23" t="s">
        <v>777</v>
      </c>
      <c r="H758" s="23"/>
      <c r="I758" s="10"/>
      <c r="J758" s="10">
        <v>2</v>
      </c>
      <c r="K758" s="18">
        <f t="shared" si="64"/>
        <v>4</v>
      </c>
      <c r="L758" s="80">
        <f t="shared" si="60"/>
        <v>12</v>
      </c>
      <c r="S758" s="4"/>
      <c r="T758" s="4"/>
      <c r="U758" s="4"/>
    </row>
    <row r="759" spans="1:21" ht="14.25" customHeight="1" x14ac:dyDescent="0.25">
      <c r="A759" s="79">
        <v>7</v>
      </c>
      <c r="B759" s="19" t="s">
        <v>768</v>
      </c>
      <c r="C759" s="15">
        <v>10</v>
      </c>
      <c r="D759" s="10">
        <v>81.099999999999994</v>
      </c>
      <c r="E759" s="28">
        <f t="shared" si="63"/>
        <v>8.11</v>
      </c>
      <c r="F759" s="22">
        <v>10</v>
      </c>
      <c r="G759" s="23" t="s">
        <v>777</v>
      </c>
      <c r="H759" s="23"/>
      <c r="I759" s="10"/>
      <c r="J759" s="10"/>
      <c r="K759" s="18">
        <f t="shared" si="64"/>
        <v>10</v>
      </c>
      <c r="L759" s="80">
        <f t="shared" si="60"/>
        <v>0</v>
      </c>
      <c r="S759" s="4"/>
      <c r="T759" s="4"/>
      <c r="U759" s="4"/>
    </row>
    <row r="760" spans="1:21" ht="14.25" customHeight="1" x14ac:dyDescent="0.25">
      <c r="A760" s="79">
        <v>8</v>
      </c>
      <c r="B760" s="19" t="s">
        <v>767</v>
      </c>
      <c r="C760" s="15">
        <v>10</v>
      </c>
      <c r="D760" s="10">
        <v>81.099999999999994</v>
      </c>
      <c r="E760" s="28">
        <f t="shared" si="63"/>
        <v>8.11</v>
      </c>
      <c r="F760" s="22">
        <v>10</v>
      </c>
      <c r="G760" s="23" t="s">
        <v>777</v>
      </c>
      <c r="H760" s="23"/>
      <c r="I760" s="10"/>
      <c r="J760" s="10"/>
      <c r="K760" s="18">
        <f t="shared" si="64"/>
        <v>10</v>
      </c>
      <c r="L760" s="80">
        <f t="shared" si="60"/>
        <v>0</v>
      </c>
      <c r="S760" s="4"/>
      <c r="T760" s="4"/>
      <c r="U760" s="4"/>
    </row>
    <row r="761" spans="1:21" ht="14.25" customHeight="1" x14ac:dyDescent="0.25">
      <c r="A761" s="88">
        <v>9</v>
      </c>
      <c r="B761" s="50" t="s">
        <v>766</v>
      </c>
      <c r="C761" s="15">
        <v>5</v>
      </c>
      <c r="D761" s="68">
        <v>67.5</v>
      </c>
      <c r="E761" s="69">
        <f t="shared" si="63"/>
        <v>13.5</v>
      </c>
      <c r="F761" s="22">
        <v>18</v>
      </c>
      <c r="G761" s="23" t="s">
        <v>777</v>
      </c>
      <c r="H761" s="53"/>
      <c r="I761" s="68"/>
      <c r="J761" s="68">
        <v>1</v>
      </c>
      <c r="K761" s="18">
        <f t="shared" si="64"/>
        <v>4</v>
      </c>
      <c r="L761" s="80">
        <f t="shared" si="60"/>
        <v>18</v>
      </c>
      <c r="S761" s="4"/>
      <c r="T761" s="4"/>
      <c r="U761" s="4"/>
    </row>
    <row r="762" spans="1:21" ht="14.25" customHeight="1" x14ac:dyDescent="0.25">
      <c r="A762" s="88">
        <v>10</v>
      </c>
      <c r="B762" s="50" t="s">
        <v>765</v>
      </c>
      <c r="C762" s="15">
        <v>5</v>
      </c>
      <c r="D762" s="68">
        <v>80</v>
      </c>
      <c r="E762" s="69">
        <f t="shared" si="63"/>
        <v>16</v>
      </c>
      <c r="F762" s="22">
        <v>20</v>
      </c>
      <c r="G762" s="23" t="s">
        <v>777</v>
      </c>
      <c r="H762" s="53"/>
      <c r="I762" s="68"/>
      <c r="J762" s="68"/>
      <c r="K762" s="18">
        <f t="shared" si="64"/>
        <v>5</v>
      </c>
      <c r="L762" s="80">
        <f t="shared" si="60"/>
        <v>0</v>
      </c>
      <c r="S762" s="4"/>
      <c r="T762" s="4"/>
      <c r="U762" s="4"/>
    </row>
    <row r="763" spans="1:21" ht="14.25" customHeight="1" thickBot="1" x14ac:dyDescent="0.3">
      <c r="A763" s="90">
        <v>11</v>
      </c>
      <c r="B763" s="91" t="s">
        <v>1092</v>
      </c>
      <c r="C763" s="92">
        <v>5</v>
      </c>
      <c r="D763" s="93">
        <v>47.5</v>
      </c>
      <c r="E763" s="94">
        <f t="shared" si="63"/>
        <v>9.5</v>
      </c>
      <c r="F763" s="95">
        <v>12</v>
      </c>
      <c r="G763" s="23" t="s">
        <v>777</v>
      </c>
      <c r="H763" s="96"/>
      <c r="I763" s="93"/>
      <c r="J763" s="93"/>
      <c r="K763" s="93">
        <f t="shared" si="64"/>
        <v>5</v>
      </c>
      <c r="L763" s="97">
        <f t="shared" si="60"/>
        <v>0</v>
      </c>
      <c r="S763" s="4"/>
      <c r="T763" s="4"/>
      <c r="U763" s="4"/>
    </row>
    <row r="764" spans="1:21" ht="14.25" customHeight="1" x14ac:dyDescent="0.25">
      <c r="A764" s="554" t="s">
        <v>1245</v>
      </c>
      <c r="B764" s="554"/>
      <c r="C764" s="554"/>
      <c r="D764" s="554"/>
      <c r="E764" s="554"/>
      <c r="F764" s="554"/>
      <c r="G764" s="554"/>
      <c r="H764" s="554"/>
      <c r="I764" s="554"/>
      <c r="J764" s="554"/>
      <c r="K764" s="554"/>
      <c r="L764" s="554"/>
      <c r="S764" s="4"/>
      <c r="T764" s="4"/>
      <c r="U764" s="4"/>
    </row>
    <row r="765" spans="1:21" ht="14.25" customHeight="1" x14ac:dyDescent="0.25">
      <c r="A765" s="184">
        <v>1</v>
      </c>
      <c r="B765" s="463" t="s">
        <v>1246</v>
      </c>
      <c r="C765" s="13">
        <v>30</v>
      </c>
      <c r="D765" s="184">
        <v>22.5</v>
      </c>
      <c r="E765" s="185">
        <f>D765/C765</f>
        <v>0.75</v>
      </c>
      <c r="F765" s="301">
        <v>1</v>
      </c>
      <c r="G765" s="23" t="s">
        <v>777</v>
      </c>
      <c r="H765" s="300" t="s">
        <v>1268</v>
      </c>
      <c r="I765" s="186"/>
      <c r="J765" s="186"/>
      <c r="K765" s="184"/>
      <c r="L765" s="186"/>
      <c r="S765" s="4"/>
      <c r="T765" s="4"/>
      <c r="U765" s="4"/>
    </row>
    <row r="766" spans="1:21" ht="14.25" customHeight="1" x14ac:dyDescent="0.25">
      <c r="A766" s="184">
        <v>2</v>
      </c>
      <c r="B766" s="463" t="s">
        <v>1247</v>
      </c>
      <c r="C766" s="13">
        <v>30</v>
      </c>
      <c r="D766" s="184">
        <v>22.5</v>
      </c>
      <c r="E766" s="185">
        <f t="shared" ref="E766:E786" si="65">D766/C766</f>
        <v>0.75</v>
      </c>
      <c r="F766" s="301">
        <v>1</v>
      </c>
      <c r="G766" s="23" t="s">
        <v>777</v>
      </c>
      <c r="H766" s="184" t="s">
        <v>1269</v>
      </c>
      <c r="I766" s="186"/>
      <c r="J766" s="186"/>
      <c r="K766" s="184"/>
      <c r="L766" s="186"/>
      <c r="S766" s="4"/>
      <c r="T766" s="4"/>
      <c r="U766" s="4"/>
    </row>
    <row r="767" spans="1:21" ht="14.25" customHeight="1" x14ac:dyDescent="0.25">
      <c r="A767" s="184">
        <v>3</v>
      </c>
      <c r="B767" s="463" t="s">
        <v>1248</v>
      </c>
      <c r="C767" s="13">
        <v>30</v>
      </c>
      <c r="D767" s="184">
        <v>21</v>
      </c>
      <c r="E767" s="185">
        <f t="shared" si="65"/>
        <v>0.7</v>
      </c>
      <c r="F767" s="301">
        <v>1</v>
      </c>
      <c r="G767" s="23" t="s">
        <v>777</v>
      </c>
      <c r="H767" s="184" t="s">
        <v>1269</v>
      </c>
      <c r="I767" s="186"/>
      <c r="J767" s="186"/>
      <c r="K767" s="184"/>
      <c r="L767" s="186"/>
      <c r="S767" s="4"/>
      <c r="T767" s="4"/>
      <c r="U767" s="4"/>
    </row>
    <row r="768" spans="1:21" ht="14.25" customHeight="1" x14ac:dyDescent="0.25">
      <c r="A768" s="184">
        <v>4</v>
      </c>
      <c r="B768" s="463" t="s">
        <v>1249</v>
      </c>
      <c r="C768" s="13">
        <v>30</v>
      </c>
      <c r="D768" s="184">
        <v>22.5</v>
      </c>
      <c r="E768" s="185">
        <f t="shared" si="65"/>
        <v>0.75</v>
      </c>
      <c r="F768" s="301">
        <v>1</v>
      </c>
      <c r="G768" s="23" t="s">
        <v>777</v>
      </c>
      <c r="H768" s="184" t="s">
        <v>1269</v>
      </c>
      <c r="I768" s="186"/>
      <c r="J768" s="186"/>
      <c r="K768" s="184"/>
      <c r="L768" s="186"/>
      <c r="S768" s="4"/>
      <c r="T768" s="4"/>
      <c r="U768" s="4"/>
    </row>
    <row r="769" spans="1:21" ht="14.25" customHeight="1" x14ac:dyDescent="0.25">
      <c r="A769" s="184">
        <v>5</v>
      </c>
      <c r="B769" s="463" t="s">
        <v>1250</v>
      </c>
      <c r="C769" s="13">
        <v>30</v>
      </c>
      <c r="D769" s="184">
        <v>36</v>
      </c>
      <c r="E769" s="185">
        <f t="shared" si="65"/>
        <v>1.2</v>
      </c>
      <c r="F769" s="301">
        <v>1.5</v>
      </c>
      <c r="G769" s="23" t="s">
        <v>777</v>
      </c>
      <c r="H769" s="184" t="s">
        <v>1269</v>
      </c>
      <c r="I769" s="186"/>
      <c r="J769" s="186"/>
      <c r="K769" s="184"/>
      <c r="L769" s="186"/>
      <c r="S769" s="4"/>
      <c r="T769" s="4"/>
      <c r="U769" s="4"/>
    </row>
    <row r="770" spans="1:21" ht="14.25" customHeight="1" x14ac:dyDescent="0.25">
      <c r="A770" s="184">
        <v>6</v>
      </c>
      <c r="B770" s="463" t="s">
        <v>1251</v>
      </c>
      <c r="C770" s="13">
        <v>30</v>
      </c>
      <c r="D770" s="184">
        <v>45</v>
      </c>
      <c r="E770" s="185">
        <f t="shared" si="65"/>
        <v>1.5</v>
      </c>
      <c r="F770" s="301">
        <v>2</v>
      </c>
      <c r="G770" s="23" t="s">
        <v>777</v>
      </c>
      <c r="H770" s="184" t="s">
        <v>1269</v>
      </c>
      <c r="I770" s="186"/>
      <c r="J770" s="186"/>
      <c r="K770" s="184"/>
      <c r="L770" s="186"/>
      <c r="S770" s="4"/>
      <c r="T770" s="4"/>
      <c r="U770" s="4"/>
    </row>
    <row r="771" spans="1:21" ht="14.25" customHeight="1" x14ac:dyDescent="0.25">
      <c r="A771" s="184">
        <v>7</v>
      </c>
      <c r="B771" s="463" t="s">
        <v>1252</v>
      </c>
      <c r="C771" s="13">
        <v>30</v>
      </c>
      <c r="D771" s="184">
        <v>45</v>
      </c>
      <c r="E771" s="185">
        <f t="shared" si="65"/>
        <v>1.5</v>
      </c>
      <c r="F771" s="301">
        <v>2</v>
      </c>
      <c r="G771" s="23" t="s">
        <v>777</v>
      </c>
      <c r="H771" s="184" t="s">
        <v>1269</v>
      </c>
      <c r="I771" s="186"/>
      <c r="J771" s="186"/>
      <c r="K771" s="184"/>
      <c r="L771" s="186"/>
      <c r="S771" s="4"/>
      <c r="T771" s="4"/>
      <c r="U771" s="4"/>
    </row>
    <row r="772" spans="1:21" ht="14.25" customHeight="1" x14ac:dyDescent="0.25">
      <c r="A772" s="184">
        <v>8</v>
      </c>
      <c r="B772" s="463" t="s">
        <v>1253</v>
      </c>
      <c r="C772" s="13">
        <v>30</v>
      </c>
      <c r="D772" s="184">
        <v>45</v>
      </c>
      <c r="E772" s="185">
        <f t="shared" si="65"/>
        <v>1.5</v>
      </c>
      <c r="F772" s="301">
        <v>2</v>
      </c>
      <c r="G772" s="23" t="s">
        <v>777</v>
      </c>
      <c r="H772" s="184" t="s">
        <v>1269</v>
      </c>
      <c r="I772" s="186"/>
      <c r="J772" s="186"/>
      <c r="K772" s="184"/>
      <c r="L772" s="186"/>
      <c r="S772" s="4"/>
      <c r="T772" s="4"/>
      <c r="U772" s="4"/>
    </row>
    <row r="773" spans="1:21" ht="14.25" customHeight="1" x14ac:dyDescent="0.25">
      <c r="A773" s="184">
        <v>9</v>
      </c>
      <c r="B773" s="463" t="s">
        <v>1254</v>
      </c>
      <c r="C773" s="13">
        <v>30</v>
      </c>
      <c r="D773" s="184">
        <v>45</v>
      </c>
      <c r="E773" s="185">
        <f t="shared" si="65"/>
        <v>1.5</v>
      </c>
      <c r="F773" s="301">
        <v>2</v>
      </c>
      <c r="G773" s="23" t="s">
        <v>777</v>
      </c>
      <c r="H773" s="184" t="s">
        <v>1269</v>
      </c>
      <c r="I773" s="186"/>
      <c r="J773" s="186"/>
      <c r="K773" s="184"/>
      <c r="L773" s="186"/>
      <c r="S773" s="4"/>
      <c r="T773" s="4"/>
      <c r="U773" s="4"/>
    </row>
    <row r="774" spans="1:21" ht="14.25" customHeight="1" x14ac:dyDescent="0.25">
      <c r="A774" s="184">
        <v>10</v>
      </c>
      <c r="B774" s="463" t="s">
        <v>1255</v>
      </c>
      <c r="C774" s="13">
        <v>30</v>
      </c>
      <c r="D774" s="184">
        <v>45</v>
      </c>
      <c r="E774" s="185">
        <f t="shared" si="65"/>
        <v>1.5</v>
      </c>
      <c r="F774" s="301">
        <v>2</v>
      </c>
      <c r="G774" s="23" t="s">
        <v>777</v>
      </c>
      <c r="H774" s="184" t="s">
        <v>1269</v>
      </c>
      <c r="I774" s="186"/>
      <c r="J774" s="186"/>
      <c r="K774" s="184"/>
      <c r="L774" s="186"/>
      <c r="S774" s="4"/>
      <c r="T774" s="4"/>
      <c r="U774" s="4"/>
    </row>
    <row r="775" spans="1:21" ht="14.25" customHeight="1" x14ac:dyDescent="0.25">
      <c r="A775" s="184">
        <v>11</v>
      </c>
      <c r="B775" s="463" t="s">
        <v>1256</v>
      </c>
      <c r="C775" s="13">
        <v>30</v>
      </c>
      <c r="D775" s="184">
        <v>69</v>
      </c>
      <c r="E775" s="185">
        <f t="shared" si="65"/>
        <v>2.2999999999999998</v>
      </c>
      <c r="F775" s="301">
        <v>3</v>
      </c>
      <c r="G775" s="23" t="s">
        <v>777</v>
      </c>
      <c r="H775" s="184" t="s">
        <v>1269</v>
      </c>
      <c r="I775" s="186"/>
      <c r="J775" s="186"/>
      <c r="K775" s="184"/>
      <c r="L775" s="186"/>
      <c r="S775" s="4"/>
      <c r="T775" s="4"/>
      <c r="U775" s="4"/>
    </row>
    <row r="776" spans="1:21" ht="14.25" customHeight="1" x14ac:dyDescent="0.25">
      <c r="A776" s="184">
        <v>12</v>
      </c>
      <c r="B776" s="463" t="s">
        <v>1257</v>
      </c>
      <c r="C776" s="13">
        <v>30</v>
      </c>
      <c r="D776" s="184">
        <v>69</v>
      </c>
      <c r="E776" s="185">
        <f t="shared" si="65"/>
        <v>2.2999999999999998</v>
      </c>
      <c r="F776" s="301">
        <v>3</v>
      </c>
      <c r="G776" s="23" t="s">
        <v>777</v>
      </c>
      <c r="H776" s="184" t="s">
        <v>1269</v>
      </c>
      <c r="I776" s="186"/>
      <c r="J776" s="186"/>
      <c r="K776" s="184"/>
      <c r="L776" s="186"/>
      <c r="S776" s="4"/>
      <c r="T776" s="4"/>
      <c r="U776" s="4"/>
    </row>
    <row r="777" spans="1:21" ht="14.25" customHeight="1" x14ac:dyDescent="0.25">
      <c r="A777" s="184">
        <v>13</v>
      </c>
      <c r="B777" s="463" t="s">
        <v>1258</v>
      </c>
      <c r="C777" s="13">
        <v>30</v>
      </c>
      <c r="D777" s="184">
        <v>69</v>
      </c>
      <c r="E777" s="185">
        <f t="shared" si="65"/>
        <v>2.2999999999999998</v>
      </c>
      <c r="F777" s="301">
        <v>3</v>
      </c>
      <c r="G777" s="23" t="s">
        <v>777</v>
      </c>
      <c r="H777" s="184" t="s">
        <v>1269</v>
      </c>
      <c r="I777" s="186"/>
      <c r="J777" s="186"/>
      <c r="K777" s="184"/>
      <c r="L777" s="186"/>
      <c r="S777" s="4"/>
      <c r="T777" s="4"/>
      <c r="U777" s="4"/>
    </row>
    <row r="778" spans="1:21" ht="14.25" customHeight="1" x14ac:dyDescent="0.25">
      <c r="A778" s="184">
        <v>14</v>
      </c>
      <c r="B778" s="463" t="s">
        <v>1259</v>
      </c>
      <c r="C778" s="13">
        <v>24</v>
      </c>
      <c r="D778" s="184">
        <v>67</v>
      </c>
      <c r="E778" s="185">
        <f t="shared" si="65"/>
        <v>2.7916666666666665</v>
      </c>
      <c r="F778" s="301">
        <v>3.5</v>
      </c>
      <c r="G778" s="23" t="s">
        <v>777</v>
      </c>
      <c r="H778" s="184" t="s">
        <v>1269</v>
      </c>
      <c r="I778" s="186"/>
      <c r="J778" s="186"/>
      <c r="K778" s="184"/>
      <c r="L778" s="186"/>
      <c r="S778" s="4"/>
      <c r="T778" s="4"/>
      <c r="U778" s="4"/>
    </row>
    <row r="779" spans="1:21" ht="14.25" customHeight="1" x14ac:dyDescent="0.25">
      <c r="A779" s="184">
        <v>15</v>
      </c>
      <c r="B779" s="463" t="s">
        <v>1260</v>
      </c>
      <c r="C779" s="13">
        <v>30</v>
      </c>
      <c r="D779" s="184">
        <v>84</v>
      </c>
      <c r="E779" s="185">
        <f t="shared" si="65"/>
        <v>2.8</v>
      </c>
      <c r="F779" s="301">
        <v>3.5</v>
      </c>
      <c r="G779" s="23" t="s">
        <v>777</v>
      </c>
      <c r="H779" s="184" t="s">
        <v>1269</v>
      </c>
      <c r="I779" s="186"/>
      <c r="J779" s="186"/>
      <c r="K779" s="184"/>
      <c r="L779" s="186"/>
      <c r="S779" s="4"/>
      <c r="T779" s="4"/>
      <c r="U779" s="4"/>
    </row>
    <row r="780" spans="1:21" ht="14.25" customHeight="1" x14ac:dyDescent="0.25">
      <c r="A780" s="184">
        <v>16</v>
      </c>
      <c r="B780" s="463" t="s">
        <v>1261</v>
      </c>
      <c r="C780" s="13">
        <v>30</v>
      </c>
      <c r="D780" s="184">
        <v>120</v>
      </c>
      <c r="E780" s="185">
        <f t="shared" si="65"/>
        <v>4</v>
      </c>
      <c r="F780" s="301">
        <v>5</v>
      </c>
      <c r="G780" s="23" t="s">
        <v>777</v>
      </c>
      <c r="H780" s="184" t="s">
        <v>1269</v>
      </c>
      <c r="I780" s="186"/>
      <c r="J780" s="186"/>
      <c r="K780" s="184"/>
      <c r="L780" s="186"/>
      <c r="S780" s="4"/>
      <c r="T780" s="4"/>
      <c r="U780" s="4"/>
    </row>
    <row r="781" spans="1:21" ht="14.25" customHeight="1" x14ac:dyDescent="0.25">
      <c r="A781" s="184">
        <v>17</v>
      </c>
      <c r="B781" s="463" t="s">
        <v>1262</v>
      </c>
      <c r="C781" s="13">
        <v>24</v>
      </c>
      <c r="D781" s="184">
        <v>96</v>
      </c>
      <c r="E781" s="185">
        <f t="shared" si="65"/>
        <v>4</v>
      </c>
      <c r="F781" s="301">
        <v>5</v>
      </c>
      <c r="G781" s="23" t="s">
        <v>777</v>
      </c>
      <c r="H781" s="184" t="s">
        <v>1269</v>
      </c>
      <c r="I781" s="186"/>
      <c r="J781" s="186"/>
      <c r="K781" s="184"/>
      <c r="L781" s="186"/>
      <c r="S781" s="4"/>
      <c r="T781" s="4"/>
      <c r="U781" s="4"/>
    </row>
    <row r="782" spans="1:21" ht="14.25" customHeight="1" x14ac:dyDescent="0.25">
      <c r="A782" s="184">
        <v>18</v>
      </c>
      <c r="B782" s="463" t="s">
        <v>1263</v>
      </c>
      <c r="C782" s="13">
        <v>9</v>
      </c>
      <c r="D782" s="184">
        <v>21.6</v>
      </c>
      <c r="E782" s="185">
        <f t="shared" si="65"/>
        <v>2.4000000000000004</v>
      </c>
      <c r="F782" s="301">
        <v>3</v>
      </c>
      <c r="G782" s="23" t="s">
        <v>777</v>
      </c>
      <c r="H782" s="184" t="s">
        <v>1269</v>
      </c>
      <c r="I782" s="186"/>
      <c r="J782" s="186"/>
      <c r="K782" s="184"/>
      <c r="L782" s="186"/>
      <c r="S782" s="4"/>
      <c r="T782" s="4"/>
      <c r="U782" s="4"/>
    </row>
    <row r="783" spans="1:21" ht="14.25" customHeight="1" x14ac:dyDescent="0.25">
      <c r="A783" s="184">
        <v>19</v>
      </c>
      <c r="B783" s="463" t="s">
        <v>1264</v>
      </c>
      <c r="C783" s="13">
        <v>1</v>
      </c>
      <c r="D783" s="184">
        <v>13</v>
      </c>
      <c r="E783" s="185">
        <f t="shared" si="65"/>
        <v>13</v>
      </c>
      <c r="F783" s="301">
        <v>16</v>
      </c>
      <c r="G783" s="23" t="s">
        <v>777</v>
      </c>
      <c r="H783" s="184" t="s">
        <v>1269</v>
      </c>
      <c r="I783" s="186"/>
      <c r="J783" s="186"/>
      <c r="K783" s="184"/>
      <c r="L783" s="186"/>
      <c r="S783" s="4"/>
      <c r="T783" s="4"/>
      <c r="U783" s="4"/>
    </row>
    <row r="784" spans="1:21" ht="14.25" customHeight="1" x14ac:dyDescent="0.25">
      <c r="A784" s="184">
        <v>20</v>
      </c>
      <c r="B784" s="463" t="s">
        <v>1265</v>
      </c>
      <c r="C784" s="13">
        <v>1</v>
      </c>
      <c r="D784" s="184">
        <v>13</v>
      </c>
      <c r="E784" s="185">
        <f t="shared" si="65"/>
        <v>13</v>
      </c>
      <c r="F784" s="301">
        <v>16</v>
      </c>
      <c r="G784" s="23" t="s">
        <v>777</v>
      </c>
      <c r="H784" s="184" t="s">
        <v>1269</v>
      </c>
      <c r="I784" s="186"/>
      <c r="J784" s="186"/>
      <c r="K784" s="184"/>
      <c r="L784" s="186"/>
      <c r="S784" s="4"/>
      <c r="T784" s="4"/>
      <c r="U784" s="4"/>
    </row>
    <row r="785" spans="1:21" ht="14.25" customHeight="1" x14ac:dyDescent="0.25">
      <c r="A785" s="184">
        <v>21</v>
      </c>
      <c r="B785" s="463" t="s">
        <v>1266</v>
      </c>
      <c r="C785" s="13">
        <v>1</v>
      </c>
      <c r="D785" s="184">
        <v>13</v>
      </c>
      <c r="E785" s="185">
        <f t="shared" si="65"/>
        <v>13</v>
      </c>
      <c r="F785" s="301">
        <v>16</v>
      </c>
      <c r="G785" s="23" t="s">
        <v>777</v>
      </c>
      <c r="H785" s="184" t="s">
        <v>1269</v>
      </c>
      <c r="I785" s="186"/>
      <c r="J785" s="186"/>
      <c r="K785" s="184"/>
      <c r="L785" s="186"/>
      <c r="S785" s="4"/>
      <c r="T785" s="4"/>
      <c r="U785" s="4"/>
    </row>
    <row r="786" spans="1:21" ht="14.25" customHeight="1" x14ac:dyDescent="0.25">
      <c r="A786" s="184">
        <v>22</v>
      </c>
      <c r="B786" s="463" t="s">
        <v>1267</v>
      </c>
      <c r="C786" s="13">
        <v>1</v>
      </c>
      <c r="D786" s="184">
        <v>24</v>
      </c>
      <c r="E786" s="185">
        <f t="shared" si="65"/>
        <v>24</v>
      </c>
      <c r="F786" s="301">
        <v>30</v>
      </c>
      <c r="G786" s="23" t="s">
        <v>777</v>
      </c>
      <c r="H786" s="184" t="s">
        <v>1269</v>
      </c>
      <c r="I786" s="186"/>
      <c r="J786" s="186"/>
      <c r="K786" s="184"/>
      <c r="L786" s="186"/>
      <c r="S786" s="4"/>
      <c r="T786" s="4"/>
      <c r="U786" s="4"/>
    </row>
    <row r="787" spans="1:21" ht="14.25" customHeight="1" x14ac:dyDescent="0.25">
      <c r="A787" s="553" t="s">
        <v>1276</v>
      </c>
      <c r="B787" s="553"/>
      <c r="C787" s="553"/>
      <c r="D787" s="553"/>
      <c r="E787" s="553"/>
      <c r="F787" s="553"/>
      <c r="G787" s="553"/>
      <c r="H787" s="553"/>
      <c r="I787" s="553"/>
      <c r="J787" s="553"/>
      <c r="K787" s="553"/>
      <c r="L787" s="553"/>
      <c r="S787" s="4"/>
      <c r="T787" s="4"/>
      <c r="U787" s="4"/>
    </row>
    <row r="788" spans="1:21" ht="14.25" customHeight="1" x14ac:dyDescent="0.25">
      <c r="A788" s="184">
        <v>1</v>
      </c>
      <c r="B788" s="463" t="s">
        <v>1277</v>
      </c>
      <c r="C788" s="13">
        <v>66</v>
      </c>
      <c r="D788" s="184">
        <v>53</v>
      </c>
      <c r="E788" s="185">
        <f>D788/C788</f>
        <v>0.80303030303030298</v>
      </c>
      <c r="F788" s="301">
        <v>1</v>
      </c>
      <c r="G788" s="235" t="s">
        <v>777</v>
      </c>
      <c r="H788" s="184"/>
      <c r="I788" s="186"/>
      <c r="J788" s="186"/>
      <c r="K788" s="184"/>
      <c r="L788" s="186"/>
      <c r="S788" s="4"/>
      <c r="T788" s="4"/>
      <c r="U788" s="4"/>
    </row>
    <row r="789" spans="1:21" ht="14.25" customHeight="1" x14ac:dyDescent="0.25">
      <c r="A789" s="184">
        <v>2</v>
      </c>
      <c r="B789" s="463" t="s">
        <v>1278</v>
      </c>
      <c r="C789" s="13">
        <v>16</v>
      </c>
      <c r="D789" s="184">
        <v>80</v>
      </c>
      <c r="E789" s="185">
        <f t="shared" ref="E789:E852" si="66">D789/C789</f>
        <v>5</v>
      </c>
      <c r="F789" s="301">
        <v>6</v>
      </c>
      <c r="G789" s="235" t="s">
        <v>777</v>
      </c>
      <c r="H789" s="184"/>
      <c r="I789" s="186"/>
      <c r="J789" s="186"/>
      <c r="K789" s="184"/>
      <c r="L789" s="186"/>
      <c r="S789" s="4"/>
      <c r="T789" s="4"/>
      <c r="U789" s="4"/>
    </row>
    <row r="790" spans="1:21" ht="14.25" customHeight="1" x14ac:dyDescent="0.25">
      <c r="A790" s="184">
        <v>3</v>
      </c>
      <c r="B790" s="463" t="s">
        <v>1279</v>
      </c>
      <c r="C790" s="13">
        <v>16</v>
      </c>
      <c r="D790" s="184">
        <v>80</v>
      </c>
      <c r="E790" s="185">
        <f t="shared" si="66"/>
        <v>5</v>
      </c>
      <c r="F790" s="301">
        <v>6</v>
      </c>
      <c r="G790" s="235" t="s">
        <v>777</v>
      </c>
      <c r="H790" s="184"/>
      <c r="I790" s="186"/>
      <c r="J790" s="186"/>
      <c r="K790" s="184"/>
      <c r="L790" s="186"/>
      <c r="S790" s="4"/>
      <c r="T790" s="4"/>
      <c r="U790" s="4"/>
    </row>
    <row r="791" spans="1:21" ht="14.25" customHeight="1" x14ac:dyDescent="0.25">
      <c r="A791" s="184">
        <v>4</v>
      </c>
      <c r="B791" s="463" t="s">
        <v>1280</v>
      </c>
      <c r="C791" s="13">
        <v>1</v>
      </c>
      <c r="D791" s="184">
        <v>17</v>
      </c>
      <c r="E791" s="185">
        <f t="shared" si="66"/>
        <v>17</v>
      </c>
      <c r="F791" s="301">
        <v>18</v>
      </c>
      <c r="G791" s="235" t="s">
        <v>777</v>
      </c>
      <c r="H791" s="184"/>
      <c r="I791" s="186"/>
      <c r="J791" s="186"/>
      <c r="K791" s="184"/>
      <c r="L791" s="186"/>
      <c r="S791" s="4"/>
      <c r="T791" s="4"/>
      <c r="U791" s="4"/>
    </row>
    <row r="792" spans="1:21" ht="14.25" customHeight="1" x14ac:dyDescent="0.25">
      <c r="A792" s="184">
        <v>5</v>
      </c>
      <c r="B792" s="463" t="s">
        <v>1427</v>
      </c>
      <c r="C792" s="13">
        <v>1</v>
      </c>
      <c r="D792" s="184">
        <v>17</v>
      </c>
      <c r="E792" s="185">
        <f t="shared" si="66"/>
        <v>17</v>
      </c>
      <c r="F792" s="301">
        <v>18</v>
      </c>
      <c r="G792" s="235" t="s">
        <v>777</v>
      </c>
      <c r="H792" s="184"/>
      <c r="I792" s="186"/>
      <c r="J792" s="186"/>
      <c r="K792" s="184"/>
      <c r="L792" s="186"/>
      <c r="S792" s="4"/>
      <c r="T792" s="4"/>
      <c r="U792" s="4"/>
    </row>
    <row r="793" spans="1:21" ht="14.25" customHeight="1" x14ac:dyDescent="0.25">
      <c r="A793" s="184">
        <v>6</v>
      </c>
      <c r="B793" s="463" t="s">
        <v>1281</v>
      </c>
      <c r="C793" s="13">
        <v>1</v>
      </c>
      <c r="D793" s="184">
        <v>17</v>
      </c>
      <c r="E793" s="185">
        <f t="shared" si="66"/>
        <v>17</v>
      </c>
      <c r="F793" s="301">
        <v>18</v>
      </c>
      <c r="G793" s="235" t="s">
        <v>777</v>
      </c>
      <c r="H793" s="184"/>
      <c r="I793" s="186"/>
      <c r="J793" s="186"/>
      <c r="K793" s="184"/>
      <c r="L793" s="186"/>
      <c r="S793" s="4"/>
      <c r="T793" s="4"/>
      <c r="U793" s="4"/>
    </row>
    <row r="794" spans="1:21" ht="14.25" customHeight="1" x14ac:dyDescent="0.25">
      <c r="A794" s="184">
        <v>7</v>
      </c>
      <c r="B794" s="463" t="s">
        <v>1282</v>
      </c>
      <c r="C794" s="13">
        <v>66</v>
      </c>
      <c r="D794" s="184">
        <v>53</v>
      </c>
      <c r="E794" s="185">
        <f t="shared" si="66"/>
        <v>0.80303030303030298</v>
      </c>
      <c r="F794" s="301">
        <v>1</v>
      </c>
      <c r="G794" s="235" t="s">
        <v>777</v>
      </c>
      <c r="H794" s="184"/>
      <c r="I794" s="186"/>
      <c r="J794" s="186"/>
      <c r="K794" s="184"/>
      <c r="L794" s="186"/>
      <c r="S794" s="4"/>
      <c r="T794" s="4"/>
      <c r="U794" s="4"/>
    </row>
    <row r="795" spans="1:21" ht="14.25" customHeight="1" x14ac:dyDescent="0.25">
      <c r="A795" s="184">
        <v>8</v>
      </c>
      <c r="B795" s="463" t="s">
        <v>1283</v>
      </c>
      <c r="C795" s="13"/>
      <c r="D795" s="184">
        <v>36.5</v>
      </c>
      <c r="E795" s="185" t="e">
        <f t="shared" si="66"/>
        <v>#DIV/0!</v>
      </c>
      <c r="F795" s="301">
        <v>2.5</v>
      </c>
      <c r="G795" s="235" t="s">
        <v>777</v>
      </c>
      <c r="H795" s="184"/>
      <c r="I795" s="186"/>
      <c r="J795" s="186"/>
      <c r="K795" s="184"/>
      <c r="L795" s="186"/>
      <c r="S795" s="4"/>
      <c r="T795" s="4"/>
      <c r="U795" s="4"/>
    </row>
    <row r="796" spans="1:21" ht="14.25" customHeight="1" x14ac:dyDescent="0.25">
      <c r="A796" s="184">
        <v>9</v>
      </c>
      <c r="B796" s="463" t="s">
        <v>1284</v>
      </c>
      <c r="C796" s="13"/>
      <c r="D796" s="184">
        <v>68</v>
      </c>
      <c r="E796" s="185" t="e">
        <f t="shared" si="66"/>
        <v>#DIV/0!</v>
      </c>
      <c r="F796" s="301">
        <v>1</v>
      </c>
      <c r="G796" s="235" t="s">
        <v>777</v>
      </c>
      <c r="H796" s="184"/>
      <c r="I796" s="186"/>
      <c r="J796" s="186"/>
      <c r="K796" s="184"/>
      <c r="L796" s="186"/>
      <c r="S796" s="4"/>
      <c r="T796" s="4"/>
      <c r="U796" s="4"/>
    </row>
    <row r="797" spans="1:21" ht="14.25" customHeight="1" x14ac:dyDescent="0.25">
      <c r="A797" s="184">
        <v>10</v>
      </c>
      <c r="B797" s="463" t="s">
        <v>1285</v>
      </c>
      <c r="C797" s="13">
        <v>60</v>
      </c>
      <c r="D797" s="184">
        <v>50</v>
      </c>
      <c r="E797" s="185">
        <f t="shared" si="66"/>
        <v>0.83333333333333337</v>
      </c>
      <c r="F797" s="301">
        <v>1</v>
      </c>
      <c r="G797" s="235" t="s">
        <v>777</v>
      </c>
      <c r="H797" s="184"/>
      <c r="I797" s="186"/>
      <c r="J797" s="186"/>
      <c r="K797" s="184"/>
      <c r="L797" s="186"/>
      <c r="S797" s="4"/>
      <c r="T797" s="4"/>
      <c r="U797" s="4"/>
    </row>
    <row r="798" spans="1:21" ht="14.25" customHeight="1" x14ac:dyDescent="0.25">
      <c r="A798" s="184">
        <v>11</v>
      </c>
      <c r="B798" s="463" t="s">
        <v>1286</v>
      </c>
      <c r="C798" s="13">
        <v>24</v>
      </c>
      <c r="D798" s="184">
        <v>29</v>
      </c>
      <c r="E798" s="185">
        <f t="shared" si="66"/>
        <v>1.2083333333333333</v>
      </c>
      <c r="F798" s="301">
        <v>2</v>
      </c>
      <c r="G798" s="235" t="s">
        <v>777</v>
      </c>
      <c r="H798" s="184"/>
      <c r="I798" s="186"/>
      <c r="J798" s="186"/>
      <c r="K798" s="184"/>
      <c r="L798" s="186"/>
      <c r="S798" s="4"/>
      <c r="T798" s="4"/>
      <c r="U798" s="4"/>
    </row>
    <row r="799" spans="1:21" ht="14.25" customHeight="1" x14ac:dyDescent="0.25">
      <c r="A799" s="184">
        <v>12</v>
      </c>
      <c r="B799" s="463" t="s">
        <v>1287</v>
      </c>
      <c r="C799" s="13">
        <v>24</v>
      </c>
      <c r="D799" s="184">
        <v>62</v>
      </c>
      <c r="E799" s="185">
        <f t="shared" si="66"/>
        <v>2.5833333333333335</v>
      </c>
      <c r="F799" s="301">
        <v>4</v>
      </c>
      <c r="G799" s="235" t="s">
        <v>777</v>
      </c>
      <c r="H799" s="184"/>
      <c r="I799" s="186"/>
      <c r="J799" s="186"/>
      <c r="K799" s="184"/>
      <c r="L799" s="186"/>
      <c r="S799" s="4"/>
      <c r="T799" s="4"/>
      <c r="U799" s="4"/>
    </row>
    <row r="800" spans="1:21" ht="14.25" customHeight="1" x14ac:dyDescent="0.25">
      <c r="A800" s="184">
        <v>13</v>
      </c>
      <c r="B800" s="463" t="s">
        <v>1288</v>
      </c>
      <c r="C800" s="13">
        <v>66</v>
      </c>
      <c r="D800" s="184">
        <v>99</v>
      </c>
      <c r="E800" s="185">
        <f t="shared" si="66"/>
        <v>1.5</v>
      </c>
      <c r="F800" s="301">
        <v>2</v>
      </c>
      <c r="G800" s="235" t="s">
        <v>777</v>
      </c>
      <c r="H800" s="184"/>
      <c r="I800" s="186"/>
      <c r="J800" s="186"/>
      <c r="K800" s="184"/>
      <c r="L800" s="186"/>
      <c r="S800" s="4"/>
      <c r="T800" s="4"/>
      <c r="U800" s="4"/>
    </row>
    <row r="801" spans="1:21" ht="14.25" customHeight="1" x14ac:dyDescent="0.25">
      <c r="A801" s="184">
        <v>14</v>
      </c>
      <c r="B801" s="463" t="s">
        <v>1289</v>
      </c>
      <c r="C801" s="13">
        <v>66</v>
      </c>
      <c r="D801" s="184">
        <v>99</v>
      </c>
      <c r="E801" s="185">
        <f t="shared" si="66"/>
        <v>1.5</v>
      </c>
      <c r="F801" s="301">
        <v>2</v>
      </c>
      <c r="G801" s="235" t="s">
        <v>777</v>
      </c>
      <c r="H801" s="184"/>
      <c r="I801" s="186"/>
      <c r="J801" s="186"/>
      <c r="K801" s="184"/>
      <c r="L801" s="186"/>
      <c r="S801" s="4"/>
      <c r="T801" s="4"/>
      <c r="U801" s="4"/>
    </row>
    <row r="802" spans="1:21" ht="14.25" customHeight="1" x14ac:dyDescent="0.25">
      <c r="A802" s="184">
        <v>15</v>
      </c>
      <c r="B802" s="463" t="s">
        <v>1290</v>
      </c>
      <c r="C802" s="13">
        <v>1</v>
      </c>
      <c r="D802" s="184">
        <v>23</v>
      </c>
      <c r="E802" s="185">
        <f t="shared" si="66"/>
        <v>23</v>
      </c>
      <c r="F802" s="301">
        <v>25</v>
      </c>
      <c r="G802" s="235" t="s">
        <v>777</v>
      </c>
      <c r="H802" s="184"/>
      <c r="I802" s="186"/>
      <c r="J802" s="186"/>
      <c r="K802" s="184"/>
      <c r="L802" s="186"/>
      <c r="S802" s="4"/>
      <c r="T802" s="4"/>
      <c r="U802" s="4"/>
    </row>
    <row r="803" spans="1:21" ht="14.25" customHeight="1" x14ac:dyDescent="0.25">
      <c r="A803" s="184">
        <v>16</v>
      </c>
      <c r="B803" s="463" t="s">
        <v>1291</v>
      </c>
      <c r="C803" s="13">
        <v>1</v>
      </c>
      <c r="D803" s="184">
        <v>23</v>
      </c>
      <c r="E803" s="185">
        <f t="shared" si="66"/>
        <v>23</v>
      </c>
      <c r="F803" s="301">
        <v>25</v>
      </c>
      <c r="G803" s="235" t="s">
        <v>777</v>
      </c>
      <c r="H803" s="184"/>
      <c r="I803" s="186"/>
      <c r="J803" s="186"/>
      <c r="K803" s="184"/>
      <c r="L803" s="186"/>
      <c r="S803" s="4"/>
      <c r="T803" s="4"/>
      <c r="U803" s="4"/>
    </row>
    <row r="804" spans="1:21" ht="14.25" customHeight="1" x14ac:dyDescent="0.25">
      <c r="A804" s="184">
        <v>17</v>
      </c>
      <c r="B804" s="463" t="s">
        <v>1292</v>
      </c>
      <c r="C804" s="13">
        <v>1</v>
      </c>
      <c r="D804" s="184">
        <v>15</v>
      </c>
      <c r="E804" s="185">
        <f t="shared" si="66"/>
        <v>15</v>
      </c>
      <c r="F804" s="301">
        <v>18</v>
      </c>
      <c r="G804" s="235" t="s">
        <v>777</v>
      </c>
      <c r="H804" s="184"/>
      <c r="I804" s="186"/>
      <c r="J804" s="186"/>
      <c r="K804" s="184"/>
      <c r="L804" s="186"/>
      <c r="S804" s="4"/>
      <c r="T804" s="4"/>
      <c r="U804" s="4"/>
    </row>
    <row r="805" spans="1:21" ht="14.25" customHeight="1" x14ac:dyDescent="0.25">
      <c r="A805" s="184">
        <v>18</v>
      </c>
      <c r="B805" s="463" t="s">
        <v>1293</v>
      </c>
      <c r="C805" s="13">
        <v>1</v>
      </c>
      <c r="D805" s="184">
        <v>16</v>
      </c>
      <c r="E805" s="185">
        <f t="shared" si="66"/>
        <v>16</v>
      </c>
      <c r="F805" s="301">
        <v>18</v>
      </c>
      <c r="G805" s="235" t="s">
        <v>777</v>
      </c>
      <c r="H805" s="184"/>
      <c r="I805" s="186"/>
      <c r="J805" s="186"/>
      <c r="K805" s="184"/>
      <c r="L805" s="186"/>
      <c r="S805" s="4"/>
      <c r="T805" s="4"/>
      <c r="U805" s="4"/>
    </row>
    <row r="806" spans="1:21" ht="14.25" customHeight="1" x14ac:dyDescent="0.25">
      <c r="A806" s="184">
        <v>19</v>
      </c>
      <c r="B806" s="463" t="s">
        <v>1428</v>
      </c>
      <c r="C806" s="13">
        <v>1</v>
      </c>
      <c r="D806" s="184">
        <v>60</v>
      </c>
      <c r="E806" s="185">
        <f t="shared" si="66"/>
        <v>60</v>
      </c>
      <c r="F806" s="301">
        <v>70</v>
      </c>
      <c r="G806" s="235" t="s">
        <v>777</v>
      </c>
      <c r="H806" s="184"/>
      <c r="I806" s="186"/>
      <c r="J806" s="186"/>
      <c r="K806" s="184"/>
      <c r="L806" s="186"/>
      <c r="S806" s="4"/>
      <c r="T806" s="4"/>
      <c r="U806" s="4"/>
    </row>
    <row r="807" spans="1:21" ht="14.25" customHeight="1" x14ac:dyDescent="0.25">
      <c r="A807" s="184">
        <v>20</v>
      </c>
      <c r="B807" s="463" t="s">
        <v>1294</v>
      </c>
      <c r="C807" s="13">
        <v>1</v>
      </c>
      <c r="D807" s="184">
        <v>8</v>
      </c>
      <c r="E807" s="185">
        <f t="shared" si="66"/>
        <v>8</v>
      </c>
      <c r="F807" s="301">
        <v>10</v>
      </c>
      <c r="G807" s="235" t="s">
        <v>777</v>
      </c>
      <c r="H807" s="184"/>
      <c r="I807" s="186"/>
      <c r="J807" s="186"/>
      <c r="K807" s="184"/>
      <c r="L807" s="186"/>
      <c r="S807" s="4"/>
      <c r="T807" s="4"/>
      <c r="U807" s="4"/>
    </row>
    <row r="808" spans="1:21" ht="14.25" customHeight="1" x14ac:dyDescent="0.25">
      <c r="A808" s="184">
        <v>21</v>
      </c>
      <c r="B808" s="463" t="s">
        <v>1295</v>
      </c>
      <c r="C808" s="13">
        <v>1</v>
      </c>
      <c r="D808" s="184">
        <v>23</v>
      </c>
      <c r="E808" s="185">
        <f t="shared" si="66"/>
        <v>23</v>
      </c>
      <c r="F808" s="301">
        <v>25</v>
      </c>
      <c r="G808" s="235" t="s">
        <v>777</v>
      </c>
      <c r="H808" s="184"/>
      <c r="I808" s="186"/>
      <c r="J808" s="186"/>
      <c r="K808" s="184"/>
      <c r="L808" s="186"/>
      <c r="S808" s="4"/>
      <c r="T808" s="4"/>
      <c r="U808" s="4"/>
    </row>
    <row r="809" spans="1:21" ht="14.25" customHeight="1" x14ac:dyDescent="0.25">
      <c r="A809" s="184">
        <v>22</v>
      </c>
      <c r="B809" s="463" t="s">
        <v>1296</v>
      </c>
      <c r="C809" s="13">
        <v>1</v>
      </c>
      <c r="D809" s="184">
        <v>7.5</v>
      </c>
      <c r="E809" s="185">
        <f t="shared" si="66"/>
        <v>7.5</v>
      </c>
      <c r="F809" s="301">
        <v>9</v>
      </c>
      <c r="G809" s="320" t="s">
        <v>530</v>
      </c>
      <c r="H809" s="184"/>
      <c r="I809" s="186"/>
      <c r="J809" s="186"/>
      <c r="K809" s="184"/>
      <c r="L809" s="186"/>
      <c r="S809" s="4"/>
      <c r="T809" s="4"/>
      <c r="U809" s="4"/>
    </row>
    <row r="810" spans="1:21" ht="14.25" customHeight="1" x14ac:dyDescent="0.25">
      <c r="A810" s="184">
        <v>23</v>
      </c>
      <c r="B810" s="463" t="s">
        <v>1297</v>
      </c>
      <c r="C810" s="13">
        <v>1</v>
      </c>
      <c r="D810" s="184">
        <v>7.5</v>
      </c>
      <c r="E810" s="185">
        <f t="shared" si="66"/>
        <v>7.5</v>
      </c>
      <c r="F810" s="301">
        <v>9</v>
      </c>
      <c r="G810" s="320" t="s">
        <v>530</v>
      </c>
      <c r="H810" s="184"/>
      <c r="I810" s="186"/>
      <c r="J810" s="186"/>
      <c r="K810" s="184"/>
      <c r="L810" s="186"/>
      <c r="S810" s="4"/>
      <c r="T810" s="4"/>
      <c r="U810" s="4"/>
    </row>
    <row r="811" spans="1:21" ht="14.25" customHeight="1" x14ac:dyDescent="0.25">
      <c r="A811" s="184">
        <v>24</v>
      </c>
      <c r="B811" s="463" t="s">
        <v>1298</v>
      </c>
      <c r="C811" s="13">
        <v>1</v>
      </c>
      <c r="D811" s="184">
        <v>7.5</v>
      </c>
      <c r="E811" s="185">
        <f t="shared" si="66"/>
        <v>7.5</v>
      </c>
      <c r="F811" s="301">
        <v>9</v>
      </c>
      <c r="G811" s="320" t="s">
        <v>530</v>
      </c>
      <c r="H811" s="184"/>
      <c r="I811" s="186"/>
      <c r="J811" s="186"/>
      <c r="K811" s="184"/>
      <c r="L811" s="186"/>
      <c r="S811" s="4"/>
      <c r="T811" s="4"/>
      <c r="U811" s="4"/>
    </row>
    <row r="812" spans="1:21" ht="14.25" customHeight="1" x14ac:dyDescent="0.25">
      <c r="A812" s="184">
        <v>25</v>
      </c>
      <c r="B812" s="463" t="s">
        <v>1299</v>
      </c>
      <c r="C812" s="13">
        <v>1</v>
      </c>
      <c r="D812" s="184">
        <v>7.5</v>
      </c>
      <c r="E812" s="185">
        <f t="shared" si="66"/>
        <v>7.5</v>
      </c>
      <c r="F812" s="301">
        <v>9</v>
      </c>
      <c r="G812" s="320" t="s">
        <v>530</v>
      </c>
      <c r="H812" s="184"/>
      <c r="I812" s="186"/>
      <c r="J812" s="186"/>
      <c r="K812" s="184"/>
      <c r="L812" s="186"/>
      <c r="S812" s="4"/>
      <c r="T812" s="4"/>
      <c r="U812" s="4"/>
    </row>
    <row r="813" spans="1:21" ht="14.25" customHeight="1" thickBot="1" x14ac:dyDescent="0.3">
      <c r="A813" s="184">
        <v>26</v>
      </c>
      <c r="B813" s="474" t="s">
        <v>1300</v>
      </c>
      <c r="C813" s="410">
        <v>1</v>
      </c>
      <c r="D813" s="411">
        <v>7.5</v>
      </c>
      <c r="E813" s="412">
        <f t="shared" si="66"/>
        <v>7.5</v>
      </c>
      <c r="F813" s="413">
        <v>9</v>
      </c>
      <c r="G813" s="414" t="s">
        <v>530</v>
      </c>
      <c r="H813" s="411" t="s">
        <v>1269</v>
      </c>
      <c r="I813" s="415"/>
      <c r="J813" s="415"/>
      <c r="K813" s="411"/>
      <c r="L813" s="415"/>
      <c r="S813" s="4"/>
      <c r="T813" s="4"/>
      <c r="U813" s="4"/>
    </row>
    <row r="814" spans="1:21" ht="14.25" customHeight="1" x14ac:dyDescent="0.25">
      <c r="A814" s="184">
        <v>27</v>
      </c>
      <c r="B814" s="475" t="s">
        <v>1301</v>
      </c>
      <c r="C814" s="403">
        <v>30</v>
      </c>
      <c r="D814" s="404">
        <v>125</v>
      </c>
      <c r="E814" s="405">
        <f t="shared" si="66"/>
        <v>4.166666666666667</v>
      </c>
      <c r="F814" s="406">
        <v>5</v>
      </c>
      <c r="G814" s="407" t="s">
        <v>777</v>
      </c>
      <c r="H814" s="408">
        <v>43910</v>
      </c>
      <c r="I814" s="409">
        <v>15</v>
      </c>
      <c r="J814" s="409"/>
      <c r="K814" s="404"/>
      <c r="L814" s="409"/>
      <c r="S814" s="4"/>
      <c r="T814" s="4"/>
      <c r="U814" s="4"/>
    </row>
    <row r="815" spans="1:21" ht="14.25" customHeight="1" x14ac:dyDescent="0.25">
      <c r="A815" s="184">
        <v>28</v>
      </c>
      <c r="B815" s="463" t="s">
        <v>1302</v>
      </c>
      <c r="C815" s="13">
        <v>30</v>
      </c>
      <c r="D815" s="184">
        <v>125</v>
      </c>
      <c r="E815" s="185">
        <f t="shared" si="66"/>
        <v>4.166666666666667</v>
      </c>
      <c r="F815" s="301">
        <v>5</v>
      </c>
      <c r="G815" s="235" t="s">
        <v>777</v>
      </c>
      <c r="H815" s="310">
        <v>43910</v>
      </c>
      <c r="I815" s="186">
        <v>15</v>
      </c>
      <c r="J815" s="186"/>
      <c r="K815" s="184"/>
      <c r="L815" s="186"/>
      <c r="S815" s="4"/>
      <c r="T815" s="4"/>
      <c r="U815" s="4"/>
    </row>
    <row r="816" spans="1:21" ht="14.25" customHeight="1" x14ac:dyDescent="0.25">
      <c r="A816" s="184">
        <v>29</v>
      </c>
      <c r="B816" s="463" t="s">
        <v>1303</v>
      </c>
      <c r="C816" s="13">
        <v>1</v>
      </c>
      <c r="D816" s="184">
        <v>16</v>
      </c>
      <c r="E816" s="185">
        <f>D816/C816</f>
        <v>16</v>
      </c>
      <c r="F816" s="301">
        <v>19</v>
      </c>
      <c r="G816" s="235" t="s">
        <v>777</v>
      </c>
      <c r="H816" s="184" t="s">
        <v>1269</v>
      </c>
      <c r="I816" s="186"/>
      <c r="J816" s="186"/>
      <c r="K816" s="184"/>
      <c r="L816" s="186"/>
      <c r="S816" s="4"/>
      <c r="T816" s="4"/>
      <c r="U816" s="4"/>
    </row>
    <row r="817" spans="1:21" ht="14.25" customHeight="1" x14ac:dyDescent="0.25">
      <c r="A817" s="184">
        <v>30</v>
      </c>
      <c r="B817" s="463" t="s">
        <v>1304</v>
      </c>
      <c r="C817" s="13">
        <v>6</v>
      </c>
      <c r="D817" s="184">
        <v>8.75</v>
      </c>
      <c r="E817" s="185">
        <f t="shared" si="66"/>
        <v>1.4583333333333333</v>
      </c>
      <c r="F817" s="301">
        <v>2</v>
      </c>
      <c r="G817" s="235" t="s">
        <v>777</v>
      </c>
      <c r="H817" s="184" t="s">
        <v>1269</v>
      </c>
      <c r="I817" s="186"/>
      <c r="J817" s="186"/>
      <c r="K817" s="184"/>
      <c r="L817" s="186"/>
      <c r="S817" s="4"/>
      <c r="T817" s="4"/>
      <c r="U817" s="4"/>
    </row>
    <row r="818" spans="1:21" ht="14.25" customHeight="1" x14ac:dyDescent="0.25">
      <c r="A818" s="184">
        <v>31</v>
      </c>
      <c r="B818" s="463" t="s">
        <v>1305</v>
      </c>
      <c r="C818" s="13">
        <v>3</v>
      </c>
      <c r="D818" s="184">
        <v>30</v>
      </c>
      <c r="E818" s="185">
        <f t="shared" si="66"/>
        <v>10</v>
      </c>
      <c r="F818" s="301">
        <v>12</v>
      </c>
      <c r="G818" s="235" t="s">
        <v>777</v>
      </c>
      <c r="H818" s="184" t="s">
        <v>1269</v>
      </c>
      <c r="I818" s="186"/>
      <c r="J818" s="186"/>
      <c r="K818" s="184"/>
      <c r="L818" s="186"/>
      <c r="S818" s="4"/>
      <c r="T818" s="4"/>
      <c r="U818" s="4"/>
    </row>
    <row r="819" spans="1:21" ht="14.25" customHeight="1" x14ac:dyDescent="0.25">
      <c r="A819" s="184">
        <v>32</v>
      </c>
      <c r="B819" s="463" t="s">
        <v>1351</v>
      </c>
      <c r="C819" s="13">
        <v>3</v>
      </c>
      <c r="D819" s="184">
        <v>30</v>
      </c>
      <c r="E819" s="185">
        <f t="shared" si="66"/>
        <v>10</v>
      </c>
      <c r="F819" s="301">
        <v>12</v>
      </c>
      <c r="G819" s="235" t="s">
        <v>777</v>
      </c>
      <c r="H819" s="184" t="s">
        <v>1269</v>
      </c>
      <c r="I819" s="186"/>
      <c r="J819" s="186"/>
      <c r="K819" s="184"/>
      <c r="L819" s="186"/>
      <c r="S819" s="4"/>
      <c r="T819" s="4"/>
      <c r="U819" s="4"/>
    </row>
    <row r="820" spans="1:21" ht="14.25" customHeight="1" x14ac:dyDescent="0.25">
      <c r="A820" s="184">
        <v>33</v>
      </c>
      <c r="B820" s="463" t="s">
        <v>1306</v>
      </c>
      <c r="C820" s="13">
        <v>10</v>
      </c>
      <c r="D820" s="184">
        <v>8.5</v>
      </c>
      <c r="E820" s="185">
        <f t="shared" si="66"/>
        <v>0.85</v>
      </c>
      <c r="F820" s="301">
        <v>1</v>
      </c>
      <c r="G820" s="235" t="s">
        <v>777</v>
      </c>
      <c r="H820" s="310">
        <v>43915</v>
      </c>
      <c r="I820" s="186"/>
      <c r="J820" s="186"/>
      <c r="K820" s="184"/>
      <c r="L820" s="186"/>
      <c r="S820" s="4"/>
      <c r="T820" s="4"/>
      <c r="U820" s="4"/>
    </row>
    <row r="821" spans="1:21" ht="14.25" customHeight="1" x14ac:dyDescent="0.25">
      <c r="A821" s="184">
        <v>34</v>
      </c>
      <c r="B821" s="463" t="s">
        <v>1352</v>
      </c>
      <c r="C821" s="13">
        <v>10</v>
      </c>
      <c r="D821" s="184">
        <v>8.5</v>
      </c>
      <c r="E821" s="185">
        <f t="shared" si="66"/>
        <v>0.85</v>
      </c>
      <c r="F821" s="301">
        <v>1</v>
      </c>
      <c r="G821" s="235" t="s">
        <v>777</v>
      </c>
      <c r="H821" s="310">
        <v>43969</v>
      </c>
      <c r="I821" s="186"/>
      <c r="J821" s="186"/>
      <c r="K821" s="184"/>
      <c r="L821" s="186"/>
      <c r="S821" s="4"/>
      <c r="T821" s="4"/>
      <c r="U821" s="4"/>
    </row>
    <row r="822" spans="1:21" ht="14.25" customHeight="1" x14ac:dyDescent="0.25">
      <c r="A822" s="184">
        <v>35</v>
      </c>
      <c r="B822" s="463" t="s">
        <v>1307</v>
      </c>
      <c r="C822" s="13">
        <v>3</v>
      </c>
      <c r="D822" s="184">
        <v>13</v>
      </c>
      <c r="E822" s="185">
        <f t="shared" si="66"/>
        <v>4.333333333333333</v>
      </c>
      <c r="F822" s="301">
        <v>5</v>
      </c>
      <c r="G822" s="235" t="s">
        <v>777</v>
      </c>
      <c r="H822" s="184"/>
      <c r="I822" s="186"/>
      <c r="J822" s="186"/>
      <c r="K822" s="184"/>
      <c r="L822" s="186"/>
      <c r="S822" s="4"/>
      <c r="T822" s="4"/>
      <c r="U822" s="4"/>
    </row>
    <row r="823" spans="1:21" ht="14.25" customHeight="1" x14ac:dyDescent="0.25">
      <c r="A823" s="184">
        <v>36</v>
      </c>
      <c r="B823" s="463" t="s">
        <v>1308</v>
      </c>
      <c r="C823" s="13">
        <v>3</v>
      </c>
      <c r="D823" s="184">
        <v>13</v>
      </c>
      <c r="E823" s="185">
        <f t="shared" si="66"/>
        <v>4.333333333333333</v>
      </c>
      <c r="F823" s="301">
        <v>5</v>
      </c>
      <c r="G823" s="235" t="s">
        <v>777</v>
      </c>
      <c r="H823" s="184"/>
      <c r="I823" s="186"/>
      <c r="J823" s="186"/>
      <c r="K823" s="184"/>
      <c r="L823" s="186"/>
      <c r="S823" s="4"/>
      <c r="T823" s="4"/>
      <c r="U823" s="4"/>
    </row>
    <row r="824" spans="1:21" ht="14.25" customHeight="1" x14ac:dyDescent="0.25">
      <c r="A824" s="184">
        <v>37</v>
      </c>
      <c r="B824" s="463" t="s">
        <v>1309</v>
      </c>
      <c r="C824" s="13">
        <v>3</v>
      </c>
      <c r="D824" s="184">
        <v>31</v>
      </c>
      <c r="E824" s="185">
        <f t="shared" si="66"/>
        <v>10.333333333333334</v>
      </c>
      <c r="F824" s="301">
        <v>12</v>
      </c>
      <c r="G824" s="235" t="s">
        <v>777</v>
      </c>
      <c r="H824" s="184"/>
      <c r="I824" s="186"/>
      <c r="J824" s="186"/>
      <c r="K824" s="184"/>
      <c r="L824" s="186"/>
      <c r="S824" s="4"/>
      <c r="T824" s="4"/>
      <c r="U824" s="4"/>
    </row>
    <row r="825" spans="1:21" ht="14.25" customHeight="1" x14ac:dyDescent="0.25">
      <c r="A825" s="184">
        <v>38</v>
      </c>
      <c r="B825" s="463" t="s">
        <v>1310</v>
      </c>
      <c r="C825" s="13">
        <v>3</v>
      </c>
      <c r="D825" s="184">
        <v>25.5</v>
      </c>
      <c r="E825" s="185">
        <f t="shared" si="66"/>
        <v>8.5</v>
      </c>
      <c r="F825" s="301">
        <v>10</v>
      </c>
      <c r="G825" s="235" t="s">
        <v>777</v>
      </c>
      <c r="H825" s="184"/>
      <c r="I825" s="186"/>
      <c r="J825" s="186"/>
      <c r="K825" s="184"/>
      <c r="L825" s="186"/>
      <c r="S825" s="4"/>
      <c r="T825" s="4"/>
      <c r="U825" s="4"/>
    </row>
    <row r="826" spans="1:21" ht="14.25" customHeight="1" x14ac:dyDescent="0.25">
      <c r="A826" s="184">
        <v>39</v>
      </c>
      <c r="B826" s="463" t="s">
        <v>1311</v>
      </c>
      <c r="C826" s="13">
        <v>3</v>
      </c>
      <c r="D826" s="184">
        <v>25.5</v>
      </c>
      <c r="E826" s="185">
        <f t="shared" si="66"/>
        <v>8.5</v>
      </c>
      <c r="F826" s="301">
        <v>10</v>
      </c>
      <c r="G826" s="235" t="s">
        <v>777</v>
      </c>
      <c r="H826" s="184"/>
      <c r="I826" s="186"/>
      <c r="J826" s="186"/>
      <c r="K826" s="184"/>
      <c r="L826" s="186"/>
      <c r="S826" s="4"/>
      <c r="T826" s="4"/>
      <c r="U826" s="4"/>
    </row>
    <row r="827" spans="1:21" ht="14.25" customHeight="1" x14ac:dyDescent="0.25">
      <c r="A827" s="184">
        <v>40</v>
      </c>
      <c r="B827" s="463" t="s">
        <v>1312</v>
      </c>
      <c r="C827" s="13">
        <v>6</v>
      </c>
      <c r="D827" s="184">
        <v>62</v>
      </c>
      <c r="E827" s="185">
        <f t="shared" si="66"/>
        <v>10.333333333333334</v>
      </c>
      <c r="F827" s="301">
        <v>12</v>
      </c>
      <c r="G827" s="235" t="s">
        <v>777</v>
      </c>
      <c r="H827" s="184"/>
      <c r="I827" s="186"/>
      <c r="J827" s="186"/>
      <c r="K827" s="184"/>
      <c r="L827" s="186"/>
      <c r="S827" s="4"/>
      <c r="T827" s="4"/>
      <c r="U827" s="4"/>
    </row>
    <row r="828" spans="1:21" ht="14.25" customHeight="1" x14ac:dyDescent="0.25">
      <c r="A828" s="184">
        <v>41</v>
      </c>
      <c r="B828" s="463" t="s">
        <v>1429</v>
      </c>
      <c r="C828" s="13">
        <v>6</v>
      </c>
      <c r="D828" s="184">
        <v>62</v>
      </c>
      <c r="E828" s="185">
        <f t="shared" si="66"/>
        <v>10.333333333333334</v>
      </c>
      <c r="F828" s="301">
        <v>12</v>
      </c>
      <c r="G828" s="235" t="s">
        <v>777</v>
      </c>
      <c r="H828" s="184"/>
      <c r="I828" s="186"/>
      <c r="J828" s="186"/>
      <c r="K828" s="184"/>
      <c r="L828" s="186"/>
      <c r="S828" s="4"/>
      <c r="T828" s="4"/>
      <c r="U828" s="4"/>
    </row>
    <row r="829" spans="1:21" ht="14.25" customHeight="1" x14ac:dyDescent="0.25">
      <c r="A829" s="184">
        <v>42</v>
      </c>
      <c r="B829" s="463" t="s">
        <v>1313</v>
      </c>
      <c r="C829" s="13">
        <v>10</v>
      </c>
      <c r="D829" s="184">
        <v>10.5</v>
      </c>
      <c r="E829" s="185">
        <f t="shared" si="66"/>
        <v>1.05</v>
      </c>
      <c r="F829" s="301">
        <v>1.5</v>
      </c>
      <c r="G829" s="235" t="s">
        <v>777</v>
      </c>
      <c r="H829" s="310">
        <v>43900</v>
      </c>
      <c r="I829" s="186"/>
      <c r="J829" s="186"/>
      <c r="K829" s="184"/>
      <c r="L829" s="186"/>
      <c r="S829" s="4"/>
      <c r="T829" s="4"/>
      <c r="U829" s="4"/>
    </row>
    <row r="830" spans="1:21" ht="14.25" customHeight="1" x14ac:dyDescent="0.25">
      <c r="A830" s="184">
        <v>43</v>
      </c>
      <c r="B830" s="463" t="s">
        <v>1314</v>
      </c>
      <c r="C830" s="13">
        <v>2</v>
      </c>
      <c r="D830" s="184">
        <v>12</v>
      </c>
      <c r="E830" s="185">
        <f t="shared" si="66"/>
        <v>6</v>
      </c>
      <c r="F830" s="301">
        <v>6.5</v>
      </c>
      <c r="G830" s="235" t="s">
        <v>777</v>
      </c>
      <c r="H830" s="184"/>
      <c r="I830" s="186"/>
      <c r="J830" s="186"/>
      <c r="K830" s="184"/>
      <c r="L830" s="186"/>
      <c r="S830" s="4"/>
      <c r="T830" s="4"/>
      <c r="U830" s="4"/>
    </row>
    <row r="831" spans="1:21" ht="14.25" customHeight="1" x14ac:dyDescent="0.25">
      <c r="A831" s="184">
        <v>44</v>
      </c>
      <c r="B831" s="463" t="s">
        <v>1315</v>
      </c>
      <c r="C831" s="13">
        <v>2</v>
      </c>
      <c r="D831" s="184">
        <v>21</v>
      </c>
      <c r="E831" s="185">
        <f t="shared" si="66"/>
        <v>10.5</v>
      </c>
      <c r="F831" s="301">
        <v>12</v>
      </c>
      <c r="G831" s="235" t="s">
        <v>777</v>
      </c>
      <c r="H831" s="184"/>
      <c r="I831" s="186"/>
      <c r="J831" s="186"/>
      <c r="K831" s="184"/>
      <c r="L831" s="186"/>
      <c r="S831" s="4"/>
      <c r="T831" s="4"/>
      <c r="U831" s="4"/>
    </row>
    <row r="832" spans="1:21" ht="14.25" customHeight="1" x14ac:dyDescent="0.25">
      <c r="A832" s="184">
        <v>45</v>
      </c>
      <c r="B832" s="463" t="s">
        <v>1316</v>
      </c>
      <c r="C832" s="13">
        <v>10</v>
      </c>
      <c r="D832" s="184">
        <v>10</v>
      </c>
      <c r="E832" s="185">
        <f t="shared" si="66"/>
        <v>1</v>
      </c>
      <c r="F832" s="301">
        <v>1.5</v>
      </c>
      <c r="G832" s="235" t="s">
        <v>777</v>
      </c>
      <c r="H832" s="310">
        <v>43918</v>
      </c>
      <c r="I832" s="186"/>
      <c r="J832" s="186"/>
      <c r="K832" s="184"/>
      <c r="L832" s="186"/>
      <c r="S832" s="4"/>
      <c r="T832" s="4"/>
      <c r="U832" s="4"/>
    </row>
    <row r="833" spans="1:21" ht="14.25" customHeight="1" x14ac:dyDescent="0.25">
      <c r="A833" s="184">
        <v>46</v>
      </c>
      <c r="B833" s="463" t="s">
        <v>1317</v>
      </c>
      <c r="C833" s="13">
        <v>10</v>
      </c>
      <c r="D833" s="184">
        <v>10</v>
      </c>
      <c r="E833" s="185">
        <f t="shared" si="66"/>
        <v>1</v>
      </c>
      <c r="F833" s="301">
        <v>1.5</v>
      </c>
      <c r="G833" s="235" t="s">
        <v>777</v>
      </c>
      <c r="H833" s="310">
        <v>43893</v>
      </c>
      <c r="I833" s="186"/>
      <c r="J833" s="186"/>
      <c r="K833" s="184"/>
      <c r="L833" s="186"/>
      <c r="S833" s="4"/>
      <c r="T833" s="4"/>
      <c r="U833" s="4"/>
    </row>
    <row r="834" spans="1:21" ht="14.25" customHeight="1" x14ac:dyDescent="0.25">
      <c r="A834" s="184">
        <v>47</v>
      </c>
      <c r="B834" s="463" t="s">
        <v>1318</v>
      </c>
      <c r="C834" s="13">
        <v>10</v>
      </c>
      <c r="D834" s="184">
        <v>10</v>
      </c>
      <c r="E834" s="185">
        <f t="shared" si="66"/>
        <v>1</v>
      </c>
      <c r="F834" s="301">
        <v>1.5</v>
      </c>
      <c r="G834" s="235" t="s">
        <v>777</v>
      </c>
      <c r="H834" s="310">
        <v>43913</v>
      </c>
      <c r="I834" s="186"/>
      <c r="J834" s="186"/>
      <c r="K834" s="184"/>
      <c r="L834" s="186"/>
      <c r="S834" s="4"/>
      <c r="T834" s="4"/>
      <c r="U834" s="4"/>
    </row>
    <row r="835" spans="1:21" ht="14.25" customHeight="1" x14ac:dyDescent="0.25">
      <c r="A835" s="184">
        <v>48</v>
      </c>
      <c r="B835" s="463" t="s">
        <v>1319</v>
      </c>
      <c r="C835" s="13">
        <v>10</v>
      </c>
      <c r="D835" s="184">
        <v>10</v>
      </c>
      <c r="E835" s="185">
        <f t="shared" si="66"/>
        <v>1</v>
      </c>
      <c r="F835" s="301">
        <v>1.5</v>
      </c>
      <c r="G835" s="235" t="s">
        <v>777</v>
      </c>
      <c r="H835" s="184"/>
      <c r="I835" s="186"/>
      <c r="J835" s="186"/>
      <c r="K835" s="184"/>
      <c r="L835" s="186"/>
      <c r="S835" s="4"/>
      <c r="T835" s="4"/>
      <c r="U835" s="4"/>
    </row>
    <row r="836" spans="1:21" ht="14.25" customHeight="1" x14ac:dyDescent="0.25">
      <c r="A836" s="184">
        <v>49</v>
      </c>
      <c r="B836" s="463" t="s">
        <v>1320</v>
      </c>
      <c r="C836" s="13">
        <v>3</v>
      </c>
      <c r="D836" s="184">
        <v>22.5</v>
      </c>
      <c r="E836" s="185">
        <f t="shared" si="66"/>
        <v>7.5</v>
      </c>
      <c r="F836" s="301">
        <v>8.5</v>
      </c>
      <c r="G836" s="235" t="s">
        <v>777</v>
      </c>
      <c r="H836" s="184"/>
      <c r="I836" s="186"/>
      <c r="J836" s="186"/>
      <c r="K836" s="184"/>
      <c r="L836" s="186"/>
      <c r="S836" s="4"/>
      <c r="T836" s="4"/>
      <c r="U836" s="4"/>
    </row>
    <row r="837" spans="1:21" ht="14.25" customHeight="1" x14ac:dyDescent="0.25">
      <c r="A837" s="184">
        <v>50</v>
      </c>
      <c r="B837" s="463" t="s">
        <v>1321</v>
      </c>
      <c r="C837" s="13">
        <v>1</v>
      </c>
      <c r="D837" s="184">
        <v>18</v>
      </c>
      <c r="E837" s="185">
        <f t="shared" si="66"/>
        <v>18</v>
      </c>
      <c r="F837" s="301">
        <v>20</v>
      </c>
      <c r="G837" s="235" t="s">
        <v>777</v>
      </c>
      <c r="H837" s="184"/>
      <c r="I837" s="186"/>
      <c r="J837" s="186"/>
      <c r="K837" s="184"/>
      <c r="L837" s="186"/>
      <c r="S837" s="4"/>
      <c r="T837" s="4"/>
      <c r="U837" s="4"/>
    </row>
    <row r="838" spans="1:21" ht="14.25" customHeight="1" x14ac:dyDescent="0.25">
      <c r="A838" s="184">
        <v>51</v>
      </c>
      <c r="B838" s="463" t="s">
        <v>1322</v>
      </c>
      <c r="C838" s="13">
        <v>20</v>
      </c>
      <c r="D838" s="184">
        <v>8.5</v>
      </c>
      <c r="E838" s="185">
        <f t="shared" si="66"/>
        <v>0.42499999999999999</v>
      </c>
      <c r="F838" s="301">
        <v>0.5</v>
      </c>
      <c r="G838" s="235" t="s">
        <v>777</v>
      </c>
      <c r="H838" s="184"/>
      <c r="I838" s="186"/>
      <c r="J838" s="186"/>
      <c r="K838" s="184"/>
      <c r="L838" s="186"/>
      <c r="S838" s="4"/>
      <c r="T838" s="4"/>
      <c r="U838" s="4"/>
    </row>
    <row r="839" spans="1:21" ht="15" customHeight="1" x14ac:dyDescent="0.25">
      <c r="A839" s="184">
        <v>52</v>
      </c>
      <c r="B839" s="463" t="s">
        <v>1323</v>
      </c>
      <c r="C839" s="13">
        <v>3</v>
      </c>
      <c r="D839" s="184">
        <v>30</v>
      </c>
      <c r="E839" s="185">
        <f t="shared" si="66"/>
        <v>10</v>
      </c>
      <c r="F839" s="301">
        <v>12</v>
      </c>
      <c r="G839" s="235" t="s">
        <v>777</v>
      </c>
      <c r="H839" s="184"/>
      <c r="I839" s="186"/>
      <c r="J839" s="186"/>
      <c r="K839" s="184"/>
      <c r="L839" s="186"/>
      <c r="S839" s="4"/>
      <c r="T839" s="4"/>
      <c r="U839" s="4"/>
    </row>
    <row r="840" spans="1:21" ht="15" customHeight="1" x14ac:dyDescent="0.25">
      <c r="A840" s="184">
        <v>53</v>
      </c>
      <c r="B840" s="463" t="s">
        <v>1324</v>
      </c>
      <c r="C840" s="13">
        <v>3</v>
      </c>
      <c r="D840" s="184">
        <v>22.5</v>
      </c>
      <c r="E840" s="185">
        <f t="shared" si="66"/>
        <v>7.5</v>
      </c>
      <c r="F840" s="301">
        <v>8.5</v>
      </c>
      <c r="G840" s="235" t="s">
        <v>777</v>
      </c>
      <c r="H840" s="184"/>
      <c r="I840" s="186"/>
      <c r="J840" s="186"/>
      <c r="K840" s="184"/>
      <c r="L840" s="186"/>
      <c r="S840" s="4"/>
      <c r="T840" s="4"/>
      <c r="U840" s="4"/>
    </row>
    <row r="841" spans="1:21" ht="15" customHeight="1" thickBot="1" x14ac:dyDescent="0.3">
      <c r="A841" s="293">
        <v>54</v>
      </c>
      <c r="B841" s="464" t="s">
        <v>1325</v>
      </c>
      <c r="C841" s="14">
        <v>3</v>
      </c>
      <c r="D841" s="293">
        <v>30</v>
      </c>
      <c r="E841" s="416">
        <f t="shared" si="66"/>
        <v>10</v>
      </c>
      <c r="F841" s="370">
        <v>12</v>
      </c>
      <c r="G841" s="417" t="s">
        <v>777</v>
      </c>
      <c r="H841" s="293"/>
      <c r="I841" s="294"/>
      <c r="J841" s="294"/>
      <c r="K841" s="293"/>
      <c r="L841" s="294"/>
      <c r="S841" s="4"/>
      <c r="T841" s="4"/>
      <c r="U841" s="4"/>
    </row>
    <row r="842" spans="1:21" ht="15" customHeight="1" x14ac:dyDescent="0.25">
      <c r="A842" s="418">
        <v>55</v>
      </c>
      <c r="B842" s="476" t="s">
        <v>1326</v>
      </c>
      <c r="C842" s="419">
        <v>66</v>
      </c>
      <c r="D842" s="420">
        <v>53</v>
      </c>
      <c r="E842" s="421">
        <f t="shared" si="66"/>
        <v>0.80303030303030298</v>
      </c>
      <c r="F842" s="422">
        <v>1</v>
      </c>
      <c r="G842" s="423" t="s">
        <v>777</v>
      </c>
      <c r="H842" s="420"/>
      <c r="I842" s="424"/>
      <c r="J842" s="424"/>
      <c r="K842" s="420"/>
      <c r="L842" s="425"/>
      <c r="S842" s="4"/>
      <c r="T842" s="4"/>
      <c r="U842" s="4"/>
    </row>
    <row r="843" spans="1:21" ht="15" customHeight="1" x14ac:dyDescent="0.25">
      <c r="A843" s="426">
        <v>56</v>
      </c>
      <c r="B843" s="463" t="s">
        <v>1327</v>
      </c>
      <c r="C843" s="13">
        <v>54</v>
      </c>
      <c r="D843" s="184">
        <v>135</v>
      </c>
      <c r="E843" s="185">
        <f t="shared" si="66"/>
        <v>2.5</v>
      </c>
      <c r="F843" s="301">
        <v>3</v>
      </c>
      <c r="G843" s="235" t="s">
        <v>777</v>
      </c>
      <c r="H843" s="184"/>
      <c r="I843" s="186"/>
      <c r="J843" s="186"/>
      <c r="K843" s="184"/>
      <c r="L843" s="427"/>
      <c r="S843" s="4"/>
      <c r="T843" s="4"/>
      <c r="U843" s="4"/>
    </row>
    <row r="844" spans="1:21" ht="15" customHeight="1" x14ac:dyDescent="0.25">
      <c r="A844" s="426">
        <v>57</v>
      </c>
      <c r="B844" s="463" t="s">
        <v>1328</v>
      </c>
      <c r="C844" s="13">
        <v>66</v>
      </c>
      <c r="D844" s="184">
        <v>53</v>
      </c>
      <c r="E844" s="185">
        <f t="shared" si="66"/>
        <v>0.80303030303030298</v>
      </c>
      <c r="F844" s="301">
        <v>1</v>
      </c>
      <c r="G844" s="235" t="s">
        <v>777</v>
      </c>
      <c r="H844" s="184"/>
      <c r="I844" s="186"/>
      <c r="J844" s="186"/>
      <c r="K844" s="184"/>
      <c r="L844" s="427"/>
      <c r="S844" s="4"/>
      <c r="T844" s="4"/>
      <c r="U844" s="4"/>
    </row>
    <row r="845" spans="1:21" ht="15" customHeight="1" x14ac:dyDescent="0.25">
      <c r="A845" s="426">
        <v>58</v>
      </c>
      <c r="B845" s="463" t="s">
        <v>1329</v>
      </c>
      <c r="C845" s="13">
        <v>60</v>
      </c>
      <c r="D845" s="184">
        <v>125</v>
      </c>
      <c r="E845" s="185">
        <f t="shared" si="66"/>
        <v>2.0833333333333335</v>
      </c>
      <c r="F845" s="301">
        <v>2.5</v>
      </c>
      <c r="G845" s="235" t="s">
        <v>777</v>
      </c>
      <c r="H845" s="184"/>
      <c r="I845" s="186"/>
      <c r="J845" s="186"/>
      <c r="K845" s="184"/>
      <c r="L845" s="427"/>
      <c r="S845" s="4"/>
      <c r="T845" s="4"/>
      <c r="U845" s="4"/>
    </row>
    <row r="846" spans="1:21" ht="15" customHeight="1" x14ac:dyDescent="0.25">
      <c r="A846" s="426">
        <v>59</v>
      </c>
      <c r="B846" s="463" t="s">
        <v>1330</v>
      </c>
      <c r="C846" s="13">
        <v>48</v>
      </c>
      <c r="D846" s="184">
        <v>72</v>
      </c>
      <c r="E846" s="185">
        <f t="shared" si="66"/>
        <v>1.5</v>
      </c>
      <c r="F846" s="301">
        <v>2</v>
      </c>
      <c r="G846" s="235" t="s">
        <v>777</v>
      </c>
      <c r="H846" s="184"/>
      <c r="I846" s="186"/>
      <c r="J846" s="186"/>
      <c r="K846" s="184"/>
      <c r="L846" s="427"/>
      <c r="S846" s="4"/>
      <c r="T846" s="4"/>
      <c r="U846" s="4"/>
    </row>
    <row r="847" spans="1:21" ht="15" customHeight="1" x14ac:dyDescent="0.25">
      <c r="A847" s="426">
        <v>60</v>
      </c>
      <c r="B847" s="463" t="s">
        <v>1331</v>
      </c>
      <c r="C847" s="13">
        <v>30</v>
      </c>
      <c r="D847" s="184">
        <v>90</v>
      </c>
      <c r="E847" s="185">
        <f t="shared" si="66"/>
        <v>3</v>
      </c>
      <c r="F847" s="301">
        <v>4</v>
      </c>
      <c r="G847" s="235" t="s">
        <v>777</v>
      </c>
      <c r="H847" s="184"/>
      <c r="I847" s="186"/>
      <c r="J847" s="186"/>
      <c r="K847" s="184"/>
      <c r="L847" s="427"/>
      <c r="S847" s="4"/>
      <c r="T847" s="4"/>
      <c r="U847" s="4"/>
    </row>
    <row r="848" spans="1:21" ht="15" customHeight="1" x14ac:dyDescent="0.25">
      <c r="A848" s="426">
        <v>61</v>
      </c>
      <c r="B848" s="463" t="s">
        <v>1332</v>
      </c>
      <c r="C848" s="13">
        <v>24</v>
      </c>
      <c r="D848" s="184">
        <v>125</v>
      </c>
      <c r="E848" s="185">
        <f t="shared" si="66"/>
        <v>5.208333333333333</v>
      </c>
      <c r="F848" s="301">
        <v>6.5</v>
      </c>
      <c r="G848" s="235" t="s">
        <v>777</v>
      </c>
      <c r="H848" s="184"/>
      <c r="I848" s="186"/>
      <c r="J848" s="186"/>
      <c r="K848" s="184"/>
      <c r="L848" s="427"/>
      <c r="S848" s="4"/>
      <c r="T848" s="4"/>
      <c r="U848" s="4"/>
    </row>
    <row r="849" spans="1:21" ht="15" customHeight="1" x14ac:dyDescent="0.25">
      <c r="A849" s="426">
        <v>62</v>
      </c>
      <c r="B849" s="463" t="s">
        <v>1333</v>
      </c>
      <c r="C849" s="13">
        <v>1</v>
      </c>
      <c r="D849" s="184">
        <v>15</v>
      </c>
      <c r="E849" s="185">
        <f t="shared" si="66"/>
        <v>15</v>
      </c>
      <c r="F849" s="301">
        <v>17</v>
      </c>
      <c r="G849" s="235" t="s">
        <v>777</v>
      </c>
      <c r="H849" s="184"/>
      <c r="I849" s="186"/>
      <c r="J849" s="186"/>
      <c r="K849" s="184"/>
      <c r="L849" s="427"/>
      <c r="S849" s="4"/>
      <c r="T849" s="4"/>
      <c r="U849" s="4"/>
    </row>
    <row r="850" spans="1:21" ht="15" customHeight="1" x14ac:dyDescent="0.25">
      <c r="A850" s="426">
        <v>63</v>
      </c>
      <c r="B850" s="463" t="s">
        <v>1334</v>
      </c>
      <c r="C850" s="13">
        <v>1</v>
      </c>
      <c r="D850" s="184">
        <v>15</v>
      </c>
      <c r="E850" s="185">
        <f t="shared" si="66"/>
        <v>15</v>
      </c>
      <c r="F850" s="301">
        <v>17</v>
      </c>
      <c r="G850" s="235" t="s">
        <v>777</v>
      </c>
      <c r="H850" s="184"/>
      <c r="I850" s="186"/>
      <c r="J850" s="186"/>
      <c r="K850" s="184"/>
      <c r="L850" s="427"/>
      <c r="S850" s="4"/>
      <c r="T850" s="4"/>
      <c r="U850" s="4"/>
    </row>
    <row r="851" spans="1:21" ht="15" customHeight="1" x14ac:dyDescent="0.25">
      <c r="A851" s="426">
        <v>64</v>
      </c>
      <c r="B851" s="463" t="s">
        <v>1335</v>
      </c>
      <c r="C851" s="13">
        <v>1</v>
      </c>
      <c r="D851" s="184">
        <v>15</v>
      </c>
      <c r="E851" s="185">
        <f t="shared" si="66"/>
        <v>15</v>
      </c>
      <c r="F851" s="301">
        <v>17</v>
      </c>
      <c r="G851" s="235" t="s">
        <v>777</v>
      </c>
      <c r="H851" s="184"/>
      <c r="I851" s="186"/>
      <c r="J851" s="186"/>
      <c r="K851" s="184"/>
      <c r="L851" s="427"/>
      <c r="S851" s="4"/>
      <c r="T851" s="4"/>
      <c r="U851" s="4"/>
    </row>
    <row r="852" spans="1:21" ht="15" customHeight="1" x14ac:dyDescent="0.25">
      <c r="A852" s="426">
        <v>65</v>
      </c>
      <c r="B852" s="463" t="s">
        <v>1336</v>
      </c>
      <c r="C852" s="13">
        <v>1</v>
      </c>
      <c r="D852" s="184">
        <v>15</v>
      </c>
      <c r="E852" s="185">
        <f t="shared" si="66"/>
        <v>15</v>
      </c>
      <c r="F852" s="301">
        <v>17</v>
      </c>
      <c r="G852" s="235" t="s">
        <v>777</v>
      </c>
      <c r="H852" s="184"/>
      <c r="I852" s="186"/>
      <c r="J852" s="186"/>
      <c r="K852" s="184"/>
      <c r="L852" s="427"/>
      <c r="S852" s="4"/>
      <c r="T852" s="4"/>
      <c r="U852" s="4"/>
    </row>
    <row r="853" spans="1:21" ht="15" customHeight="1" x14ac:dyDescent="0.25">
      <c r="A853" s="426">
        <v>66</v>
      </c>
      <c r="B853" s="463" t="s">
        <v>1337</v>
      </c>
      <c r="C853" s="13">
        <v>1</v>
      </c>
      <c r="D853" s="184">
        <v>15</v>
      </c>
      <c r="E853" s="185">
        <f t="shared" ref="E853:E866" si="67">D853/C853</f>
        <v>15</v>
      </c>
      <c r="F853" s="301">
        <v>17</v>
      </c>
      <c r="G853" s="235" t="s">
        <v>777</v>
      </c>
      <c r="H853" s="184"/>
      <c r="I853" s="186"/>
      <c r="J853" s="186"/>
      <c r="K853" s="184"/>
      <c r="L853" s="427"/>
      <c r="S853" s="4"/>
      <c r="T853" s="4"/>
      <c r="U853" s="4"/>
    </row>
    <row r="854" spans="1:21" ht="15" customHeight="1" x14ac:dyDescent="0.25">
      <c r="A854" s="426">
        <v>67</v>
      </c>
      <c r="B854" s="463" t="s">
        <v>1338</v>
      </c>
      <c r="C854" s="13">
        <v>1</v>
      </c>
      <c r="D854" s="184">
        <v>15</v>
      </c>
      <c r="E854" s="185">
        <f t="shared" si="67"/>
        <v>15</v>
      </c>
      <c r="F854" s="301">
        <v>17</v>
      </c>
      <c r="G854" s="235" t="s">
        <v>777</v>
      </c>
      <c r="H854" s="184"/>
      <c r="I854" s="186"/>
      <c r="J854" s="186"/>
      <c r="K854" s="184"/>
      <c r="L854" s="427"/>
      <c r="S854" s="4"/>
      <c r="T854" s="4"/>
      <c r="U854" s="4"/>
    </row>
    <row r="855" spans="1:21" ht="15" customHeight="1" x14ac:dyDescent="0.25">
      <c r="A855" s="426">
        <v>68</v>
      </c>
      <c r="B855" s="463" t="s">
        <v>1339</v>
      </c>
      <c r="C855" s="13">
        <v>2</v>
      </c>
      <c r="D855" s="184">
        <v>34</v>
      </c>
      <c r="E855" s="185">
        <f t="shared" si="67"/>
        <v>17</v>
      </c>
      <c r="F855" s="301">
        <v>19</v>
      </c>
      <c r="G855" s="235" t="s">
        <v>777</v>
      </c>
      <c r="H855" s="184"/>
      <c r="I855" s="186"/>
      <c r="J855" s="186"/>
      <c r="K855" s="184"/>
      <c r="L855" s="427"/>
      <c r="S855" s="4"/>
      <c r="T855" s="4"/>
      <c r="U855" s="4"/>
    </row>
    <row r="856" spans="1:21" ht="15" customHeight="1" x14ac:dyDescent="0.25">
      <c r="A856" s="426">
        <v>69</v>
      </c>
      <c r="B856" s="463" t="s">
        <v>1340</v>
      </c>
      <c r="C856" s="13">
        <v>1</v>
      </c>
      <c r="D856" s="184">
        <v>20</v>
      </c>
      <c r="E856" s="185">
        <f t="shared" si="67"/>
        <v>20</v>
      </c>
      <c r="F856" s="301"/>
      <c r="G856" s="235" t="s">
        <v>777</v>
      </c>
      <c r="H856" s="184"/>
      <c r="I856" s="186"/>
      <c r="J856" s="186"/>
      <c r="K856" s="184"/>
      <c r="L856" s="427"/>
      <c r="S856" s="4"/>
      <c r="T856" s="4"/>
      <c r="U856" s="4"/>
    </row>
    <row r="857" spans="1:21" ht="15" customHeight="1" x14ac:dyDescent="0.25">
      <c r="A857" s="426">
        <v>70</v>
      </c>
      <c r="B857" s="463" t="s">
        <v>1341</v>
      </c>
      <c r="C857" s="13">
        <v>1</v>
      </c>
      <c r="D857" s="184">
        <v>20</v>
      </c>
      <c r="E857" s="185">
        <f t="shared" si="67"/>
        <v>20</v>
      </c>
      <c r="F857" s="301"/>
      <c r="G857" s="235" t="s">
        <v>777</v>
      </c>
      <c r="H857" s="184"/>
      <c r="I857" s="186"/>
      <c r="J857" s="186"/>
      <c r="K857" s="184"/>
      <c r="L857" s="427"/>
      <c r="S857" s="4"/>
      <c r="T857" s="4"/>
      <c r="U857" s="4"/>
    </row>
    <row r="858" spans="1:21" ht="15" customHeight="1" x14ac:dyDescent="0.25">
      <c r="A858" s="426">
        <v>71</v>
      </c>
      <c r="B858" s="463" t="s">
        <v>1342</v>
      </c>
      <c r="C858" s="13">
        <v>1</v>
      </c>
      <c r="D858" s="184">
        <v>23</v>
      </c>
      <c r="E858" s="185">
        <f t="shared" si="67"/>
        <v>23</v>
      </c>
      <c r="F858" s="301">
        <v>25</v>
      </c>
      <c r="G858" s="235" t="s">
        <v>777</v>
      </c>
      <c r="H858" s="184"/>
      <c r="I858" s="186"/>
      <c r="J858" s="186"/>
      <c r="K858" s="184"/>
      <c r="L858" s="427"/>
      <c r="M858" s="1"/>
      <c r="N858" s="1"/>
      <c r="S858" s="4"/>
      <c r="T858" s="4"/>
      <c r="U858" s="4"/>
    </row>
    <row r="859" spans="1:21" ht="15" customHeight="1" x14ac:dyDescent="0.25">
      <c r="A859" s="426">
        <v>72</v>
      </c>
      <c r="B859" s="463" t="s">
        <v>1343</v>
      </c>
      <c r="C859" s="13">
        <v>1</v>
      </c>
      <c r="D859" s="184">
        <v>23</v>
      </c>
      <c r="E859" s="185">
        <f t="shared" si="67"/>
        <v>23</v>
      </c>
      <c r="F859" s="301">
        <v>25</v>
      </c>
      <c r="G859" s="235" t="s">
        <v>777</v>
      </c>
      <c r="H859" s="184"/>
      <c r="I859" s="186"/>
      <c r="J859" s="186"/>
      <c r="K859" s="184"/>
      <c r="L859" s="427"/>
      <c r="M859" s="1"/>
      <c r="N859" s="1"/>
      <c r="S859" s="4"/>
      <c r="T859" s="4"/>
      <c r="U859" s="4"/>
    </row>
    <row r="860" spans="1:21" ht="15" customHeight="1" x14ac:dyDescent="0.25">
      <c r="A860" s="426">
        <v>73</v>
      </c>
      <c r="B860" s="463" t="s">
        <v>1344</v>
      </c>
      <c r="C860" s="13">
        <v>1</v>
      </c>
      <c r="D860" s="184">
        <v>65</v>
      </c>
      <c r="E860" s="185">
        <f t="shared" si="67"/>
        <v>65</v>
      </c>
      <c r="F860" s="301">
        <v>70</v>
      </c>
      <c r="G860" s="235" t="s">
        <v>777</v>
      </c>
      <c r="H860" s="184"/>
      <c r="I860" s="186"/>
      <c r="J860" s="186"/>
      <c r="K860" s="184"/>
      <c r="L860" s="427"/>
      <c r="M860" s="1"/>
      <c r="N860" s="1"/>
      <c r="S860" s="4"/>
      <c r="T860" s="4"/>
      <c r="U860" s="4"/>
    </row>
    <row r="861" spans="1:21" ht="15" customHeight="1" x14ac:dyDescent="0.25">
      <c r="A861" s="426">
        <v>74</v>
      </c>
      <c r="B861" s="463" t="s">
        <v>1345</v>
      </c>
      <c r="C861" s="13">
        <v>1</v>
      </c>
      <c r="D861" s="184">
        <v>7.5</v>
      </c>
      <c r="E861" s="185">
        <f t="shared" si="67"/>
        <v>7.5</v>
      </c>
      <c r="F861" s="301">
        <v>9</v>
      </c>
      <c r="G861" s="235" t="s">
        <v>777</v>
      </c>
      <c r="H861" s="184"/>
      <c r="I861" s="186"/>
      <c r="J861" s="186"/>
      <c r="K861" s="184"/>
      <c r="L861" s="427"/>
      <c r="M861" s="1"/>
      <c r="N861" s="1"/>
      <c r="S861" s="4"/>
      <c r="T861" s="4"/>
      <c r="U861" s="4"/>
    </row>
    <row r="862" spans="1:21" ht="15" customHeight="1" x14ac:dyDescent="0.25">
      <c r="A862" s="426">
        <v>75</v>
      </c>
      <c r="B862" s="463" t="s">
        <v>1346</v>
      </c>
      <c r="C862" s="13">
        <v>1</v>
      </c>
      <c r="D862" s="184">
        <v>7.5</v>
      </c>
      <c r="E862" s="185">
        <f t="shared" si="67"/>
        <v>7.5</v>
      </c>
      <c r="F862" s="301">
        <v>9</v>
      </c>
      <c r="G862" s="235" t="s">
        <v>777</v>
      </c>
      <c r="H862" s="184"/>
      <c r="I862" s="186"/>
      <c r="J862" s="186"/>
      <c r="K862" s="184"/>
      <c r="L862" s="427"/>
      <c r="M862" s="1"/>
      <c r="N862" s="1"/>
      <c r="S862" s="4"/>
      <c r="T862" s="4"/>
      <c r="U862" s="4"/>
    </row>
    <row r="863" spans="1:21" ht="15" customHeight="1" x14ac:dyDescent="0.25">
      <c r="A863" s="426">
        <v>76</v>
      </c>
      <c r="B863" s="463" t="s">
        <v>1347</v>
      </c>
      <c r="C863" s="13">
        <v>1</v>
      </c>
      <c r="D863" s="184">
        <v>7.5</v>
      </c>
      <c r="E863" s="185">
        <f t="shared" si="67"/>
        <v>7.5</v>
      </c>
      <c r="F863" s="301">
        <v>9</v>
      </c>
      <c r="G863" s="235" t="s">
        <v>777</v>
      </c>
      <c r="H863" s="184"/>
      <c r="I863" s="186"/>
      <c r="J863" s="186"/>
      <c r="K863" s="184"/>
      <c r="L863" s="427"/>
      <c r="M863" s="1"/>
      <c r="N863" s="1"/>
      <c r="S863" s="4"/>
      <c r="T863" s="4"/>
      <c r="U863" s="4"/>
    </row>
    <row r="864" spans="1:21" ht="15.75" customHeight="1" x14ac:dyDescent="0.25">
      <c r="A864" s="426">
        <v>77</v>
      </c>
      <c r="B864" s="463" t="s">
        <v>1348</v>
      </c>
      <c r="C864" s="13">
        <v>1</v>
      </c>
      <c r="D864" s="184">
        <v>7.5</v>
      </c>
      <c r="E864" s="185">
        <f t="shared" si="67"/>
        <v>7.5</v>
      </c>
      <c r="F864" s="301">
        <v>9</v>
      </c>
      <c r="G864" s="235" t="s">
        <v>777</v>
      </c>
      <c r="H864" s="184"/>
      <c r="I864" s="186"/>
      <c r="J864" s="186"/>
      <c r="K864" s="184"/>
      <c r="L864" s="427"/>
      <c r="M864" s="1"/>
      <c r="N864" s="1"/>
      <c r="S864" s="4"/>
      <c r="T864" s="4"/>
      <c r="U864" s="4"/>
    </row>
    <row r="865" spans="1:21" ht="15.75" customHeight="1" x14ac:dyDescent="0.25">
      <c r="A865" s="426">
        <v>78</v>
      </c>
      <c r="B865" s="463" t="s">
        <v>1349</v>
      </c>
      <c r="C865" s="13">
        <v>1</v>
      </c>
      <c r="D865" s="184">
        <v>16</v>
      </c>
      <c r="E865" s="185">
        <f t="shared" si="67"/>
        <v>16</v>
      </c>
      <c r="F865" s="301">
        <v>19</v>
      </c>
      <c r="G865" s="235" t="s">
        <v>777</v>
      </c>
      <c r="H865" s="184"/>
      <c r="I865" s="186"/>
      <c r="J865" s="186"/>
      <c r="K865" s="184"/>
      <c r="L865" s="427"/>
      <c r="M865" s="1"/>
      <c r="N865" s="1"/>
      <c r="S865" s="4"/>
      <c r="T865" s="4"/>
      <c r="U865" s="4"/>
    </row>
    <row r="866" spans="1:21" ht="15.75" customHeight="1" thickBot="1" x14ac:dyDescent="0.3">
      <c r="A866" s="428">
        <v>79</v>
      </c>
      <c r="B866" s="474" t="s">
        <v>1350</v>
      </c>
      <c r="C866" s="410">
        <v>3</v>
      </c>
      <c r="D866" s="411">
        <v>16.5</v>
      </c>
      <c r="E866" s="412">
        <f t="shared" si="67"/>
        <v>5.5</v>
      </c>
      <c r="F866" s="413">
        <v>6</v>
      </c>
      <c r="G866" s="429" t="s">
        <v>777</v>
      </c>
      <c r="H866" s="411"/>
      <c r="I866" s="415"/>
      <c r="J866" s="415"/>
      <c r="K866" s="411"/>
      <c r="L866" s="430"/>
      <c r="M866" s="1"/>
      <c r="N866" s="1"/>
      <c r="S866" s="4"/>
      <c r="T866" s="4"/>
      <c r="U866" s="4"/>
    </row>
    <row r="867" spans="1:21" ht="15.75" customHeight="1" x14ac:dyDescent="0.25">
      <c r="A867" s="603" t="s">
        <v>1562</v>
      </c>
      <c r="B867" s="604"/>
      <c r="C867" s="604"/>
      <c r="D867" s="604"/>
      <c r="E867" s="604"/>
      <c r="F867" s="604"/>
      <c r="G867" s="604"/>
      <c r="H867" s="604"/>
      <c r="I867" s="604"/>
      <c r="J867" s="604"/>
      <c r="K867" s="604"/>
      <c r="L867" s="605"/>
      <c r="M867" s="1"/>
      <c r="N867" s="1"/>
      <c r="S867" s="4"/>
      <c r="T867" s="4"/>
      <c r="U867" s="4"/>
    </row>
    <row r="868" spans="1:21" ht="15.75" customHeight="1" x14ac:dyDescent="0.25">
      <c r="A868" s="184">
        <v>1</v>
      </c>
      <c r="B868" s="392" t="s">
        <v>1562</v>
      </c>
      <c r="C868" s="184">
        <v>10</v>
      </c>
      <c r="D868" s="184">
        <v>15</v>
      </c>
      <c r="E868" s="184">
        <f>D868/C868</f>
        <v>1.5</v>
      </c>
      <c r="F868" s="398">
        <v>2.5</v>
      </c>
      <c r="G868" s="184"/>
      <c r="H868" s="184"/>
      <c r="I868" s="184"/>
      <c r="J868" s="184"/>
      <c r="K868" s="184"/>
      <c r="L868" s="184"/>
      <c r="M868" s="1"/>
      <c r="N868" s="1"/>
      <c r="S868" s="4"/>
      <c r="T868" s="4"/>
      <c r="U868" s="4"/>
    </row>
    <row r="869" spans="1:21" ht="15.75" customHeight="1" x14ac:dyDescent="0.25">
      <c r="B869" s="477"/>
      <c r="C869" s="1"/>
      <c r="E869" s="1"/>
      <c r="F869" s="1"/>
      <c r="G869" s="1"/>
      <c r="I869" s="1"/>
      <c r="J869" s="1"/>
      <c r="L869" s="1"/>
      <c r="M869" s="1"/>
      <c r="N869" s="1"/>
      <c r="S869" s="4"/>
      <c r="T869" s="4"/>
      <c r="U869" s="4"/>
    </row>
    <row r="870" spans="1:21" ht="15.75" customHeight="1" x14ac:dyDescent="0.25">
      <c r="B870" s="477"/>
      <c r="C870" s="1"/>
      <c r="E870" s="1"/>
      <c r="F870" s="397"/>
      <c r="G870" s="1"/>
      <c r="I870" s="1"/>
      <c r="J870" s="1"/>
      <c r="L870" s="1"/>
      <c r="M870" s="1"/>
      <c r="N870" s="1"/>
      <c r="S870" s="4"/>
      <c r="T870" s="4"/>
      <c r="U870" s="4"/>
    </row>
    <row r="871" spans="1:21" ht="64.5" customHeight="1" thickBot="1" x14ac:dyDescent="0.3">
      <c r="A871" s="120" t="s">
        <v>0</v>
      </c>
      <c r="B871" s="287" t="s">
        <v>1</v>
      </c>
      <c r="C871" s="121" t="s">
        <v>2</v>
      </c>
      <c r="D871" s="121" t="s">
        <v>3</v>
      </c>
      <c r="E871" s="122" t="s">
        <v>4</v>
      </c>
      <c r="F871" s="122" t="s">
        <v>5</v>
      </c>
      <c r="G871" s="234" t="s">
        <v>6</v>
      </c>
      <c r="H871" s="121" t="s">
        <v>7</v>
      </c>
      <c r="I871" s="121" t="s">
        <v>1063</v>
      </c>
      <c r="J871" s="121" t="s">
        <v>8</v>
      </c>
      <c r="K871" s="121" t="s">
        <v>1061</v>
      </c>
      <c r="L871" s="121" t="s">
        <v>844</v>
      </c>
      <c r="M871" s="1"/>
      <c r="N871" s="1"/>
      <c r="S871" s="4"/>
      <c r="T871" s="4"/>
      <c r="U871" s="4"/>
    </row>
    <row r="872" spans="1:21" ht="23.25" customHeight="1" thickBot="1" x14ac:dyDescent="0.3">
      <c r="A872" s="498"/>
      <c r="B872" s="499"/>
      <c r="C872" s="499"/>
      <c r="D872" s="499"/>
      <c r="E872" s="499"/>
      <c r="F872" s="499"/>
      <c r="G872" s="499"/>
      <c r="H872" s="499"/>
      <c r="I872" s="499"/>
      <c r="J872" s="499"/>
      <c r="K872" s="499"/>
      <c r="L872" s="500"/>
      <c r="M872" s="447"/>
      <c r="N872" s="447"/>
      <c r="S872" s="4"/>
      <c r="T872" s="4"/>
      <c r="U872" s="4"/>
    </row>
    <row r="873" spans="1:21" ht="15.75" customHeight="1" x14ac:dyDescent="0.25">
      <c r="A873" s="483"/>
      <c r="B873" s="484" t="s">
        <v>1754</v>
      </c>
      <c r="C873" s="483">
        <v>3</v>
      </c>
      <c r="D873" s="483">
        <v>99</v>
      </c>
      <c r="E873" s="483">
        <f>D873/C873</f>
        <v>33</v>
      </c>
      <c r="F873" s="485">
        <v>35</v>
      </c>
      <c r="G873" s="483"/>
      <c r="H873" s="486">
        <v>44131</v>
      </c>
      <c r="I873" s="495" t="s">
        <v>1811</v>
      </c>
      <c r="J873" s="496"/>
      <c r="K873" s="496"/>
      <c r="L873" s="497"/>
      <c r="M873" s="447"/>
      <c r="N873" s="1"/>
      <c r="S873" s="4"/>
      <c r="T873" s="4"/>
      <c r="U873" s="4"/>
    </row>
    <row r="874" spans="1:21" ht="15.75" customHeight="1" x14ac:dyDescent="0.25">
      <c r="A874" s="184"/>
      <c r="B874" s="392" t="s">
        <v>1755</v>
      </c>
      <c r="C874" s="184">
        <v>6</v>
      </c>
      <c r="D874" s="184">
        <v>54</v>
      </c>
      <c r="E874" s="184">
        <f t="shared" ref="E874:E889" si="68">D874/C874</f>
        <v>9</v>
      </c>
      <c r="F874" s="398">
        <v>11</v>
      </c>
      <c r="G874" s="184"/>
      <c r="H874" s="310">
        <v>44184</v>
      </c>
      <c r="I874" s="184"/>
      <c r="J874" s="184"/>
      <c r="K874" s="184"/>
      <c r="L874" s="184"/>
      <c r="M874" s="447"/>
      <c r="N874" s="1"/>
      <c r="S874" s="4"/>
      <c r="T874" s="4"/>
      <c r="U874" s="4"/>
    </row>
    <row r="875" spans="1:21" ht="15.75" customHeight="1" x14ac:dyDescent="0.25">
      <c r="A875" s="184"/>
      <c r="B875" s="392" t="s">
        <v>1756</v>
      </c>
      <c r="C875" s="184">
        <v>6</v>
      </c>
      <c r="D875" s="184">
        <v>30</v>
      </c>
      <c r="E875" s="184">
        <f t="shared" si="68"/>
        <v>5</v>
      </c>
      <c r="F875" s="398">
        <v>7</v>
      </c>
      <c r="G875" s="184"/>
      <c r="H875" s="310">
        <v>43870</v>
      </c>
      <c r="I875" s="184"/>
      <c r="J875" s="184"/>
      <c r="K875" s="184"/>
      <c r="L875" s="184"/>
      <c r="M875" s="447"/>
      <c r="N875" s="1"/>
      <c r="S875" s="4"/>
      <c r="T875" s="4"/>
      <c r="U875" s="4"/>
    </row>
    <row r="876" spans="1:21" ht="15.75" customHeight="1" x14ac:dyDescent="0.25">
      <c r="A876" s="184"/>
      <c r="B876" s="392" t="s">
        <v>1757</v>
      </c>
      <c r="C876" s="184">
        <v>6</v>
      </c>
      <c r="D876" s="184">
        <v>25.38</v>
      </c>
      <c r="E876" s="184">
        <f t="shared" si="68"/>
        <v>4.2299999999999995</v>
      </c>
      <c r="F876" s="398">
        <v>6</v>
      </c>
      <c r="G876" s="184"/>
      <c r="H876" s="310">
        <v>43760</v>
      </c>
      <c r="I876" s="184"/>
      <c r="J876" s="184"/>
      <c r="K876" s="184"/>
      <c r="L876" s="184"/>
      <c r="M876" s="447"/>
      <c r="N876" s="1"/>
      <c r="S876" s="4"/>
      <c r="T876" s="4"/>
      <c r="U876" s="4"/>
    </row>
    <row r="877" spans="1:21" ht="15.75" customHeight="1" x14ac:dyDescent="0.25">
      <c r="A877" s="184"/>
      <c r="B877" s="392" t="s">
        <v>1758</v>
      </c>
      <c r="C877" s="184">
        <v>6</v>
      </c>
      <c r="D877" s="184">
        <v>24</v>
      </c>
      <c r="E877" s="184">
        <f t="shared" si="68"/>
        <v>4</v>
      </c>
      <c r="F877" s="398">
        <v>6</v>
      </c>
      <c r="G877" s="184"/>
      <c r="H877" s="310">
        <v>43973</v>
      </c>
      <c r="I877" s="184"/>
      <c r="J877" s="184"/>
      <c r="K877" s="184"/>
      <c r="L877" s="184"/>
      <c r="M877" s="447"/>
      <c r="N877" s="1"/>
      <c r="S877" s="4"/>
      <c r="T877" s="4"/>
      <c r="U877" s="4"/>
    </row>
    <row r="878" spans="1:21" ht="15.75" customHeight="1" x14ac:dyDescent="0.25">
      <c r="A878" s="184"/>
      <c r="B878" s="392" t="s">
        <v>1759</v>
      </c>
      <c r="C878" s="184">
        <v>3</v>
      </c>
      <c r="D878" s="184">
        <v>24.51</v>
      </c>
      <c r="E878" s="184">
        <f t="shared" si="68"/>
        <v>8.17</v>
      </c>
      <c r="F878" s="398">
        <v>10</v>
      </c>
      <c r="G878" s="184"/>
      <c r="H878" s="310">
        <v>44028</v>
      </c>
      <c r="I878" s="184"/>
      <c r="J878" s="184"/>
      <c r="K878" s="184"/>
      <c r="L878" s="184"/>
      <c r="M878" s="447"/>
      <c r="N878" s="1"/>
      <c r="S878" s="4"/>
      <c r="T878" s="4"/>
      <c r="U878" s="4"/>
    </row>
    <row r="879" spans="1:21" ht="15.75" customHeight="1" x14ac:dyDescent="0.25">
      <c r="A879" s="184"/>
      <c r="B879" s="392" t="s">
        <v>1760</v>
      </c>
      <c r="C879" s="184">
        <v>6</v>
      </c>
      <c r="D879" s="184">
        <v>23.76</v>
      </c>
      <c r="E879" s="184">
        <f t="shared" si="68"/>
        <v>3.9600000000000004</v>
      </c>
      <c r="F879" s="398">
        <v>5</v>
      </c>
      <c r="G879" s="184"/>
      <c r="H879" s="310">
        <v>44316</v>
      </c>
      <c r="I879" s="184"/>
      <c r="J879" s="184"/>
      <c r="K879" s="184"/>
      <c r="L879" s="184"/>
      <c r="M879" s="447"/>
      <c r="N879" s="1"/>
      <c r="S879" s="4"/>
      <c r="T879" s="4"/>
      <c r="U879" s="4"/>
    </row>
    <row r="880" spans="1:21" ht="15.75" customHeight="1" x14ac:dyDescent="0.25">
      <c r="A880" s="184"/>
      <c r="B880" s="392" t="s">
        <v>1761</v>
      </c>
      <c r="C880" s="184">
        <v>24</v>
      </c>
      <c r="D880" s="184">
        <v>66</v>
      </c>
      <c r="E880" s="184">
        <f t="shared" si="68"/>
        <v>2.75</v>
      </c>
      <c r="F880" s="398">
        <v>3.5</v>
      </c>
      <c r="G880" s="184"/>
      <c r="H880" s="310">
        <v>44285</v>
      </c>
      <c r="I880" s="184"/>
      <c r="J880" s="184"/>
      <c r="K880" s="184"/>
      <c r="L880" s="184"/>
      <c r="M880" s="447"/>
      <c r="N880" s="1"/>
      <c r="S880" s="4"/>
      <c r="T880" s="4"/>
      <c r="U880" s="4"/>
    </row>
    <row r="881" spans="1:21" ht="15.75" customHeight="1" x14ac:dyDescent="0.25">
      <c r="A881" s="184"/>
      <c r="B881" s="392" t="s">
        <v>1762</v>
      </c>
      <c r="C881" s="184">
        <v>6</v>
      </c>
      <c r="D881" s="184">
        <v>25.38</v>
      </c>
      <c r="E881" s="184">
        <f t="shared" si="68"/>
        <v>4.2299999999999995</v>
      </c>
      <c r="F881" s="398">
        <v>5</v>
      </c>
      <c r="G881" s="184"/>
      <c r="H881" s="184" t="s">
        <v>1771</v>
      </c>
      <c r="I881" s="184"/>
      <c r="J881" s="184"/>
      <c r="K881" s="184"/>
      <c r="L881" s="184"/>
      <c r="M881" s="447"/>
      <c r="N881" s="1"/>
      <c r="S881" s="4"/>
      <c r="T881" s="4"/>
      <c r="U881" s="4"/>
    </row>
    <row r="882" spans="1:21" ht="15.75" customHeight="1" x14ac:dyDescent="0.25">
      <c r="A882" s="184"/>
      <c r="B882" s="392" t="s">
        <v>1763</v>
      </c>
      <c r="C882" s="184">
        <v>9</v>
      </c>
      <c r="D882" s="184">
        <v>73.53</v>
      </c>
      <c r="E882" s="184">
        <f t="shared" si="68"/>
        <v>8.17</v>
      </c>
      <c r="F882" s="398">
        <v>10</v>
      </c>
      <c r="G882" s="184"/>
      <c r="H882" s="310">
        <v>44724</v>
      </c>
      <c r="I882" s="184"/>
      <c r="J882" s="184"/>
      <c r="K882" s="184"/>
      <c r="L882" s="184"/>
      <c r="M882" s="447"/>
      <c r="N882" s="1"/>
      <c r="S882" s="4"/>
      <c r="T882" s="4"/>
      <c r="U882" s="4"/>
    </row>
    <row r="883" spans="1:21" ht="15.75" customHeight="1" x14ac:dyDescent="0.25">
      <c r="A883" s="184"/>
      <c r="B883" s="392" t="s">
        <v>1764</v>
      </c>
      <c r="C883" s="184">
        <v>3</v>
      </c>
      <c r="D883" s="184">
        <v>87</v>
      </c>
      <c r="E883" s="184">
        <f t="shared" si="68"/>
        <v>29</v>
      </c>
      <c r="F883" s="398">
        <v>33</v>
      </c>
      <c r="G883" s="184"/>
      <c r="H883" s="310">
        <v>44080</v>
      </c>
      <c r="I883" s="184"/>
      <c r="J883" s="184"/>
      <c r="K883" s="184"/>
      <c r="L883" s="184"/>
      <c r="M883" s="447"/>
      <c r="N883" s="1"/>
      <c r="S883" s="4"/>
      <c r="T883" s="4"/>
      <c r="U883" s="4"/>
    </row>
    <row r="884" spans="1:21" ht="15.75" customHeight="1" x14ac:dyDescent="0.25">
      <c r="A884" s="184"/>
      <c r="B884" s="392" t="s">
        <v>1765</v>
      </c>
      <c r="C884" s="184">
        <v>3</v>
      </c>
      <c r="D884" s="184">
        <v>52.5</v>
      </c>
      <c r="E884" s="184">
        <f t="shared" si="68"/>
        <v>17.5</v>
      </c>
      <c r="F884" s="398">
        <v>20</v>
      </c>
      <c r="G884" s="184"/>
      <c r="H884" s="310">
        <v>44115</v>
      </c>
      <c r="I884" s="184"/>
      <c r="J884" s="184"/>
      <c r="K884" s="184"/>
      <c r="L884" s="184"/>
      <c r="M884" s="447"/>
      <c r="N884" s="1"/>
      <c r="S884" s="4"/>
      <c r="T884" s="4"/>
      <c r="U884" s="4"/>
    </row>
    <row r="885" spans="1:21" ht="15.75" customHeight="1" x14ac:dyDescent="0.25">
      <c r="A885" s="184"/>
      <c r="B885" s="392" t="s">
        <v>1766</v>
      </c>
      <c r="C885" s="184">
        <v>3</v>
      </c>
      <c r="D885" s="184">
        <v>93</v>
      </c>
      <c r="E885" s="184">
        <f t="shared" si="68"/>
        <v>31</v>
      </c>
      <c r="F885" s="398">
        <v>32</v>
      </c>
      <c r="G885" s="184"/>
      <c r="H885" s="310">
        <v>44330</v>
      </c>
      <c r="I885" s="184"/>
      <c r="J885" s="184"/>
      <c r="K885" s="184"/>
      <c r="L885" s="184"/>
      <c r="M885" s="447"/>
      <c r="N885" s="1"/>
      <c r="S885" s="4"/>
      <c r="T885" s="4"/>
      <c r="U885" s="4"/>
    </row>
    <row r="886" spans="1:21" ht="15.75" customHeight="1" x14ac:dyDescent="0.25">
      <c r="A886" s="184"/>
      <c r="B886" s="392" t="s">
        <v>1767</v>
      </c>
      <c r="C886" s="184">
        <v>6</v>
      </c>
      <c r="D886" s="184">
        <v>69</v>
      </c>
      <c r="E886" s="184">
        <f t="shared" si="68"/>
        <v>11.5</v>
      </c>
      <c r="F886" s="398">
        <v>20</v>
      </c>
      <c r="G886" s="184"/>
      <c r="H886" s="310">
        <v>44084</v>
      </c>
      <c r="I886" s="184"/>
      <c r="J886" s="184"/>
      <c r="K886" s="184"/>
      <c r="L886" s="184"/>
      <c r="M886" s="447"/>
      <c r="N886" s="1"/>
      <c r="S886" s="4"/>
      <c r="T886" s="4"/>
      <c r="U886" s="4"/>
    </row>
    <row r="887" spans="1:21" ht="15.75" customHeight="1" x14ac:dyDescent="0.25">
      <c r="A887" s="184"/>
      <c r="B887" s="392" t="s">
        <v>1768</v>
      </c>
      <c r="C887" s="184">
        <v>6</v>
      </c>
      <c r="D887" s="184">
        <v>34.799999999999997</v>
      </c>
      <c r="E887" s="184">
        <f t="shared" si="68"/>
        <v>5.8</v>
      </c>
      <c r="F887" s="398">
        <v>7</v>
      </c>
      <c r="G887" s="184"/>
      <c r="H887" s="310">
        <v>44170</v>
      </c>
      <c r="I887" s="184"/>
      <c r="J887" s="184"/>
      <c r="K887" s="184"/>
      <c r="L887" s="184"/>
      <c r="M887" s="447"/>
      <c r="N887" s="1"/>
      <c r="S887" s="4"/>
      <c r="T887" s="4"/>
      <c r="U887" s="4"/>
    </row>
    <row r="888" spans="1:21" ht="15.75" customHeight="1" x14ac:dyDescent="0.25">
      <c r="A888" s="184"/>
      <c r="B888" s="392" t="s">
        <v>1769</v>
      </c>
      <c r="C888" s="184">
        <v>6</v>
      </c>
      <c r="D888" s="184">
        <v>64.8</v>
      </c>
      <c r="E888" s="184">
        <f t="shared" si="68"/>
        <v>10.799999999999999</v>
      </c>
      <c r="F888" s="398">
        <v>12</v>
      </c>
      <c r="G888" s="184"/>
      <c r="H888" s="310">
        <v>44174</v>
      </c>
      <c r="I888" s="184"/>
      <c r="J888" s="184"/>
      <c r="K888" s="184"/>
      <c r="L888" s="184"/>
      <c r="M888" s="447"/>
      <c r="N888" s="1"/>
      <c r="S888" s="4"/>
      <c r="T888" s="4"/>
      <c r="U888" s="4"/>
    </row>
    <row r="889" spans="1:21" ht="15.75" customHeight="1" x14ac:dyDescent="0.25">
      <c r="A889" s="184"/>
      <c r="B889" s="392" t="s">
        <v>1770</v>
      </c>
      <c r="C889" s="184">
        <v>6</v>
      </c>
      <c r="D889" s="184">
        <v>45</v>
      </c>
      <c r="E889" s="184">
        <f t="shared" si="68"/>
        <v>7.5</v>
      </c>
      <c r="F889" s="398">
        <v>10</v>
      </c>
      <c r="G889" s="184"/>
      <c r="H889" s="184" t="s">
        <v>84</v>
      </c>
      <c r="I889" s="184"/>
      <c r="J889" s="184"/>
      <c r="K889" s="184"/>
      <c r="L889" s="184"/>
      <c r="M889" s="447"/>
      <c r="N889" s="1"/>
      <c r="S889" s="4"/>
      <c r="T889" s="4"/>
      <c r="U889" s="4"/>
    </row>
    <row r="890" spans="1:21" ht="73.5" customHeight="1" x14ac:dyDescent="0.25">
      <c r="A890" s="120" t="s">
        <v>0</v>
      </c>
      <c r="B890" s="287" t="s">
        <v>1</v>
      </c>
      <c r="C890" s="121" t="s">
        <v>2</v>
      </c>
      <c r="D890" s="121" t="s">
        <v>3</v>
      </c>
      <c r="E890" s="122" t="s">
        <v>4</v>
      </c>
      <c r="F890" s="122" t="s">
        <v>5</v>
      </c>
      <c r="G890" s="234" t="s">
        <v>6</v>
      </c>
      <c r="H890" s="121" t="s">
        <v>7</v>
      </c>
      <c r="I890" s="121" t="s">
        <v>1063</v>
      </c>
      <c r="J890" s="121" t="s">
        <v>8</v>
      </c>
      <c r="K890" s="121" t="s">
        <v>1061</v>
      </c>
      <c r="L890" s="121" t="s">
        <v>844</v>
      </c>
      <c r="M890" s="447"/>
      <c r="N890" s="1"/>
      <c r="S890" s="4"/>
      <c r="T890" s="4"/>
      <c r="U890" s="4"/>
    </row>
    <row r="891" spans="1:21" ht="15.75" customHeight="1" x14ac:dyDescent="0.25">
      <c r="A891" s="184"/>
      <c r="B891" s="392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447"/>
      <c r="N891" s="1"/>
      <c r="S891" s="4"/>
      <c r="T891" s="4"/>
      <c r="U891" s="4"/>
    </row>
    <row r="892" spans="1:21" ht="15.75" customHeight="1" x14ac:dyDescent="0.25">
      <c r="A892" s="184"/>
      <c r="B892" s="392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447"/>
      <c r="N892" s="1"/>
      <c r="S892" s="4"/>
      <c r="T892" s="4"/>
      <c r="U892" s="4"/>
    </row>
    <row r="893" spans="1:21" ht="15.75" customHeight="1" x14ac:dyDescent="0.25">
      <c r="A893" s="184"/>
      <c r="B893" s="392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447"/>
      <c r="N893" s="1"/>
      <c r="S893" s="4"/>
      <c r="T893" s="4"/>
      <c r="U893" s="4"/>
    </row>
    <row r="894" spans="1:21" ht="15.75" customHeight="1" x14ac:dyDescent="0.25">
      <c r="A894" s="184"/>
      <c r="B894" s="392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"/>
      <c r="N894" s="1"/>
      <c r="S894" s="4"/>
      <c r="T894" s="4"/>
      <c r="U894" s="4"/>
    </row>
    <row r="895" spans="1:21" ht="15.75" customHeight="1" x14ac:dyDescent="0.25">
      <c r="A895" s="184"/>
      <c r="B895" s="392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"/>
      <c r="N895" s="1"/>
      <c r="S895" s="4"/>
      <c r="T895" s="4"/>
      <c r="U895" s="4"/>
    </row>
    <row r="896" spans="1:21" ht="15.75" customHeight="1" x14ac:dyDescent="0.25">
      <c r="B896" s="477"/>
      <c r="C896" s="1"/>
      <c r="E896" s="1"/>
      <c r="F896" s="1"/>
      <c r="G896" s="1"/>
      <c r="I896" s="1"/>
      <c r="J896" s="1"/>
      <c r="L896" s="1"/>
      <c r="M896" s="1"/>
      <c r="N896" s="1"/>
      <c r="S896" s="4"/>
      <c r="T896" s="4"/>
      <c r="U896" s="4"/>
    </row>
    <row r="897" spans="1:21" ht="67.5" customHeight="1" thickBot="1" x14ac:dyDescent="0.3">
      <c r="A897" s="490" t="s">
        <v>0</v>
      </c>
      <c r="B897" s="491" t="s">
        <v>1</v>
      </c>
      <c r="C897" s="492" t="s">
        <v>2</v>
      </c>
      <c r="D897" s="492" t="s">
        <v>3</v>
      </c>
      <c r="E897" s="493" t="s">
        <v>4</v>
      </c>
      <c r="F897" s="493" t="s">
        <v>5</v>
      </c>
      <c r="G897" s="494" t="s">
        <v>6</v>
      </c>
      <c r="H897" s="492" t="s">
        <v>7</v>
      </c>
      <c r="I897" s="492" t="s">
        <v>1063</v>
      </c>
      <c r="J897" s="492" t="s">
        <v>8</v>
      </c>
      <c r="K897" s="492" t="s">
        <v>1061</v>
      </c>
      <c r="L897" s="492" t="s">
        <v>844</v>
      </c>
      <c r="M897" s="1"/>
      <c r="N897" s="1"/>
      <c r="S897" s="4"/>
      <c r="T897" s="4"/>
      <c r="U897" s="4"/>
    </row>
    <row r="898" spans="1:21" ht="15.75" customHeight="1" x14ac:dyDescent="0.25">
      <c r="A898" s="501" t="s">
        <v>331</v>
      </c>
      <c r="B898" s="502"/>
      <c r="C898" s="502"/>
      <c r="D898" s="502"/>
      <c r="E898" s="502"/>
      <c r="F898" s="502"/>
      <c r="G898" s="502"/>
      <c r="H898" s="502"/>
      <c r="I898" s="502"/>
      <c r="J898" s="502"/>
      <c r="K898" s="502"/>
      <c r="L898" s="503"/>
      <c r="M898" s="1"/>
      <c r="N898" s="1"/>
      <c r="S898" s="4"/>
      <c r="T898" s="4"/>
      <c r="U898" s="4"/>
    </row>
    <row r="899" spans="1:21" ht="15.75" customHeight="1" x14ac:dyDescent="0.25">
      <c r="A899" s="184">
        <v>1</v>
      </c>
      <c r="B899" s="392" t="s">
        <v>1862</v>
      </c>
      <c r="C899" s="184">
        <v>6</v>
      </c>
      <c r="D899" s="184">
        <v>37.200000000000003</v>
      </c>
      <c r="E899" s="184">
        <f>D899/C899</f>
        <v>6.2</v>
      </c>
      <c r="F899" s="391">
        <v>7.5</v>
      </c>
      <c r="G899" s="184"/>
      <c r="H899" s="312">
        <v>44030</v>
      </c>
      <c r="I899" s="184"/>
      <c r="J899" s="184"/>
      <c r="K899" s="184"/>
      <c r="L899" s="184"/>
      <c r="M899" s="1"/>
      <c r="N899" s="1"/>
      <c r="S899" s="4"/>
      <c r="T899" s="4"/>
      <c r="U899" s="4"/>
    </row>
    <row r="900" spans="1:21" ht="15.75" customHeight="1" x14ac:dyDescent="0.25">
      <c r="A900" s="184">
        <v>2</v>
      </c>
      <c r="B900" s="392" t="s">
        <v>1863</v>
      </c>
      <c r="C900" s="184">
        <v>6</v>
      </c>
      <c r="D900" s="184">
        <v>37.200000000000003</v>
      </c>
      <c r="E900" s="184">
        <f t="shared" ref="E900:E958" si="69">D900/C900</f>
        <v>6.2</v>
      </c>
      <c r="F900" s="391">
        <v>7.5</v>
      </c>
      <c r="G900" s="184"/>
      <c r="H900" s="312">
        <v>44030</v>
      </c>
      <c r="I900" s="184"/>
      <c r="J900" s="184"/>
      <c r="K900" s="184"/>
      <c r="L900" s="184"/>
      <c r="M900" s="1"/>
      <c r="N900" s="1"/>
      <c r="S900" s="4"/>
      <c r="T900" s="4"/>
      <c r="U900" s="4"/>
    </row>
    <row r="901" spans="1:21" ht="15.75" customHeight="1" x14ac:dyDescent="0.25">
      <c r="A901" s="184">
        <v>3</v>
      </c>
      <c r="B901" s="392" t="s">
        <v>1864</v>
      </c>
      <c r="C901" s="184">
        <v>3</v>
      </c>
      <c r="D901" s="184">
        <v>31.2</v>
      </c>
      <c r="E901" s="184">
        <f t="shared" si="69"/>
        <v>10.4</v>
      </c>
      <c r="F901" s="391">
        <v>8</v>
      </c>
      <c r="G901" s="184"/>
      <c r="H901" s="312">
        <v>44012</v>
      </c>
      <c r="I901" s="184"/>
      <c r="J901" s="184"/>
      <c r="K901" s="184"/>
      <c r="L901" s="184"/>
      <c r="M901" s="1"/>
      <c r="N901" s="1"/>
      <c r="S901" s="4"/>
      <c r="T901" s="4"/>
      <c r="U901" s="4"/>
    </row>
    <row r="902" spans="1:21" ht="15.75" customHeight="1" x14ac:dyDescent="0.25">
      <c r="A902" s="184">
        <v>4</v>
      </c>
      <c r="B902" s="392" t="s">
        <v>1865</v>
      </c>
      <c r="C902" s="184">
        <v>6</v>
      </c>
      <c r="D902" s="184">
        <v>70.8</v>
      </c>
      <c r="E902" s="184">
        <f t="shared" si="69"/>
        <v>11.799999999999999</v>
      </c>
      <c r="F902" s="391">
        <v>13</v>
      </c>
      <c r="G902" s="184"/>
      <c r="H902" s="312">
        <v>44097</v>
      </c>
      <c r="I902" s="184"/>
      <c r="J902" s="184"/>
      <c r="K902" s="184"/>
      <c r="L902" s="184"/>
      <c r="M902" s="1"/>
      <c r="N902" s="1"/>
      <c r="S902" s="4"/>
      <c r="T902" s="4"/>
      <c r="U902" s="4"/>
    </row>
    <row r="903" spans="1:21" ht="15.75" customHeight="1" x14ac:dyDescent="0.25">
      <c r="A903" s="184">
        <v>5</v>
      </c>
      <c r="B903" s="392" t="s">
        <v>1866</v>
      </c>
      <c r="C903" s="184">
        <v>1</v>
      </c>
      <c r="D903" s="184">
        <v>107.36</v>
      </c>
      <c r="E903" s="184">
        <f t="shared" si="69"/>
        <v>107.36</v>
      </c>
      <c r="F903" s="391">
        <v>112</v>
      </c>
      <c r="G903" s="289"/>
      <c r="H903" s="310">
        <v>44225</v>
      </c>
      <c r="I903" s="184"/>
      <c r="J903" s="184"/>
      <c r="K903" s="184"/>
      <c r="L903" s="184"/>
      <c r="M903" s="1"/>
      <c r="N903" s="1"/>
      <c r="S903" s="4"/>
      <c r="T903" s="4"/>
      <c r="U903" s="4"/>
    </row>
    <row r="904" spans="1:21" ht="15.75" customHeight="1" x14ac:dyDescent="0.25">
      <c r="A904" s="184">
        <v>6</v>
      </c>
      <c r="B904" s="392" t="s">
        <v>1867</v>
      </c>
      <c r="C904" s="184">
        <v>3</v>
      </c>
      <c r="D904" s="184">
        <v>72.599999999999994</v>
      </c>
      <c r="E904" s="184">
        <f t="shared" si="69"/>
        <v>24.2</v>
      </c>
      <c r="F904" s="391">
        <v>27</v>
      </c>
      <c r="G904" s="289"/>
      <c r="H904" s="310">
        <v>44228</v>
      </c>
      <c r="I904" s="184"/>
      <c r="J904" s="184"/>
      <c r="K904" s="184"/>
      <c r="L904" s="184"/>
      <c r="M904" s="1"/>
      <c r="N904" s="1"/>
      <c r="S904" s="4"/>
      <c r="T904" s="4"/>
      <c r="U904" s="4"/>
    </row>
    <row r="905" spans="1:21" ht="15.75" customHeight="1" x14ac:dyDescent="0.25">
      <c r="A905" s="184">
        <v>7</v>
      </c>
      <c r="B905" s="392" t="s">
        <v>1868</v>
      </c>
      <c r="C905" s="184">
        <v>3</v>
      </c>
      <c r="D905" s="184">
        <v>115.38</v>
      </c>
      <c r="E905" s="184">
        <f t="shared" si="69"/>
        <v>38.46</v>
      </c>
      <c r="F905" s="391">
        <v>45</v>
      </c>
      <c r="G905" s="289"/>
      <c r="H905" s="310">
        <v>44200</v>
      </c>
      <c r="I905" s="184"/>
      <c r="J905" s="184"/>
      <c r="K905" s="184"/>
      <c r="L905" s="184"/>
      <c r="M905" s="1"/>
      <c r="N905" s="1"/>
      <c r="S905" s="4"/>
      <c r="T905" s="4"/>
      <c r="U905" s="4"/>
    </row>
    <row r="906" spans="1:21" ht="15.75" customHeight="1" x14ac:dyDescent="0.25">
      <c r="A906" s="184">
        <v>8</v>
      </c>
      <c r="B906" s="392" t="s">
        <v>1869</v>
      </c>
      <c r="C906" s="184">
        <v>12</v>
      </c>
      <c r="D906" s="184">
        <v>96</v>
      </c>
      <c r="E906" s="184">
        <f t="shared" si="69"/>
        <v>8</v>
      </c>
      <c r="F906" s="391">
        <v>10</v>
      </c>
      <c r="G906" s="184"/>
      <c r="H906" s="312">
        <v>44186</v>
      </c>
      <c r="I906" s="184"/>
      <c r="J906" s="184"/>
      <c r="K906" s="184"/>
      <c r="L906" s="184"/>
      <c r="M906" s="1"/>
      <c r="N906" s="1"/>
      <c r="S906" s="4"/>
      <c r="T906" s="4"/>
      <c r="U906" s="4"/>
    </row>
    <row r="907" spans="1:21" ht="15.75" customHeight="1" x14ac:dyDescent="0.25">
      <c r="A907" s="184">
        <v>9</v>
      </c>
      <c r="B907" s="392" t="s">
        <v>1870</v>
      </c>
      <c r="C907" s="184">
        <v>12</v>
      </c>
      <c r="D907" s="184">
        <v>16.559999999999999</v>
      </c>
      <c r="E907" s="184">
        <f t="shared" si="69"/>
        <v>1.38</v>
      </c>
      <c r="F907" s="391">
        <v>2</v>
      </c>
      <c r="G907" s="184"/>
      <c r="H907" s="312">
        <v>43970</v>
      </c>
      <c r="I907" s="184"/>
      <c r="J907" s="184"/>
      <c r="K907" s="184"/>
      <c r="L907" s="184"/>
      <c r="M907" s="1"/>
      <c r="N907" s="1"/>
      <c r="S907" s="4"/>
      <c r="T907" s="4"/>
      <c r="U907" s="4"/>
    </row>
    <row r="908" spans="1:21" ht="15.75" customHeight="1" x14ac:dyDescent="0.25">
      <c r="A908" s="184">
        <v>10</v>
      </c>
      <c r="B908" s="392" t="s">
        <v>1871</v>
      </c>
      <c r="C908" s="184">
        <v>2</v>
      </c>
      <c r="D908" s="184">
        <v>9.82</v>
      </c>
      <c r="E908" s="184">
        <f t="shared" si="69"/>
        <v>4.91</v>
      </c>
      <c r="F908" s="391">
        <v>6</v>
      </c>
      <c r="G908" s="184"/>
      <c r="H908" s="184"/>
      <c r="I908" s="184"/>
      <c r="J908" s="184"/>
      <c r="K908" s="184"/>
      <c r="L908" s="184"/>
      <c r="M908" s="1"/>
      <c r="N908" s="1"/>
      <c r="S908" s="4"/>
      <c r="T908" s="4"/>
      <c r="U908" s="4"/>
    </row>
    <row r="909" spans="1:21" ht="15.75" customHeight="1" x14ac:dyDescent="0.25">
      <c r="A909" s="184">
        <v>11</v>
      </c>
      <c r="B909" s="392" t="s">
        <v>1872</v>
      </c>
      <c r="C909" s="184">
        <v>1</v>
      </c>
      <c r="D909" s="184">
        <v>4.91</v>
      </c>
      <c r="E909" s="184">
        <f t="shared" si="69"/>
        <v>4.91</v>
      </c>
      <c r="F909" s="391">
        <v>6</v>
      </c>
      <c r="G909" s="184"/>
      <c r="H909" s="184"/>
      <c r="I909" s="184"/>
      <c r="J909" s="184"/>
      <c r="K909" s="184"/>
      <c r="L909" s="184"/>
      <c r="M909" s="1"/>
      <c r="N909" s="1"/>
      <c r="S909" s="4"/>
      <c r="T909" s="4"/>
      <c r="U909" s="4"/>
    </row>
    <row r="910" spans="1:21" ht="15.75" customHeight="1" x14ac:dyDescent="0.25">
      <c r="A910" s="504" t="s">
        <v>1873</v>
      </c>
      <c r="B910" s="505"/>
      <c r="C910" s="505"/>
      <c r="D910" s="505"/>
      <c r="E910" s="505"/>
      <c r="F910" s="505"/>
      <c r="G910" s="505"/>
      <c r="H910" s="505"/>
      <c r="I910" s="505"/>
      <c r="J910" s="505"/>
      <c r="K910" s="505"/>
      <c r="L910" s="506"/>
      <c r="M910" s="1"/>
      <c r="N910" s="1"/>
      <c r="S910" s="4"/>
      <c r="T910" s="4"/>
      <c r="U910" s="4"/>
    </row>
    <row r="911" spans="1:21" ht="15.75" customHeight="1" x14ac:dyDescent="0.25">
      <c r="A911" s="184">
        <v>1</v>
      </c>
      <c r="B911" s="392" t="s">
        <v>1874</v>
      </c>
      <c r="C911" s="184">
        <v>2</v>
      </c>
      <c r="D911" s="184">
        <v>30</v>
      </c>
      <c r="E911" s="184">
        <f t="shared" si="69"/>
        <v>15</v>
      </c>
      <c r="F911" s="391">
        <v>20</v>
      </c>
      <c r="G911" s="184"/>
      <c r="H911" s="184"/>
      <c r="I911" s="184"/>
      <c r="J911" s="184"/>
      <c r="K911" s="184"/>
      <c r="L911" s="184"/>
      <c r="M911" s="1"/>
      <c r="N911" s="1"/>
      <c r="S911" s="4"/>
      <c r="T911" s="4"/>
      <c r="U911" s="4"/>
    </row>
    <row r="912" spans="1:21" ht="15.75" customHeight="1" x14ac:dyDescent="0.25">
      <c r="A912" s="184">
        <v>2</v>
      </c>
      <c r="B912" s="392" t="s">
        <v>1875</v>
      </c>
      <c r="C912" s="184">
        <v>2</v>
      </c>
      <c r="D912" s="184">
        <v>18</v>
      </c>
      <c r="E912" s="184">
        <f t="shared" si="69"/>
        <v>9</v>
      </c>
      <c r="F912" s="391">
        <v>12</v>
      </c>
      <c r="G912" s="184"/>
      <c r="H912" s="184"/>
      <c r="I912" s="184"/>
      <c r="J912" s="184"/>
      <c r="K912" s="184"/>
      <c r="L912" s="184"/>
      <c r="M912" s="1"/>
      <c r="N912" s="1"/>
      <c r="S912" s="4"/>
      <c r="T912" s="4"/>
      <c r="U912" s="4"/>
    </row>
    <row r="913" spans="1:21" ht="15.75" customHeight="1" x14ac:dyDescent="0.25">
      <c r="A913" s="184">
        <v>3</v>
      </c>
      <c r="B913" s="392" t="s">
        <v>1876</v>
      </c>
      <c r="C913" s="184">
        <v>2</v>
      </c>
      <c r="D913" s="184">
        <v>18</v>
      </c>
      <c r="E913" s="184">
        <f t="shared" si="69"/>
        <v>9</v>
      </c>
      <c r="F913" s="391">
        <v>12</v>
      </c>
      <c r="G913" s="184"/>
      <c r="H913" s="184"/>
      <c r="I913" s="184"/>
      <c r="J913" s="184"/>
      <c r="K913" s="184"/>
      <c r="L913" s="184"/>
      <c r="M913" s="1"/>
      <c r="N913" s="1"/>
      <c r="S913" s="4"/>
      <c r="T913" s="4"/>
      <c r="U913" s="4"/>
    </row>
    <row r="914" spans="1:21" ht="15.75" customHeight="1" x14ac:dyDescent="0.25">
      <c r="A914" s="184">
        <v>4</v>
      </c>
      <c r="B914" s="392" t="s">
        <v>1877</v>
      </c>
      <c r="C914" s="184">
        <v>6</v>
      </c>
      <c r="D914" s="184">
        <v>22.8</v>
      </c>
      <c r="E914" s="184">
        <f t="shared" si="69"/>
        <v>3.8000000000000003</v>
      </c>
      <c r="F914" s="391">
        <v>5</v>
      </c>
      <c r="G914" s="184"/>
      <c r="H914" s="309">
        <v>44774</v>
      </c>
      <c r="I914" s="184"/>
      <c r="J914" s="184"/>
      <c r="K914" s="184"/>
      <c r="L914" s="184"/>
      <c r="M914" s="1"/>
      <c r="N914" s="1"/>
      <c r="S914" s="4"/>
      <c r="T914" s="4"/>
      <c r="U914" s="4"/>
    </row>
    <row r="915" spans="1:21" ht="15.75" customHeight="1" x14ac:dyDescent="0.25">
      <c r="A915" s="184">
        <v>5</v>
      </c>
      <c r="B915" s="392" t="s">
        <v>1878</v>
      </c>
      <c r="C915" s="184">
        <v>12</v>
      </c>
      <c r="D915" s="184">
        <v>56.4</v>
      </c>
      <c r="E915" s="184">
        <f t="shared" si="69"/>
        <v>4.7</v>
      </c>
      <c r="F915" s="391">
        <v>6</v>
      </c>
      <c r="G915" s="184"/>
      <c r="H915" s="184"/>
      <c r="I915" s="184"/>
      <c r="J915" s="184"/>
      <c r="K915" s="184"/>
      <c r="L915" s="184"/>
      <c r="M915" s="1"/>
      <c r="N915" s="1"/>
      <c r="S915" s="4"/>
      <c r="T915" s="4"/>
      <c r="U915" s="4"/>
    </row>
    <row r="916" spans="1:21" ht="15.75" customHeight="1" x14ac:dyDescent="0.25">
      <c r="A916" s="184">
        <v>6</v>
      </c>
      <c r="B916" s="392" t="s">
        <v>1879</v>
      </c>
      <c r="C916" s="184">
        <v>12</v>
      </c>
      <c r="D916" s="184">
        <v>62.4</v>
      </c>
      <c r="E916" s="184">
        <f t="shared" si="69"/>
        <v>5.2</v>
      </c>
      <c r="F916" s="391">
        <v>7</v>
      </c>
      <c r="G916" s="184"/>
      <c r="H916" s="184"/>
      <c r="I916" s="184"/>
      <c r="J916" s="184"/>
      <c r="K916" s="184"/>
      <c r="L916" s="184"/>
      <c r="M916" s="1"/>
      <c r="N916" s="1"/>
      <c r="S916" s="4"/>
      <c r="T916" s="4"/>
      <c r="U916" s="4"/>
    </row>
    <row r="917" spans="1:21" ht="15.75" customHeight="1" x14ac:dyDescent="0.25">
      <c r="A917" s="184">
        <v>7</v>
      </c>
      <c r="B917" s="392" t="s">
        <v>1880</v>
      </c>
      <c r="C917" s="184">
        <v>1</v>
      </c>
      <c r="D917" s="184">
        <v>8.3000000000000007</v>
      </c>
      <c r="E917" s="184">
        <f t="shared" si="69"/>
        <v>8.3000000000000007</v>
      </c>
      <c r="F917" s="391">
        <v>10</v>
      </c>
      <c r="G917" s="184"/>
      <c r="H917" s="184"/>
      <c r="I917" s="184"/>
      <c r="J917" s="184"/>
      <c r="K917" s="184"/>
      <c r="L917" s="184"/>
      <c r="M917" s="1"/>
      <c r="N917" s="1"/>
      <c r="S917" s="4"/>
      <c r="T917" s="4"/>
      <c r="U917" s="4"/>
    </row>
    <row r="918" spans="1:21" ht="15.75" customHeight="1" x14ac:dyDescent="0.25">
      <c r="A918" s="184">
        <v>8</v>
      </c>
      <c r="B918" s="392" t="s">
        <v>1881</v>
      </c>
      <c r="C918" s="184">
        <v>1</v>
      </c>
      <c r="D918" s="184">
        <v>8.3000000000000007</v>
      </c>
      <c r="E918" s="184">
        <f t="shared" si="69"/>
        <v>8.3000000000000007</v>
      </c>
      <c r="F918" s="391">
        <v>10</v>
      </c>
      <c r="G918" s="184"/>
      <c r="H918" s="184"/>
      <c r="I918" s="184"/>
      <c r="J918" s="184"/>
      <c r="K918" s="184"/>
      <c r="L918" s="184"/>
      <c r="M918" s="1"/>
      <c r="N918" s="1"/>
      <c r="S918" s="4"/>
      <c r="T918" s="4"/>
      <c r="U918" s="4"/>
    </row>
    <row r="919" spans="1:21" ht="15.75" customHeight="1" x14ac:dyDescent="0.25">
      <c r="A919" s="184">
        <v>9</v>
      </c>
      <c r="B919" s="392" t="s">
        <v>1882</v>
      </c>
      <c r="C919" s="184">
        <v>1</v>
      </c>
      <c r="D919" s="184">
        <v>8.3000000000000007</v>
      </c>
      <c r="E919" s="184">
        <f t="shared" si="69"/>
        <v>8.3000000000000007</v>
      </c>
      <c r="F919" s="391">
        <v>10</v>
      </c>
      <c r="G919" s="184"/>
      <c r="H919" s="184"/>
      <c r="I919" s="184"/>
      <c r="J919" s="184"/>
      <c r="K919" s="184"/>
      <c r="L919" s="184"/>
      <c r="M919" s="1"/>
      <c r="N919" s="1"/>
      <c r="S919" s="4"/>
      <c r="T919" s="4"/>
      <c r="U919" s="4"/>
    </row>
    <row r="920" spans="1:21" ht="15.75" customHeight="1" x14ac:dyDescent="0.25">
      <c r="A920" s="184">
        <v>10</v>
      </c>
      <c r="B920" s="392" t="s">
        <v>1883</v>
      </c>
      <c r="C920" s="184">
        <v>1</v>
      </c>
      <c r="D920" s="184">
        <v>8.3000000000000007</v>
      </c>
      <c r="E920" s="184">
        <f t="shared" si="69"/>
        <v>8.3000000000000007</v>
      </c>
      <c r="F920" s="391">
        <v>10</v>
      </c>
      <c r="G920" s="184"/>
      <c r="H920" s="184"/>
      <c r="I920" s="184"/>
      <c r="J920" s="184"/>
      <c r="K920" s="184"/>
      <c r="L920" s="184"/>
      <c r="M920" s="1"/>
      <c r="N920" s="1"/>
      <c r="S920" s="4"/>
      <c r="T920" s="4"/>
      <c r="U920" s="4"/>
    </row>
    <row r="921" spans="1:21" ht="15.75" customHeight="1" x14ac:dyDescent="0.25">
      <c r="A921" s="184">
        <v>11</v>
      </c>
      <c r="B921" s="392" t="s">
        <v>1884</v>
      </c>
      <c r="C921" s="184">
        <v>50</v>
      </c>
      <c r="D921" s="184">
        <v>75</v>
      </c>
      <c r="E921" s="184">
        <f t="shared" si="69"/>
        <v>1.5</v>
      </c>
      <c r="F921" s="391">
        <v>2</v>
      </c>
      <c r="G921" s="184"/>
      <c r="H921" s="310">
        <v>44002</v>
      </c>
      <c r="I921" s="184"/>
      <c r="J921" s="184"/>
      <c r="K921" s="184"/>
      <c r="L921" s="184"/>
      <c r="M921" s="1"/>
      <c r="N921" s="1"/>
      <c r="S921" s="4"/>
      <c r="T921" s="4"/>
      <c r="U921" s="4"/>
    </row>
    <row r="922" spans="1:21" ht="15.75" customHeight="1" x14ac:dyDescent="0.25">
      <c r="A922" s="184">
        <v>12</v>
      </c>
      <c r="B922" s="392" t="s">
        <v>1885</v>
      </c>
      <c r="C922" s="184">
        <v>6</v>
      </c>
      <c r="D922" s="184">
        <v>180</v>
      </c>
      <c r="E922" s="184">
        <f t="shared" si="69"/>
        <v>30</v>
      </c>
      <c r="F922" s="391">
        <v>50</v>
      </c>
      <c r="G922" s="184"/>
      <c r="H922" s="184"/>
      <c r="I922" s="184"/>
      <c r="J922" s="184"/>
      <c r="K922" s="184"/>
      <c r="L922" s="184"/>
      <c r="M922" s="1"/>
      <c r="N922" s="1"/>
      <c r="S922" s="4"/>
      <c r="T922" s="4"/>
      <c r="U922" s="4"/>
    </row>
    <row r="923" spans="1:21" ht="15.75" customHeight="1" x14ac:dyDescent="0.25">
      <c r="A923" s="184">
        <v>13</v>
      </c>
      <c r="B923" s="392" t="s">
        <v>1886</v>
      </c>
      <c r="C923" s="184">
        <v>12</v>
      </c>
      <c r="D923" s="184">
        <v>66.400000000000006</v>
      </c>
      <c r="E923" s="478">
        <f t="shared" si="69"/>
        <v>5.5333333333333341</v>
      </c>
      <c r="F923" s="391">
        <v>10</v>
      </c>
      <c r="G923" s="184"/>
      <c r="H923" s="312">
        <v>44135</v>
      </c>
      <c r="I923" s="184"/>
      <c r="J923" s="184"/>
      <c r="K923" s="184"/>
      <c r="L923" s="184"/>
      <c r="M923" s="1"/>
      <c r="N923" s="1"/>
      <c r="S923" s="4"/>
      <c r="T923" s="4"/>
      <c r="U923" s="4"/>
    </row>
    <row r="924" spans="1:21" ht="15.75" customHeight="1" x14ac:dyDescent="0.25">
      <c r="A924" s="184">
        <v>14</v>
      </c>
      <c r="B924" s="392" t="s">
        <v>1887</v>
      </c>
      <c r="C924" s="184">
        <v>3</v>
      </c>
      <c r="D924" s="184">
        <v>24.9</v>
      </c>
      <c r="E924" s="478">
        <f t="shared" si="69"/>
        <v>8.2999999999999989</v>
      </c>
      <c r="F924" s="391">
        <v>10</v>
      </c>
      <c r="G924" s="184"/>
      <c r="H924" s="312">
        <v>43983</v>
      </c>
      <c r="I924" s="184"/>
      <c r="J924" s="184"/>
      <c r="K924" s="184"/>
      <c r="L924" s="184"/>
      <c r="M924" s="1"/>
      <c r="N924" s="1"/>
      <c r="S924" s="4"/>
      <c r="T924" s="4"/>
      <c r="U924" s="4"/>
    </row>
    <row r="925" spans="1:21" ht="15.75" customHeight="1" x14ac:dyDescent="0.25">
      <c r="A925" s="184">
        <v>15</v>
      </c>
      <c r="B925" s="392" t="s">
        <v>1888</v>
      </c>
      <c r="C925" s="184">
        <v>3</v>
      </c>
      <c r="D925" s="184">
        <v>24.9</v>
      </c>
      <c r="E925" s="478">
        <f t="shared" si="69"/>
        <v>8.2999999999999989</v>
      </c>
      <c r="F925" s="391">
        <v>10</v>
      </c>
      <c r="G925" s="184"/>
      <c r="H925" s="310">
        <v>44036</v>
      </c>
      <c r="I925" s="184"/>
      <c r="J925" s="184"/>
      <c r="K925" s="184"/>
      <c r="L925" s="184"/>
      <c r="M925" s="1"/>
      <c r="N925" s="1"/>
      <c r="S925" s="4"/>
      <c r="T925" s="4"/>
      <c r="U925" s="4"/>
    </row>
    <row r="926" spans="1:21" ht="15.75" customHeight="1" x14ac:dyDescent="0.25">
      <c r="A926" s="184">
        <v>16</v>
      </c>
      <c r="B926" s="392" t="s">
        <v>1889</v>
      </c>
      <c r="C926" s="184">
        <v>4</v>
      </c>
      <c r="D926" s="184">
        <v>40</v>
      </c>
      <c r="E926" s="478">
        <f t="shared" si="69"/>
        <v>10</v>
      </c>
      <c r="F926" s="391">
        <v>13</v>
      </c>
      <c r="G926" s="184"/>
      <c r="H926" s="310">
        <v>43858</v>
      </c>
      <c r="I926" s="184"/>
      <c r="J926" s="184"/>
      <c r="K926" s="184"/>
      <c r="L926" s="184"/>
      <c r="M926" s="1"/>
      <c r="N926" s="1"/>
      <c r="S926" s="4"/>
      <c r="T926" s="4"/>
      <c r="U926" s="4"/>
    </row>
    <row r="927" spans="1:21" ht="15.75" customHeight="1" x14ac:dyDescent="0.25">
      <c r="A927" s="184">
        <v>17</v>
      </c>
      <c r="B927" s="392" t="s">
        <v>1890</v>
      </c>
      <c r="C927" s="184">
        <v>5</v>
      </c>
      <c r="D927" s="184">
        <v>50</v>
      </c>
      <c r="E927" s="478">
        <f t="shared" si="69"/>
        <v>10</v>
      </c>
      <c r="F927" s="391">
        <v>13</v>
      </c>
      <c r="G927" s="184"/>
      <c r="H927" s="310">
        <v>44020</v>
      </c>
      <c r="I927" s="184"/>
      <c r="J927" s="184"/>
      <c r="K927" s="184"/>
      <c r="L927" s="184"/>
      <c r="M927" s="1"/>
      <c r="N927" s="1"/>
      <c r="S927" s="4"/>
      <c r="T927" s="4"/>
      <c r="U927" s="4"/>
    </row>
    <row r="928" spans="1:21" ht="15.75" customHeight="1" x14ac:dyDescent="0.25">
      <c r="A928" s="184">
        <v>18</v>
      </c>
      <c r="B928" s="392" t="s">
        <v>1884</v>
      </c>
      <c r="C928" s="184">
        <v>5</v>
      </c>
      <c r="D928" s="184">
        <v>50</v>
      </c>
      <c r="E928" s="478">
        <f t="shared" si="69"/>
        <v>10</v>
      </c>
      <c r="F928" s="391">
        <v>13</v>
      </c>
      <c r="G928" s="184"/>
      <c r="H928" s="310">
        <v>44020</v>
      </c>
      <c r="I928" s="184"/>
      <c r="J928" s="184"/>
      <c r="K928" s="184"/>
      <c r="L928" s="184"/>
      <c r="M928" s="1"/>
      <c r="N928" s="1"/>
    </row>
    <row r="929" spans="1:14" ht="15.75" customHeight="1" x14ac:dyDescent="0.25">
      <c r="A929" s="184">
        <v>19</v>
      </c>
      <c r="B929" s="392" t="s">
        <v>1891</v>
      </c>
      <c r="C929" s="184">
        <v>8</v>
      </c>
      <c r="D929" s="184">
        <v>68</v>
      </c>
      <c r="E929" s="478">
        <f t="shared" si="69"/>
        <v>8.5</v>
      </c>
      <c r="F929" s="391">
        <v>10.5</v>
      </c>
      <c r="G929" s="184"/>
      <c r="H929" s="310">
        <v>44049</v>
      </c>
      <c r="I929" s="184"/>
      <c r="J929" s="184"/>
      <c r="K929" s="184"/>
      <c r="L929" s="184"/>
      <c r="M929" s="1"/>
      <c r="N929" s="1"/>
    </row>
    <row r="930" spans="1:14" ht="15.75" customHeight="1" x14ac:dyDescent="0.25">
      <c r="A930" s="184">
        <v>20</v>
      </c>
      <c r="B930" s="392" t="s">
        <v>1892</v>
      </c>
      <c r="C930" s="184">
        <v>10</v>
      </c>
      <c r="D930" s="184">
        <v>80</v>
      </c>
      <c r="E930" s="478">
        <f t="shared" si="69"/>
        <v>8</v>
      </c>
      <c r="F930" s="391">
        <v>10</v>
      </c>
      <c r="G930" s="184"/>
      <c r="H930" s="310">
        <v>43996</v>
      </c>
      <c r="I930" s="184"/>
      <c r="J930" s="184"/>
      <c r="K930" s="184"/>
      <c r="L930" s="184"/>
      <c r="M930" s="1"/>
      <c r="N930" s="1"/>
    </row>
    <row r="931" spans="1:14" ht="15.75" customHeight="1" x14ac:dyDescent="0.25">
      <c r="A931" s="184">
        <v>21</v>
      </c>
      <c r="B931" s="392" t="s">
        <v>1890</v>
      </c>
      <c r="C931" s="184">
        <v>60</v>
      </c>
      <c r="D931" s="184">
        <v>75</v>
      </c>
      <c r="E931" s="478">
        <f t="shared" si="69"/>
        <v>1.25</v>
      </c>
      <c r="F931" s="391">
        <v>2</v>
      </c>
      <c r="G931" s="184"/>
      <c r="H931" s="310">
        <v>43999</v>
      </c>
      <c r="I931" s="184"/>
      <c r="J931" s="184"/>
      <c r="K931" s="184"/>
      <c r="L931" s="184"/>
      <c r="M931" s="1"/>
      <c r="N931" s="1"/>
    </row>
    <row r="932" spans="1:14" ht="15.75" customHeight="1" x14ac:dyDescent="0.25">
      <c r="A932" s="184">
        <v>22</v>
      </c>
      <c r="B932" s="392" t="s">
        <v>1893</v>
      </c>
      <c r="C932" s="184">
        <v>3</v>
      </c>
      <c r="D932" s="184">
        <v>44.7</v>
      </c>
      <c r="E932" s="478">
        <f t="shared" si="69"/>
        <v>14.9</v>
      </c>
      <c r="F932" s="391">
        <v>18</v>
      </c>
      <c r="G932" s="184"/>
      <c r="H932" s="309">
        <v>45078</v>
      </c>
      <c r="I932" s="184"/>
      <c r="J932" s="184"/>
      <c r="K932" s="184"/>
      <c r="L932" s="184"/>
      <c r="M932" s="1"/>
      <c r="N932" s="1"/>
    </row>
    <row r="933" spans="1:14" ht="15.75" customHeight="1" x14ac:dyDescent="0.25">
      <c r="A933" s="184">
        <v>23</v>
      </c>
      <c r="B933" s="392" t="s">
        <v>1894</v>
      </c>
      <c r="C933" s="184">
        <v>3</v>
      </c>
      <c r="D933" s="184">
        <v>83.4</v>
      </c>
      <c r="E933" s="478">
        <f t="shared" si="69"/>
        <v>27.8</v>
      </c>
      <c r="F933" s="391">
        <v>30</v>
      </c>
      <c r="G933" s="289"/>
      <c r="H933" s="184"/>
      <c r="I933" s="184"/>
      <c r="J933" s="184"/>
      <c r="K933" s="184"/>
      <c r="L933" s="184"/>
      <c r="M933" s="1"/>
      <c r="N933" s="1"/>
    </row>
    <row r="934" spans="1:14" ht="15.75" customHeight="1" x14ac:dyDescent="0.25">
      <c r="A934" s="184">
        <v>24</v>
      </c>
      <c r="B934" s="392" t="s">
        <v>1894</v>
      </c>
      <c r="C934" s="184">
        <v>3</v>
      </c>
      <c r="D934" s="184">
        <v>83.4</v>
      </c>
      <c r="E934" s="478">
        <f t="shared" si="69"/>
        <v>27.8</v>
      </c>
      <c r="F934" s="391">
        <v>30</v>
      </c>
      <c r="G934" s="289"/>
      <c r="H934" s="184"/>
      <c r="I934" s="184"/>
      <c r="J934" s="184"/>
      <c r="K934" s="184"/>
      <c r="L934" s="184"/>
      <c r="M934" s="1"/>
      <c r="N934" s="1"/>
    </row>
    <row r="935" spans="1:14" ht="15.75" customHeight="1" x14ac:dyDescent="0.25">
      <c r="A935" s="184">
        <v>25</v>
      </c>
      <c r="B935" s="392" t="s">
        <v>1895</v>
      </c>
      <c r="C935" s="184">
        <v>1</v>
      </c>
      <c r="D935" s="184">
        <v>15.7</v>
      </c>
      <c r="E935" s="478">
        <f t="shared" si="69"/>
        <v>15.7</v>
      </c>
      <c r="F935" s="391">
        <v>6</v>
      </c>
      <c r="G935" s="184"/>
      <c r="H935" s="184"/>
      <c r="I935" s="184"/>
      <c r="J935" s="184"/>
      <c r="K935" s="184"/>
      <c r="L935" s="184"/>
      <c r="M935" s="1"/>
      <c r="N935" s="1"/>
    </row>
    <row r="936" spans="1:14" ht="15.75" customHeight="1" x14ac:dyDescent="0.25">
      <c r="A936" s="184">
        <v>26</v>
      </c>
      <c r="B936" s="392" t="s">
        <v>1895</v>
      </c>
      <c r="C936" s="184">
        <v>1</v>
      </c>
      <c r="D936" s="184">
        <v>15.7</v>
      </c>
      <c r="E936" s="478">
        <f t="shared" si="69"/>
        <v>15.7</v>
      </c>
      <c r="F936" s="391">
        <v>6</v>
      </c>
      <c r="G936" s="289"/>
      <c r="H936" s="184"/>
      <c r="I936" s="184"/>
      <c r="J936" s="184"/>
      <c r="K936" s="184"/>
      <c r="L936" s="184"/>
      <c r="M936" s="1"/>
      <c r="N936" s="1"/>
    </row>
    <row r="937" spans="1:14" ht="15.75" customHeight="1" x14ac:dyDescent="0.25">
      <c r="A937" s="184">
        <v>27</v>
      </c>
      <c r="B937" s="392" t="s">
        <v>1895</v>
      </c>
      <c r="C937" s="184">
        <v>1</v>
      </c>
      <c r="D937" s="184">
        <v>15.7</v>
      </c>
      <c r="E937" s="478">
        <f t="shared" si="69"/>
        <v>15.7</v>
      </c>
      <c r="F937" s="391">
        <v>6</v>
      </c>
      <c r="G937" s="289"/>
      <c r="H937" s="184"/>
      <c r="I937" s="184"/>
      <c r="J937" s="184"/>
      <c r="K937" s="184"/>
      <c r="L937" s="184"/>
      <c r="M937" s="1"/>
      <c r="N937" s="1"/>
    </row>
    <row r="938" spans="1:14" ht="15.75" customHeight="1" x14ac:dyDescent="0.25">
      <c r="A938" s="507" t="s">
        <v>1896</v>
      </c>
      <c r="B938" s="508"/>
      <c r="C938" s="508"/>
      <c r="D938" s="508"/>
      <c r="E938" s="508"/>
      <c r="F938" s="508"/>
      <c r="G938" s="508"/>
      <c r="H938" s="508"/>
      <c r="I938" s="508"/>
      <c r="J938" s="508"/>
      <c r="K938" s="508"/>
      <c r="L938" s="509"/>
      <c r="M938" s="1"/>
      <c r="N938" s="1"/>
    </row>
    <row r="939" spans="1:14" ht="15.75" customHeight="1" x14ac:dyDescent="0.25">
      <c r="A939" s="184">
        <v>1</v>
      </c>
      <c r="B939" s="392" t="s">
        <v>1897</v>
      </c>
      <c r="C939" s="184">
        <v>3</v>
      </c>
      <c r="D939" s="184">
        <v>36</v>
      </c>
      <c r="E939" s="478">
        <f t="shared" si="69"/>
        <v>12</v>
      </c>
      <c r="F939" s="391">
        <v>11</v>
      </c>
      <c r="G939" s="479" t="s">
        <v>530</v>
      </c>
      <c r="H939" s="310">
        <v>44052</v>
      </c>
      <c r="I939" s="184"/>
      <c r="J939" s="184"/>
      <c r="K939" s="184"/>
      <c r="L939" s="184"/>
      <c r="M939" s="1"/>
      <c r="N939" s="1"/>
    </row>
    <row r="940" spans="1:14" ht="15.75" customHeight="1" x14ac:dyDescent="0.25">
      <c r="A940" s="184">
        <v>2</v>
      </c>
      <c r="B940" s="392" t="s">
        <v>1898</v>
      </c>
      <c r="C940" s="184">
        <v>3</v>
      </c>
      <c r="D940" s="184">
        <v>36</v>
      </c>
      <c r="E940" s="478">
        <f t="shared" si="69"/>
        <v>12</v>
      </c>
      <c r="F940" s="391">
        <v>11</v>
      </c>
      <c r="G940" s="479" t="s">
        <v>530</v>
      </c>
      <c r="H940" s="310">
        <v>43959</v>
      </c>
      <c r="I940" s="184"/>
      <c r="J940" s="184"/>
      <c r="K940" s="184"/>
      <c r="L940" s="184"/>
      <c r="M940" s="1"/>
      <c r="N940" s="1"/>
    </row>
    <row r="941" spans="1:14" ht="15.75" customHeight="1" x14ac:dyDescent="0.25">
      <c r="A941" s="184">
        <v>3</v>
      </c>
      <c r="B941" s="392" t="s">
        <v>1899</v>
      </c>
      <c r="C941" s="184">
        <v>2</v>
      </c>
      <c r="D941" s="184">
        <v>18</v>
      </c>
      <c r="E941" s="478">
        <f t="shared" si="69"/>
        <v>9</v>
      </c>
      <c r="F941" s="391">
        <v>11</v>
      </c>
      <c r="G941" s="184"/>
      <c r="H941" s="310">
        <v>44047</v>
      </c>
      <c r="I941" s="184"/>
      <c r="J941" s="184"/>
      <c r="K941" s="184"/>
      <c r="L941" s="184"/>
      <c r="M941" s="1"/>
      <c r="N941" s="1"/>
    </row>
    <row r="942" spans="1:14" ht="15.75" customHeight="1" x14ac:dyDescent="0.25">
      <c r="A942" s="184">
        <v>4</v>
      </c>
      <c r="B942" s="392" t="s">
        <v>1900</v>
      </c>
      <c r="C942" s="184">
        <v>48</v>
      </c>
      <c r="D942" s="184">
        <v>92.64</v>
      </c>
      <c r="E942" s="478">
        <f t="shared" si="69"/>
        <v>1.93</v>
      </c>
      <c r="F942" s="391">
        <v>2.5</v>
      </c>
      <c r="G942" s="184"/>
      <c r="H942" s="310">
        <v>43842</v>
      </c>
      <c r="I942" s="184"/>
      <c r="J942" s="184"/>
      <c r="K942" s="184"/>
      <c r="L942" s="184"/>
      <c r="M942" s="1"/>
      <c r="N942" s="1"/>
    </row>
    <row r="943" spans="1:14" ht="15.75" customHeight="1" x14ac:dyDescent="0.25">
      <c r="A943" s="184">
        <v>5</v>
      </c>
      <c r="B943" s="392" t="s">
        <v>1901</v>
      </c>
      <c r="C943" s="184">
        <v>4</v>
      </c>
      <c r="D943" s="184">
        <v>38</v>
      </c>
      <c r="E943" s="478">
        <f t="shared" si="69"/>
        <v>9.5</v>
      </c>
      <c r="F943" s="391">
        <v>11</v>
      </c>
      <c r="G943" s="479" t="s">
        <v>530</v>
      </c>
      <c r="H943" s="310">
        <v>44099</v>
      </c>
      <c r="I943" s="184"/>
      <c r="J943" s="184"/>
      <c r="K943" s="184"/>
      <c r="L943" s="184"/>
      <c r="M943" s="1"/>
      <c r="N943" s="1"/>
    </row>
    <row r="944" spans="1:14" ht="15.75" customHeight="1" x14ac:dyDescent="0.25">
      <c r="A944" s="184"/>
      <c r="B944" s="392"/>
      <c r="C944" s="184"/>
      <c r="D944" s="184"/>
      <c r="E944" s="478" t="e">
        <f t="shared" si="69"/>
        <v>#DIV/0!</v>
      </c>
      <c r="F944" s="391"/>
      <c r="G944" s="184"/>
      <c r="H944" s="184"/>
      <c r="I944" s="184"/>
      <c r="J944" s="184"/>
      <c r="K944" s="184"/>
      <c r="L944" s="184"/>
      <c r="M944" s="1"/>
      <c r="N944" s="1"/>
    </row>
    <row r="945" spans="1:14" ht="15.75" customHeight="1" x14ac:dyDescent="0.25">
      <c r="A945" s="184"/>
      <c r="B945" s="392"/>
      <c r="C945" s="184"/>
      <c r="D945" s="184"/>
      <c r="E945" s="478" t="e">
        <f t="shared" si="69"/>
        <v>#DIV/0!</v>
      </c>
      <c r="F945" s="391"/>
      <c r="G945" s="184"/>
      <c r="H945" s="184"/>
      <c r="I945" s="184"/>
      <c r="J945" s="184"/>
      <c r="K945" s="184"/>
      <c r="L945" s="184"/>
      <c r="M945" s="1"/>
      <c r="N945" s="1"/>
    </row>
    <row r="946" spans="1:14" ht="15.75" customHeight="1" x14ac:dyDescent="0.25">
      <c r="A946" s="184"/>
      <c r="B946" s="392"/>
      <c r="C946" s="184"/>
      <c r="D946" s="184"/>
      <c r="E946" s="478" t="e">
        <f t="shared" si="69"/>
        <v>#DIV/0!</v>
      </c>
      <c r="F946" s="391"/>
      <c r="G946" s="184"/>
      <c r="H946" s="184"/>
      <c r="I946" s="184"/>
      <c r="J946" s="184"/>
      <c r="K946" s="184"/>
      <c r="L946" s="184"/>
      <c r="M946" s="1"/>
      <c r="N946" s="1"/>
    </row>
    <row r="947" spans="1:14" ht="15.75" customHeight="1" x14ac:dyDescent="0.25">
      <c r="A947" s="184"/>
      <c r="B947" s="392"/>
      <c r="C947" s="184"/>
      <c r="D947" s="184"/>
      <c r="E947" s="478" t="e">
        <f t="shared" si="69"/>
        <v>#DIV/0!</v>
      </c>
      <c r="F947" s="391"/>
      <c r="G947" s="184"/>
      <c r="H947" s="184"/>
      <c r="I947" s="184"/>
      <c r="J947" s="184"/>
      <c r="K947" s="184"/>
      <c r="L947" s="184"/>
      <c r="M947" s="1"/>
      <c r="N947" s="1"/>
    </row>
    <row r="948" spans="1:14" ht="15.75" customHeight="1" x14ac:dyDescent="0.25">
      <c r="A948" s="184"/>
      <c r="B948" s="392"/>
      <c r="C948" s="184"/>
      <c r="D948" s="184"/>
      <c r="E948" s="478" t="e">
        <f t="shared" si="69"/>
        <v>#DIV/0!</v>
      </c>
      <c r="F948" s="391"/>
      <c r="G948" s="184"/>
      <c r="H948" s="184"/>
      <c r="I948" s="184"/>
      <c r="J948" s="184"/>
      <c r="K948" s="184"/>
      <c r="L948" s="184"/>
      <c r="M948" s="1"/>
      <c r="N948" s="1"/>
    </row>
    <row r="949" spans="1:14" ht="15.75" customHeight="1" x14ac:dyDescent="0.25">
      <c r="A949" s="184"/>
      <c r="B949" s="392"/>
      <c r="C949" s="184"/>
      <c r="D949" s="184"/>
      <c r="E949" s="478" t="e">
        <f t="shared" si="69"/>
        <v>#DIV/0!</v>
      </c>
      <c r="F949" s="391"/>
      <c r="G949" s="184"/>
      <c r="H949" s="184"/>
      <c r="I949" s="184"/>
      <c r="J949" s="184"/>
      <c r="K949" s="184"/>
      <c r="L949" s="184"/>
      <c r="M949" s="1"/>
      <c r="N949" s="1"/>
    </row>
    <row r="950" spans="1:14" ht="15.75" customHeight="1" x14ac:dyDescent="0.25">
      <c r="A950" s="184"/>
      <c r="B950" s="392"/>
      <c r="C950" s="184"/>
      <c r="D950" s="184"/>
      <c r="E950" s="478" t="e">
        <f t="shared" si="69"/>
        <v>#DIV/0!</v>
      </c>
      <c r="F950" s="391"/>
      <c r="G950" s="184"/>
      <c r="H950" s="184"/>
      <c r="I950" s="184"/>
      <c r="J950" s="184"/>
      <c r="K950" s="184"/>
      <c r="L950" s="184"/>
      <c r="M950" s="1"/>
      <c r="N950" s="1"/>
    </row>
    <row r="951" spans="1:14" ht="15.75" customHeight="1" x14ac:dyDescent="0.25">
      <c r="A951" s="184"/>
      <c r="B951" s="392"/>
      <c r="C951" s="184"/>
      <c r="D951" s="184"/>
      <c r="E951" s="478" t="e">
        <f t="shared" si="69"/>
        <v>#DIV/0!</v>
      </c>
      <c r="F951" s="391"/>
      <c r="G951" s="184"/>
      <c r="H951" s="184"/>
      <c r="I951" s="184"/>
      <c r="J951" s="184"/>
      <c r="K951" s="184"/>
      <c r="L951" s="184"/>
      <c r="M951" s="1"/>
      <c r="N951" s="1"/>
    </row>
    <row r="952" spans="1:14" ht="15.75" customHeight="1" x14ac:dyDescent="0.25">
      <c r="A952" s="184"/>
      <c r="B952" s="392"/>
      <c r="C952" s="184"/>
      <c r="D952" s="184"/>
      <c r="E952" s="478" t="e">
        <f t="shared" si="69"/>
        <v>#DIV/0!</v>
      </c>
      <c r="F952" s="391"/>
      <c r="G952" s="184"/>
      <c r="H952" s="184"/>
      <c r="I952" s="184"/>
      <c r="J952" s="184"/>
      <c r="K952" s="184"/>
      <c r="L952" s="184"/>
      <c r="M952" s="1"/>
      <c r="N952" s="1"/>
    </row>
    <row r="953" spans="1:14" ht="15.75" customHeight="1" x14ac:dyDescent="0.25">
      <c r="A953" s="184"/>
      <c r="B953" s="392"/>
      <c r="C953" s="184"/>
      <c r="D953" s="184"/>
      <c r="E953" s="478" t="e">
        <f t="shared" si="69"/>
        <v>#DIV/0!</v>
      </c>
      <c r="F953" s="391"/>
      <c r="G953" s="184"/>
      <c r="H953" s="184"/>
      <c r="I953" s="184"/>
      <c r="J953" s="184"/>
      <c r="K953" s="184"/>
      <c r="L953" s="184"/>
      <c r="M953" s="1"/>
      <c r="N953" s="1"/>
    </row>
    <row r="954" spans="1:14" ht="15.75" customHeight="1" x14ac:dyDescent="0.25">
      <c r="A954" s="184"/>
      <c r="B954" s="392"/>
      <c r="C954" s="184"/>
      <c r="D954" s="184"/>
      <c r="E954" s="478" t="e">
        <f t="shared" si="69"/>
        <v>#DIV/0!</v>
      </c>
      <c r="F954" s="391"/>
      <c r="G954" s="184"/>
      <c r="H954" s="184"/>
      <c r="I954" s="184"/>
      <c r="J954" s="184"/>
      <c r="K954" s="184"/>
      <c r="L954" s="184"/>
      <c r="M954" s="1"/>
      <c r="N954" s="1"/>
    </row>
    <row r="955" spans="1:14" ht="15.75" customHeight="1" x14ac:dyDescent="0.25">
      <c r="A955" s="184"/>
      <c r="B955" s="392"/>
      <c r="C955" s="184"/>
      <c r="D955" s="184"/>
      <c r="E955" s="478" t="e">
        <f t="shared" si="69"/>
        <v>#DIV/0!</v>
      </c>
      <c r="F955" s="391"/>
      <c r="G955" s="184"/>
      <c r="H955" s="184"/>
      <c r="I955" s="184"/>
      <c r="J955" s="184"/>
      <c r="K955" s="184"/>
      <c r="L955" s="184"/>
      <c r="M955" s="1"/>
      <c r="N955" s="1"/>
    </row>
    <row r="956" spans="1:14" ht="15.75" customHeight="1" x14ac:dyDescent="0.25">
      <c r="A956" s="184"/>
      <c r="B956" s="392"/>
      <c r="C956" s="184"/>
      <c r="D956" s="184"/>
      <c r="E956" s="478" t="e">
        <f t="shared" si="69"/>
        <v>#DIV/0!</v>
      </c>
      <c r="F956" s="391"/>
      <c r="G956" s="184"/>
      <c r="H956" s="184"/>
      <c r="I956" s="184"/>
      <c r="J956" s="184"/>
      <c r="K956" s="184"/>
      <c r="L956" s="184"/>
      <c r="M956" s="1"/>
      <c r="N956" s="1"/>
    </row>
    <row r="957" spans="1:14" ht="15.75" customHeight="1" x14ac:dyDescent="0.25">
      <c r="A957" s="184"/>
      <c r="B957" s="392"/>
      <c r="C957" s="184"/>
      <c r="D957" s="184"/>
      <c r="E957" s="478" t="e">
        <f t="shared" si="69"/>
        <v>#DIV/0!</v>
      </c>
      <c r="F957" s="391"/>
      <c r="G957" s="184"/>
      <c r="H957" s="184"/>
      <c r="I957" s="184"/>
      <c r="J957" s="184"/>
      <c r="K957" s="184"/>
      <c r="L957" s="184"/>
      <c r="M957" s="1"/>
      <c r="N957" s="1"/>
    </row>
    <row r="958" spans="1:14" ht="15.75" customHeight="1" x14ac:dyDescent="0.25">
      <c r="A958" s="184"/>
      <c r="B958" s="392"/>
      <c r="C958" s="184"/>
      <c r="D958" s="184"/>
      <c r="E958" s="478" t="e">
        <f t="shared" si="69"/>
        <v>#DIV/0!</v>
      </c>
      <c r="F958" s="391"/>
      <c r="G958" s="184"/>
      <c r="H958" s="184"/>
      <c r="I958" s="184"/>
      <c r="J958" s="184"/>
      <c r="K958" s="184"/>
      <c r="L958" s="184"/>
      <c r="M958" s="1"/>
      <c r="N958" s="1"/>
    </row>
    <row r="959" spans="1:14" ht="15.75" customHeight="1" x14ac:dyDescent="0.25">
      <c r="B959" s="477"/>
      <c r="C959" s="1"/>
      <c r="E959" s="1"/>
      <c r="F959" s="1"/>
      <c r="G959" s="1"/>
      <c r="I959" s="1"/>
      <c r="J959" s="1"/>
      <c r="L959" s="1"/>
      <c r="M959" s="1"/>
      <c r="N959" s="1"/>
    </row>
    <row r="960" spans="1:14" ht="15.75" customHeight="1" x14ac:dyDescent="0.25">
      <c r="B960" s="477"/>
      <c r="C960" s="1"/>
      <c r="E960" s="1"/>
      <c r="F960" s="1"/>
      <c r="G960" s="1"/>
      <c r="I960" s="1"/>
      <c r="J960" s="1"/>
      <c r="L960" s="1"/>
      <c r="M960" s="1"/>
      <c r="N960" s="1"/>
    </row>
    <row r="961" spans="2:14" ht="15.75" customHeight="1" x14ac:dyDescent="0.25">
      <c r="B961" s="477"/>
      <c r="C961" s="1"/>
      <c r="E961" s="1"/>
      <c r="F961" s="1"/>
      <c r="G961" s="1"/>
      <c r="I961" s="1"/>
      <c r="J961" s="1"/>
      <c r="L961" s="1"/>
      <c r="M961" s="1"/>
      <c r="N961" s="1"/>
    </row>
    <row r="962" spans="2:14" ht="15.75" customHeight="1" x14ac:dyDescent="0.25">
      <c r="B962" s="477"/>
      <c r="C962" s="1"/>
      <c r="E962" s="1"/>
      <c r="F962" s="1"/>
      <c r="G962" s="1"/>
      <c r="I962" s="1"/>
      <c r="J962" s="1"/>
      <c r="L962" s="1"/>
      <c r="M962" s="1"/>
      <c r="N962" s="1"/>
    </row>
    <row r="963" spans="2:14" ht="15.75" customHeight="1" x14ac:dyDescent="0.25">
      <c r="B963" s="477"/>
      <c r="C963" s="1"/>
      <c r="E963" s="1"/>
      <c r="F963" s="1"/>
      <c r="G963" s="1"/>
      <c r="I963" s="1"/>
      <c r="J963" s="1"/>
      <c r="L963" s="1"/>
      <c r="M963" s="1"/>
      <c r="N963" s="1"/>
    </row>
    <row r="964" spans="2:14" ht="15.75" customHeight="1" x14ac:dyDescent="0.25">
      <c r="B964" s="477"/>
      <c r="C964" s="1"/>
      <c r="E964" s="1"/>
      <c r="F964" s="1"/>
      <c r="G964" s="1"/>
      <c r="I964" s="1"/>
      <c r="J964" s="1"/>
      <c r="L964" s="1"/>
      <c r="M964" s="1"/>
      <c r="N964" s="1"/>
    </row>
    <row r="965" spans="2:14" ht="15.75" customHeight="1" x14ac:dyDescent="0.25">
      <c r="B965" s="477"/>
      <c r="C965" s="1"/>
      <c r="E965" s="1"/>
      <c r="F965" s="1"/>
      <c r="G965" s="1"/>
      <c r="I965" s="1"/>
      <c r="J965" s="1"/>
      <c r="L965" s="1"/>
      <c r="M965" s="1"/>
      <c r="N965" s="1"/>
    </row>
    <row r="966" spans="2:14" ht="15.75" customHeight="1" x14ac:dyDescent="0.25">
      <c r="B966" s="477"/>
      <c r="C966" s="1"/>
      <c r="E966" s="1"/>
      <c r="F966" s="1"/>
      <c r="G966" s="1"/>
      <c r="I966" s="1"/>
      <c r="J966" s="1"/>
      <c r="L966" s="1"/>
      <c r="M966" s="1"/>
      <c r="N966" s="1"/>
    </row>
    <row r="967" spans="2:14" ht="15.75" customHeight="1" x14ac:dyDescent="0.25">
      <c r="B967" s="477"/>
      <c r="C967" s="1"/>
      <c r="E967" s="1"/>
      <c r="F967" s="1"/>
      <c r="G967" s="1"/>
      <c r="I967" s="1"/>
      <c r="J967" s="1"/>
      <c r="L967" s="1"/>
      <c r="M967" s="1"/>
      <c r="N967" s="1"/>
    </row>
    <row r="968" spans="2:14" ht="15.75" customHeight="1" x14ac:dyDescent="0.25">
      <c r="B968" s="477"/>
      <c r="C968" s="1"/>
      <c r="E968" s="1"/>
      <c r="F968" s="1"/>
      <c r="G968" s="1"/>
      <c r="I968" s="1"/>
      <c r="J968" s="1"/>
      <c r="L968" s="1"/>
      <c r="M968" s="1"/>
      <c r="N968" s="1"/>
    </row>
    <row r="969" spans="2:14" ht="15.75" customHeight="1" x14ac:dyDescent="0.25">
      <c r="B969" s="477"/>
      <c r="C969" s="1"/>
      <c r="E969" s="1"/>
      <c r="F969" s="1"/>
      <c r="G969" s="1"/>
      <c r="I969" s="1"/>
      <c r="J969" s="1"/>
      <c r="L969" s="1"/>
      <c r="M969" s="1"/>
      <c r="N969" s="1"/>
    </row>
    <row r="970" spans="2:14" ht="15.75" customHeight="1" x14ac:dyDescent="0.25">
      <c r="B970" s="477"/>
      <c r="C970" s="1"/>
      <c r="E970" s="1"/>
      <c r="F970" s="1"/>
      <c r="G970" s="1"/>
      <c r="I970" s="1"/>
      <c r="J970" s="1"/>
      <c r="L970" s="1"/>
      <c r="M970" s="1"/>
      <c r="N970" s="1"/>
    </row>
    <row r="971" spans="2:14" ht="15.75" customHeight="1" x14ac:dyDescent="0.25">
      <c r="B971" s="477"/>
      <c r="C971" s="1"/>
      <c r="E971" s="1"/>
      <c r="F971" s="1"/>
      <c r="G971" s="1"/>
      <c r="I971" s="1"/>
      <c r="J971" s="1"/>
      <c r="L971" s="1"/>
      <c r="M971" s="1"/>
      <c r="N971" s="1"/>
    </row>
    <row r="972" spans="2:14" ht="15.75" customHeight="1" x14ac:dyDescent="0.25">
      <c r="B972" s="477"/>
      <c r="C972" s="1"/>
      <c r="E972" s="1"/>
      <c r="F972" s="1"/>
      <c r="G972" s="1"/>
      <c r="I972" s="1"/>
      <c r="J972" s="1"/>
      <c r="L972" s="1"/>
      <c r="M972" s="1"/>
      <c r="N972" s="1"/>
    </row>
    <row r="973" spans="2:14" ht="15.75" customHeight="1" x14ac:dyDescent="0.25">
      <c r="B973" s="477"/>
      <c r="C973" s="1"/>
      <c r="E973" s="1"/>
      <c r="F973" s="1"/>
      <c r="G973" s="1"/>
      <c r="I973" s="1"/>
      <c r="J973" s="1"/>
      <c r="L973" s="1"/>
      <c r="M973" s="1"/>
      <c r="N973" s="1"/>
    </row>
    <row r="974" spans="2:14" ht="15.75" customHeight="1" x14ac:dyDescent="0.25">
      <c r="B974" s="477"/>
      <c r="C974" s="1"/>
      <c r="E974" s="1"/>
      <c r="F974" s="1"/>
      <c r="G974" s="1"/>
      <c r="I974" s="1"/>
      <c r="J974" s="1"/>
      <c r="L974" s="1"/>
      <c r="M974" s="1"/>
      <c r="N974" s="1"/>
    </row>
    <row r="975" spans="2:14" ht="15.75" customHeight="1" x14ac:dyDescent="0.25">
      <c r="B975" s="477"/>
      <c r="C975" s="1"/>
      <c r="E975" s="1"/>
      <c r="F975" s="1"/>
      <c r="G975" s="1"/>
      <c r="I975" s="1"/>
      <c r="J975" s="1"/>
      <c r="L975" s="1"/>
      <c r="M975" s="1"/>
      <c r="N975" s="1"/>
    </row>
    <row r="976" spans="2:14" ht="15.75" customHeight="1" x14ac:dyDescent="0.25">
      <c r="B976" s="477"/>
      <c r="C976" s="1"/>
      <c r="E976" s="1"/>
      <c r="F976" s="1"/>
      <c r="G976" s="1"/>
      <c r="I976" s="1"/>
      <c r="J976" s="1"/>
      <c r="L976" s="1"/>
      <c r="M976" s="1"/>
      <c r="N976" s="1"/>
    </row>
    <row r="977" spans="2:14" ht="15.75" customHeight="1" x14ac:dyDescent="0.25">
      <c r="B977" s="477"/>
      <c r="C977" s="1"/>
      <c r="E977" s="1"/>
      <c r="F977" s="1"/>
      <c r="G977" s="1"/>
      <c r="I977" s="1"/>
      <c r="J977" s="1"/>
      <c r="L977" s="1"/>
      <c r="M977" s="1"/>
      <c r="N977" s="1"/>
    </row>
    <row r="978" spans="2:14" ht="15.75" customHeight="1" x14ac:dyDescent="0.25">
      <c r="B978" s="477"/>
      <c r="C978" s="1"/>
      <c r="E978" s="1"/>
      <c r="F978" s="1"/>
      <c r="G978" s="1"/>
      <c r="I978" s="1"/>
      <c r="J978" s="1"/>
      <c r="L978" s="1"/>
      <c r="M978" s="1"/>
      <c r="N978" s="1"/>
    </row>
    <row r="979" spans="2:14" ht="15.75" customHeight="1" x14ac:dyDescent="0.25">
      <c r="B979" s="477"/>
      <c r="C979" s="1"/>
      <c r="E979" s="1"/>
      <c r="F979" s="1"/>
      <c r="G979" s="1"/>
      <c r="I979" s="1"/>
      <c r="J979" s="1"/>
      <c r="L979" s="1"/>
      <c r="M979" s="1"/>
      <c r="N979" s="1"/>
    </row>
    <row r="980" spans="2:14" ht="15.75" customHeight="1" x14ac:dyDescent="0.25">
      <c r="B980" s="477"/>
      <c r="C980" s="1"/>
      <c r="E980" s="1"/>
      <c r="F980" s="1"/>
      <c r="G980" s="1"/>
      <c r="I980" s="1"/>
      <c r="J980" s="1"/>
      <c r="L980" s="1"/>
      <c r="M980" s="1"/>
      <c r="N980" s="1"/>
    </row>
    <row r="981" spans="2:14" ht="15.75" customHeight="1" x14ac:dyDescent="0.25">
      <c r="B981" s="477"/>
      <c r="C981" s="1"/>
      <c r="E981" s="1"/>
      <c r="F981" s="1"/>
      <c r="G981" s="1"/>
      <c r="I981" s="1"/>
      <c r="J981" s="1"/>
      <c r="L981" s="1"/>
      <c r="M981" s="1"/>
      <c r="N981" s="1"/>
    </row>
    <row r="982" spans="2:14" ht="15.75" customHeight="1" x14ac:dyDescent="0.25">
      <c r="B982" s="477"/>
      <c r="C982" s="1"/>
      <c r="E982" s="1"/>
      <c r="F982" s="1"/>
      <c r="G982" s="1"/>
      <c r="I982" s="1"/>
      <c r="J982" s="1"/>
      <c r="L982" s="1"/>
      <c r="M982" s="1"/>
      <c r="N982" s="1"/>
    </row>
    <row r="983" spans="2:14" ht="15.75" customHeight="1" x14ac:dyDescent="0.25">
      <c r="B983" s="477"/>
      <c r="C983" s="1"/>
      <c r="E983" s="1"/>
      <c r="F983" s="1"/>
      <c r="G983" s="1"/>
      <c r="I983" s="1"/>
      <c r="J983" s="1"/>
      <c r="L983" s="1"/>
      <c r="M983" s="1"/>
      <c r="N983" s="1"/>
    </row>
    <row r="984" spans="2:14" ht="15.75" customHeight="1" x14ac:dyDescent="0.25">
      <c r="B984" s="477"/>
      <c r="C984" s="1"/>
      <c r="E984" s="1"/>
      <c r="F984" s="1"/>
      <c r="G984" s="1"/>
      <c r="I984" s="1"/>
      <c r="J984" s="1"/>
      <c r="L984" s="1"/>
      <c r="M984" s="1"/>
      <c r="N984" s="1"/>
    </row>
    <row r="985" spans="2:14" ht="15.75" customHeight="1" x14ac:dyDescent="0.25">
      <c r="B985" s="477"/>
      <c r="C985" s="1"/>
      <c r="E985" s="1"/>
      <c r="F985" s="1"/>
      <c r="G985" s="1"/>
      <c r="I985" s="1"/>
      <c r="J985" s="1"/>
      <c r="L985" s="1"/>
      <c r="M985" s="1"/>
      <c r="N985" s="1"/>
    </row>
    <row r="986" spans="2:14" ht="15.75" customHeight="1" x14ac:dyDescent="0.25">
      <c r="B986" s="477"/>
      <c r="C986" s="1"/>
      <c r="E986" s="1"/>
      <c r="F986" s="1"/>
      <c r="G986" s="1"/>
      <c r="I986" s="1"/>
      <c r="J986" s="1"/>
      <c r="L986" s="1"/>
      <c r="M986" s="1"/>
      <c r="N986" s="1"/>
    </row>
    <row r="987" spans="2:14" ht="15.75" customHeight="1" x14ac:dyDescent="0.25">
      <c r="B987" s="477"/>
      <c r="C987" s="1"/>
      <c r="E987" s="1"/>
      <c r="F987" s="1"/>
      <c r="G987" s="1"/>
      <c r="I987" s="1"/>
      <c r="J987" s="1"/>
      <c r="L987" s="1"/>
      <c r="M987" s="1"/>
      <c r="N987" s="1"/>
    </row>
    <row r="988" spans="2:14" ht="15.75" customHeight="1" x14ac:dyDescent="0.25">
      <c r="B988" s="477"/>
      <c r="C988" s="1"/>
      <c r="E988" s="1"/>
      <c r="F988" s="1"/>
      <c r="G988" s="1"/>
      <c r="I988" s="1"/>
      <c r="J988" s="1"/>
      <c r="L988" s="1"/>
      <c r="M988" s="1"/>
      <c r="N988" s="1"/>
    </row>
    <row r="989" spans="2:14" ht="15.75" customHeight="1" x14ac:dyDescent="0.25">
      <c r="B989" s="477"/>
      <c r="C989" s="1"/>
      <c r="E989" s="1"/>
      <c r="F989" s="1"/>
      <c r="G989" s="1"/>
      <c r="I989" s="1"/>
      <c r="J989" s="1"/>
      <c r="L989" s="1"/>
      <c r="M989" s="1"/>
      <c r="N989" s="1"/>
    </row>
    <row r="990" spans="2:14" ht="15.75" customHeight="1" x14ac:dyDescent="0.25">
      <c r="B990" s="477"/>
      <c r="C990" s="1"/>
      <c r="E990" s="1"/>
      <c r="F990" s="1"/>
      <c r="G990" s="1"/>
      <c r="I990" s="1"/>
      <c r="J990" s="1"/>
      <c r="L990" s="1"/>
      <c r="M990" s="1"/>
      <c r="N990" s="1"/>
    </row>
    <row r="991" spans="2:14" ht="15.75" customHeight="1" x14ac:dyDescent="0.25">
      <c r="B991" s="477"/>
      <c r="C991" s="1"/>
      <c r="E991" s="1"/>
      <c r="F991" s="1"/>
      <c r="G991" s="1"/>
      <c r="I991" s="1"/>
      <c r="J991" s="1"/>
      <c r="L991" s="1"/>
      <c r="M991" s="1"/>
      <c r="N991" s="1"/>
    </row>
    <row r="992" spans="2:14" ht="15.75" customHeight="1" x14ac:dyDescent="0.25">
      <c r="B992" s="477"/>
      <c r="C992" s="1"/>
      <c r="E992" s="1"/>
      <c r="F992" s="1"/>
      <c r="G992" s="1"/>
      <c r="I992" s="1"/>
      <c r="J992" s="1"/>
      <c r="L992" s="1"/>
      <c r="M992" s="1"/>
      <c r="N992" s="1"/>
    </row>
    <row r="993" spans="2:14" ht="15.75" customHeight="1" x14ac:dyDescent="0.25">
      <c r="B993" s="477"/>
      <c r="C993" s="1"/>
      <c r="E993" s="1"/>
      <c r="F993" s="1"/>
      <c r="G993" s="1"/>
      <c r="I993" s="1"/>
      <c r="J993" s="1"/>
      <c r="L993" s="1"/>
      <c r="M993" s="1"/>
      <c r="N993" s="1"/>
    </row>
    <row r="994" spans="2:14" ht="15.75" customHeight="1" x14ac:dyDescent="0.25">
      <c r="B994" s="477"/>
      <c r="C994" s="1"/>
      <c r="E994" s="1"/>
      <c r="F994" s="1"/>
      <c r="G994" s="1"/>
      <c r="I994" s="1"/>
      <c r="J994" s="1"/>
      <c r="L994" s="1"/>
      <c r="M994" s="1"/>
      <c r="N994" s="1"/>
    </row>
    <row r="995" spans="2:14" ht="15.75" customHeight="1" x14ac:dyDescent="0.25">
      <c r="B995" s="477"/>
      <c r="C995" s="1"/>
      <c r="E995" s="1"/>
      <c r="F995" s="1"/>
      <c r="G995" s="1"/>
      <c r="I995" s="1"/>
      <c r="J995" s="1"/>
      <c r="L995" s="1"/>
      <c r="M995" s="1"/>
      <c r="N995" s="1"/>
    </row>
    <row r="996" spans="2:14" ht="15.75" customHeight="1" x14ac:dyDescent="0.25">
      <c r="B996" s="477"/>
      <c r="C996" s="1"/>
      <c r="E996" s="1"/>
      <c r="F996" s="1"/>
      <c r="G996" s="1"/>
      <c r="I996" s="1"/>
      <c r="J996" s="1"/>
      <c r="L996" s="1"/>
      <c r="M996" s="1"/>
      <c r="N996" s="1"/>
    </row>
    <row r="997" spans="2:14" ht="15.75" customHeight="1" x14ac:dyDescent="0.25">
      <c r="B997" s="477"/>
      <c r="C997" s="1"/>
      <c r="E997" s="1"/>
      <c r="F997" s="1"/>
      <c r="G997" s="1"/>
      <c r="I997" s="1"/>
      <c r="J997" s="1"/>
      <c r="L997" s="1"/>
      <c r="M997" s="1"/>
      <c r="N997" s="1"/>
    </row>
    <row r="998" spans="2:14" ht="15.75" customHeight="1" x14ac:dyDescent="0.25">
      <c r="B998" s="477"/>
      <c r="C998" s="1"/>
      <c r="E998" s="1"/>
      <c r="F998" s="1"/>
      <c r="G998" s="1"/>
      <c r="I998" s="1"/>
      <c r="J998" s="1"/>
      <c r="L998" s="1"/>
      <c r="M998" s="1"/>
      <c r="N998" s="1"/>
    </row>
    <row r="999" spans="2:14" ht="15.75" customHeight="1" x14ac:dyDescent="0.25">
      <c r="B999" s="477"/>
      <c r="C999" s="1"/>
      <c r="E999" s="1"/>
      <c r="F999" s="1"/>
      <c r="G999" s="1"/>
      <c r="I999" s="1"/>
      <c r="J999" s="1"/>
      <c r="L999" s="1"/>
      <c r="M999" s="1"/>
      <c r="N999" s="1"/>
    </row>
    <row r="1000" spans="2:14" ht="15.75" customHeight="1" x14ac:dyDescent="0.25">
      <c r="B1000" s="477"/>
      <c r="C1000" s="1"/>
      <c r="E1000" s="1"/>
      <c r="F1000" s="1"/>
      <c r="G1000" s="1"/>
      <c r="I1000" s="1"/>
      <c r="J1000" s="1"/>
      <c r="L1000" s="1"/>
      <c r="M1000" s="1"/>
      <c r="N1000" s="1"/>
    </row>
    <row r="1001" spans="2:14" ht="15.75" customHeight="1" x14ac:dyDescent="0.25">
      <c r="B1001" s="477"/>
      <c r="C1001" s="1"/>
      <c r="E1001" s="1"/>
      <c r="F1001" s="1"/>
      <c r="G1001" s="1"/>
      <c r="I1001" s="1"/>
      <c r="J1001" s="1"/>
      <c r="L1001" s="1"/>
      <c r="M1001" s="1"/>
      <c r="N1001" s="1"/>
    </row>
    <row r="1002" spans="2:14" ht="15.75" customHeight="1" x14ac:dyDescent="0.25">
      <c r="B1002" s="477"/>
      <c r="C1002" s="1"/>
      <c r="E1002" s="1"/>
      <c r="F1002" s="1"/>
      <c r="G1002" s="1"/>
      <c r="I1002" s="1"/>
      <c r="J1002" s="1"/>
      <c r="L1002" s="1"/>
      <c r="M1002" s="1"/>
      <c r="N1002" s="1"/>
    </row>
    <row r="1003" spans="2:14" ht="15.75" customHeight="1" x14ac:dyDescent="0.25">
      <c r="B1003" s="477"/>
      <c r="C1003" s="1"/>
      <c r="E1003" s="1"/>
      <c r="F1003" s="1"/>
      <c r="G1003" s="1"/>
      <c r="I1003" s="1"/>
      <c r="J1003" s="1"/>
      <c r="L1003" s="1"/>
      <c r="M1003" s="1"/>
      <c r="N1003" s="1"/>
    </row>
    <row r="1004" spans="2:14" ht="15.75" customHeight="1" x14ac:dyDescent="0.25">
      <c r="B1004" s="477"/>
      <c r="C1004" s="1"/>
      <c r="E1004" s="1"/>
      <c r="F1004" s="1"/>
      <c r="G1004" s="1"/>
      <c r="I1004" s="1"/>
      <c r="J1004" s="1"/>
      <c r="L1004" s="1"/>
      <c r="M1004" s="1"/>
      <c r="N1004" s="1"/>
    </row>
    <row r="1005" spans="2:14" ht="15.75" customHeight="1" x14ac:dyDescent="0.25">
      <c r="B1005" s="477"/>
      <c r="C1005" s="1"/>
      <c r="E1005" s="1"/>
      <c r="F1005" s="1"/>
      <c r="G1005" s="1"/>
      <c r="I1005" s="1"/>
      <c r="J1005" s="1"/>
      <c r="L1005" s="1"/>
      <c r="M1005" s="1"/>
      <c r="N1005" s="1"/>
    </row>
    <row r="1006" spans="2:14" ht="15.75" customHeight="1" x14ac:dyDescent="0.25">
      <c r="B1006" s="477"/>
      <c r="C1006" s="1"/>
      <c r="E1006" s="1"/>
      <c r="F1006" s="1"/>
      <c r="G1006" s="1"/>
      <c r="I1006" s="1"/>
      <c r="J1006" s="1"/>
      <c r="L1006" s="1"/>
      <c r="M1006" s="1"/>
      <c r="N1006" s="1"/>
    </row>
    <row r="1007" spans="2:14" ht="15.75" customHeight="1" x14ac:dyDescent="0.25">
      <c r="B1007" s="477"/>
      <c r="C1007" s="1"/>
      <c r="E1007" s="1"/>
      <c r="F1007" s="1"/>
      <c r="G1007" s="1"/>
      <c r="I1007" s="1"/>
      <c r="J1007" s="1"/>
      <c r="L1007" s="1"/>
      <c r="M1007" s="1"/>
      <c r="N1007" s="1"/>
    </row>
    <row r="1008" spans="2:14" ht="15.75" customHeight="1" x14ac:dyDescent="0.25">
      <c r="B1008" s="477"/>
      <c r="C1008" s="1"/>
      <c r="E1008" s="1"/>
      <c r="F1008" s="1"/>
      <c r="G1008" s="1"/>
      <c r="I1008" s="1"/>
      <c r="J1008" s="1"/>
      <c r="L1008" s="1"/>
      <c r="M1008" s="1"/>
      <c r="N1008" s="1"/>
    </row>
    <row r="1009" spans="2:14" ht="15.75" customHeight="1" x14ac:dyDescent="0.25">
      <c r="B1009" s="477"/>
      <c r="C1009" s="1"/>
      <c r="E1009" s="1"/>
      <c r="F1009" s="1"/>
      <c r="G1009" s="1"/>
      <c r="I1009" s="1"/>
      <c r="J1009" s="1"/>
      <c r="L1009" s="1"/>
      <c r="M1009" s="1"/>
      <c r="N1009" s="1"/>
    </row>
    <row r="1010" spans="2:14" ht="15.75" customHeight="1" x14ac:dyDescent="0.25">
      <c r="B1010" s="477"/>
      <c r="C1010" s="1"/>
      <c r="E1010" s="1"/>
      <c r="F1010" s="1"/>
      <c r="G1010" s="1"/>
      <c r="I1010" s="1"/>
      <c r="J1010" s="1"/>
      <c r="L1010" s="1"/>
      <c r="M1010" s="1"/>
      <c r="N1010" s="1"/>
    </row>
    <row r="1011" spans="2:14" ht="15.75" customHeight="1" x14ac:dyDescent="0.25">
      <c r="B1011" s="477"/>
      <c r="C1011" s="1"/>
      <c r="E1011" s="1"/>
      <c r="F1011" s="1"/>
      <c r="G1011" s="1"/>
      <c r="I1011" s="1"/>
      <c r="J1011" s="1"/>
      <c r="L1011" s="1"/>
      <c r="M1011" s="1"/>
      <c r="N1011" s="1"/>
    </row>
    <row r="1012" spans="2:14" ht="15.75" customHeight="1" x14ac:dyDescent="0.25">
      <c r="B1012" s="477"/>
      <c r="C1012" s="1"/>
      <c r="E1012" s="1"/>
      <c r="F1012" s="1"/>
      <c r="G1012" s="1"/>
      <c r="I1012" s="1"/>
      <c r="J1012" s="1"/>
      <c r="L1012" s="1"/>
      <c r="M1012" s="1"/>
      <c r="N1012" s="1"/>
    </row>
    <row r="1013" spans="2:14" ht="15.75" customHeight="1" x14ac:dyDescent="0.25">
      <c r="B1013" s="477"/>
      <c r="C1013" s="1"/>
      <c r="E1013" s="1"/>
      <c r="F1013" s="1"/>
      <c r="G1013" s="1"/>
      <c r="I1013" s="1"/>
      <c r="J1013" s="1"/>
      <c r="L1013" s="1"/>
      <c r="M1013" s="1"/>
      <c r="N1013" s="1"/>
    </row>
    <row r="1014" spans="2:14" ht="15.75" customHeight="1" x14ac:dyDescent="0.25">
      <c r="B1014" s="477"/>
      <c r="C1014" s="1"/>
      <c r="E1014" s="1"/>
      <c r="F1014" s="1"/>
      <c r="G1014" s="1"/>
      <c r="I1014" s="1"/>
      <c r="J1014" s="1"/>
      <c r="L1014" s="1"/>
      <c r="M1014" s="1"/>
      <c r="N1014" s="1"/>
    </row>
    <row r="1015" spans="2:14" ht="15.75" customHeight="1" x14ac:dyDescent="0.25">
      <c r="B1015" s="477"/>
      <c r="C1015" s="1"/>
      <c r="E1015" s="1"/>
      <c r="F1015" s="1"/>
      <c r="G1015" s="1"/>
      <c r="I1015" s="1"/>
      <c r="J1015" s="1"/>
      <c r="L1015" s="1"/>
      <c r="M1015" s="1"/>
      <c r="N1015" s="1"/>
    </row>
    <row r="1016" spans="2:14" ht="15.75" customHeight="1" x14ac:dyDescent="0.25">
      <c r="B1016" s="477"/>
      <c r="C1016" s="1"/>
      <c r="E1016" s="1"/>
      <c r="F1016" s="1"/>
      <c r="G1016" s="1"/>
      <c r="I1016" s="1"/>
      <c r="J1016" s="1"/>
      <c r="L1016" s="1"/>
      <c r="M1016" s="1"/>
      <c r="N1016" s="1"/>
    </row>
    <row r="1017" spans="2:14" ht="15.75" customHeight="1" x14ac:dyDescent="0.25">
      <c r="B1017" s="477"/>
      <c r="C1017" s="1"/>
      <c r="E1017" s="1"/>
      <c r="F1017" s="1"/>
      <c r="G1017" s="1"/>
      <c r="I1017" s="1"/>
      <c r="J1017" s="1"/>
      <c r="L1017" s="1"/>
      <c r="M1017" s="1"/>
      <c r="N1017" s="1"/>
    </row>
    <row r="1018" spans="2:14" ht="15.75" customHeight="1" x14ac:dyDescent="0.25">
      <c r="B1018" s="477"/>
      <c r="C1018" s="1"/>
      <c r="E1018" s="1"/>
      <c r="F1018" s="1"/>
      <c r="G1018" s="1"/>
      <c r="I1018" s="1"/>
      <c r="J1018" s="1"/>
      <c r="L1018" s="1"/>
      <c r="M1018" s="1"/>
      <c r="N1018" s="1"/>
    </row>
    <row r="1019" spans="2:14" ht="15.75" customHeight="1" x14ac:dyDescent="0.25">
      <c r="B1019" s="477"/>
      <c r="C1019" s="1"/>
      <c r="E1019" s="1"/>
      <c r="F1019" s="1"/>
      <c r="G1019" s="1"/>
      <c r="I1019" s="1"/>
      <c r="J1019" s="1"/>
      <c r="L1019" s="1"/>
      <c r="M1019" s="1"/>
      <c r="N1019" s="1"/>
    </row>
    <row r="1020" spans="2:14" ht="15.75" customHeight="1" x14ac:dyDescent="0.25">
      <c r="B1020" s="477"/>
      <c r="C1020" s="1"/>
      <c r="E1020" s="1"/>
      <c r="F1020" s="1"/>
      <c r="G1020" s="1"/>
      <c r="I1020" s="1"/>
      <c r="J1020" s="1"/>
      <c r="L1020" s="1"/>
      <c r="M1020" s="1"/>
      <c r="N1020" s="1"/>
    </row>
    <row r="1021" spans="2:14" ht="15.75" customHeight="1" x14ac:dyDescent="0.25">
      <c r="B1021" s="477"/>
      <c r="C1021" s="1"/>
      <c r="E1021" s="1"/>
      <c r="F1021" s="1"/>
      <c r="G1021" s="1"/>
      <c r="I1021" s="1"/>
      <c r="J1021" s="1"/>
      <c r="L1021" s="1"/>
      <c r="M1021" s="1"/>
      <c r="N1021" s="1"/>
    </row>
    <row r="1022" spans="2:14" ht="15.75" customHeight="1" x14ac:dyDescent="0.25">
      <c r="B1022" s="477"/>
      <c r="C1022" s="1"/>
      <c r="E1022" s="1"/>
      <c r="F1022" s="1"/>
      <c r="G1022" s="1"/>
      <c r="I1022" s="1"/>
      <c r="J1022" s="1"/>
      <c r="L1022" s="1"/>
      <c r="M1022" s="1"/>
      <c r="N1022" s="1"/>
    </row>
    <row r="1023" spans="2:14" ht="15.75" customHeight="1" x14ac:dyDescent="0.25">
      <c r="B1023" s="477"/>
      <c r="C1023" s="1"/>
      <c r="E1023" s="1"/>
      <c r="F1023" s="1"/>
      <c r="G1023" s="1"/>
      <c r="I1023" s="1"/>
      <c r="J1023" s="1"/>
      <c r="L1023" s="1"/>
      <c r="M1023" s="1"/>
      <c r="N1023" s="1"/>
    </row>
    <row r="1024" spans="2:14" ht="15.75" customHeight="1" x14ac:dyDescent="0.25">
      <c r="B1024" s="477"/>
      <c r="C1024" s="1"/>
      <c r="E1024" s="1"/>
      <c r="F1024" s="1"/>
      <c r="G1024" s="1"/>
      <c r="I1024" s="1"/>
      <c r="J1024" s="1"/>
      <c r="L1024" s="1"/>
      <c r="M1024" s="1"/>
      <c r="N1024" s="1"/>
    </row>
    <row r="1025" spans="2:14" ht="15.75" customHeight="1" x14ac:dyDescent="0.25">
      <c r="B1025" s="477"/>
      <c r="C1025" s="1"/>
      <c r="E1025" s="1"/>
      <c r="F1025" s="1"/>
      <c r="G1025" s="1"/>
      <c r="I1025" s="1"/>
      <c r="J1025" s="1"/>
      <c r="L1025" s="1"/>
      <c r="M1025" s="1"/>
      <c r="N1025" s="1"/>
    </row>
    <row r="1026" spans="2:14" ht="15.75" customHeight="1" x14ac:dyDescent="0.25">
      <c r="B1026" s="477"/>
      <c r="C1026" s="1"/>
      <c r="E1026" s="1"/>
      <c r="F1026" s="1"/>
      <c r="G1026" s="1"/>
      <c r="I1026" s="1"/>
      <c r="J1026" s="1"/>
      <c r="L1026" s="1"/>
      <c r="M1026" s="1"/>
      <c r="N1026" s="1"/>
    </row>
    <row r="1027" spans="2:14" ht="15.75" customHeight="1" x14ac:dyDescent="0.25">
      <c r="B1027" s="477"/>
      <c r="C1027" s="1"/>
      <c r="E1027" s="1"/>
      <c r="F1027" s="1"/>
      <c r="G1027" s="1"/>
      <c r="I1027" s="1"/>
      <c r="J1027" s="1"/>
      <c r="L1027" s="1"/>
      <c r="M1027" s="1"/>
      <c r="N1027" s="1"/>
    </row>
    <row r="1028" spans="2:14" ht="15.75" customHeight="1" x14ac:dyDescent="0.25">
      <c r="B1028" s="477"/>
      <c r="C1028" s="1"/>
      <c r="E1028" s="1"/>
      <c r="F1028" s="1"/>
      <c r="G1028" s="1"/>
      <c r="I1028" s="1"/>
      <c r="J1028" s="1"/>
      <c r="L1028" s="1"/>
      <c r="M1028" s="1"/>
      <c r="N1028" s="1"/>
    </row>
    <row r="1029" spans="2:14" ht="15.75" customHeight="1" x14ac:dyDescent="0.25">
      <c r="B1029" s="477"/>
      <c r="C1029" s="1"/>
      <c r="E1029" s="1"/>
      <c r="F1029" s="1"/>
      <c r="G1029" s="1"/>
      <c r="I1029" s="1"/>
      <c r="J1029" s="1"/>
      <c r="L1029" s="1"/>
      <c r="M1029" s="1"/>
      <c r="N1029" s="1"/>
    </row>
    <row r="1030" spans="2:14" ht="15.75" customHeight="1" x14ac:dyDescent="0.25">
      <c r="B1030" s="477"/>
      <c r="C1030" s="1"/>
      <c r="E1030" s="1"/>
      <c r="F1030" s="1"/>
      <c r="G1030" s="1"/>
      <c r="I1030" s="1"/>
      <c r="J1030" s="1"/>
      <c r="L1030" s="1"/>
      <c r="M1030" s="1"/>
      <c r="N1030" s="1"/>
    </row>
    <row r="1031" spans="2:14" ht="15.75" customHeight="1" x14ac:dyDescent="0.25">
      <c r="B1031" s="477"/>
      <c r="C1031" s="1"/>
      <c r="E1031" s="1"/>
      <c r="F1031" s="1"/>
      <c r="G1031" s="1"/>
      <c r="I1031" s="1"/>
      <c r="J1031" s="1"/>
      <c r="L1031" s="1"/>
      <c r="M1031" s="1"/>
      <c r="N1031" s="1"/>
    </row>
    <row r="1032" spans="2:14" ht="15.75" customHeight="1" x14ac:dyDescent="0.25">
      <c r="B1032" s="477"/>
      <c r="C1032" s="1"/>
      <c r="E1032" s="1"/>
      <c r="F1032" s="1"/>
      <c r="G1032" s="1"/>
      <c r="I1032" s="1"/>
      <c r="J1032" s="1"/>
      <c r="L1032" s="1"/>
      <c r="M1032" s="1"/>
      <c r="N1032" s="1"/>
    </row>
    <row r="1033" spans="2:14" ht="15.75" customHeight="1" x14ac:dyDescent="0.25">
      <c r="B1033" s="477"/>
      <c r="C1033" s="1"/>
      <c r="E1033" s="1"/>
      <c r="F1033" s="1"/>
      <c r="G1033" s="1"/>
      <c r="I1033" s="1"/>
      <c r="J1033" s="1"/>
      <c r="L1033" s="1"/>
      <c r="M1033" s="1"/>
      <c r="N1033" s="1"/>
    </row>
    <row r="1034" spans="2:14" ht="15.75" customHeight="1" x14ac:dyDescent="0.25">
      <c r="B1034" s="477"/>
      <c r="C1034" s="1"/>
      <c r="E1034" s="1"/>
      <c r="F1034" s="1"/>
      <c r="G1034" s="1"/>
      <c r="I1034" s="1"/>
      <c r="J1034" s="1"/>
      <c r="L1034" s="1"/>
      <c r="M1034" s="1"/>
      <c r="N1034" s="1"/>
    </row>
    <row r="1035" spans="2:14" ht="15.75" customHeight="1" x14ac:dyDescent="0.25">
      <c r="B1035" s="477"/>
      <c r="C1035" s="1"/>
      <c r="E1035" s="1"/>
      <c r="F1035" s="1"/>
      <c r="G1035" s="1"/>
      <c r="I1035" s="1"/>
      <c r="J1035" s="1"/>
      <c r="L1035" s="1"/>
      <c r="M1035" s="1"/>
      <c r="N1035" s="1"/>
    </row>
    <row r="1036" spans="2:14" ht="15.75" customHeight="1" x14ac:dyDescent="0.25">
      <c r="B1036" s="477"/>
      <c r="C1036" s="1"/>
      <c r="E1036" s="1"/>
      <c r="F1036" s="1"/>
      <c r="G1036" s="1"/>
      <c r="I1036" s="1"/>
      <c r="J1036" s="1"/>
      <c r="L1036" s="1"/>
      <c r="M1036" s="1"/>
      <c r="N1036" s="1"/>
    </row>
    <row r="1037" spans="2:14" ht="15.75" customHeight="1" x14ac:dyDescent="0.25">
      <c r="B1037" s="477"/>
      <c r="C1037" s="1"/>
      <c r="E1037" s="1"/>
      <c r="F1037" s="1"/>
      <c r="G1037" s="1"/>
      <c r="I1037" s="1"/>
      <c r="J1037" s="1"/>
      <c r="L1037" s="1"/>
      <c r="M1037" s="1"/>
      <c r="N1037" s="1"/>
    </row>
    <row r="1038" spans="2:14" ht="15.75" customHeight="1" x14ac:dyDescent="0.25">
      <c r="B1038" s="477"/>
      <c r="C1038" s="1"/>
      <c r="E1038" s="1"/>
      <c r="F1038" s="1"/>
      <c r="G1038" s="1"/>
      <c r="I1038" s="1"/>
      <c r="J1038" s="1"/>
      <c r="L1038" s="1"/>
      <c r="M1038" s="1"/>
      <c r="N1038" s="1"/>
    </row>
    <row r="1039" spans="2:14" ht="15.75" customHeight="1" x14ac:dyDescent="0.25">
      <c r="B1039" s="477"/>
      <c r="C1039" s="1"/>
      <c r="E1039" s="1"/>
      <c r="F1039" s="1"/>
      <c r="G1039" s="1"/>
      <c r="I1039" s="1"/>
      <c r="J1039" s="1"/>
      <c r="L1039" s="1"/>
      <c r="M1039" s="1"/>
      <c r="N1039" s="1"/>
    </row>
    <row r="1040" spans="2:14" ht="15.75" customHeight="1" x14ac:dyDescent="0.25">
      <c r="B1040" s="477"/>
      <c r="C1040" s="1"/>
      <c r="E1040" s="1"/>
      <c r="F1040" s="1"/>
      <c r="G1040" s="1"/>
      <c r="I1040" s="1"/>
      <c r="J1040" s="1"/>
      <c r="L1040" s="1"/>
      <c r="M1040" s="1"/>
      <c r="N1040" s="1"/>
    </row>
    <row r="1041" spans="2:14" ht="15.75" customHeight="1" x14ac:dyDescent="0.25">
      <c r="B1041" s="477"/>
      <c r="C1041" s="1"/>
      <c r="E1041" s="1"/>
      <c r="F1041" s="1"/>
      <c r="G1041" s="1"/>
      <c r="I1041" s="1"/>
      <c r="J1041" s="1"/>
      <c r="L1041" s="1"/>
      <c r="M1041" s="1"/>
      <c r="N1041" s="1"/>
    </row>
    <row r="1042" spans="2:14" ht="15.75" customHeight="1" x14ac:dyDescent="0.25">
      <c r="B1042" s="477"/>
      <c r="C1042" s="1"/>
      <c r="E1042" s="1"/>
      <c r="F1042" s="1"/>
      <c r="G1042" s="1"/>
      <c r="I1042" s="1"/>
      <c r="J1042" s="1"/>
      <c r="L1042" s="1"/>
      <c r="M1042" s="1"/>
      <c r="N1042" s="1"/>
    </row>
    <row r="1043" spans="2:14" ht="15.75" customHeight="1" x14ac:dyDescent="0.25">
      <c r="B1043" s="477"/>
      <c r="C1043" s="1"/>
      <c r="E1043" s="1"/>
      <c r="F1043" s="1"/>
      <c r="G1043" s="1"/>
      <c r="I1043" s="1"/>
      <c r="J1043" s="1"/>
      <c r="L1043" s="1"/>
      <c r="M1043" s="1"/>
      <c r="N1043" s="1"/>
    </row>
    <row r="1044" spans="2:14" ht="15.75" customHeight="1" x14ac:dyDescent="0.25">
      <c r="B1044" s="477"/>
      <c r="C1044" s="1"/>
      <c r="E1044" s="1"/>
      <c r="F1044" s="1"/>
      <c r="G1044" s="1"/>
      <c r="I1044" s="1"/>
      <c r="J1044" s="1"/>
      <c r="L1044" s="1"/>
      <c r="M1044" s="1"/>
      <c r="N1044" s="1"/>
    </row>
    <row r="1045" spans="2:14" ht="15.75" customHeight="1" x14ac:dyDescent="0.25">
      <c r="B1045" s="477"/>
      <c r="C1045" s="1"/>
      <c r="E1045" s="1"/>
      <c r="F1045" s="1"/>
      <c r="G1045" s="1"/>
      <c r="I1045" s="1"/>
      <c r="J1045" s="1"/>
      <c r="L1045" s="1"/>
      <c r="M1045" s="1"/>
      <c r="N1045" s="1"/>
    </row>
    <row r="1046" spans="2:14" ht="15.75" customHeight="1" x14ac:dyDescent="0.25">
      <c r="B1046" s="477"/>
      <c r="C1046" s="1"/>
      <c r="E1046" s="1"/>
      <c r="F1046" s="1"/>
      <c r="G1046" s="1"/>
      <c r="I1046" s="1"/>
      <c r="J1046" s="1"/>
      <c r="L1046" s="1"/>
      <c r="M1046" s="1"/>
      <c r="N1046" s="1"/>
    </row>
    <row r="1047" spans="2:14" ht="15.75" customHeight="1" x14ac:dyDescent="0.25">
      <c r="B1047" s="477"/>
      <c r="C1047" s="1"/>
      <c r="E1047" s="1"/>
      <c r="F1047" s="1"/>
      <c r="G1047" s="1"/>
      <c r="I1047" s="1"/>
      <c r="J1047" s="1"/>
      <c r="L1047" s="1"/>
      <c r="M1047" s="1"/>
      <c r="N1047" s="1"/>
    </row>
    <row r="1048" spans="2:14" ht="15.75" customHeight="1" x14ac:dyDescent="0.25">
      <c r="B1048" s="477"/>
      <c r="C1048" s="1"/>
      <c r="E1048" s="1"/>
      <c r="F1048" s="1"/>
      <c r="G1048" s="1"/>
      <c r="I1048" s="1"/>
      <c r="J1048" s="1"/>
      <c r="L1048" s="1"/>
      <c r="M1048" s="1"/>
      <c r="N1048" s="1"/>
    </row>
    <row r="1049" spans="2:14" ht="15.75" customHeight="1" x14ac:dyDescent="0.25">
      <c r="B1049" s="477"/>
      <c r="C1049" s="1"/>
      <c r="E1049" s="1"/>
      <c r="F1049" s="1"/>
      <c r="G1049" s="1"/>
      <c r="I1049" s="1"/>
      <c r="J1049" s="1"/>
      <c r="L1049" s="1"/>
      <c r="M1049" s="1"/>
      <c r="N1049" s="1"/>
    </row>
    <row r="1050" spans="2:14" ht="15.75" customHeight="1" x14ac:dyDescent="0.25">
      <c r="B1050" s="477"/>
      <c r="C1050" s="1"/>
      <c r="E1050" s="1"/>
      <c r="F1050" s="1"/>
      <c r="G1050" s="1"/>
      <c r="I1050" s="1"/>
      <c r="J1050" s="1"/>
      <c r="L1050" s="1"/>
      <c r="M1050" s="1"/>
      <c r="N1050" s="1"/>
    </row>
    <row r="1051" spans="2:14" ht="15.75" customHeight="1" x14ac:dyDescent="0.25">
      <c r="B1051" s="477"/>
      <c r="C1051" s="1"/>
      <c r="E1051" s="1"/>
      <c r="F1051" s="1"/>
      <c r="G1051" s="1"/>
      <c r="I1051" s="1"/>
      <c r="J1051" s="1"/>
      <c r="L1051" s="1"/>
    </row>
    <row r="1052" spans="2:14" ht="15.75" customHeight="1" x14ac:dyDescent="0.25">
      <c r="B1052" s="477"/>
      <c r="C1052" s="1"/>
      <c r="E1052" s="1"/>
      <c r="F1052" s="1"/>
      <c r="G1052" s="1"/>
      <c r="I1052" s="1"/>
      <c r="J1052" s="1"/>
      <c r="L1052" s="1"/>
    </row>
  </sheetData>
  <mergeCells count="50">
    <mergeCell ref="A867:L867"/>
    <mergeCell ref="A590:L590"/>
    <mergeCell ref="A750:L750"/>
    <mergeCell ref="A752:L752"/>
    <mergeCell ref="A731:L731"/>
    <mergeCell ref="A652:L652"/>
    <mergeCell ref="A675:L675"/>
    <mergeCell ref="A787:L787"/>
    <mergeCell ref="A764:L764"/>
    <mergeCell ref="A377:L377"/>
    <mergeCell ref="A588:L588"/>
    <mergeCell ref="A2:L2"/>
    <mergeCell ref="A137:L137"/>
    <mergeCell ref="A22:L22"/>
    <mergeCell ref="A40:L40"/>
    <mergeCell ref="A46:L46"/>
    <mergeCell ref="A120:L120"/>
    <mergeCell ref="A494:L494"/>
    <mergeCell ref="A5:L5"/>
    <mergeCell ref="A3:L3"/>
    <mergeCell ref="A196:L196"/>
    <mergeCell ref="A270:L270"/>
    <mergeCell ref="A637:L637"/>
    <mergeCell ref="M464:M470"/>
    <mergeCell ref="A1:L1"/>
    <mergeCell ref="A569:L569"/>
    <mergeCell ref="A190:L190"/>
    <mergeCell ref="A426:L426"/>
    <mergeCell ref="A183:L183"/>
    <mergeCell ref="A530:L530"/>
    <mergeCell ref="A544:L544"/>
    <mergeCell ref="A561:L561"/>
    <mergeCell ref="A148:L148"/>
    <mergeCell ref="A150:L150"/>
    <mergeCell ref="A514:L514"/>
    <mergeCell ref="A179:L179"/>
    <mergeCell ref="A192:L192"/>
    <mergeCell ref="A252:L252"/>
    <mergeCell ref="A99:L99"/>
    <mergeCell ref="A392:L392"/>
    <mergeCell ref="A113:K113"/>
    <mergeCell ref="A474:L474"/>
    <mergeCell ref="A116:L116"/>
    <mergeCell ref="A369:L369"/>
    <mergeCell ref="A467:L467"/>
    <mergeCell ref="I873:L873"/>
    <mergeCell ref="A872:L872"/>
    <mergeCell ref="A898:L898"/>
    <mergeCell ref="A910:L910"/>
    <mergeCell ref="A938:L938"/>
  </mergeCells>
  <pageMargins left="0.7" right="0.7" top="0.75" bottom="0.75" header="0.3" footer="0.3"/>
  <pageSetup orientation="landscape" horizontalDpi="4294967292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5236-F5CC-48F7-9770-7107FD945B93}">
  <dimension ref="A1:R2065"/>
  <sheetViews>
    <sheetView tabSelected="1" topLeftCell="A1163" zoomScale="84" zoomScaleNormal="84" workbookViewId="0">
      <selection activeCell="R1172" sqref="R1172"/>
    </sheetView>
  </sheetViews>
  <sheetFormatPr baseColWidth="10" defaultRowHeight="15" x14ac:dyDescent="0.25"/>
  <cols>
    <col min="1" max="1" width="3.5703125" customWidth="1"/>
    <col min="2" max="2" width="10.5703125" style="137" customWidth="1"/>
    <col min="3" max="3" width="6.5703125" style="137" customWidth="1"/>
    <col min="4" max="4" width="32" style="3" customWidth="1"/>
    <col min="5" max="5" width="6.5703125" style="137" customWidth="1"/>
    <col min="6" max="8" width="7" style="137" customWidth="1"/>
    <col min="9" max="9" width="7" style="138" customWidth="1"/>
  </cols>
  <sheetData>
    <row r="1" spans="1:10" s="151" customFormat="1" ht="30" customHeight="1" x14ac:dyDescent="0.25">
      <c r="A1" s="285"/>
      <c r="B1" s="276" t="s">
        <v>845</v>
      </c>
      <c r="C1" s="201" t="s">
        <v>2</v>
      </c>
      <c r="D1" s="201" t="s">
        <v>846</v>
      </c>
      <c r="E1" s="201" t="s">
        <v>847</v>
      </c>
      <c r="F1" s="201" t="s">
        <v>802</v>
      </c>
      <c r="G1" s="202" t="s">
        <v>848</v>
      </c>
      <c r="H1" s="208" t="s">
        <v>874</v>
      </c>
      <c r="I1" s="207" t="s">
        <v>849</v>
      </c>
    </row>
    <row r="2" spans="1:10" ht="14.25" customHeight="1" x14ac:dyDescent="0.25">
      <c r="A2" s="286"/>
      <c r="B2" s="626" t="s">
        <v>854</v>
      </c>
      <c r="C2" s="626"/>
      <c r="D2" s="626"/>
      <c r="E2" s="626"/>
      <c r="F2" s="626"/>
      <c r="G2" s="626"/>
      <c r="H2" s="627"/>
      <c r="I2" s="628"/>
    </row>
    <row r="3" spans="1:10" x14ac:dyDescent="0.25">
      <c r="A3" s="286">
        <v>1</v>
      </c>
      <c r="B3" s="277">
        <v>43832</v>
      </c>
      <c r="C3" s="133">
        <v>1</v>
      </c>
      <c r="D3" s="205" t="s">
        <v>850</v>
      </c>
      <c r="E3" s="206"/>
      <c r="F3" s="206">
        <v>5</v>
      </c>
      <c r="G3" s="141"/>
      <c r="H3" s="210"/>
      <c r="I3" s="215"/>
    </row>
    <row r="4" spans="1:10" x14ac:dyDescent="0.25">
      <c r="A4" s="286">
        <v>2</v>
      </c>
      <c r="B4" s="277">
        <v>43832</v>
      </c>
      <c r="C4" s="138">
        <v>1</v>
      </c>
      <c r="D4" s="149" t="s">
        <v>851</v>
      </c>
      <c r="E4" s="154"/>
      <c r="F4" s="154">
        <v>6</v>
      </c>
      <c r="G4" s="142"/>
      <c r="H4" s="210"/>
      <c r="I4" s="215"/>
    </row>
    <row r="5" spans="1:10" x14ac:dyDescent="0.25">
      <c r="A5" s="286">
        <v>3</v>
      </c>
      <c r="B5" s="277">
        <v>43832</v>
      </c>
      <c r="C5" s="138">
        <v>1</v>
      </c>
      <c r="D5" s="149" t="s">
        <v>851</v>
      </c>
      <c r="E5" s="154"/>
      <c r="F5" s="154">
        <v>6</v>
      </c>
      <c r="G5" s="142"/>
      <c r="H5" s="210"/>
      <c r="I5" s="210"/>
    </row>
    <row r="6" spans="1:10" x14ac:dyDescent="0.25">
      <c r="A6" s="286">
        <v>4</v>
      </c>
      <c r="B6" s="278">
        <v>43832</v>
      </c>
      <c r="C6" s="139">
        <v>1</v>
      </c>
      <c r="D6" s="150" t="s">
        <v>852</v>
      </c>
      <c r="E6" s="155"/>
      <c r="F6" s="155">
        <v>6</v>
      </c>
      <c r="G6" s="143"/>
      <c r="H6" s="211"/>
      <c r="I6" s="212"/>
    </row>
    <row r="7" spans="1:10" x14ac:dyDescent="0.25">
      <c r="A7" s="286">
        <v>5</v>
      </c>
      <c r="B7" s="278">
        <v>43832</v>
      </c>
      <c r="C7" s="139">
        <v>2</v>
      </c>
      <c r="D7" s="150" t="s">
        <v>853</v>
      </c>
      <c r="E7" s="155">
        <v>15</v>
      </c>
      <c r="F7" s="138">
        <f>E7*C7</f>
        <v>30</v>
      </c>
      <c r="G7" s="143"/>
      <c r="H7" s="219"/>
      <c r="I7" s="218"/>
    </row>
    <row r="8" spans="1:10" x14ac:dyDescent="0.25">
      <c r="A8" s="286">
        <v>6</v>
      </c>
      <c r="B8" s="278">
        <v>43832</v>
      </c>
      <c r="C8" s="139">
        <v>2</v>
      </c>
      <c r="D8" s="150" t="s">
        <v>853</v>
      </c>
      <c r="E8" s="155">
        <v>15</v>
      </c>
      <c r="F8" s="138">
        <f>E8*C8</f>
        <v>30</v>
      </c>
      <c r="G8" s="143"/>
      <c r="H8" s="211"/>
      <c r="I8" s="218"/>
    </row>
    <row r="9" spans="1:10" x14ac:dyDescent="0.25">
      <c r="A9" s="286">
        <v>7</v>
      </c>
      <c r="B9" s="279"/>
      <c r="C9" s="139">
        <v>1</v>
      </c>
      <c r="D9" s="150"/>
      <c r="E9" s="155"/>
      <c r="F9" s="138">
        <v>3</v>
      </c>
      <c r="G9" s="143"/>
      <c r="H9" s="216"/>
      <c r="I9" s="217"/>
    </row>
    <row r="10" spans="1:10" ht="15.75" thickBot="1" x14ac:dyDescent="0.3">
      <c r="A10" s="286">
        <v>8</v>
      </c>
      <c r="B10" s="280">
        <v>43832</v>
      </c>
      <c r="C10" s="139"/>
      <c r="D10" s="152" t="s">
        <v>861</v>
      </c>
      <c r="E10" s="153"/>
      <c r="F10" s="140"/>
      <c r="G10" s="143"/>
      <c r="H10" s="211"/>
      <c r="I10" s="253">
        <f>SUM(F3:F10)</f>
        <v>86</v>
      </c>
    </row>
    <row r="11" spans="1:10" ht="15.75" thickBot="1" x14ac:dyDescent="0.3">
      <c r="A11" s="286"/>
      <c r="B11" s="618" t="s">
        <v>859</v>
      </c>
      <c r="C11" s="619"/>
      <c r="D11" s="619"/>
      <c r="E11" s="619"/>
      <c r="F11" s="618"/>
      <c r="G11" s="619"/>
      <c r="H11" s="618"/>
      <c r="I11" s="632"/>
    </row>
    <row r="12" spans="1:10" ht="15.75" thickBot="1" x14ac:dyDescent="0.3">
      <c r="A12" s="286"/>
      <c r="B12" s="609" t="s">
        <v>855</v>
      </c>
      <c r="C12" s="609"/>
      <c r="D12" s="609"/>
      <c r="E12" s="609"/>
      <c r="F12" s="609"/>
      <c r="G12" s="609"/>
      <c r="H12" s="624"/>
      <c r="I12" s="625"/>
    </row>
    <row r="13" spans="1:10" x14ac:dyDescent="0.25">
      <c r="A13" s="286"/>
      <c r="B13" s="277"/>
      <c r="C13" s="133"/>
      <c r="D13" s="160" t="s">
        <v>858</v>
      </c>
      <c r="E13" s="133"/>
      <c r="F13" s="133"/>
      <c r="G13" s="141"/>
      <c r="H13" s="220">
        <v>86</v>
      </c>
      <c r="I13" s="214"/>
    </row>
    <row r="14" spans="1:10" x14ac:dyDescent="0.25">
      <c r="A14" s="286">
        <v>1</v>
      </c>
      <c r="B14" s="278">
        <v>43865</v>
      </c>
      <c r="C14" s="147">
        <v>1</v>
      </c>
      <c r="D14" s="148" t="s">
        <v>856</v>
      </c>
      <c r="E14" s="147"/>
      <c r="F14" s="147">
        <v>9</v>
      </c>
      <c r="G14" s="213"/>
      <c r="H14" s="221"/>
      <c r="I14" s="221"/>
    </row>
    <row r="15" spans="1:10" x14ac:dyDescent="0.25">
      <c r="A15" s="286"/>
      <c r="B15" s="278"/>
      <c r="C15" s="146"/>
      <c r="D15" s="156" t="s">
        <v>875</v>
      </c>
      <c r="E15" s="147"/>
      <c r="F15" s="147"/>
      <c r="G15" s="213"/>
      <c r="H15" s="225">
        <v>9</v>
      </c>
      <c r="I15" s="232"/>
      <c r="J15" s="193"/>
    </row>
    <row r="16" spans="1:10" ht="15.75" thickBot="1" x14ac:dyDescent="0.3">
      <c r="A16" s="286"/>
      <c r="B16" s="279"/>
      <c r="C16" s="157"/>
      <c r="D16" s="158" t="s">
        <v>876</v>
      </c>
      <c r="E16" s="159"/>
      <c r="F16" s="159"/>
      <c r="G16" s="223"/>
      <c r="H16" s="224"/>
      <c r="I16" s="222">
        <f>SUM(H13:H15)</f>
        <v>95</v>
      </c>
    </row>
    <row r="17" spans="1:9" ht="15.75" thickBot="1" x14ac:dyDescent="0.3">
      <c r="A17" s="286"/>
      <c r="B17" s="629" t="s">
        <v>857</v>
      </c>
      <c r="C17" s="629"/>
      <c r="D17" s="629"/>
      <c r="E17" s="629"/>
      <c r="F17" s="629"/>
      <c r="G17" s="629"/>
      <c r="H17" s="630"/>
      <c r="I17" s="631"/>
    </row>
    <row r="18" spans="1:9" x14ac:dyDescent="0.25">
      <c r="A18" s="286"/>
      <c r="B18" s="277"/>
      <c r="C18" s="133"/>
      <c r="D18" s="160" t="s">
        <v>858</v>
      </c>
      <c r="E18" s="133"/>
      <c r="F18" s="133"/>
      <c r="G18" s="141"/>
      <c r="H18" s="229">
        <v>95</v>
      </c>
      <c r="I18" s="211"/>
    </row>
    <row r="19" spans="1:9" x14ac:dyDescent="0.25">
      <c r="A19" s="286"/>
      <c r="B19" s="277"/>
      <c r="C19" s="138"/>
      <c r="D19" s="162" t="s">
        <v>860</v>
      </c>
      <c r="E19" s="138"/>
      <c r="F19" s="138"/>
      <c r="G19" s="142"/>
      <c r="H19" s="230">
        <v>23</v>
      </c>
      <c r="I19" s="219"/>
    </row>
    <row r="20" spans="1:9" x14ac:dyDescent="0.25">
      <c r="A20" s="286">
        <v>1</v>
      </c>
      <c r="B20" s="277">
        <v>43865</v>
      </c>
      <c r="C20" s="138">
        <v>1</v>
      </c>
      <c r="D20" s="149" t="s">
        <v>862</v>
      </c>
      <c r="E20" s="138"/>
      <c r="F20" s="133">
        <v>3</v>
      </c>
      <c r="G20" s="142"/>
      <c r="H20" s="231"/>
      <c r="I20" s="210"/>
    </row>
    <row r="21" spans="1:9" x14ac:dyDescent="0.25">
      <c r="A21" s="286">
        <v>2</v>
      </c>
      <c r="B21" s="277">
        <v>43865</v>
      </c>
      <c r="C21" s="138">
        <v>1</v>
      </c>
      <c r="D21" s="149" t="s">
        <v>863</v>
      </c>
      <c r="E21" s="138"/>
      <c r="F21" s="133">
        <v>15</v>
      </c>
      <c r="G21" s="142"/>
      <c r="H21" s="211"/>
      <c r="I21" s="211"/>
    </row>
    <row r="22" spans="1:9" x14ac:dyDescent="0.25">
      <c r="A22" s="286">
        <v>3</v>
      </c>
      <c r="B22" s="277">
        <v>43865</v>
      </c>
      <c r="C22" s="138">
        <v>1</v>
      </c>
      <c r="D22" s="149" t="s">
        <v>864</v>
      </c>
      <c r="E22" s="138"/>
      <c r="F22" s="133">
        <v>5</v>
      </c>
      <c r="G22" s="142"/>
      <c r="H22" s="203"/>
      <c r="I22" s="211"/>
    </row>
    <row r="23" spans="1:9" x14ac:dyDescent="0.25">
      <c r="A23" s="286">
        <v>4</v>
      </c>
      <c r="B23" s="277">
        <v>43865</v>
      </c>
      <c r="C23" s="138">
        <v>1</v>
      </c>
      <c r="D23" s="149" t="s">
        <v>616</v>
      </c>
      <c r="E23" s="138"/>
      <c r="F23" s="133">
        <v>5</v>
      </c>
      <c r="G23" s="142"/>
      <c r="H23" s="209"/>
      <c r="I23" s="210"/>
    </row>
    <row r="24" spans="1:9" x14ac:dyDescent="0.25">
      <c r="A24" s="286">
        <v>5</v>
      </c>
      <c r="B24" s="277">
        <v>43865</v>
      </c>
      <c r="C24" s="138">
        <v>1</v>
      </c>
      <c r="D24" s="149" t="s">
        <v>865</v>
      </c>
      <c r="E24" s="138"/>
      <c r="F24" s="133">
        <v>6.5</v>
      </c>
      <c r="G24" s="142"/>
      <c r="H24" s="198"/>
      <c r="I24" s="210"/>
    </row>
    <row r="25" spans="1:9" x14ac:dyDescent="0.25">
      <c r="A25" s="286">
        <v>6</v>
      </c>
      <c r="B25" s="277">
        <v>43865</v>
      </c>
      <c r="C25" s="138">
        <v>1</v>
      </c>
      <c r="D25" s="149" t="s">
        <v>866</v>
      </c>
      <c r="E25" s="138"/>
      <c r="F25" s="133">
        <v>5</v>
      </c>
      <c r="G25" s="142"/>
      <c r="H25" s="198"/>
      <c r="I25" s="210"/>
    </row>
    <row r="26" spans="1:9" x14ac:dyDescent="0.25">
      <c r="A26" s="286">
        <v>7</v>
      </c>
      <c r="B26" s="277">
        <v>43865</v>
      </c>
      <c r="C26" s="138">
        <v>1</v>
      </c>
      <c r="D26" s="149" t="s">
        <v>867</v>
      </c>
      <c r="E26" s="138"/>
      <c r="F26" s="133">
        <v>5</v>
      </c>
      <c r="G26" s="142"/>
      <c r="H26" s="198"/>
      <c r="I26" s="210"/>
    </row>
    <row r="27" spans="1:9" x14ac:dyDescent="0.25">
      <c r="A27" s="286">
        <v>8</v>
      </c>
      <c r="B27" s="277">
        <v>43865</v>
      </c>
      <c r="C27" s="138">
        <v>1</v>
      </c>
      <c r="D27" s="149" t="s">
        <v>868</v>
      </c>
      <c r="E27" s="138"/>
      <c r="F27" s="133">
        <v>1</v>
      </c>
      <c r="G27" s="142"/>
      <c r="H27" s="198"/>
      <c r="I27" s="210"/>
    </row>
    <row r="28" spans="1:9" x14ac:dyDescent="0.25">
      <c r="A28" s="286">
        <v>9</v>
      </c>
      <c r="B28" s="277">
        <v>43865</v>
      </c>
      <c r="C28" s="138">
        <v>1</v>
      </c>
      <c r="D28" s="149" t="s">
        <v>869</v>
      </c>
      <c r="E28" s="138"/>
      <c r="F28" s="133">
        <v>1</v>
      </c>
      <c r="G28" s="142"/>
      <c r="H28" s="198"/>
      <c r="I28" s="211"/>
    </row>
    <row r="29" spans="1:9" x14ac:dyDescent="0.25">
      <c r="A29" s="286">
        <v>10</v>
      </c>
      <c r="B29" s="277">
        <v>43865</v>
      </c>
      <c r="C29" s="138">
        <v>1</v>
      </c>
      <c r="D29" s="149" t="s">
        <v>870</v>
      </c>
      <c r="E29" s="138"/>
      <c r="F29" s="133">
        <v>21</v>
      </c>
      <c r="G29" s="142"/>
      <c r="H29" s="198"/>
      <c r="I29" s="219"/>
    </row>
    <row r="30" spans="1:9" x14ac:dyDescent="0.25">
      <c r="A30" s="286">
        <v>11</v>
      </c>
      <c r="B30" s="277">
        <v>43865</v>
      </c>
      <c r="C30" s="138">
        <v>1</v>
      </c>
      <c r="D30" s="149" t="s">
        <v>871</v>
      </c>
      <c r="E30" s="138"/>
      <c r="F30" s="133">
        <v>6.5</v>
      </c>
      <c r="G30" s="142"/>
      <c r="H30" s="198"/>
      <c r="I30" s="211"/>
    </row>
    <row r="31" spans="1:9" x14ac:dyDescent="0.25">
      <c r="A31" s="286">
        <v>12</v>
      </c>
      <c r="B31" s="277">
        <v>43865</v>
      </c>
      <c r="C31" s="138">
        <v>1</v>
      </c>
      <c r="D31" s="149" t="s">
        <v>872</v>
      </c>
      <c r="E31" s="138"/>
      <c r="F31" s="133">
        <v>7</v>
      </c>
      <c r="G31" s="142"/>
      <c r="H31" s="199"/>
      <c r="I31" s="216"/>
    </row>
    <row r="32" spans="1:9" x14ac:dyDescent="0.25">
      <c r="A32" s="286">
        <v>13</v>
      </c>
      <c r="B32" s="277">
        <v>43865</v>
      </c>
      <c r="C32" s="138">
        <v>1</v>
      </c>
      <c r="D32" s="149" t="s">
        <v>873</v>
      </c>
      <c r="E32" s="138"/>
      <c r="F32" s="133">
        <v>6</v>
      </c>
      <c r="G32" s="142"/>
      <c r="H32" s="204"/>
      <c r="I32" s="216"/>
    </row>
    <row r="33" spans="1:11" x14ac:dyDescent="0.25">
      <c r="A33" s="286"/>
      <c r="B33" s="281"/>
      <c r="C33" s="138"/>
      <c r="D33" s="156" t="s">
        <v>875</v>
      </c>
      <c r="E33" s="138"/>
      <c r="F33" s="133"/>
      <c r="G33" s="143"/>
      <c r="H33" s="11">
        <f>SUM(F20:F32)</f>
        <v>87</v>
      </c>
      <c r="I33" s="133"/>
    </row>
    <row r="34" spans="1:11" ht="15.75" thickBot="1" x14ac:dyDescent="0.3">
      <c r="A34" s="286"/>
      <c r="B34" s="281"/>
      <c r="C34" s="138"/>
      <c r="D34" s="152" t="s">
        <v>861</v>
      </c>
      <c r="E34" s="138"/>
      <c r="F34" s="133">
        <f>E34*C34</f>
        <v>0</v>
      </c>
      <c r="G34" s="226"/>
      <c r="H34" s="228"/>
      <c r="I34" s="227">
        <f>SUM(H18:H33)</f>
        <v>205</v>
      </c>
    </row>
    <row r="35" spans="1:11" ht="15.75" thickBot="1" x14ac:dyDescent="0.3">
      <c r="A35" s="286"/>
      <c r="B35" s="618" t="s">
        <v>877</v>
      </c>
      <c r="C35" s="619"/>
      <c r="D35" s="619"/>
      <c r="E35" s="619"/>
      <c r="F35" s="618"/>
      <c r="G35" s="619"/>
      <c r="H35" s="619"/>
      <c r="I35" s="620"/>
    </row>
    <row r="36" spans="1:11" ht="15.75" thickBot="1" x14ac:dyDescent="0.3">
      <c r="A36" s="286"/>
      <c r="B36" s="609" t="s">
        <v>855</v>
      </c>
      <c r="C36" s="609"/>
      <c r="D36" s="609"/>
      <c r="E36" s="609"/>
      <c r="F36" s="609"/>
      <c r="G36" s="609"/>
      <c r="H36" s="609"/>
      <c r="I36" s="610"/>
    </row>
    <row r="37" spans="1:11" x14ac:dyDescent="0.25">
      <c r="A37" s="286"/>
      <c r="B37" s="277"/>
      <c r="C37" s="133"/>
      <c r="D37" s="160" t="s">
        <v>858</v>
      </c>
      <c r="E37" s="133"/>
      <c r="F37" s="133"/>
      <c r="G37" s="141"/>
      <c r="H37" s="11">
        <v>205</v>
      </c>
      <c r="I37" s="161"/>
    </row>
    <row r="38" spans="1:11" x14ac:dyDescent="0.25">
      <c r="A38" s="286">
        <v>1</v>
      </c>
      <c r="B38" s="278">
        <v>43866</v>
      </c>
      <c r="C38" s="147">
        <v>1</v>
      </c>
      <c r="D38" s="148" t="s">
        <v>850</v>
      </c>
      <c r="E38" s="147"/>
      <c r="F38" s="133">
        <v>5</v>
      </c>
      <c r="G38" s="147"/>
      <c r="H38" s="147"/>
      <c r="I38" s="147"/>
      <c r="K38" s="133">
        <v>5</v>
      </c>
    </row>
    <row r="39" spans="1:11" x14ac:dyDescent="0.25">
      <c r="A39" s="286">
        <v>2</v>
      </c>
      <c r="B39" s="278"/>
      <c r="C39" s="146">
        <v>6</v>
      </c>
      <c r="D39" s="148" t="s">
        <v>878</v>
      </c>
      <c r="E39" s="147">
        <v>0.8</v>
      </c>
      <c r="F39" s="133">
        <f>E39*C39</f>
        <v>4.8000000000000007</v>
      </c>
      <c r="G39" s="147"/>
      <c r="H39" s="147"/>
      <c r="I39" s="147"/>
      <c r="K39" s="133">
        <v>4.8</v>
      </c>
    </row>
    <row r="40" spans="1:11" x14ac:dyDescent="0.25">
      <c r="A40" s="286">
        <v>3</v>
      </c>
      <c r="B40" s="279"/>
      <c r="C40" s="157">
        <v>1</v>
      </c>
      <c r="D40" s="148" t="s">
        <v>879</v>
      </c>
      <c r="E40" s="159"/>
      <c r="F40" s="133">
        <v>0.5</v>
      </c>
      <c r="G40" s="159"/>
      <c r="H40" s="157"/>
      <c r="I40" s="147"/>
      <c r="K40" s="133">
        <v>0.5</v>
      </c>
    </row>
    <row r="41" spans="1:11" x14ac:dyDescent="0.25">
      <c r="A41" s="286">
        <v>4</v>
      </c>
      <c r="B41" s="281"/>
      <c r="C41" s="157">
        <v>1</v>
      </c>
      <c r="D41" s="148" t="s">
        <v>880</v>
      </c>
      <c r="E41" s="138"/>
      <c r="F41" s="133">
        <v>4.5</v>
      </c>
      <c r="G41" s="159"/>
      <c r="H41" s="157"/>
      <c r="I41" s="147"/>
      <c r="K41" s="133">
        <v>4.5</v>
      </c>
    </row>
    <row r="42" spans="1:11" x14ac:dyDescent="0.25">
      <c r="A42" s="286">
        <v>5</v>
      </c>
      <c r="B42" s="281"/>
      <c r="C42" s="157">
        <v>1</v>
      </c>
      <c r="D42" s="148" t="s">
        <v>881</v>
      </c>
      <c r="E42" s="138"/>
      <c r="F42" s="133">
        <v>1</v>
      </c>
      <c r="G42" s="159"/>
      <c r="H42" s="157"/>
      <c r="I42" s="147"/>
      <c r="K42" s="133">
        <v>1</v>
      </c>
    </row>
    <row r="43" spans="1:11" x14ac:dyDescent="0.25">
      <c r="A43" s="286">
        <v>6</v>
      </c>
      <c r="B43" s="281"/>
      <c r="C43" s="157">
        <v>1</v>
      </c>
      <c r="D43" s="149" t="s">
        <v>882</v>
      </c>
      <c r="E43" s="138"/>
      <c r="F43" s="163">
        <v>0.5</v>
      </c>
      <c r="G43" s="159"/>
      <c r="H43" s="157"/>
      <c r="I43" s="147"/>
      <c r="K43">
        <f>SUM(K38:K42)</f>
        <v>15.8</v>
      </c>
    </row>
    <row r="44" spans="1:11" x14ac:dyDescent="0.25">
      <c r="A44" s="286">
        <v>7</v>
      </c>
      <c r="B44" s="281"/>
      <c r="C44" s="138"/>
      <c r="D44" s="156" t="s">
        <v>875</v>
      </c>
      <c r="E44" s="138"/>
      <c r="F44" s="133"/>
      <c r="G44" s="142"/>
      <c r="H44" s="12">
        <f>SUM(F38:F43)</f>
        <v>16.3</v>
      </c>
    </row>
    <row r="45" spans="1:11" ht="15.75" thickBot="1" x14ac:dyDescent="0.3">
      <c r="A45" s="286"/>
      <c r="B45" s="281"/>
      <c r="C45" s="138"/>
      <c r="D45" s="152" t="s">
        <v>861</v>
      </c>
      <c r="E45" s="138"/>
      <c r="F45" s="133">
        <f>E45*C45</f>
        <v>0</v>
      </c>
      <c r="G45" s="142"/>
      <c r="H45" s="142"/>
      <c r="I45" s="145">
        <f>SUM(H37:H44)</f>
        <v>221.3</v>
      </c>
    </row>
    <row r="46" spans="1:11" ht="15.75" thickBot="1" x14ac:dyDescent="0.3">
      <c r="A46" s="286"/>
      <c r="B46" s="629" t="s">
        <v>857</v>
      </c>
      <c r="C46" s="629"/>
      <c r="D46" s="629"/>
      <c r="E46" s="629"/>
      <c r="F46" s="629"/>
      <c r="G46" s="629"/>
      <c r="H46" s="629"/>
      <c r="I46" s="633"/>
    </row>
    <row r="47" spans="1:11" x14ac:dyDescent="0.25">
      <c r="A47" s="286"/>
      <c r="B47" s="277"/>
      <c r="C47" s="133"/>
      <c r="D47" s="160" t="s">
        <v>858</v>
      </c>
      <c r="E47" s="133"/>
      <c r="F47" s="133"/>
      <c r="G47" s="133"/>
      <c r="H47" s="11">
        <v>221.3</v>
      </c>
      <c r="I47" s="133"/>
    </row>
    <row r="48" spans="1:11" x14ac:dyDescent="0.25">
      <c r="A48" s="286">
        <v>1</v>
      </c>
      <c r="B48" s="278">
        <v>43866</v>
      </c>
      <c r="C48" s="138">
        <v>1</v>
      </c>
      <c r="D48" s="149" t="s">
        <v>883</v>
      </c>
      <c r="E48" s="138"/>
      <c r="F48" s="133">
        <v>6</v>
      </c>
      <c r="G48" s="142"/>
      <c r="H48" s="142"/>
    </row>
    <row r="49" spans="1:8" x14ac:dyDescent="0.25">
      <c r="A49" s="286">
        <v>2</v>
      </c>
      <c r="B49" s="278">
        <v>43866</v>
      </c>
      <c r="C49" s="138">
        <v>1</v>
      </c>
      <c r="D49" s="149" t="s">
        <v>884</v>
      </c>
      <c r="E49" s="138"/>
      <c r="F49" s="133">
        <v>1.5</v>
      </c>
      <c r="G49" s="142"/>
      <c r="H49" s="142"/>
    </row>
    <row r="50" spans="1:8" x14ac:dyDescent="0.25">
      <c r="A50" s="286">
        <v>3</v>
      </c>
      <c r="B50" s="278">
        <v>43866</v>
      </c>
      <c r="C50" s="138">
        <v>1</v>
      </c>
      <c r="D50" s="149" t="s">
        <v>885</v>
      </c>
      <c r="E50" s="138"/>
      <c r="F50" s="133">
        <v>16</v>
      </c>
      <c r="G50" s="142"/>
      <c r="H50" s="142"/>
    </row>
    <row r="51" spans="1:8" x14ac:dyDescent="0.25">
      <c r="A51" s="286">
        <v>4</v>
      </c>
      <c r="B51" s="278">
        <v>43866</v>
      </c>
      <c r="C51" s="138">
        <v>1</v>
      </c>
      <c r="D51" s="149" t="s">
        <v>886</v>
      </c>
      <c r="E51" s="138"/>
      <c r="F51" s="133">
        <v>2</v>
      </c>
      <c r="G51" s="142"/>
      <c r="H51" s="142"/>
    </row>
    <row r="52" spans="1:8" x14ac:dyDescent="0.25">
      <c r="A52" s="286">
        <v>5</v>
      </c>
      <c r="B52" s="278">
        <v>43866</v>
      </c>
      <c r="C52" s="138">
        <v>10</v>
      </c>
      <c r="D52" s="149" t="s">
        <v>887</v>
      </c>
      <c r="E52" s="138">
        <v>0.5</v>
      </c>
      <c r="F52" s="133">
        <f>E52*C52</f>
        <v>5</v>
      </c>
      <c r="G52" s="142"/>
      <c r="H52" s="142"/>
    </row>
    <row r="53" spans="1:8" x14ac:dyDescent="0.25">
      <c r="A53" s="286">
        <v>6</v>
      </c>
      <c r="B53" s="278">
        <v>43866</v>
      </c>
      <c r="C53" s="138">
        <v>1</v>
      </c>
      <c r="D53" s="149" t="s">
        <v>888</v>
      </c>
      <c r="E53" s="138"/>
      <c r="F53" s="133">
        <v>10</v>
      </c>
      <c r="G53" s="142"/>
      <c r="H53" s="142"/>
    </row>
    <row r="54" spans="1:8" x14ac:dyDescent="0.25">
      <c r="A54" s="286">
        <v>7</v>
      </c>
      <c r="B54" s="278">
        <v>43866</v>
      </c>
      <c r="C54" s="138">
        <v>1</v>
      </c>
      <c r="D54" s="149" t="s">
        <v>850</v>
      </c>
      <c r="E54" s="138"/>
      <c r="F54" s="133">
        <v>5</v>
      </c>
      <c r="G54" s="142"/>
      <c r="H54" s="142"/>
    </row>
    <row r="55" spans="1:8" x14ac:dyDescent="0.25">
      <c r="A55" s="286">
        <v>8</v>
      </c>
      <c r="B55" s="278">
        <v>43866</v>
      </c>
      <c r="C55" s="138">
        <v>1</v>
      </c>
      <c r="D55" s="149" t="s">
        <v>889</v>
      </c>
      <c r="E55" s="138"/>
      <c r="F55" s="133">
        <v>13</v>
      </c>
      <c r="G55" s="142"/>
      <c r="H55" s="142"/>
    </row>
    <row r="56" spans="1:8" x14ac:dyDescent="0.25">
      <c r="A56" s="286">
        <v>9</v>
      </c>
      <c r="B56" s="278">
        <v>43866</v>
      </c>
      <c r="C56" s="138">
        <v>1</v>
      </c>
      <c r="D56" s="149" t="s">
        <v>890</v>
      </c>
      <c r="E56" s="138"/>
      <c r="F56" s="133">
        <v>13</v>
      </c>
      <c r="G56" s="142"/>
      <c r="H56" s="142"/>
    </row>
    <row r="57" spans="1:8" x14ac:dyDescent="0.25">
      <c r="A57" s="286">
        <v>10</v>
      </c>
      <c r="B57" s="278">
        <v>43866</v>
      </c>
      <c r="C57" s="138">
        <v>1</v>
      </c>
      <c r="D57" s="149" t="s">
        <v>891</v>
      </c>
      <c r="E57" s="138"/>
      <c r="F57" s="133">
        <v>14</v>
      </c>
      <c r="G57" s="142"/>
      <c r="H57" s="142"/>
    </row>
    <row r="58" spans="1:8" x14ac:dyDescent="0.25">
      <c r="A58" s="286">
        <v>11</v>
      </c>
      <c r="B58" s="278">
        <v>43866</v>
      </c>
      <c r="C58" s="138">
        <v>1</v>
      </c>
      <c r="D58" s="149" t="s">
        <v>892</v>
      </c>
      <c r="E58" s="138"/>
      <c r="F58" s="133">
        <v>1.5</v>
      </c>
      <c r="G58" s="142"/>
      <c r="H58" s="142"/>
    </row>
    <row r="59" spans="1:8" x14ac:dyDescent="0.25">
      <c r="A59" s="286">
        <v>12</v>
      </c>
      <c r="B59" s="278">
        <v>43866</v>
      </c>
      <c r="C59" s="138">
        <v>1</v>
      </c>
      <c r="D59" s="149" t="s">
        <v>943</v>
      </c>
      <c r="E59" s="138"/>
      <c r="F59" s="133">
        <v>5</v>
      </c>
      <c r="G59" s="142"/>
      <c r="H59" s="142"/>
    </row>
    <row r="60" spans="1:8" x14ac:dyDescent="0.25">
      <c r="A60" s="286">
        <v>13</v>
      </c>
      <c r="B60" s="278">
        <v>43866</v>
      </c>
      <c r="C60" s="138">
        <v>1</v>
      </c>
      <c r="D60" s="149" t="s">
        <v>756</v>
      </c>
      <c r="E60" s="138"/>
      <c r="F60" s="133">
        <v>7</v>
      </c>
      <c r="G60" s="142"/>
      <c r="H60" s="142"/>
    </row>
    <row r="61" spans="1:8" x14ac:dyDescent="0.25">
      <c r="A61" s="286">
        <v>14</v>
      </c>
      <c r="B61" s="278">
        <v>43866</v>
      </c>
      <c r="C61" s="138">
        <v>1</v>
      </c>
      <c r="D61" s="149" t="s">
        <v>880</v>
      </c>
      <c r="E61" s="138"/>
      <c r="F61" s="133">
        <v>4.5</v>
      </c>
      <c r="G61" s="142"/>
      <c r="H61" s="142"/>
    </row>
    <row r="62" spans="1:8" x14ac:dyDescent="0.25">
      <c r="A62" s="286">
        <v>15</v>
      </c>
      <c r="B62" s="278">
        <v>43866</v>
      </c>
      <c r="C62" s="138">
        <v>1</v>
      </c>
      <c r="D62" s="149" t="s">
        <v>893</v>
      </c>
      <c r="E62" s="138"/>
      <c r="F62" s="133">
        <v>8</v>
      </c>
      <c r="G62" s="142"/>
      <c r="H62" s="142"/>
    </row>
    <row r="63" spans="1:8" x14ac:dyDescent="0.25">
      <c r="A63" s="286">
        <v>16</v>
      </c>
      <c r="B63" s="278">
        <v>43866</v>
      </c>
      <c r="C63" s="138">
        <v>1</v>
      </c>
      <c r="D63" s="149" t="s">
        <v>889</v>
      </c>
      <c r="E63" s="138"/>
      <c r="F63" s="133">
        <v>10</v>
      </c>
      <c r="G63" s="142"/>
      <c r="H63" s="142"/>
    </row>
    <row r="64" spans="1:8" x14ac:dyDescent="0.25">
      <c r="A64" s="286">
        <v>17</v>
      </c>
      <c r="B64" s="278">
        <v>43866</v>
      </c>
      <c r="C64" s="138">
        <v>1</v>
      </c>
      <c r="D64" s="149" t="s">
        <v>894</v>
      </c>
      <c r="E64" s="138"/>
      <c r="F64" s="133">
        <v>20</v>
      </c>
      <c r="G64" s="142"/>
      <c r="H64" s="142"/>
    </row>
    <row r="65" spans="1:9" x14ac:dyDescent="0.25">
      <c r="A65" s="286">
        <v>18</v>
      </c>
      <c r="B65" s="278">
        <v>43866</v>
      </c>
      <c r="C65" s="138">
        <v>1</v>
      </c>
      <c r="D65" s="149" t="s">
        <v>895</v>
      </c>
      <c r="E65" s="138"/>
      <c r="F65" s="133">
        <v>8</v>
      </c>
      <c r="G65" s="142"/>
      <c r="H65" s="142"/>
    </row>
    <row r="66" spans="1:9" x14ac:dyDescent="0.25">
      <c r="A66" s="286">
        <v>19</v>
      </c>
      <c r="B66" s="278">
        <v>43866</v>
      </c>
      <c r="C66" s="138">
        <v>1</v>
      </c>
      <c r="D66" s="149" t="s">
        <v>896</v>
      </c>
      <c r="E66" s="138"/>
      <c r="F66" s="133">
        <v>15</v>
      </c>
      <c r="G66" s="142"/>
      <c r="H66" s="142"/>
    </row>
    <row r="67" spans="1:9" x14ac:dyDescent="0.25">
      <c r="A67" s="286">
        <v>20</v>
      </c>
      <c r="B67" s="278">
        <v>43866</v>
      </c>
      <c r="C67" s="138">
        <v>1</v>
      </c>
      <c r="D67" s="149" t="s">
        <v>897</v>
      </c>
      <c r="E67" s="138"/>
      <c r="F67" s="133">
        <v>6</v>
      </c>
      <c r="G67" s="142"/>
      <c r="H67" s="142"/>
    </row>
    <row r="68" spans="1:9" x14ac:dyDescent="0.25">
      <c r="A68" s="286">
        <v>21</v>
      </c>
      <c r="B68" s="278">
        <v>43866</v>
      </c>
      <c r="C68" s="138">
        <v>1</v>
      </c>
      <c r="D68" s="149" t="s">
        <v>888</v>
      </c>
      <c r="E68" s="138"/>
      <c r="F68" s="133">
        <v>10</v>
      </c>
      <c r="G68" s="142"/>
      <c r="H68" s="142"/>
    </row>
    <row r="69" spans="1:9" x14ac:dyDescent="0.25">
      <c r="A69" s="286">
        <v>22</v>
      </c>
      <c r="B69" s="278">
        <v>43866</v>
      </c>
      <c r="C69" s="138">
        <v>1</v>
      </c>
      <c r="D69" s="149" t="s">
        <v>898</v>
      </c>
      <c r="E69" s="138"/>
      <c r="F69" s="133">
        <v>3.5</v>
      </c>
      <c r="G69" s="142"/>
      <c r="H69" s="142"/>
    </row>
    <row r="70" spans="1:9" x14ac:dyDescent="0.25">
      <c r="A70" s="286"/>
      <c r="B70" s="278"/>
      <c r="C70" s="138"/>
      <c r="D70" s="149" t="s">
        <v>875</v>
      </c>
      <c r="E70" s="138"/>
      <c r="F70" s="133"/>
      <c r="G70" s="142"/>
      <c r="H70" s="164">
        <f xml:space="preserve"> SUM(F48:F69)</f>
        <v>184</v>
      </c>
    </row>
    <row r="71" spans="1:9" ht="15.75" thickBot="1" x14ac:dyDescent="0.3">
      <c r="A71" s="286"/>
      <c r="B71" s="281"/>
      <c r="C71" s="138"/>
      <c r="D71" s="152" t="s">
        <v>861</v>
      </c>
      <c r="E71" s="138"/>
      <c r="F71" s="133"/>
      <c r="G71" s="142"/>
      <c r="H71" s="142"/>
      <c r="I71" s="145">
        <f>SUM(H47:H70)</f>
        <v>405.3</v>
      </c>
    </row>
    <row r="72" spans="1:9" ht="15.75" thickBot="1" x14ac:dyDescent="0.3">
      <c r="A72" s="286"/>
      <c r="B72" s="618" t="s">
        <v>899</v>
      </c>
      <c r="C72" s="619"/>
      <c r="D72" s="619"/>
      <c r="E72" s="619"/>
      <c r="F72" s="618"/>
      <c r="G72" s="619"/>
      <c r="H72" s="619"/>
      <c r="I72" s="620"/>
    </row>
    <row r="73" spans="1:9" ht="15.75" thickBot="1" x14ac:dyDescent="0.3">
      <c r="A73" s="286"/>
      <c r="B73" s="609" t="s">
        <v>855</v>
      </c>
      <c r="C73" s="609"/>
      <c r="D73" s="609"/>
      <c r="E73" s="609"/>
      <c r="F73" s="609"/>
      <c r="G73" s="609"/>
      <c r="H73" s="609"/>
      <c r="I73" s="610"/>
    </row>
    <row r="74" spans="1:9" x14ac:dyDescent="0.25">
      <c r="A74" s="286"/>
      <c r="B74" s="277"/>
      <c r="C74" s="133"/>
      <c r="D74" s="160" t="s">
        <v>858</v>
      </c>
      <c r="E74" s="133"/>
      <c r="F74" s="133"/>
      <c r="G74" s="141"/>
      <c r="H74" s="11">
        <v>405.3</v>
      </c>
      <c r="I74" s="161"/>
    </row>
    <row r="75" spans="1:9" x14ac:dyDescent="0.25">
      <c r="A75" s="286"/>
      <c r="B75" s="278"/>
      <c r="C75" s="147">
        <v>1</v>
      </c>
      <c r="D75" s="166" t="s">
        <v>860</v>
      </c>
      <c r="E75" s="147"/>
      <c r="F75" s="133"/>
      <c r="G75" s="147"/>
      <c r="H75" s="165">
        <v>2.7</v>
      </c>
      <c r="I75" s="147"/>
    </row>
    <row r="76" spans="1:9" x14ac:dyDescent="0.25">
      <c r="A76" s="286">
        <v>1</v>
      </c>
      <c r="B76" s="278">
        <v>43867</v>
      </c>
      <c r="C76" s="146">
        <v>10</v>
      </c>
      <c r="D76" s="148" t="s">
        <v>887</v>
      </c>
      <c r="E76" s="147">
        <v>0.5</v>
      </c>
      <c r="F76" s="133">
        <f>E76*C76</f>
        <v>5</v>
      </c>
      <c r="G76" s="147"/>
      <c r="H76" s="147"/>
      <c r="I76" s="147"/>
    </row>
    <row r="77" spans="1:9" x14ac:dyDescent="0.25">
      <c r="A77" s="286">
        <v>2</v>
      </c>
      <c r="B77" s="278">
        <v>43867</v>
      </c>
      <c r="C77" s="157">
        <v>1</v>
      </c>
      <c r="D77" s="148" t="s">
        <v>868</v>
      </c>
      <c r="E77" s="159"/>
      <c r="F77" s="133">
        <v>1</v>
      </c>
      <c r="G77" s="159"/>
      <c r="H77" s="157"/>
      <c r="I77" s="147"/>
    </row>
    <row r="78" spans="1:9" x14ac:dyDescent="0.25">
      <c r="A78" s="286">
        <v>3</v>
      </c>
      <c r="B78" s="278">
        <v>43867</v>
      </c>
      <c r="C78" s="157">
        <v>2</v>
      </c>
      <c r="D78" s="148" t="s">
        <v>900</v>
      </c>
      <c r="E78" s="138">
        <v>0.5</v>
      </c>
      <c r="F78" s="133">
        <f>E78*C78</f>
        <v>1</v>
      </c>
      <c r="G78" s="159"/>
      <c r="H78" s="157"/>
      <c r="I78" s="147"/>
    </row>
    <row r="79" spans="1:9" x14ac:dyDescent="0.25">
      <c r="A79" s="286">
        <v>4</v>
      </c>
      <c r="B79" s="278">
        <v>43867</v>
      </c>
      <c r="C79" s="157">
        <v>2</v>
      </c>
      <c r="D79" s="148" t="s">
        <v>869</v>
      </c>
      <c r="E79" s="138">
        <v>0.5</v>
      </c>
      <c r="F79" s="133">
        <f>E79*C79</f>
        <v>1</v>
      </c>
      <c r="G79" s="159"/>
      <c r="H79" s="157"/>
      <c r="I79" s="147"/>
    </row>
    <row r="80" spans="1:9" x14ac:dyDescent="0.25">
      <c r="A80" s="286"/>
      <c r="B80" s="281"/>
      <c r="C80" s="138"/>
      <c r="D80" s="156" t="s">
        <v>875</v>
      </c>
      <c r="E80" s="138"/>
      <c r="F80" s="133"/>
      <c r="G80" s="142"/>
      <c r="H80" s="12">
        <f>SUM(F76:F79)</f>
        <v>8</v>
      </c>
    </row>
    <row r="81" spans="1:9" ht="15.75" thickBot="1" x14ac:dyDescent="0.3">
      <c r="A81" s="286"/>
      <c r="B81" s="281"/>
      <c r="C81" s="138"/>
      <c r="D81" s="152" t="s">
        <v>861</v>
      </c>
      <c r="E81" s="138"/>
      <c r="F81" s="133"/>
      <c r="G81" s="142"/>
      <c r="H81" s="142"/>
      <c r="I81" s="145">
        <f>SUM(H74:H80)</f>
        <v>416</v>
      </c>
    </row>
    <row r="82" spans="1:9" ht="15.75" thickBot="1" x14ac:dyDescent="0.3">
      <c r="A82" s="286"/>
      <c r="B82" s="629" t="s">
        <v>857</v>
      </c>
      <c r="C82" s="629"/>
      <c r="D82" s="629"/>
      <c r="E82" s="629"/>
      <c r="F82" s="629"/>
      <c r="G82" s="629"/>
      <c r="H82" s="629"/>
      <c r="I82" s="633"/>
    </row>
    <row r="83" spans="1:9" x14ac:dyDescent="0.25">
      <c r="A83" s="286"/>
      <c r="B83" s="277"/>
      <c r="C83" s="133"/>
      <c r="D83" s="160" t="s">
        <v>858</v>
      </c>
      <c r="E83" s="133"/>
      <c r="F83" s="133"/>
      <c r="G83" s="133"/>
      <c r="H83" s="11">
        <v>416</v>
      </c>
      <c r="I83" s="133"/>
    </row>
    <row r="84" spans="1:9" x14ac:dyDescent="0.25">
      <c r="A84" s="286">
        <v>1</v>
      </c>
      <c r="B84" s="278">
        <v>43867</v>
      </c>
      <c r="C84" s="138">
        <v>4</v>
      </c>
      <c r="D84" s="149" t="s">
        <v>869</v>
      </c>
      <c r="E84" s="138">
        <v>0.5</v>
      </c>
      <c r="F84" s="133">
        <f>E84*C84</f>
        <v>2</v>
      </c>
      <c r="G84" s="142"/>
      <c r="H84" s="142"/>
    </row>
    <row r="85" spans="1:9" x14ac:dyDescent="0.25">
      <c r="A85" s="286">
        <v>2</v>
      </c>
      <c r="B85" s="278">
        <v>43867</v>
      </c>
      <c r="C85" s="138">
        <v>1</v>
      </c>
      <c r="D85" s="149" t="s">
        <v>901</v>
      </c>
      <c r="E85" s="138"/>
      <c r="F85" s="133">
        <v>6</v>
      </c>
      <c r="G85" s="142"/>
      <c r="H85" s="142"/>
    </row>
    <row r="86" spans="1:9" x14ac:dyDescent="0.25">
      <c r="A86" s="286">
        <v>3</v>
      </c>
      <c r="B86" s="278">
        <v>43867</v>
      </c>
      <c r="C86" s="138">
        <v>1</v>
      </c>
      <c r="D86" s="149" t="s">
        <v>902</v>
      </c>
      <c r="E86" s="138"/>
      <c r="F86" s="133">
        <v>3.5</v>
      </c>
      <c r="G86" s="142"/>
      <c r="H86" s="142"/>
    </row>
    <row r="87" spans="1:9" x14ac:dyDescent="0.25">
      <c r="A87" s="286">
        <v>4</v>
      </c>
      <c r="B87" s="278">
        <v>43867</v>
      </c>
      <c r="C87" s="138">
        <v>1</v>
      </c>
      <c r="D87" s="149" t="s">
        <v>903</v>
      </c>
      <c r="E87" s="138"/>
      <c r="F87" s="133">
        <v>3.5</v>
      </c>
      <c r="G87" s="142"/>
      <c r="H87" s="142"/>
    </row>
    <row r="88" spans="1:9" x14ac:dyDescent="0.25">
      <c r="A88" s="286">
        <v>5</v>
      </c>
      <c r="B88" s="278">
        <v>43867</v>
      </c>
      <c r="C88" s="138">
        <v>10</v>
      </c>
      <c r="D88" s="149" t="s">
        <v>887</v>
      </c>
      <c r="E88" s="138">
        <v>0.5</v>
      </c>
      <c r="F88" s="133">
        <f>E88*C88</f>
        <v>5</v>
      </c>
      <c r="G88" s="142"/>
      <c r="H88" s="142"/>
    </row>
    <row r="89" spans="1:9" x14ac:dyDescent="0.25">
      <c r="A89" s="286">
        <v>6</v>
      </c>
      <c r="B89" s="278">
        <v>43867</v>
      </c>
      <c r="C89" s="138">
        <v>1</v>
      </c>
      <c r="D89" s="149" t="s">
        <v>904</v>
      </c>
      <c r="E89" s="138"/>
      <c r="F89" s="133">
        <v>7.5</v>
      </c>
      <c r="G89" s="142"/>
      <c r="H89" s="142"/>
    </row>
    <row r="90" spans="1:9" x14ac:dyDescent="0.25">
      <c r="A90" s="286">
        <v>7</v>
      </c>
      <c r="B90" s="278">
        <v>43867</v>
      </c>
      <c r="C90" s="138">
        <v>1</v>
      </c>
      <c r="D90" s="149" t="s">
        <v>905</v>
      </c>
      <c r="E90" s="138"/>
      <c r="F90" s="133">
        <v>8.5</v>
      </c>
      <c r="G90" s="142"/>
      <c r="H90" s="142"/>
    </row>
    <row r="91" spans="1:9" x14ac:dyDescent="0.25">
      <c r="A91" s="286">
        <v>8</v>
      </c>
      <c r="B91" s="278">
        <v>43867</v>
      </c>
      <c r="C91" s="138">
        <v>10</v>
      </c>
      <c r="D91" s="149" t="s">
        <v>906</v>
      </c>
      <c r="E91" s="138">
        <v>0.5</v>
      </c>
      <c r="F91" s="133">
        <f>E91*C91</f>
        <v>5</v>
      </c>
      <c r="G91" s="142"/>
      <c r="H91" s="142"/>
    </row>
    <row r="92" spans="1:9" x14ac:dyDescent="0.25">
      <c r="A92" s="286">
        <v>9</v>
      </c>
      <c r="B92" s="278">
        <v>43867</v>
      </c>
      <c r="C92" s="138">
        <v>1</v>
      </c>
      <c r="D92" s="149" t="s">
        <v>868</v>
      </c>
      <c r="E92" s="138"/>
      <c r="F92" s="133">
        <v>1</v>
      </c>
      <c r="G92" s="142"/>
      <c r="H92" s="142"/>
    </row>
    <row r="93" spans="1:9" x14ac:dyDescent="0.25">
      <c r="A93" s="286">
        <v>10</v>
      </c>
      <c r="B93" s="278">
        <v>43867</v>
      </c>
      <c r="C93" s="138">
        <v>1</v>
      </c>
      <c r="D93" s="149" t="s">
        <v>907</v>
      </c>
      <c r="E93" s="138"/>
      <c r="F93" s="133">
        <v>13</v>
      </c>
      <c r="G93" s="142"/>
      <c r="H93" s="142"/>
    </row>
    <row r="94" spans="1:9" x14ac:dyDescent="0.25">
      <c r="A94" s="286">
        <v>11</v>
      </c>
      <c r="B94" s="278">
        <v>43867</v>
      </c>
      <c r="C94" s="138">
        <v>1</v>
      </c>
      <c r="D94" s="149" t="s">
        <v>908</v>
      </c>
      <c r="E94" s="138"/>
      <c r="F94" s="133">
        <v>7</v>
      </c>
      <c r="G94" s="142"/>
      <c r="H94" s="142"/>
    </row>
    <row r="95" spans="1:9" x14ac:dyDescent="0.25">
      <c r="A95" s="286">
        <v>12</v>
      </c>
      <c r="B95" s="278">
        <v>43867</v>
      </c>
      <c r="C95" s="138">
        <v>1</v>
      </c>
      <c r="D95" s="149" t="s">
        <v>909</v>
      </c>
      <c r="E95" s="138"/>
      <c r="F95" s="133">
        <v>10</v>
      </c>
      <c r="G95" s="142"/>
      <c r="H95" s="142"/>
    </row>
    <row r="96" spans="1:9" x14ac:dyDescent="0.25">
      <c r="A96" s="286">
        <v>13</v>
      </c>
      <c r="B96" s="278">
        <v>43867</v>
      </c>
      <c r="C96" s="138">
        <v>1</v>
      </c>
      <c r="D96" s="149" t="s">
        <v>910</v>
      </c>
      <c r="E96" s="138"/>
      <c r="F96" s="133">
        <v>5</v>
      </c>
      <c r="G96" s="142"/>
      <c r="H96" s="142"/>
    </row>
    <row r="97" spans="1:8" x14ac:dyDescent="0.25">
      <c r="A97" s="286">
        <v>14</v>
      </c>
      <c r="B97" s="278">
        <v>43867</v>
      </c>
      <c r="C97" s="138">
        <v>2</v>
      </c>
      <c r="D97" s="149" t="s">
        <v>911</v>
      </c>
      <c r="E97" s="138">
        <v>2</v>
      </c>
      <c r="F97" s="133">
        <v>4</v>
      </c>
      <c r="G97" s="142"/>
      <c r="H97" s="142"/>
    </row>
    <row r="98" spans="1:8" x14ac:dyDescent="0.25">
      <c r="A98" s="286">
        <v>15</v>
      </c>
      <c r="B98" s="278">
        <v>43867</v>
      </c>
      <c r="C98" s="138">
        <v>1</v>
      </c>
      <c r="D98" s="149" t="s">
        <v>912</v>
      </c>
      <c r="E98" s="138"/>
      <c r="F98" s="133">
        <v>2</v>
      </c>
      <c r="G98" s="142"/>
      <c r="H98" s="142"/>
    </row>
    <row r="99" spans="1:8" x14ac:dyDescent="0.25">
      <c r="A99" s="286">
        <v>16</v>
      </c>
      <c r="B99" s="278">
        <v>43867</v>
      </c>
      <c r="C99" s="138">
        <v>4</v>
      </c>
      <c r="D99" s="149" t="s">
        <v>906</v>
      </c>
      <c r="E99" s="138">
        <v>0.5</v>
      </c>
      <c r="F99" s="133">
        <f>E99*C99</f>
        <v>2</v>
      </c>
      <c r="G99" s="142"/>
      <c r="H99" s="142"/>
    </row>
    <row r="100" spans="1:8" x14ac:dyDescent="0.25">
      <c r="A100" s="286">
        <v>17</v>
      </c>
      <c r="B100" s="278">
        <v>43867</v>
      </c>
      <c r="C100" s="138">
        <v>2</v>
      </c>
      <c r="D100" s="149" t="s">
        <v>913</v>
      </c>
      <c r="E100" s="138">
        <v>4</v>
      </c>
      <c r="F100" s="133">
        <f>E100*C100</f>
        <v>8</v>
      </c>
      <c r="G100" s="142"/>
      <c r="H100" s="142"/>
    </row>
    <row r="101" spans="1:8" x14ac:dyDescent="0.25">
      <c r="A101" s="286">
        <v>18</v>
      </c>
      <c r="B101" s="278">
        <v>43867</v>
      </c>
      <c r="C101" s="138">
        <v>1</v>
      </c>
      <c r="D101" s="149" t="s">
        <v>880</v>
      </c>
      <c r="E101" s="138"/>
      <c r="F101" s="133">
        <v>4.5</v>
      </c>
      <c r="G101" s="142"/>
      <c r="H101" s="142"/>
    </row>
    <row r="102" spans="1:8" x14ac:dyDescent="0.25">
      <c r="A102" s="286">
        <v>19</v>
      </c>
      <c r="B102" s="278">
        <v>43867</v>
      </c>
      <c r="C102" s="138">
        <v>1</v>
      </c>
      <c r="D102" s="149" t="s">
        <v>914</v>
      </c>
      <c r="E102" s="138"/>
      <c r="F102" s="133">
        <v>10</v>
      </c>
      <c r="G102" s="142"/>
      <c r="H102" s="142"/>
    </row>
    <row r="103" spans="1:8" x14ac:dyDescent="0.25">
      <c r="A103" s="286">
        <v>20</v>
      </c>
      <c r="B103" s="278">
        <v>43867</v>
      </c>
      <c r="C103" s="138">
        <v>1</v>
      </c>
      <c r="D103" s="149" t="s">
        <v>905</v>
      </c>
      <c r="E103" s="138"/>
      <c r="F103" s="133">
        <v>12</v>
      </c>
      <c r="G103" s="142"/>
      <c r="H103" s="142"/>
    </row>
    <row r="104" spans="1:8" x14ac:dyDescent="0.25">
      <c r="A104" s="286">
        <v>21</v>
      </c>
      <c r="B104" s="278">
        <v>43867</v>
      </c>
      <c r="C104" s="138">
        <v>1</v>
      </c>
      <c r="D104" s="149" t="s">
        <v>915</v>
      </c>
      <c r="E104" s="138"/>
      <c r="F104" s="133"/>
      <c r="G104" s="142">
        <v>13</v>
      </c>
      <c r="H104" s="142"/>
    </row>
    <row r="105" spans="1:8" x14ac:dyDescent="0.25">
      <c r="A105" s="286">
        <v>22</v>
      </c>
      <c r="B105" s="278">
        <v>43867</v>
      </c>
      <c r="C105" s="138">
        <v>1</v>
      </c>
      <c r="D105" s="149" t="s">
        <v>916</v>
      </c>
      <c r="E105" s="138"/>
      <c r="F105" s="133"/>
      <c r="G105" s="142">
        <v>8</v>
      </c>
      <c r="H105" s="142"/>
    </row>
    <row r="106" spans="1:8" x14ac:dyDescent="0.25">
      <c r="A106" s="286">
        <v>23</v>
      </c>
      <c r="B106" s="278">
        <v>43867</v>
      </c>
      <c r="C106" s="138">
        <v>1</v>
      </c>
      <c r="D106" s="149" t="s">
        <v>909</v>
      </c>
      <c r="E106" s="138"/>
      <c r="F106" s="133"/>
      <c r="G106" s="142">
        <v>10</v>
      </c>
      <c r="H106" s="142"/>
    </row>
    <row r="107" spans="1:8" x14ac:dyDescent="0.25">
      <c r="A107" s="286">
        <v>24</v>
      </c>
      <c r="B107" s="278">
        <v>43867</v>
      </c>
      <c r="C107" s="138">
        <v>1</v>
      </c>
      <c r="D107" s="149" t="s">
        <v>866</v>
      </c>
      <c r="E107" s="138"/>
      <c r="F107" s="133"/>
      <c r="G107" s="142">
        <v>5</v>
      </c>
      <c r="H107" s="142"/>
    </row>
    <row r="108" spans="1:8" x14ac:dyDescent="0.25">
      <c r="A108" s="286">
        <v>25</v>
      </c>
      <c r="B108" s="278">
        <v>43867</v>
      </c>
      <c r="C108" s="138">
        <v>1</v>
      </c>
      <c r="D108" s="149" t="s">
        <v>862</v>
      </c>
      <c r="E108" s="138"/>
      <c r="F108" s="133">
        <v>3</v>
      </c>
      <c r="G108" s="142"/>
      <c r="H108" s="142"/>
    </row>
    <row r="109" spans="1:8" x14ac:dyDescent="0.25">
      <c r="A109" s="286">
        <v>26</v>
      </c>
      <c r="B109" s="278">
        <v>43867</v>
      </c>
      <c r="C109" s="138">
        <v>1</v>
      </c>
      <c r="D109" s="149" t="s">
        <v>917</v>
      </c>
      <c r="E109" s="138"/>
      <c r="F109" s="133">
        <v>15</v>
      </c>
      <c r="G109" s="142"/>
      <c r="H109" s="142"/>
    </row>
    <row r="110" spans="1:8" x14ac:dyDescent="0.25">
      <c r="A110" s="286">
        <v>27</v>
      </c>
      <c r="B110" s="278">
        <v>43867</v>
      </c>
      <c r="C110" s="138">
        <v>1</v>
      </c>
      <c r="D110" s="149" t="s">
        <v>918</v>
      </c>
      <c r="E110" s="138"/>
      <c r="F110" s="133">
        <v>15</v>
      </c>
      <c r="G110" s="142"/>
      <c r="H110" s="142"/>
    </row>
    <row r="111" spans="1:8" x14ac:dyDescent="0.25">
      <c r="A111" s="286">
        <v>28</v>
      </c>
      <c r="B111" s="278">
        <v>43867</v>
      </c>
      <c r="C111" s="138">
        <v>1</v>
      </c>
      <c r="D111" s="149" t="s">
        <v>919</v>
      </c>
      <c r="E111" s="138"/>
      <c r="F111" s="133">
        <v>9</v>
      </c>
      <c r="G111" s="142"/>
      <c r="H111" s="142"/>
    </row>
    <row r="112" spans="1:8" x14ac:dyDescent="0.25">
      <c r="A112" s="286">
        <v>29</v>
      </c>
      <c r="B112" s="278">
        <v>43867</v>
      </c>
      <c r="C112" s="138">
        <v>1</v>
      </c>
      <c r="D112" s="149" t="s">
        <v>920</v>
      </c>
      <c r="E112" s="138"/>
      <c r="F112" s="133">
        <v>10</v>
      </c>
      <c r="G112" s="142"/>
      <c r="H112" s="142"/>
    </row>
    <row r="113" spans="1:10" x14ac:dyDescent="0.25">
      <c r="A113" s="286"/>
      <c r="B113" s="281"/>
      <c r="C113" s="138"/>
      <c r="D113" s="168" t="s">
        <v>875</v>
      </c>
      <c r="E113" s="138"/>
      <c r="F113" s="133"/>
      <c r="G113" s="142"/>
      <c r="H113" s="164">
        <f>SUM(F84:F112)</f>
        <v>171.5</v>
      </c>
    </row>
    <row r="114" spans="1:10" x14ac:dyDescent="0.25">
      <c r="A114" s="286"/>
      <c r="B114" s="281"/>
      <c r="C114" s="138"/>
      <c r="D114" s="167" t="s">
        <v>921</v>
      </c>
      <c r="E114" s="138"/>
      <c r="F114" s="133"/>
      <c r="G114" s="169">
        <f>SUM(G104:G107)</f>
        <v>36</v>
      </c>
      <c r="H114" s="142"/>
    </row>
    <row r="115" spans="1:10" ht="15.75" thickBot="1" x14ac:dyDescent="0.3">
      <c r="A115" s="286"/>
      <c r="B115" s="281"/>
      <c r="C115" s="138"/>
      <c r="D115" s="167" t="s">
        <v>861</v>
      </c>
      <c r="E115" s="138"/>
      <c r="F115" s="133">
        <f>E115*C115</f>
        <v>0</v>
      </c>
      <c r="G115" s="142"/>
      <c r="H115" s="142"/>
      <c r="I115" s="145">
        <f>SUM(H83:H113)</f>
        <v>587.5</v>
      </c>
      <c r="J115" s="170"/>
    </row>
    <row r="116" spans="1:10" ht="15.75" thickBot="1" x14ac:dyDescent="0.3">
      <c r="A116" s="286"/>
      <c r="B116" s="618" t="s">
        <v>1070</v>
      </c>
      <c r="C116" s="619"/>
      <c r="D116" s="619"/>
      <c r="E116" s="619"/>
      <c r="F116" s="618"/>
      <c r="G116" s="619"/>
      <c r="H116" s="619"/>
      <c r="I116" s="620"/>
    </row>
    <row r="117" spans="1:10" ht="15.75" thickBot="1" x14ac:dyDescent="0.3">
      <c r="A117" s="286"/>
      <c r="B117" s="611" t="s">
        <v>855</v>
      </c>
      <c r="C117" s="611"/>
      <c r="D117" s="611"/>
      <c r="E117" s="611"/>
      <c r="F117" s="611"/>
      <c r="G117" s="611"/>
      <c r="H117" s="611"/>
      <c r="I117" s="612"/>
    </row>
    <row r="118" spans="1:10" x14ac:dyDescent="0.25">
      <c r="A118" s="286"/>
      <c r="B118" s="277"/>
      <c r="C118" s="133"/>
      <c r="D118" s="160" t="s">
        <v>858</v>
      </c>
      <c r="E118" s="133"/>
      <c r="F118" s="133"/>
      <c r="G118" s="141"/>
      <c r="H118" s="11">
        <v>588.5</v>
      </c>
      <c r="I118" s="161"/>
    </row>
    <row r="119" spans="1:10" x14ac:dyDescent="0.25">
      <c r="A119" s="286">
        <v>1</v>
      </c>
      <c r="B119" s="278">
        <v>43868</v>
      </c>
      <c r="C119" s="138">
        <v>1</v>
      </c>
      <c r="D119" s="149" t="s">
        <v>922</v>
      </c>
      <c r="E119" s="133"/>
      <c r="F119" s="133">
        <v>5</v>
      </c>
      <c r="G119" s="142"/>
      <c r="H119" s="142"/>
    </row>
    <row r="120" spans="1:10" x14ac:dyDescent="0.25">
      <c r="A120" s="286">
        <v>2</v>
      </c>
      <c r="B120" s="278">
        <v>43868</v>
      </c>
      <c r="C120" s="138">
        <v>2</v>
      </c>
      <c r="D120" s="149" t="s">
        <v>923</v>
      </c>
      <c r="E120" s="133">
        <v>20</v>
      </c>
      <c r="F120" s="133">
        <f>E120*C120</f>
        <v>40</v>
      </c>
      <c r="G120" s="142"/>
      <c r="H120" s="142"/>
    </row>
    <row r="121" spans="1:10" x14ac:dyDescent="0.25">
      <c r="A121" s="286">
        <v>3</v>
      </c>
      <c r="B121" s="278">
        <v>43868</v>
      </c>
      <c r="C121" s="138">
        <v>1</v>
      </c>
      <c r="D121" s="149" t="s">
        <v>872</v>
      </c>
      <c r="E121" s="133"/>
      <c r="F121" s="133">
        <v>7</v>
      </c>
      <c r="G121" s="142"/>
      <c r="H121" s="142"/>
    </row>
    <row r="122" spans="1:10" x14ac:dyDescent="0.25">
      <c r="A122" s="286">
        <v>4</v>
      </c>
      <c r="B122" s="278">
        <v>43868</v>
      </c>
      <c r="C122" s="138">
        <v>1</v>
      </c>
      <c r="D122" s="149" t="s">
        <v>924</v>
      </c>
      <c r="E122" s="133"/>
      <c r="F122" s="133">
        <v>16</v>
      </c>
      <c r="G122" s="142"/>
      <c r="H122" s="142"/>
    </row>
    <row r="123" spans="1:10" x14ac:dyDescent="0.25">
      <c r="A123" s="286">
        <v>5</v>
      </c>
      <c r="B123" s="278">
        <v>43868</v>
      </c>
      <c r="C123" s="138">
        <v>1</v>
      </c>
      <c r="D123" s="149" t="s">
        <v>925</v>
      </c>
      <c r="E123" s="133"/>
      <c r="F123" s="133">
        <v>11</v>
      </c>
      <c r="G123" s="142"/>
      <c r="H123" s="142"/>
    </row>
    <row r="124" spans="1:10" x14ac:dyDescent="0.25">
      <c r="A124" s="286">
        <v>6</v>
      </c>
      <c r="B124" s="278">
        <v>43868</v>
      </c>
      <c r="C124" s="138">
        <v>1</v>
      </c>
      <c r="D124" s="149" t="s">
        <v>926</v>
      </c>
      <c r="E124" s="133"/>
      <c r="F124" s="133">
        <v>12</v>
      </c>
      <c r="G124" s="142"/>
      <c r="H124" s="142"/>
    </row>
    <row r="125" spans="1:10" x14ac:dyDescent="0.25">
      <c r="A125" s="286">
        <v>7</v>
      </c>
      <c r="B125" s="278">
        <v>43868</v>
      </c>
      <c r="C125" s="138">
        <v>1</v>
      </c>
      <c r="D125" s="149" t="s">
        <v>927</v>
      </c>
      <c r="E125" s="133"/>
      <c r="F125" s="133">
        <v>20.5</v>
      </c>
      <c r="G125" s="142"/>
      <c r="H125" s="142"/>
    </row>
    <row r="126" spans="1:10" x14ac:dyDescent="0.25">
      <c r="A126" s="286">
        <v>8</v>
      </c>
      <c r="B126" s="278">
        <v>43868</v>
      </c>
      <c r="C126" s="138">
        <v>1</v>
      </c>
      <c r="D126" s="149" t="s">
        <v>928</v>
      </c>
      <c r="E126" s="133"/>
      <c r="F126" s="133">
        <v>28.5</v>
      </c>
      <c r="G126" s="142"/>
      <c r="H126" s="142"/>
    </row>
    <row r="127" spans="1:10" x14ac:dyDescent="0.25">
      <c r="A127" s="286">
        <v>9</v>
      </c>
      <c r="B127" s="278">
        <v>43868</v>
      </c>
      <c r="C127" s="138">
        <v>1</v>
      </c>
      <c r="D127" s="149" t="s">
        <v>929</v>
      </c>
      <c r="E127" s="133"/>
      <c r="F127" s="133">
        <v>13</v>
      </c>
      <c r="G127" s="142"/>
      <c r="H127" s="142"/>
    </row>
    <row r="128" spans="1:10" x14ac:dyDescent="0.25">
      <c r="A128" s="286">
        <v>10</v>
      </c>
      <c r="B128" s="278">
        <v>43868</v>
      </c>
      <c r="C128" s="138">
        <v>3</v>
      </c>
      <c r="D128" s="149" t="s">
        <v>917</v>
      </c>
      <c r="E128" s="133">
        <v>15</v>
      </c>
      <c r="F128" s="133">
        <v>45</v>
      </c>
      <c r="G128" s="142"/>
      <c r="H128" s="142"/>
    </row>
    <row r="129" spans="1:9" x14ac:dyDescent="0.25">
      <c r="A129" s="286">
        <v>11</v>
      </c>
      <c r="B129" s="278">
        <v>43868</v>
      </c>
      <c r="C129" s="138">
        <v>1</v>
      </c>
      <c r="D129" s="149" t="s">
        <v>930</v>
      </c>
      <c r="E129" s="133"/>
      <c r="F129" s="133">
        <v>12</v>
      </c>
      <c r="G129" s="142"/>
      <c r="H129" s="142"/>
    </row>
    <row r="130" spans="1:9" x14ac:dyDescent="0.25">
      <c r="A130" s="286">
        <v>12</v>
      </c>
      <c r="B130" s="278">
        <v>43868</v>
      </c>
      <c r="C130" s="138">
        <v>1</v>
      </c>
      <c r="D130" s="149" t="s">
        <v>931</v>
      </c>
      <c r="E130" s="133"/>
      <c r="F130" s="133">
        <v>9</v>
      </c>
      <c r="G130" s="142"/>
      <c r="H130" s="142"/>
    </row>
    <row r="131" spans="1:9" x14ac:dyDescent="0.25">
      <c r="A131" s="286">
        <v>13</v>
      </c>
      <c r="B131" s="278">
        <v>43868</v>
      </c>
      <c r="C131" s="138">
        <v>2</v>
      </c>
      <c r="D131" s="149" t="s">
        <v>932</v>
      </c>
      <c r="E131" s="133">
        <v>5</v>
      </c>
      <c r="F131" s="133">
        <f>E131*C131</f>
        <v>10</v>
      </c>
      <c r="G131" s="142"/>
      <c r="H131" s="142"/>
    </row>
    <row r="132" spans="1:9" x14ac:dyDescent="0.25">
      <c r="A132" s="286">
        <v>14</v>
      </c>
      <c r="B132" s="278">
        <v>43868</v>
      </c>
      <c r="C132" s="138">
        <v>2</v>
      </c>
      <c r="D132" s="149" t="s">
        <v>933</v>
      </c>
      <c r="E132" s="133">
        <v>1</v>
      </c>
      <c r="F132" s="133">
        <f>E132*C132</f>
        <v>2</v>
      </c>
      <c r="G132" s="142"/>
      <c r="H132" s="142"/>
    </row>
    <row r="133" spans="1:9" x14ac:dyDescent="0.25">
      <c r="A133" s="286">
        <v>15</v>
      </c>
      <c r="B133" s="278">
        <v>43868</v>
      </c>
      <c r="C133" s="138">
        <v>1</v>
      </c>
      <c r="D133" s="149" t="s">
        <v>934</v>
      </c>
      <c r="E133" s="133"/>
      <c r="F133" s="133">
        <v>10</v>
      </c>
      <c r="G133" s="142"/>
      <c r="H133" s="142"/>
    </row>
    <row r="134" spans="1:9" x14ac:dyDescent="0.25">
      <c r="A134" s="286">
        <v>16</v>
      </c>
      <c r="B134" s="278">
        <v>43868</v>
      </c>
      <c r="C134" s="138">
        <v>1</v>
      </c>
      <c r="D134" s="149" t="s">
        <v>935</v>
      </c>
      <c r="E134" s="133"/>
      <c r="F134" s="133">
        <v>9</v>
      </c>
      <c r="G134" s="142"/>
      <c r="H134" s="142"/>
    </row>
    <row r="135" spans="1:9" x14ac:dyDescent="0.25">
      <c r="A135" s="286">
        <v>17</v>
      </c>
      <c r="B135" s="278">
        <v>43868</v>
      </c>
      <c r="C135" s="138"/>
      <c r="D135" s="149" t="s">
        <v>936</v>
      </c>
      <c r="E135" s="133"/>
      <c r="F135" s="133">
        <v>44</v>
      </c>
      <c r="G135" s="142"/>
      <c r="H135" s="142"/>
    </row>
    <row r="136" spans="1:9" x14ac:dyDescent="0.25">
      <c r="A136" s="286">
        <v>18</v>
      </c>
      <c r="B136" s="278">
        <v>43868</v>
      </c>
      <c r="C136" s="138"/>
      <c r="D136" s="149" t="s">
        <v>937</v>
      </c>
      <c r="E136" s="133"/>
      <c r="F136" s="133">
        <v>3</v>
      </c>
      <c r="G136" s="142"/>
      <c r="H136" s="142"/>
    </row>
    <row r="137" spans="1:9" x14ac:dyDescent="0.25">
      <c r="A137" s="286">
        <v>19</v>
      </c>
      <c r="B137" s="278">
        <v>43868</v>
      </c>
      <c r="C137" s="138"/>
      <c r="D137" s="149" t="s">
        <v>938</v>
      </c>
      <c r="E137" s="133"/>
      <c r="F137" s="133">
        <v>2</v>
      </c>
      <c r="G137" s="142"/>
      <c r="H137" s="142"/>
    </row>
    <row r="138" spans="1:9" x14ac:dyDescent="0.25">
      <c r="A138" s="286">
        <v>20</v>
      </c>
      <c r="B138" s="278">
        <v>43868</v>
      </c>
      <c r="C138" s="138"/>
      <c r="D138" s="149" t="s">
        <v>888</v>
      </c>
      <c r="E138" s="133"/>
      <c r="F138" s="133">
        <v>10</v>
      </c>
      <c r="G138" s="142"/>
      <c r="H138" s="142"/>
    </row>
    <row r="139" spans="1:9" x14ac:dyDescent="0.25">
      <c r="A139" s="286">
        <v>21</v>
      </c>
      <c r="B139" s="278"/>
      <c r="C139" s="147">
        <v>1</v>
      </c>
      <c r="D139" s="148" t="s">
        <v>940</v>
      </c>
      <c r="E139" s="138"/>
      <c r="F139" s="133">
        <v>1.5</v>
      </c>
      <c r="G139" s="147"/>
      <c r="H139" s="147"/>
      <c r="I139" s="147"/>
    </row>
    <row r="140" spans="1:9" x14ac:dyDescent="0.25">
      <c r="A140" s="286">
        <v>22</v>
      </c>
      <c r="B140" s="278">
        <v>43867</v>
      </c>
      <c r="C140" s="146">
        <v>1</v>
      </c>
      <c r="D140" s="148" t="s">
        <v>941</v>
      </c>
      <c r="E140" s="138"/>
      <c r="F140" s="133">
        <v>1.5</v>
      </c>
      <c r="G140" s="147"/>
      <c r="H140" s="147"/>
      <c r="I140" s="147"/>
    </row>
    <row r="141" spans="1:9" x14ac:dyDescent="0.25">
      <c r="A141" s="286">
        <v>23</v>
      </c>
      <c r="B141" s="278">
        <v>43867</v>
      </c>
      <c r="C141" s="157">
        <v>1</v>
      </c>
      <c r="D141" s="148" t="s">
        <v>942</v>
      </c>
      <c r="E141" s="138"/>
      <c r="F141" s="133">
        <v>7</v>
      </c>
      <c r="G141" s="159"/>
      <c r="H141" s="157"/>
      <c r="I141" s="147"/>
    </row>
    <row r="142" spans="1:9" x14ac:dyDescent="0.25">
      <c r="A142" s="286">
        <v>24</v>
      </c>
      <c r="B142" s="278">
        <v>43867</v>
      </c>
      <c r="C142" s="157">
        <v>1</v>
      </c>
      <c r="D142" s="148" t="s">
        <v>907</v>
      </c>
      <c r="E142" s="138"/>
      <c r="F142" s="133">
        <v>13</v>
      </c>
      <c r="G142" s="159"/>
      <c r="H142" s="157"/>
      <c r="I142" s="147"/>
    </row>
    <row r="143" spans="1:9" x14ac:dyDescent="0.25">
      <c r="A143" s="286">
        <v>25</v>
      </c>
      <c r="B143" s="278">
        <v>43867</v>
      </c>
      <c r="C143" s="157">
        <v>1</v>
      </c>
      <c r="D143" s="148" t="s">
        <v>939</v>
      </c>
      <c r="E143" s="138"/>
      <c r="F143" s="133">
        <v>4</v>
      </c>
      <c r="G143" s="159"/>
      <c r="H143" s="157"/>
      <c r="I143" s="147"/>
    </row>
    <row r="144" spans="1:9" x14ac:dyDescent="0.25">
      <c r="A144" s="286"/>
      <c r="B144" s="281"/>
      <c r="C144" s="138"/>
      <c r="D144" s="156" t="s">
        <v>875</v>
      </c>
      <c r="E144" s="138"/>
      <c r="F144" s="133"/>
      <c r="G144" s="142"/>
      <c r="H144" s="12">
        <f>SUM(F119:F143)</f>
        <v>336</v>
      </c>
    </row>
    <row r="145" spans="1:9" ht="15.75" thickBot="1" x14ac:dyDescent="0.3">
      <c r="A145" s="286"/>
      <c r="B145" s="281"/>
      <c r="C145" s="138"/>
      <c r="D145" s="152" t="s">
        <v>861</v>
      </c>
      <c r="E145" s="138"/>
      <c r="F145" s="133"/>
      <c r="G145" s="142"/>
      <c r="H145" s="142"/>
      <c r="I145" s="145">
        <f>SUM(H118:H144)</f>
        <v>924.5</v>
      </c>
    </row>
    <row r="146" spans="1:9" ht="15.75" thickBot="1" x14ac:dyDescent="0.3">
      <c r="A146" s="286"/>
      <c r="B146" s="613" t="s">
        <v>857</v>
      </c>
      <c r="C146" s="613"/>
      <c r="D146" s="613"/>
      <c r="E146" s="613"/>
      <c r="F146" s="613"/>
      <c r="G146" s="613"/>
      <c r="H146" s="613"/>
      <c r="I146" s="614"/>
    </row>
    <row r="147" spans="1:9" x14ac:dyDescent="0.25">
      <c r="A147" s="286"/>
      <c r="B147" s="277"/>
      <c r="C147" s="133"/>
      <c r="D147" s="160" t="s">
        <v>858</v>
      </c>
      <c r="E147" s="133"/>
      <c r="F147" s="133"/>
      <c r="G147" s="133"/>
      <c r="H147" s="11">
        <v>924.5</v>
      </c>
      <c r="I147" s="133"/>
    </row>
    <row r="148" spans="1:9" x14ac:dyDescent="0.25">
      <c r="A148" s="286">
        <v>1</v>
      </c>
      <c r="B148" s="278">
        <v>43868</v>
      </c>
      <c r="C148" s="138">
        <v>1</v>
      </c>
      <c r="D148" s="149" t="s">
        <v>944</v>
      </c>
      <c r="E148" s="133"/>
      <c r="F148" s="133">
        <v>2</v>
      </c>
      <c r="G148" s="142"/>
      <c r="H148" s="142"/>
    </row>
    <row r="149" spans="1:9" x14ac:dyDescent="0.25">
      <c r="A149" s="286">
        <v>2</v>
      </c>
      <c r="B149" s="278">
        <v>43868</v>
      </c>
      <c r="C149" s="138">
        <v>1</v>
      </c>
      <c r="D149" s="149" t="s">
        <v>945</v>
      </c>
      <c r="E149" s="133"/>
      <c r="F149" s="133">
        <v>13</v>
      </c>
      <c r="G149" s="142"/>
      <c r="H149" s="142"/>
    </row>
    <row r="150" spans="1:9" x14ac:dyDescent="0.25">
      <c r="A150" s="286">
        <v>3</v>
      </c>
      <c r="B150" s="278">
        <v>43868</v>
      </c>
      <c r="C150" s="138">
        <v>1</v>
      </c>
      <c r="D150" s="149" t="s">
        <v>869</v>
      </c>
      <c r="E150" s="133"/>
      <c r="F150" s="133">
        <v>0.5</v>
      </c>
      <c r="G150" s="142"/>
      <c r="H150" s="142"/>
    </row>
    <row r="151" spans="1:9" x14ac:dyDescent="0.25">
      <c r="A151" s="286">
        <v>4</v>
      </c>
      <c r="B151" s="278">
        <v>43868</v>
      </c>
      <c r="C151" s="138">
        <v>1</v>
      </c>
      <c r="D151" s="149" t="s">
        <v>946</v>
      </c>
      <c r="E151" s="133"/>
      <c r="F151" s="133">
        <v>14</v>
      </c>
      <c r="G151" s="142"/>
      <c r="H151" s="142"/>
    </row>
    <row r="152" spans="1:9" x14ac:dyDescent="0.25">
      <c r="A152" s="286">
        <v>5</v>
      </c>
      <c r="B152" s="278">
        <v>43868</v>
      </c>
      <c r="C152" s="138">
        <v>1</v>
      </c>
      <c r="D152" s="149" t="s">
        <v>947</v>
      </c>
      <c r="E152" s="133"/>
      <c r="F152" s="133">
        <v>4</v>
      </c>
      <c r="G152" s="142"/>
      <c r="H152" s="142"/>
    </row>
    <row r="153" spans="1:9" x14ac:dyDescent="0.25">
      <c r="A153" s="286">
        <v>6</v>
      </c>
      <c r="B153" s="278">
        <v>43868</v>
      </c>
      <c r="C153" s="138">
        <v>1</v>
      </c>
      <c r="D153" s="149" t="s">
        <v>948</v>
      </c>
      <c r="E153" s="133"/>
      <c r="F153" s="133">
        <v>7</v>
      </c>
      <c r="G153" s="142"/>
      <c r="H153" s="142"/>
    </row>
    <row r="154" spans="1:9" x14ac:dyDescent="0.25">
      <c r="A154" s="286">
        <v>7</v>
      </c>
      <c r="B154" s="278">
        <v>43868</v>
      </c>
      <c r="C154" s="138">
        <v>1</v>
      </c>
      <c r="D154" s="149" t="s">
        <v>949</v>
      </c>
      <c r="E154" s="133"/>
      <c r="F154" s="133">
        <v>6.5</v>
      </c>
      <c r="G154" s="142"/>
      <c r="H154" s="142"/>
    </row>
    <row r="155" spans="1:9" x14ac:dyDescent="0.25">
      <c r="A155" s="286">
        <v>8</v>
      </c>
      <c r="B155" s="278">
        <v>43868</v>
      </c>
      <c r="C155" s="138">
        <v>1</v>
      </c>
      <c r="D155" s="149" t="s">
        <v>950</v>
      </c>
      <c r="E155" s="133"/>
      <c r="F155" s="133">
        <v>6</v>
      </c>
      <c r="G155" s="142"/>
      <c r="H155" s="142"/>
    </row>
    <row r="156" spans="1:9" x14ac:dyDescent="0.25">
      <c r="A156" s="286">
        <v>9</v>
      </c>
      <c r="B156" s="278">
        <v>43868</v>
      </c>
      <c r="C156" s="138">
        <v>2</v>
      </c>
      <c r="D156" s="149" t="s">
        <v>951</v>
      </c>
      <c r="E156" s="133"/>
      <c r="F156" s="133">
        <v>13</v>
      </c>
      <c r="G156" s="142"/>
      <c r="H156" s="142"/>
    </row>
    <row r="157" spans="1:9" x14ac:dyDescent="0.25">
      <c r="A157" s="286">
        <v>10</v>
      </c>
      <c r="B157" s="278">
        <v>43868</v>
      </c>
      <c r="C157" s="138">
        <v>1</v>
      </c>
      <c r="D157" s="149" t="s">
        <v>952</v>
      </c>
      <c r="E157" s="133"/>
      <c r="F157" s="133">
        <v>20</v>
      </c>
      <c r="G157" s="142"/>
      <c r="H157" s="142"/>
    </row>
    <row r="158" spans="1:9" x14ac:dyDescent="0.25">
      <c r="A158" s="286">
        <v>11</v>
      </c>
      <c r="B158" s="278">
        <v>43868</v>
      </c>
      <c r="C158" s="138">
        <v>1</v>
      </c>
      <c r="D158" s="149" t="s">
        <v>953</v>
      </c>
      <c r="E158" s="133"/>
      <c r="F158" s="133">
        <v>14</v>
      </c>
      <c r="G158" s="142"/>
      <c r="H158" s="142"/>
    </row>
    <row r="159" spans="1:9" x14ac:dyDescent="0.25">
      <c r="A159" s="286">
        <v>12</v>
      </c>
      <c r="B159" s="278">
        <v>43868</v>
      </c>
      <c r="C159" s="138">
        <v>1</v>
      </c>
      <c r="D159" s="149" t="s">
        <v>613</v>
      </c>
      <c r="E159" s="133"/>
      <c r="F159" s="133">
        <v>5</v>
      </c>
      <c r="G159" s="142"/>
      <c r="H159" s="142"/>
    </row>
    <row r="160" spans="1:9" x14ac:dyDescent="0.25">
      <c r="A160" s="286">
        <v>13</v>
      </c>
      <c r="B160" s="278">
        <v>43868</v>
      </c>
      <c r="C160" s="138">
        <v>1</v>
      </c>
      <c r="D160" s="149" t="s">
        <v>954</v>
      </c>
      <c r="E160" s="133"/>
      <c r="F160" s="133">
        <v>5</v>
      </c>
      <c r="G160" s="142"/>
      <c r="H160" s="142"/>
    </row>
    <row r="161" spans="1:18" x14ac:dyDescent="0.25">
      <c r="A161" s="286">
        <v>14</v>
      </c>
      <c r="B161" s="278">
        <v>43868</v>
      </c>
      <c r="C161" s="138">
        <v>2</v>
      </c>
      <c r="D161" s="149" t="s">
        <v>955</v>
      </c>
      <c r="E161" s="133"/>
      <c r="F161" s="133">
        <v>10</v>
      </c>
      <c r="G161" s="142"/>
      <c r="H161" s="142"/>
    </row>
    <row r="162" spans="1:18" x14ac:dyDescent="0.25">
      <c r="A162" s="286">
        <v>15</v>
      </c>
      <c r="B162" s="278">
        <v>43868</v>
      </c>
      <c r="C162" s="138">
        <v>1</v>
      </c>
      <c r="D162" s="149" t="s">
        <v>850</v>
      </c>
      <c r="E162" s="133"/>
      <c r="F162" s="133">
        <v>5</v>
      </c>
      <c r="G162" s="142"/>
      <c r="H162" s="142"/>
    </row>
    <row r="163" spans="1:18" x14ac:dyDescent="0.25">
      <c r="A163" s="286">
        <v>16</v>
      </c>
      <c r="B163" s="278">
        <v>43868</v>
      </c>
      <c r="C163" s="138">
        <v>1</v>
      </c>
      <c r="D163" s="149" t="s">
        <v>956</v>
      </c>
      <c r="E163" s="133"/>
      <c r="F163" s="133">
        <v>10</v>
      </c>
      <c r="G163" s="142"/>
      <c r="H163" s="142"/>
    </row>
    <row r="164" spans="1:18" x14ac:dyDescent="0.25">
      <c r="A164" s="286">
        <v>17</v>
      </c>
      <c r="B164" s="278">
        <v>43868</v>
      </c>
      <c r="C164" s="138">
        <v>1</v>
      </c>
      <c r="D164" s="149" t="s">
        <v>957</v>
      </c>
      <c r="E164" s="133"/>
      <c r="F164" s="133">
        <v>8</v>
      </c>
      <c r="G164" s="142"/>
      <c r="H164" s="142"/>
    </row>
    <row r="165" spans="1:18" x14ac:dyDescent="0.25">
      <c r="A165" s="286">
        <v>18</v>
      </c>
      <c r="B165" s="278">
        <v>43868</v>
      </c>
      <c r="C165" s="138">
        <v>1</v>
      </c>
      <c r="D165" s="149" t="s">
        <v>958</v>
      </c>
      <c r="E165" s="133"/>
      <c r="F165" s="133">
        <v>3</v>
      </c>
      <c r="G165" s="142"/>
      <c r="H165" s="142"/>
    </row>
    <row r="166" spans="1:18" x14ac:dyDescent="0.25">
      <c r="A166" s="286">
        <v>19</v>
      </c>
      <c r="B166" s="278">
        <v>43868</v>
      </c>
      <c r="C166" s="138">
        <v>1</v>
      </c>
      <c r="D166" s="149" t="s">
        <v>959</v>
      </c>
      <c r="E166" s="133"/>
      <c r="F166" s="133">
        <v>20</v>
      </c>
      <c r="G166" s="142"/>
      <c r="H166" s="142"/>
    </row>
    <row r="167" spans="1:18" x14ac:dyDescent="0.25">
      <c r="A167" s="286">
        <v>20</v>
      </c>
      <c r="B167" s="278">
        <v>43868</v>
      </c>
      <c r="C167" s="138">
        <v>1</v>
      </c>
      <c r="D167" s="149" t="s">
        <v>960</v>
      </c>
      <c r="E167" s="133"/>
      <c r="F167" s="133">
        <v>2</v>
      </c>
      <c r="G167" s="142"/>
      <c r="H167" s="142"/>
    </row>
    <row r="168" spans="1:18" x14ac:dyDescent="0.25">
      <c r="A168" s="286">
        <v>21</v>
      </c>
      <c r="B168" s="278">
        <v>43868</v>
      </c>
      <c r="C168" s="138">
        <v>1</v>
      </c>
      <c r="D168" s="149" t="s">
        <v>806</v>
      </c>
      <c r="E168" s="133"/>
      <c r="F168" s="133">
        <v>3</v>
      </c>
      <c r="G168" s="142"/>
      <c r="H168" s="142"/>
    </row>
    <row r="169" spans="1:18" x14ac:dyDescent="0.25">
      <c r="A169" s="286">
        <v>22</v>
      </c>
      <c r="B169" s="278">
        <v>43868</v>
      </c>
      <c r="C169" s="138">
        <v>1</v>
      </c>
      <c r="D169" s="149" t="s">
        <v>961</v>
      </c>
      <c r="E169" s="133"/>
      <c r="F169" s="133">
        <v>10</v>
      </c>
      <c r="G169" s="142"/>
      <c r="H169" s="142"/>
    </row>
    <row r="170" spans="1:18" x14ac:dyDescent="0.25">
      <c r="A170" s="286">
        <v>23</v>
      </c>
      <c r="B170" s="278">
        <v>43868</v>
      </c>
      <c r="C170" s="138">
        <v>1</v>
      </c>
      <c r="D170" s="149" t="s">
        <v>962</v>
      </c>
      <c r="E170" s="133"/>
      <c r="F170" s="133">
        <v>6</v>
      </c>
      <c r="G170" s="142"/>
      <c r="H170" s="142"/>
    </row>
    <row r="171" spans="1:18" x14ac:dyDescent="0.25">
      <c r="A171" s="286">
        <v>24</v>
      </c>
      <c r="B171" s="278">
        <v>43868</v>
      </c>
      <c r="C171" s="138">
        <v>2</v>
      </c>
      <c r="D171" s="149" t="s">
        <v>963</v>
      </c>
      <c r="E171" s="133"/>
      <c r="F171" s="133">
        <v>1</v>
      </c>
      <c r="G171" s="142"/>
      <c r="H171" s="142"/>
      <c r="K171" s="181"/>
      <c r="L171" s="182"/>
      <c r="M171" s="183"/>
      <c r="N171" s="182"/>
      <c r="O171" s="182"/>
      <c r="P171" s="182"/>
      <c r="Q171" s="182"/>
      <c r="R171" s="182"/>
    </row>
    <row r="172" spans="1:18" x14ac:dyDescent="0.25">
      <c r="A172" s="286">
        <v>25</v>
      </c>
      <c r="B172" s="278">
        <v>43868</v>
      </c>
      <c r="C172" s="138">
        <v>1</v>
      </c>
      <c r="D172" s="149" t="s">
        <v>944</v>
      </c>
      <c r="E172" s="133"/>
      <c r="F172" s="133">
        <v>2</v>
      </c>
      <c r="G172" s="142"/>
      <c r="H172" s="142"/>
      <c r="K172" s="181"/>
      <c r="L172" s="182"/>
      <c r="M172" s="183"/>
      <c r="N172" s="182"/>
      <c r="O172" s="182"/>
      <c r="P172" s="182"/>
      <c r="Q172" s="182"/>
      <c r="R172" s="182"/>
    </row>
    <row r="173" spans="1:18" x14ac:dyDescent="0.25">
      <c r="A173" s="286">
        <v>26</v>
      </c>
      <c r="B173" s="278">
        <v>43868</v>
      </c>
      <c r="C173" s="138">
        <v>10</v>
      </c>
      <c r="D173" s="149" t="s">
        <v>965</v>
      </c>
      <c r="E173" s="133"/>
      <c r="F173" s="133">
        <v>5</v>
      </c>
      <c r="G173" s="142"/>
      <c r="H173" s="142"/>
      <c r="K173" s="181"/>
      <c r="L173" s="182"/>
      <c r="M173" s="183"/>
      <c r="N173" s="182"/>
      <c r="O173" s="182"/>
      <c r="P173" s="182"/>
      <c r="Q173" s="182"/>
      <c r="R173" s="182"/>
    </row>
    <row r="174" spans="1:18" x14ac:dyDescent="0.25">
      <c r="A174" s="286">
        <v>27</v>
      </c>
      <c r="B174" s="278">
        <v>43868</v>
      </c>
      <c r="C174" s="138">
        <v>4</v>
      </c>
      <c r="D174" s="149" t="s">
        <v>964</v>
      </c>
      <c r="E174" s="133"/>
      <c r="F174" s="133">
        <v>2</v>
      </c>
      <c r="G174" s="142"/>
      <c r="H174" s="142"/>
      <c r="K174" s="181"/>
      <c r="L174" s="182"/>
      <c r="M174" s="183"/>
      <c r="N174" s="182"/>
      <c r="O174" s="182"/>
      <c r="P174" s="182"/>
      <c r="Q174" s="182"/>
      <c r="R174" s="182"/>
    </row>
    <row r="175" spans="1:18" x14ac:dyDescent="0.25">
      <c r="A175" s="286">
        <v>28</v>
      </c>
      <c r="B175" s="278">
        <v>43868</v>
      </c>
      <c r="C175" s="138">
        <v>1</v>
      </c>
      <c r="D175" s="149" t="s">
        <v>966</v>
      </c>
      <c r="E175" s="133"/>
      <c r="F175" s="133">
        <v>12</v>
      </c>
      <c r="G175" s="142"/>
      <c r="H175" s="142"/>
      <c r="K175" s="181"/>
      <c r="L175" s="182"/>
      <c r="M175" s="183"/>
      <c r="N175" s="182"/>
      <c r="O175" s="182"/>
      <c r="P175" s="182"/>
      <c r="Q175" s="182"/>
      <c r="R175" s="182"/>
    </row>
    <row r="176" spans="1:18" x14ac:dyDescent="0.25">
      <c r="A176" s="286">
        <v>29</v>
      </c>
      <c r="B176" s="278">
        <v>43868</v>
      </c>
      <c r="C176" s="138">
        <v>1</v>
      </c>
      <c r="D176" s="149" t="s">
        <v>967</v>
      </c>
      <c r="E176" s="133"/>
      <c r="F176" s="133">
        <v>10</v>
      </c>
      <c r="G176" s="142"/>
      <c r="H176" s="142"/>
      <c r="K176" s="181"/>
      <c r="L176" s="182"/>
      <c r="M176" s="183"/>
      <c r="N176" s="182"/>
      <c r="O176" s="182"/>
      <c r="P176" s="182"/>
      <c r="Q176" s="182"/>
      <c r="R176" s="182"/>
    </row>
    <row r="177" spans="1:18" x14ac:dyDescent="0.25">
      <c r="A177" s="286">
        <v>30</v>
      </c>
      <c r="B177" s="278">
        <v>43868</v>
      </c>
      <c r="C177" s="138">
        <v>1</v>
      </c>
      <c r="D177" s="149" t="s">
        <v>968</v>
      </c>
      <c r="E177" s="133"/>
      <c r="F177" s="133">
        <v>25</v>
      </c>
      <c r="G177" s="142"/>
      <c r="H177" s="142"/>
      <c r="K177" s="181"/>
      <c r="L177" s="182"/>
      <c r="M177" s="183"/>
      <c r="N177" s="182"/>
      <c r="O177" s="182"/>
      <c r="P177" s="182"/>
      <c r="Q177" s="182"/>
      <c r="R177" s="182"/>
    </row>
    <row r="178" spans="1:18" x14ac:dyDescent="0.25">
      <c r="A178" s="286">
        <v>31</v>
      </c>
      <c r="B178" s="278">
        <v>43868</v>
      </c>
      <c r="C178" s="138">
        <v>1</v>
      </c>
      <c r="D178" s="149" t="s">
        <v>104</v>
      </c>
      <c r="E178" s="133"/>
      <c r="F178" s="133">
        <v>100</v>
      </c>
      <c r="G178" s="142"/>
      <c r="H178" s="142"/>
      <c r="K178" s="181"/>
      <c r="L178" s="182"/>
      <c r="M178" s="183"/>
      <c r="N178" s="182"/>
      <c r="O178" s="182"/>
      <c r="P178" s="182"/>
      <c r="Q178" s="182"/>
      <c r="R178" s="182"/>
    </row>
    <row r="179" spans="1:18" x14ac:dyDescent="0.25">
      <c r="A179" s="286">
        <v>32</v>
      </c>
      <c r="B179" s="278">
        <v>43868</v>
      </c>
      <c r="C179" s="138">
        <v>1</v>
      </c>
      <c r="D179" s="149" t="s">
        <v>1044</v>
      </c>
      <c r="E179" s="133"/>
      <c r="F179" s="133">
        <v>12.5</v>
      </c>
      <c r="G179" s="142"/>
      <c r="H179" s="142"/>
      <c r="K179" s="181"/>
      <c r="L179" s="182"/>
      <c r="M179" s="183"/>
      <c r="N179" s="182"/>
      <c r="O179" s="182"/>
      <c r="P179" s="182"/>
      <c r="Q179" s="182"/>
      <c r="R179" s="182"/>
    </row>
    <row r="180" spans="1:18" x14ac:dyDescent="0.25">
      <c r="A180" s="286">
        <v>33</v>
      </c>
      <c r="B180" s="278">
        <v>43868</v>
      </c>
      <c r="C180" s="138">
        <v>1</v>
      </c>
      <c r="D180" s="149" t="s">
        <v>969</v>
      </c>
      <c r="E180" s="133"/>
      <c r="F180" s="133">
        <v>13</v>
      </c>
      <c r="G180" s="142"/>
      <c r="H180" s="142"/>
      <c r="K180" s="181"/>
      <c r="L180" s="182"/>
      <c r="M180" s="183"/>
      <c r="N180" s="182"/>
      <c r="O180" s="182"/>
      <c r="P180" s="182"/>
      <c r="Q180" s="182"/>
      <c r="R180" s="182"/>
    </row>
    <row r="181" spans="1:18" x14ac:dyDescent="0.25">
      <c r="A181" s="286">
        <v>34</v>
      </c>
      <c r="B181" s="278">
        <v>43868</v>
      </c>
      <c r="C181" s="138">
        <v>1</v>
      </c>
      <c r="D181" s="149" t="s">
        <v>970</v>
      </c>
      <c r="E181" s="133"/>
      <c r="F181" s="133">
        <v>2</v>
      </c>
      <c r="G181" s="142"/>
      <c r="H181" s="142"/>
      <c r="K181" s="181"/>
      <c r="L181" s="182"/>
      <c r="M181" s="183"/>
      <c r="N181" s="182"/>
      <c r="O181" s="182"/>
      <c r="P181" s="182"/>
      <c r="Q181" s="182"/>
      <c r="R181" s="182"/>
    </row>
    <row r="182" spans="1:18" x14ac:dyDescent="0.25">
      <c r="A182" s="286">
        <v>35</v>
      </c>
      <c r="B182" s="278">
        <v>43868</v>
      </c>
      <c r="C182" s="138">
        <v>1</v>
      </c>
      <c r="D182" s="149" t="s">
        <v>971</v>
      </c>
      <c r="E182" s="133"/>
      <c r="F182" s="133">
        <v>1</v>
      </c>
      <c r="G182" s="142"/>
      <c r="H182" s="142"/>
      <c r="K182" s="181"/>
      <c r="L182" s="182"/>
      <c r="M182" s="183"/>
      <c r="N182" s="182"/>
      <c r="O182" s="182"/>
      <c r="P182" s="182"/>
      <c r="Q182" s="182"/>
      <c r="R182" s="182"/>
    </row>
    <row r="183" spans="1:18" x14ac:dyDescent="0.25">
      <c r="A183" s="286">
        <v>36</v>
      </c>
      <c r="B183" s="278">
        <v>43868</v>
      </c>
      <c r="C183" s="138">
        <v>1</v>
      </c>
      <c r="D183" s="149" t="s">
        <v>972</v>
      </c>
      <c r="E183" s="133"/>
      <c r="F183" s="133">
        <v>0.5</v>
      </c>
      <c r="G183" s="142"/>
      <c r="H183" s="142"/>
      <c r="K183" s="181"/>
      <c r="L183" s="182"/>
      <c r="M183" s="183"/>
      <c r="N183" s="182"/>
      <c r="O183" s="182"/>
      <c r="P183" s="182"/>
      <c r="Q183" s="182"/>
      <c r="R183" s="182"/>
    </row>
    <row r="184" spans="1:18" x14ac:dyDescent="0.25">
      <c r="A184" s="286">
        <v>37</v>
      </c>
      <c r="B184" s="278">
        <v>43868</v>
      </c>
      <c r="C184" s="138">
        <v>1</v>
      </c>
      <c r="D184" s="149" t="s">
        <v>973</v>
      </c>
      <c r="E184" s="133"/>
      <c r="F184" s="133">
        <v>10</v>
      </c>
      <c r="G184" s="142"/>
      <c r="H184" s="142"/>
      <c r="K184" s="181"/>
      <c r="L184" s="182"/>
      <c r="M184" s="183"/>
      <c r="N184" s="182"/>
      <c r="O184" s="182"/>
      <c r="P184" s="182"/>
      <c r="Q184" s="182"/>
      <c r="R184" s="182"/>
    </row>
    <row r="185" spans="1:18" x14ac:dyDescent="0.25">
      <c r="A185" s="286">
        <v>38</v>
      </c>
      <c r="B185" s="278">
        <v>43868</v>
      </c>
      <c r="C185" s="138">
        <v>1</v>
      </c>
      <c r="D185" s="149" t="s">
        <v>974</v>
      </c>
      <c r="E185" s="133"/>
      <c r="F185" s="133">
        <v>44</v>
      </c>
      <c r="G185" s="142"/>
      <c r="H185" s="142"/>
      <c r="K185" s="181"/>
      <c r="L185" s="182"/>
      <c r="M185" s="183"/>
      <c r="N185" s="182"/>
      <c r="O185" s="182"/>
      <c r="P185" s="182"/>
      <c r="Q185" s="182"/>
      <c r="R185" s="182"/>
    </row>
    <row r="186" spans="1:18" x14ac:dyDescent="0.25">
      <c r="A186" s="286">
        <v>39</v>
      </c>
      <c r="B186" s="278">
        <v>43868</v>
      </c>
      <c r="C186" s="138">
        <v>1</v>
      </c>
      <c r="D186" s="149" t="s">
        <v>975</v>
      </c>
      <c r="E186" s="133"/>
      <c r="F186" s="133">
        <v>7</v>
      </c>
      <c r="G186" s="142"/>
      <c r="H186" s="142"/>
      <c r="K186" s="181"/>
      <c r="L186" s="182"/>
      <c r="M186" s="183"/>
      <c r="N186" s="182"/>
      <c r="O186" s="182"/>
      <c r="P186" s="182"/>
      <c r="Q186" s="182"/>
      <c r="R186" s="182"/>
    </row>
    <row r="187" spans="1:18" x14ac:dyDescent="0.25">
      <c r="A187" s="286">
        <v>40</v>
      </c>
      <c r="B187" s="278">
        <v>43868</v>
      </c>
      <c r="C187" s="138">
        <v>1</v>
      </c>
      <c r="D187" s="149" t="s">
        <v>976</v>
      </c>
      <c r="E187" s="133"/>
      <c r="F187" s="133">
        <v>6</v>
      </c>
      <c r="G187" s="142"/>
      <c r="H187" s="142"/>
      <c r="K187" s="181"/>
      <c r="L187" s="182"/>
      <c r="M187" s="183"/>
      <c r="N187" s="182"/>
      <c r="O187" s="182"/>
      <c r="P187" s="182"/>
      <c r="Q187" s="182"/>
      <c r="R187" s="182"/>
    </row>
    <row r="188" spans="1:18" x14ac:dyDescent="0.25">
      <c r="A188" s="286">
        <v>41</v>
      </c>
      <c r="B188" s="278">
        <v>43868</v>
      </c>
      <c r="C188" s="138">
        <v>1</v>
      </c>
      <c r="D188" s="149" t="s">
        <v>977</v>
      </c>
      <c r="E188" s="133"/>
      <c r="F188" s="133">
        <v>28.5</v>
      </c>
      <c r="G188" s="142"/>
      <c r="H188" s="142"/>
      <c r="K188" s="181"/>
      <c r="L188" s="182"/>
      <c r="M188" s="183"/>
      <c r="N188" s="182"/>
      <c r="O188" s="182"/>
      <c r="P188" s="182"/>
      <c r="Q188" s="182"/>
      <c r="R188" s="182"/>
    </row>
    <row r="189" spans="1:18" x14ac:dyDescent="0.25">
      <c r="A189" s="286">
        <v>42</v>
      </c>
      <c r="B189" s="278">
        <v>43868</v>
      </c>
      <c r="C189" s="138">
        <v>1</v>
      </c>
      <c r="D189" s="149" t="s">
        <v>978</v>
      </c>
      <c r="E189" s="133"/>
      <c r="F189" s="133">
        <v>13</v>
      </c>
      <c r="G189" s="142"/>
      <c r="H189" s="142"/>
      <c r="K189" s="181"/>
      <c r="L189" s="182"/>
      <c r="M189" s="183"/>
      <c r="N189" s="182"/>
      <c r="O189" s="182"/>
      <c r="P189" s="182"/>
      <c r="Q189" s="182"/>
      <c r="R189" s="182"/>
    </row>
    <row r="190" spans="1:18" x14ac:dyDescent="0.25">
      <c r="A190" s="286">
        <v>43</v>
      </c>
      <c r="B190" s="278">
        <v>43868</v>
      </c>
      <c r="C190" s="138">
        <v>1</v>
      </c>
      <c r="D190" s="149" t="s">
        <v>979</v>
      </c>
      <c r="E190" s="133"/>
      <c r="F190" s="133">
        <v>2.5</v>
      </c>
      <c r="G190" s="142"/>
      <c r="H190" s="142"/>
      <c r="K190" s="181"/>
      <c r="L190" s="182"/>
      <c r="M190" s="183"/>
      <c r="N190" s="182"/>
      <c r="O190" s="182"/>
      <c r="P190" s="182"/>
      <c r="Q190" s="182"/>
      <c r="R190" s="182"/>
    </row>
    <row r="191" spans="1:18" x14ac:dyDescent="0.25">
      <c r="A191" s="286">
        <v>44</v>
      </c>
      <c r="B191" s="278">
        <v>43868</v>
      </c>
      <c r="C191" s="138">
        <v>1</v>
      </c>
      <c r="D191" s="149" t="s">
        <v>980</v>
      </c>
      <c r="E191" s="133"/>
      <c r="F191" s="133">
        <v>6</v>
      </c>
      <c r="G191" s="142"/>
      <c r="H191" s="143"/>
      <c r="I191" s="139"/>
      <c r="K191" s="181"/>
      <c r="L191" s="182"/>
      <c r="M191" s="183"/>
      <c r="N191" s="182"/>
      <c r="O191" s="182"/>
      <c r="P191" s="182"/>
      <c r="Q191" s="182"/>
      <c r="R191" s="182"/>
    </row>
    <row r="192" spans="1:18" x14ac:dyDescent="0.25">
      <c r="A192" s="286">
        <v>45</v>
      </c>
      <c r="B192" s="278">
        <v>43868</v>
      </c>
      <c r="C192" s="138">
        <v>1</v>
      </c>
      <c r="D192" s="149" t="s">
        <v>981</v>
      </c>
      <c r="E192" s="133"/>
      <c r="F192" s="133">
        <v>9</v>
      </c>
      <c r="G192" s="142"/>
      <c r="H192" s="196"/>
      <c r="I192" s="197"/>
      <c r="K192" s="181"/>
      <c r="L192" s="182"/>
      <c r="M192" s="183"/>
      <c r="N192" s="182"/>
      <c r="O192" s="182"/>
      <c r="P192" s="182"/>
      <c r="Q192" s="182"/>
      <c r="R192" s="182"/>
    </row>
    <row r="193" spans="1:18" x14ac:dyDescent="0.25">
      <c r="A193" s="286">
        <v>46</v>
      </c>
      <c r="B193" s="278">
        <v>43868</v>
      </c>
      <c r="C193" s="138">
        <v>1</v>
      </c>
      <c r="D193" s="149" t="s">
        <v>982</v>
      </c>
      <c r="E193" s="133"/>
      <c r="F193" s="133">
        <v>6</v>
      </c>
      <c r="G193" s="142"/>
      <c r="H193" s="198"/>
      <c r="I193" s="192"/>
      <c r="K193" s="181"/>
      <c r="L193" s="182"/>
      <c r="M193" s="183"/>
      <c r="N193" s="182"/>
      <c r="O193" s="182"/>
      <c r="P193" s="182"/>
      <c r="Q193" s="182"/>
      <c r="R193" s="182"/>
    </row>
    <row r="194" spans="1:18" x14ac:dyDescent="0.25">
      <c r="A194" s="286">
        <v>47</v>
      </c>
      <c r="B194" s="278">
        <v>43868</v>
      </c>
      <c r="C194" s="138">
        <v>1</v>
      </c>
      <c r="D194" s="149" t="s">
        <v>983</v>
      </c>
      <c r="E194" s="133"/>
      <c r="F194" s="133">
        <v>15</v>
      </c>
      <c r="G194" s="142"/>
      <c r="H194" s="198"/>
      <c r="I194" s="192"/>
      <c r="K194" s="181"/>
      <c r="L194" s="182"/>
      <c r="M194" s="183"/>
      <c r="N194" s="182"/>
      <c r="O194" s="182"/>
      <c r="P194" s="182"/>
      <c r="Q194" s="182"/>
      <c r="R194" s="182"/>
    </row>
    <row r="195" spans="1:18" x14ac:dyDescent="0.25">
      <c r="A195" s="286">
        <v>48</v>
      </c>
      <c r="B195" s="278">
        <v>43868</v>
      </c>
      <c r="C195" s="138">
        <v>1</v>
      </c>
      <c r="D195" s="149" t="s">
        <v>984</v>
      </c>
      <c r="E195" s="133"/>
      <c r="F195" s="133">
        <v>1.5</v>
      </c>
      <c r="G195" s="142"/>
      <c r="H195" s="198"/>
      <c r="I195" s="192"/>
      <c r="K195" s="181"/>
      <c r="L195" s="182"/>
      <c r="M195" s="183"/>
      <c r="N195" s="182"/>
      <c r="O195" s="182"/>
      <c r="P195" s="182"/>
      <c r="Q195" s="182"/>
      <c r="R195" s="182"/>
    </row>
    <row r="196" spans="1:18" x14ac:dyDescent="0.25">
      <c r="A196" s="286">
        <v>49</v>
      </c>
      <c r="B196" s="278">
        <v>43868</v>
      </c>
      <c r="C196" s="138">
        <v>3</v>
      </c>
      <c r="D196" s="149" t="s">
        <v>985</v>
      </c>
      <c r="E196" s="133"/>
      <c r="F196" s="133">
        <v>1</v>
      </c>
      <c r="G196" s="142"/>
      <c r="H196" s="198"/>
      <c r="I196" s="192"/>
      <c r="K196" s="181"/>
      <c r="L196" s="182"/>
      <c r="M196" s="183"/>
      <c r="N196" s="182"/>
      <c r="O196" s="182"/>
      <c r="P196" s="182"/>
      <c r="Q196" s="182"/>
      <c r="R196" s="182"/>
    </row>
    <row r="197" spans="1:18" x14ac:dyDescent="0.25">
      <c r="A197" s="286">
        <v>50</v>
      </c>
      <c r="B197" s="278">
        <v>43868</v>
      </c>
      <c r="C197" s="138">
        <v>1</v>
      </c>
      <c r="D197" s="149" t="s">
        <v>986</v>
      </c>
      <c r="E197" s="133"/>
      <c r="F197" s="133">
        <v>3</v>
      </c>
      <c r="G197" s="142"/>
      <c r="H197" s="198"/>
      <c r="I197" s="192"/>
      <c r="K197" s="181"/>
      <c r="L197" s="182"/>
      <c r="M197" s="183"/>
      <c r="N197" s="182"/>
      <c r="O197" s="182"/>
      <c r="P197" s="182"/>
      <c r="Q197" s="182"/>
      <c r="R197" s="182"/>
    </row>
    <row r="198" spans="1:18" x14ac:dyDescent="0.25">
      <c r="A198" s="286">
        <v>51</v>
      </c>
      <c r="B198" s="278">
        <v>43868</v>
      </c>
      <c r="C198" s="138">
        <v>1</v>
      </c>
      <c r="D198" s="149" t="s">
        <v>987</v>
      </c>
      <c r="E198" s="133"/>
      <c r="F198" s="133">
        <v>11</v>
      </c>
      <c r="G198" s="142"/>
      <c r="H198" s="198"/>
      <c r="I198" s="192"/>
      <c r="K198" s="181"/>
      <c r="L198" s="182"/>
      <c r="M198" s="183"/>
      <c r="N198" s="182"/>
      <c r="O198" s="182"/>
      <c r="P198" s="182"/>
      <c r="Q198" s="182"/>
      <c r="R198" s="182"/>
    </row>
    <row r="199" spans="1:18" x14ac:dyDescent="0.25">
      <c r="A199" s="286">
        <v>52</v>
      </c>
      <c r="B199" s="278">
        <v>43868</v>
      </c>
      <c r="C199" s="138">
        <v>1</v>
      </c>
      <c r="D199" s="149" t="s">
        <v>988</v>
      </c>
      <c r="E199" s="133"/>
      <c r="F199" s="133">
        <v>23</v>
      </c>
      <c r="G199" s="142"/>
      <c r="H199" s="198"/>
      <c r="I199" s="192"/>
      <c r="K199" s="181"/>
      <c r="L199" s="182"/>
      <c r="M199" s="183"/>
      <c r="N199" s="182"/>
      <c r="O199" s="182"/>
      <c r="P199" s="182"/>
      <c r="Q199" s="182"/>
      <c r="R199" s="182"/>
    </row>
    <row r="200" spans="1:18" x14ac:dyDescent="0.25">
      <c r="A200" s="286">
        <v>53</v>
      </c>
      <c r="B200" s="278">
        <v>43868</v>
      </c>
      <c r="C200" s="138">
        <v>1</v>
      </c>
      <c r="D200" s="149" t="s">
        <v>989</v>
      </c>
      <c r="E200" s="133"/>
      <c r="F200" s="133">
        <v>6</v>
      </c>
      <c r="G200" s="142"/>
      <c r="H200" s="198"/>
      <c r="I200" s="192"/>
      <c r="K200" s="181"/>
      <c r="L200" s="182"/>
      <c r="M200" s="183"/>
      <c r="N200" s="182"/>
      <c r="O200" s="182"/>
      <c r="P200" s="182"/>
      <c r="Q200" s="182"/>
      <c r="R200" s="182"/>
    </row>
    <row r="201" spans="1:18" x14ac:dyDescent="0.25">
      <c r="A201" s="286">
        <v>54</v>
      </c>
      <c r="B201" s="278">
        <v>43868</v>
      </c>
      <c r="C201" s="138">
        <v>1</v>
      </c>
      <c r="D201" s="149" t="s">
        <v>990</v>
      </c>
      <c r="E201" s="133"/>
      <c r="F201" s="133">
        <v>15</v>
      </c>
      <c r="G201" s="142"/>
      <c r="H201" s="198"/>
      <c r="I201" s="192"/>
      <c r="K201" s="181"/>
      <c r="L201" s="182"/>
      <c r="M201" s="183"/>
      <c r="N201" s="182"/>
      <c r="O201" s="182"/>
      <c r="P201" s="182"/>
      <c r="Q201" s="182"/>
      <c r="R201" s="182"/>
    </row>
    <row r="202" spans="1:18" x14ac:dyDescent="0.25">
      <c r="A202" s="286">
        <v>55</v>
      </c>
      <c r="B202" s="278">
        <v>43868</v>
      </c>
      <c r="C202" s="138">
        <v>1</v>
      </c>
      <c r="D202" s="149" t="s">
        <v>991</v>
      </c>
      <c r="E202" s="133"/>
      <c r="F202" s="133">
        <v>9</v>
      </c>
      <c r="G202" s="142"/>
      <c r="H202" s="198"/>
      <c r="I202" s="192"/>
      <c r="K202" s="181"/>
      <c r="L202" s="182"/>
      <c r="M202" s="183"/>
      <c r="N202" s="182"/>
      <c r="O202" s="182"/>
      <c r="P202" s="182"/>
      <c r="Q202" s="182"/>
      <c r="R202" s="182"/>
    </row>
    <row r="203" spans="1:18" x14ac:dyDescent="0.25">
      <c r="A203" s="286">
        <v>56</v>
      </c>
      <c r="B203" s="278">
        <v>43868</v>
      </c>
      <c r="C203" s="138">
        <v>1</v>
      </c>
      <c r="D203" s="149" t="s">
        <v>992</v>
      </c>
      <c r="E203" s="133"/>
      <c r="F203" s="133">
        <v>13</v>
      </c>
      <c r="G203" s="142"/>
      <c r="H203" s="198"/>
      <c r="I203" s="192"/>
      <c r="K203" s="181"/>
      <c r="L203" s="182"/>
      <c r="M203" s="183"/>
      <c r="N203" s="182"/>
      <c r="O203" s="182"/>
      <c r="P203" s="182"/>
      <c r="Q203" s="182"/>
      <c r="R203" s="182"/>
    </row>
    <row r="204" spans="1:18" x14ac:dyDescent="0.25">
      <c r="A204" s="286">
        <v>57</v>
      </c>
      <c r="B204" s="278">
        <v>43868</v>
      </c>
      <c r="C204" s="138">
        <v>1</v>
      </c>
      <c r="D204" s="149" t="s">
        <v>968</v>
      </c>
      <c r="E204" s="133"/>
      <c r="F204" s="133">
        <v>25</v>
      </c>
      <c r="G204" s="142"/>
      <c r="H204" s="198"/>
      <c r="I204" s="192"/>
      <c r="K204" s="181"/>
      <c r="L204" s="182"/>
      <c r="M204" s="183"/>
      <c r="N204" s="182"/>
      <c r="O204" s="182"/>
      <c r="P204" s="182"/>
      <c r="Q204" s="182"/>
      <c r="R204" s="182"/>
    </row>
    <row r="205" spans="1:18" x14ac:dyDescent="0.25">
      <c r="A205" s="286">
        <v>58</v>
      </c>
      <c r="B205" s="278">
        <v>43868</v>
      </c>
      <c r="C205" s="138">
        <v>9</v>
      </c>
      <c r="D205" s="149" t="s">
        <v>993</v>
      </c>
      <c r="E205" s="133"/>
      <c r="F205" s="133">
        <v>4.5</v>
      </c>
      <c r="G205" s="142"/>
      <c r="H205" s="198"/>
      <c r="I205" s="192"/>
      <c r="K205" s="181"/>
      <c r="L205" s="182"/>
      <c r="M205" s="183"/>
      <c r="N205" s="182"/>
      <c r="O205" s="182"/>
      <c r="P205" s="182"/>
      <c r="Q205" s="182"/>
      <c r="R205" s="182"/>
    </row>
    <row r="206" spans="1:18" x14ac:dyDescent="0.25">
      <c r="A206" s="286">
        <v>59</v>
      </c>
      <c r="B206" s="278">
        <v>43868</v>
      </c>
      <c r="C206" s="138">
        <v>1</v>
      </c>
      <c r="D206" s="149" t="s">
        <v>994</v>
      </c>
      <c r="E206" s="133"/>
      <c r="F206" s="133">
        <v>3.5</v>
      </c>
      <c r="G206" s="142"/>
      <c r="H206" s="198"/>
      <c r="I206" s="192"/>
      <c r="K206" s="181"/>
      <c r="L206" s="182"/>
      <c r="M206" s="183"/>
      <c r="N206" s="182"/>
      <c r="O206" s="182"/>
      <c r="P206" s="182"/>
      <c r="Q206" s="182"/>
      <c r="R206" s="182"/>
    </row>
    <row r="207" spans="1:18" x14ac:dyDescent="0.25">
      <c r="A207" s="286">
        <v>60</v>
      </c>
      <c r="B207" s="278">
        <v>43868</v>
      </c>
      <c r="C207" s="138">
        <v>1</v>
      </c>
      <c r="D207" s="149" t="s">
        <v>1037</v>
      </c>
      <c r="E207" s="133"/>
      <c r="F207" s="133">
        <v>6</v>
      </c>
      <c r="G207" s="142"/>
      <c r="H207" s="198"/>
      <c r="I207" s="192"/>
      <c r="K207" s="181"/>
      <c r="L207" s="182"/>
      <c r="M207" s="183"/>
      <c r="N207" s="182"/>
      <c r="O207" s="182"/>
      <c r="P207" s="182"/>
      <c r="Q207" s="182"/>
      <c r="R207" s="182"/>
    </row>
    <row r="208" spans="1:18" x14ac:dyDescent="0.25">
      <c r="A208" s="286">
        <v>61</v>
      </c>
      <c r="B208" s="278">
        <v>43868</v>
      </c>
      <c r="C208" s="138">
        <v>1</v>
      </c>
      <c r="D208" s="149" t="s">
        <v>1038</v>
      </c>
      <c r="E208" s="133"/>
      <c r="F208" s="133">
        <v>6</v>
      </c>
      <c r="G208" s="142"/>
      <c r="H208" s="198"/>
      <c r="I208" s="192"/>
      <c r="K208" s="181"/>
      <c r="L208" s="182"/>
      <c r="M208" s="183"/>
      <c r="N208" s="182"/>
      <c r="O208" s="182"/>
      <c r="P208" s="182"/>
      <c r="Q208" s="182"/>
      <c r="R208" s="182"/>
    </row>
    <row r="209" spans="1:18" x14ac:dyDescent="0.25">
      <c r="A209" s="286">
        <v>62</v>
      </c>
      <c r="B209" s="278">
        <v>43868</v>
      </c>
      <c r="C209" s="138">
        <v>1</v>
      </c>
      <c r="D209" s="149" t="s">
        <v>1039</v>
      </c>
      <c r="E209" s="133"/>
      <c r="F209" s="133">
        <v>7</v>
      </c>
      <c r="G209" s="142"/>
      <c r="H209" s="198"/>
      <c r="I209" s="192"/>
      <c r="K209" s="181"/>
      <c r="L209" s="182"/>
      <c r="M209" s="183"/>
      <c r="N209" s="182"/>
      <c r="O209" s="182"/>
      <c r="P209" s="182"/>
      <c r="Q209" s="182"/>
      <c r="R209" s="182"/>
    </row>
    <row r="210" spans="1:18" x14ac:dyDescent="0.25">
      <c r="A210" s="286">
        <v>63</v>
      </c>
      <c r="B210" s="278">
        <v>43868</v>
      </c>
      <c r="C210" s="138">
        <v>1</v>
      </c>
      <c r="D210" s="149" t="s">
        <v>867</v>
      </c>
      <c r="E210" s="133"/>
      <c r="F210" s="133">
        <v>5</v>
      </c>
      <c r="G210" s="142"/>
      <c r="H210" s="198"/>
      <c r="I210" s="192"/>
      <c r="K210" s="181"/>
      <c r="L210" s="182"/>
      <c r="M210" s="183"/>
      <c r="N210" s="182"/>
      <c r="O210" s="182"/>
      <c r="P210" s="182"/>
      <c r="Q210" s="182"/>
      <c r="R210" s="182"/>
    </row>
    <row r="211" spans="1:18" x14ac:dyDescent="0.25">
      <c r="A211" s="286">
        <v>64</v>
      </c>
      <c r="B211" s="278">
        <v>43868</v>
      </c>
      <c r="C211" s="138">
        <v>2</v>
      </c>
      <c r="D211" s="149" t="s">
        <v>1040</v>
      </c>
      <c r="E211" s="133"/>
      <c r="F211" s="133">
        <v>10</v>
      </c>
      <c r="G211" s="142"/>
      <c r="H211" s="198"/>
      <c r="I211" s="192"/>
      <c r="K211" s="181"/>
      <c r="L211" s="182"/>
      <c r="M211" s="183"/>
      <c r="N211" s="182"/>
      <c r="O211" s="182"/>
      <c r="P211" s="182"/>
      <c r="Q211" s="182"/>
      <c r="R211" s="182"/>
    </row>
    <row r="212" spans="1:18" x14ac:dyDescent="0.25">
      <c r="A212" s="286">
        <v>65</v>
      </c>
      <c r="B212" s="278">
        <v>43868</v>
      </c>
      <c r="C212" s="138">
        <v>2</v>
      </c>
      <c r="D212" s="149" t="s">
        <v>351</v>
      </c>
      <c r="E212" s="133"/>
      <c r="F212" s="133">
        <v>1</v>
      </c>
      <c r="G212" s="142"/>
      <c r="H212" s="198"/>
      <c r="I212" s="192"/>
      <c r="J212" s="194"/>
      <c r="K212" s="181"/>
      <c r="L212" s="182"/>
      <c r="M212" s="183"/>
      <c r="N212" s="182"/>
      <c r="O212" s="182"/>
      <c r="P212" s="182"/>
      <c r="Q212" s="182"/>
      <c r="R212" s="182"/>
    </row>
    <row r="213" spans="1:18" x14ac:dyDescent="0.25">
      <c r="A213" s="286">
        <v>66</v>
      </c>
      <c r="B213" s="278">
        <v>43868</v>
      </c>
      <c r="C213" s="138">
        <v>1</v>
      </c>
      <c r="D213" s="149" t="s">
        <v>1041</v>
      </c>
      <c r="E213" s="133"/>
      <c r="F213" s="133">
        <v>8.5</v>
      </c>
      <c r="G213" s="142"/>
      <c r="H213" s="198"/>
      <c r="I213" s="192"/>
      <c r="K213" s="181"/>
      <c r="L213" s="182"/>
      <c r="M213" s="183"/>
      <c r="N213" s="182"/>
      <c r="O213" s="182"/>
      <c r="P213" s="182"/>
      <c r="Q213" s="182"/>
      <c r="R213" s="182"/>
    </row>
    <row r="214" spans="1:18" x14ac:dyDescent="0.25">
      <c r="A214" s="286">
        <v>67</v>
      </c>
      <c r="B214" s="278">
        <v>43868</v>
      </c>
      <c r="C214" s="138">
        <v>1</v>
      </c>
      <c r="D214" s="149" t="s">
        <v>1042</v>
      </c>
      <c r="E214" s="133"/>
      <c r="F214" s="133">
        <v>6</v>
      </c>
      <c r="G214" s="142"/>
      <c r="H214" s="199"/>
      <c r="I214" s="200"/>
      <c r="K214" s="181"/>
      <c r="L214" s="182"/>
      <c r="M214" s="183"/>
      <c r="N214" s="182"/>
      <c r="O214" s="182"/>
      <c r="P214" s="182"/>
      <c r="Q214" s="182"/>
      <c r="R214" s="182"/>
    </row>
    <row r="215" spans="1:18" x14ac:dyDescent="0.25">
      <c r="A215" s="286"/>
      <c r="B215" s="281"/>
      <c r="C215" s="138"/>
      <c r="D215" s="168" t="s">
        <v>875</v>
      </c>
      <c r="E215" s="133"/>
      <c r="F215" s="133">
        <f t="shared" ref="F215" si="0">E215*C215</f>
        <v>0</v>
      </c>
      <c r="G215" s="142"/>
      <c r="H215" s="195">
        <f>SUM(F148:F214)</f>
        <v>685</v>
      </c>
      <c r="I215" s="133"/>
      <c r="K215" s="181"/>
      <c r="L215" s="182"/>
      <c r="M215" s="183"/>
      <c r="N215" s="182"/>
      <c r="O215" s="182"/>
      <c r="P215" s="182"/>
      <c r="Q215" s="182"/>
      <c r="R215" s="182"/>
    </row>
    <row r="216" spans="1:18" x14ac:dyDescent="0.25">
      <c r="A216" s="286"/>
      <c r="B216" s="281"/>
      <c r="C216" s="138"/>
      <c r="D216" s="167" t="s">
        <v>1045</v>
      </c>
      <c r="E216" s="133"/>
      <c r="F216" s="133">
        <f>E216*C216</f>
        <v>0</v>
      </c>
      <c r="G216" s="142"/>
      <c r="H216" s="142"/>
      <c r="I216" s="191">
        <f>SUM(H147:H215)</f>
        <v>1609.5</v>
      </c>
      <c r="K216" s="181"/>
      <c r="L216" s="182"/>
      <c r="M216" s="183"/>
      <c r="N216" s="182"/>
      <c r="O216" s="182"/>
      <c r="P216" s="182"/>
      <c r="Q216" s="182"/>
      <c r="R216" s="182"/>
    </row>
    <row r="217" spans="1:18" x14ac:dyDescent="0.25">
      <c r="A217" s="286"/>
      <c r="B217" s="281"/>
      <c r="C217" s="138"/>
      <c r="D217" s="188" t="s">
        <v>1043</v>
      </c>
      <c r="E217" s="189"/>
      <c r="F217" s="189">
        <f t="shared" ref="F217:F259" si="1">E217*C217</f>
        <v>0</v>
      </c>
      <c r="G217" s="190">
        <v>1469.5</v>
      </c>
      <c r="H217" s="142"/>
      <c r="K217" s="181"/>
      <c r="L217" s="182"/>
      <c r="M217" s="183"/>
      <c r="N217" s="182"/>
      <c r="O217" s="182"/>
      <c r="P217" s="182"/>
      <c r="Q217" s="182"/>
      <c r="R217" s="182"/>
    </row>
    <row r="218" spans="1:18" ht="15.75" thickBot="1" x14ac:dyDescent="0.3">
      <c r="A218" s="286"/>
      <c r="B218" s="281"/>
      <c r="C218" s="138"/>
      <c r="D218" s="167" t="s">
        <v>861</v>
      </c>
      <c r="E218" s="133"/>
      <c r="F218" s="133">
        <f t="shared" si="1"/>
        <v>0</v>
      </c>
      <c r="G218" s="142"/>
      <c r="H218" s="142"/>
      <c r="I218" s="145">
        <f>I216-G217</f>
        <v>140</v>
      </c>
      <c r="K218" s="181"/>
      <c r="L218" s="182"/>
      <c r="M218" s="183"/>
      <c r="N218" s="182"/>
      <c r="O218" s="182"/>
      <c r="P218" s="182"/>
      <c r="Q218" s="182"/>
      <c r="R218" s="182"/>
    </row>
    <row r="219" spans="1:18" ht="15.75" thickBot="1" x14ac:dyDescent="0.3">
      <c r="A219" s="286"/>
      <c r="B219" s="618" t="s">
        <v>1071</v>
      </c>
      <c r="C219" s="619"/>
      <c r="D219" s="619"/>
      <c r="E219" s="619"/>
      <c r="F219" s="618"/>
      <c r="G219" s="619"/>
      <c r="H219" s="619"/>
      <c r="I219" s="620"/>
      <c r="K219" s="181"/>
      <c r="L219" s="182"/>
      <c r="M219" s="183"/>
      <c r="N219" s="182"/>
      <c r="O219" s="182"/>
      <c r="P219" s="182"/>
      <c r="Q219" s="182"/>
      <c r="R219" s="182"/>
    </row>
    <row r="220" spans="1:18" ht="19.5" customHeight="1" thickBot="1" x14ac:dyDescent="0.3">
      <c r="A220" s="286"/>
      <c r="B220" s="276" t="s">
        <v>845</v>
      </c>
      <c r="C220" s="201" t="s">
        <v>2</v>
      </c>
      <c r="D220" s="201" t="s">
        <v>846</v>
      </c>
      <c r="E220" s="201" t="s">
        <v>847</v>
      </c>
      <c r="F220" s="201" t="s">
        <v>802</v>
      </c>
      <c r="G220" s="202" t="s">
        <v>848</v>
      </c>
      <c r="H220" s="208" t="s">
        <v>874</v>
      </c>
      <c r="I220" s="207" t="s">
        <v>849</v>
      </c>
      <c r="K220" s="181"/>
      <c r="L220" s="182"/>
      <c r="M220" s="183"/>
      <c r="N220" s="182"/>
      <c r="O220" s="182"/>
      <c r="P220" s="182"/>
      <c r="Q220" s="182"/>
      <c r="R220" s="182"/>
    </row>
    <row r="221" spans="1:18" ht="15.75" thickBot="1" x14ac:dyDescent="0.3">
      <c r="A221" s="286"/>
      <c r="B221" s="611" t="s">
        <v>855</v>
      </c>
      <c r="C221" s="611"/>
      <c r="D221" s="611"/>
      <c r="E221" s="611"/>
      <c r="F221" s="611"/>
      <c r="G221" s="611"/>
      <c r="H221" s="611"/>
      <c r="I221" s="612"/>
      <c r="K221" s="181"/>
      <c r="L221" s="182"/>
      <c r="M221" s="183"/>
      <c r="N221" s="182"/>
      <c r="O221" s="182"/>
      <c r="P221" s="182"/>
      <c r="Q221" s="182"/>
      <c r="R221" s="182"/>
    </row>
    <row r="222" spans="1:18" x14ac:dyDescent="0.25">
      <c r="A222" s="286">
        <v>1</v>
      </c>
      <c r="B222" s="278">
        <v>43867</v>
      </c>
      <c r="C222" s="138"/>
      <c r="D222" s="160" t="s">
        <v>858</v>
      </c>
      <c r="E222" s="133"/>
      <c r="F222" s="133"/>
      <c r="G222" s="142"/>
      <c r="H222" s="272">
        <v>140</v>
      </c>
      <c r="K222" s="181"/>
      <c r="L222" s="182"/>
      <c r="M222" s="183"/>
      <c r="N222" s="182"/>
      <c r="O222" s="182"/>
      <c r="P222" s="182"/>
      <c r="Q222" s="182"/>
      <c r="R222" s="182"/>
    </row>
    <row r="223" spans="1:18" x14ac:dyDescent="0.25">
      <c r="A223" s="286">
        <v>2</v>
      </c>
      <c r="B223" s="278">
        <v>43867</v>
      </c>
      <c r="C223" s="138">
        <v>1</v>
      </c>
      <c r="D223" s="149" t="s">
        <v>1072</v>
      </c>
      <c r="E223" s="133"/>
      <c r="F223" s="133">
        <v>6</v>
      </c>
      <c r="G223" s="142"/>
      <c r="H223" s="142"/>
      <c r="K223" s="181"/>
      <c r="L223" s="182"/>
      <c r="M223" s="183"/>
      <c r="N223" s="182"/>
      <c r="O223" s="182"/>
      <c r="P223" s="182"/>
      <c r="Q223" s="182"/>
      <c r="R223" s="182"/>
    </row>
    <row r="224" spans="1:18" x14ac:dyDescent="0.25">
      <c r="A224" s="286">
        <v>3</v>
      </c>
      <c r="B224" s="278">
        <v>43867</v>
      </c>
      <c r="C224" s="138">
        <v>2</v>
      </c>
      <c r="D224" s="149" t="s">
        <v>1074</v>
      </c>
      <c r="E224" s="133">
        <v>1</v>
      </c>
      <c r="F224" s="133">
        <f t="shared" ref="F224:F237" si="2">E224*C224</f>
        <v>2</v>
      </c>
      <c r="G224" s="142"/>
      <c r="H224" s="142"/>
      <c r="K224" s="181"/>
      <c r="L224" s="182"/>
      <c r="M224" s="183"/>
      <c r="N224" s="182"/>
      <c r="O224" s="182"/>
      <c r="P224" s="182"/>
      <c r="Q224" s="182"/>
      <c r="R224" s="182"/>
    </row>
    <row r="225" spans="1:18" x14ac:dyDescent="0.25">
      <c r="A225" s="286">
        <v>4</v>
      </c>
      <c r="B225" s="278">
        <v>43867</v>
      </c>
      <c r="C225" s="138">
        <v>1</v>
      </c>
      <c r="D225" s="149" t="s">
        <v>1075</v>
      </c>
      <c r="E225" s="133"/>
      <c r="F225" s="133">
        <v>0.5</v>
      </c>
      <c r="G225" s="142"/>
      <c r="H225" s="142"/>
      <c r="K225" s="181"/>
      <c r="L225" s="182"/>
      <c r="M225" s="183"/>
      <c r="N225" s="182"/>
      <c r="O225" s="182"/>
      <c r="P225" s="182"/>
      <c r="Q225" s="182"/>
      <c r="R225" s="182"/>
    </row>
    <row r="226" spans="1:18" x14ac:dyDescent="0.25">
      <c r="A226" s="286">
        <v>5</v>
      </c>
      <c r="B226" s="278">
        <v>43867</v>
      </c>
      <c r="C226" s="138">
        <v>1</v>
      </c>
      <c r="D226" s="149" t="s">
        <v>1076</v>
      </c>
      <c r="E226" s="133"/>
      <c r="F226" s="133">
        <v>3.5</v>
      </c>
      <c r="G226" s="142"/>
      <c r="H226" s="142"/>
    </row>
    <row r="227" spans="1:18" x14ac:dyDescent="0.25">
      <c r="A227" s="286">
        <v>6</v>
      </c>
      <c r="B227" s="278">
        <v>43867</v>
      </c>
      <c r="C227" s="138">
        <v>1</v>
      </c>
      <c r="D227" s="149" t="s">
        <v>716</v>
      </c>
      <c r="E227" s="133"/>
      <c r="F227" s="133">
        <v>2</v>
      </c>
      <c r="G227" s="142"/>
      <c r="H227" s="142"/>
    </row>
    <row r="228" spans="1:18" x14ac:dyDescent="0.25">
      <c r="A228" s="286">
        <v>7</v>
      </c>
      <c r="B228" s="278">
        <v>43867</v>
      </c>
      <c r="C228" s="138">
        <v>1</v>
      </c>
      <c r="D228" s="149" t="s">
        <v>1077</v>
      </c>
      <c r="E228" s="133"/>
      <c r="F228" s="133">
        <v>13</v>
      </c>
      <c r="G228" s="142"/>
      <c r="H228" s="142"/>
    </row>
    <row r="229" spans="1:18" x14ac:dyDescent="0.25">
      <c r="A229" s="286">
        <v>8</v>
      </c>
      <c r="B229" s="278">
        <v>43867</v>
      </c>
      <c r="C229" s="138">
        <v>1</v>
      </c>
      <c r="D229" s="149" t="s">
        <v>1078</v>
      </c>
      <c r="E229" s="133"/>
      <c r="F229" s="133">
        <v>10</v>
      </c>
      <c r="G229" s="142"/>
      <c r="H229" s="142"/>
    </row>
    <row r="230" spans="1:18" x14ac:dyDescent="0.25">
      <c r="A230" s="286">
        <v>9</v>
      </c>
      <c r="B230" s="278">
        <v>43867</v>
      </c>
      <c r="C230" s="138">
        <v>2</v>
      </c>
      <c r="D230" s="149" t="s">
        <v>869</v>
      </c>
      <c r="E230" s="133">
        <v>0.5</v>
      </c>
      <c r="F230" s="133">
        <f t="shared" si="2"/>
        <v>1</v>
      </c>
      <c r="G230" s="142"/>
      <c r="H230" s="142"/>
    </row>
    <row r="231" spans="1:18" x14ac:dyDescent="0.25">
      <c r="A231" s="286">
        <v>10</v>
      </c>
      <c r="B231" s="278">
        <v>43867</v>
      </c>
      <c r="C231" s="138">
        <v>1</v>
      </c>
      <c r="D231" s="149" t="s">
        <v>1079</v>
      </c>
      <c r="E231" s="133"/>
      <c r="F231" s="133">
        <v>5</v>
      </c>
      <c r="G231" s="142"/>
      <c r="H231" s="142"/>
    </row>
    <row r="232" spans="1:18" x14ac:dyDescent="0.25">
      <c r="A232" s="286">
        <v>11</v>
      </c>
      <c r="B232" s="278">
        <v>43867</v>
      </c>
      <c r="C232" s="138">
        <v>2</v>
      </c>
      <c r="D232" s="149" t="s">
        <v>1080</v>
      </c>
      <c r="E232" s="133">
        <v>1</v>
      </c>
      <c r="F232" s="133">
        <v>4</v>
      </c>
      <c r="G232" s="142"/>
      <c r="H232" s="142"/>
    </row>
    <row r="233" spans="1:18" x14ac:dyDescent="0.25">
      <c r="A233" s="286">
        <v>12</v>
      </c>
      <c r="B233" s="278">
        <v>43867</v>
      </c>
      <c r="C233" s="138">
        <v>1</v>
      </c>
      <c r="D233" s="149" t="s">
        <v>1081</v>
      </c>
      <c r="E233" s="133"/>
      <c r="F233" s="133">
        <v>3.5</v>
      </c>
      <c r="G233" s="142"/>
      <c r="H233" s="142"/>
    </row>
    <row r="234" spans="1:18" x14ac:dyDescent="0.25">
      <c r="A234" s="286">
        <v>13</v>
      </c>
      <c r="B234" s="278">
        <v>43867</v>
      </c>
      <c r="C234" s="138">
        <v>2</v>
      </c>
      <c r="D234" s="149" t="s">
        <v>1082</v>
      </c>
      <c r="E234" s="133">
        <v>6</v>
      </c>
      <c r="F234" s="133">
        <v>12</v>
      </c>
      <c r="G234" s="142"/>
      <c r="H234" s="142"/>
    </row>
    <row r="235" spans="1:18" x14ac:dyDescent="0.25">
      <c r="A235" s="286">
        <v>14</v>
      </c>
      <c r="B235" s="278">
        <v>43867</v>
      </c>
      <c r="C235" s="138">
        <v>1</v>
      </c>
      <c r="D235" s="149" t="s">
        <v>866</v>
      </c>
      <c r="E235" s="133"/>
      <c r="F235" s="133">
        <v>5</v>
      </c>
      <c r="G235" s="142"/>
      <c r="H235" s="142"/>
    </row>
    <row r="236" spans="1:18" x14ac:dyDescent="0.25">
      <c r="A236" s="286">
        <v>15</v>
      </c>
      <c r="B236" s="278">
        <v>43867</v>
      </c>
      <c r="C236" s="138">
        <v>1</v>
      </c>
      <c r="D236" s="149" t="s">
        <v>907</v>
      </c>
      <c r="E236" s="133"/>
      <c r="F236" s="133">
        <v>13</v>
      </c>
      <c r="G236" s="142"/>
      <c r="H236" s="142"/>
    </row>
    <row r="237" spans="1:18" x14ac:dyDescent="0.25">
      <c r="A237" s="286">
        <v>16</v>
      </c>
      <c r="B237" s="278">
        <v>43867</v>
      </c>
      <c r="C237" s="138">
        <v>2</v>
      </c>
      <c r="D237" s="149" t="s">
        <v>938</v>
      </c>
      <c r="E237" s="133">
        <v>2</v>
      </c>
      <c r="F237" s="133">
        <f t="shared" si="2"/>
        <v>4</v>
      </c>
      <c r="G237" s="142"/>
      <c r="H237" s="142"/>
    </row>
    <row r="238" spans="1:18" x14ac:dyDescent="0.25">
      <c r="A238" s="286">
        <v>17</v>
      </c>
      <c r="B238" s="278">
        <v>43867</v>
      </c>
      <c r="C238" s="138">
        <v>1</v>
      </c>
      <c r="D238" s="149" t="s">
        <v>880</v>
      </c>
      <c r="E238" s="133"/>
      <c r="F238" s="133">
        <v>4.5</v>
      </c>
      <c r="G238" s="142"/>
      <c r="H238" s="142"/>
    </row>
    <row r="239" spans="1:18" x14ac:dyDescent="0.25">
      <c r="A239" s="286">
        <v>18</v>
      </c>
      <c r="B239" s="278">
        <v>43867</v>
      </c>
      <c r="C239" s="138">
        <v>1</v>
      </c>
      <c r="D239" s="149" t="s">
        <v>938</v>
      </c>
      <c r="E239" s="133"/>
      <c r="F239" s="133">
        <v>2</v>
      </c>
      <c r="G239" s="142"/>
      <c r="H239" s="142"/>
    </row>
    <row r="240" spans="1:18" x14ac:dyDescent="0.25">
      <c r="A240" s="286">
        <v>19</v>
      </c>
      <c r="B240" s="278">
        <v>43867</v>
      </c>
      <c r="C240" s="138">
        <v>1</v>
      </c>
      <c r="D240" s="149" t="s">
        <v>1083</v>
      </c>
      <c r="E240" s="133"/>
      <c r="F240" s="133">
        <v>32</v>
      </c>
      <c r="G240" s="142"/>
      <c r="H240" s="142"/>
    </row>
    <row r="241" spans="1:9" x14ac:dyDescent="0.25">
      <c r="A241" s="286">
        <v>20</v>
      </c>
      <c r="B241" s="278">
        <v>43867</v>
      </c>
      <c r="C241" s="138">
        <v>1</v>
      </c>
      <c r="D241" s="149" t="s">
        <v>1084</v>
      </c>
      <c r="E241" s="133"/>
      <c r="F241" s="133">
        <v>10</v>
      </c>
      <c r="G241" s="142"/>
      <c r="H241" s="142"/>
    </row>
    <row r="242" spans="1:9" x14ac:dyDescent="0.25">
      <c r="A242" s="286"/>
      <c r="B242" s="281"/>
      <c r="C242" s="138"/>
      <c r="D242" s="264" t="s">
        <v>875</v>
      </c>
      <c r="E242" s="133"/>
      <c r="F242" s="133"/>
      <c r="G242" s="142"/>
      <c r="H242" s="164">
        <f>SUM(F223:F241)</f>
        <v>133</v>
      </c>
    </row>
    <row r="243" spans="1:9" ht="15.75" thickBot="1" x14ac:dyDescent="0.3">
      <c r="A243" s="286"/>
      <c r="B243" s="281"/>
      <c r="C243" s="138"/>
      <c r="D243" s="152" t="s">
        <v>1085</v>
      </c>
      <c r="E243" s="133"/>
      <c r="F243" s="133"/>
      <c r="G243" s="142"/>
      <c r="H243" s="142"/>
      <c r="I243" s="145">
        <f>H222+H242</f>
        <v>273</v>
      </c>
    </row>
    <row r="244" spans="1:9" ht="15.75" thickBot="1" x14ac:dyDescent="0.3">
      <c r="A244" s="286">
        <v>1</v>
      </c>
      <c r="B244" s="613" t="s">
        <v>857</v>
      </c>
      <c r="C244" s="613"/>
      <c r="D244" s="613"/>
      <c r="E244" s="613"/>
      <c r="F244" s="613"/>
      <c r="G244" s="613"/>
      <c r="H244" s="613"/>
      <c r="I244" s="614"/>
    </row>
    <row r="245" spans="1:9" x14ac:dyDescent="0.25">
      <c r="A245" s="286">
        <v>2</v>
      </c>
      <c r="B245" s="278">
        <v>43869</v>
      </c>
      <c r="C245" s="138">
        <v>1</v>
      </c>
      <c r="D245" s="149" t="s">
        <v>1087</v>
      </c>
      <c r="E245" s="133"/>
      <c r="F245" s="133">
        <v>13</v>
      </c>
      <c r="G245" s="142"/>
      <c r="H245" s="142"/>
    </row>
    <row r="246" spans="1:9" x14ac:dyDescent="0.25">
      <c r="A246" s="286">
        <v>3</v>
      </c>
      <c r="B246" s="278">
        <v>43869</v>
      </c>
      <c r="C246" s="138">
        <v>1</v>
      </c>
      <c r="D246" s="149" t="s">
        <v>1086</v>
      </c>
      <c r="E246" s="133"/>
      <c r="F246" s="133">
        <v>10</v>
      </c>
      <c r="G246" s="142"/>
      <c r="H246" s="142"/>
    </row>
    <row r="247" spans="1:9" x14ac:dyDescent="0.25">
      <c r="A247" s="286">
        <v>4</v>
      </c>
      <c r="B247" s="278">
        <v>43869</v>
      </c>
      <c r="C247" s="138">
        <v>2</v>
      </c>
      <c r="D247" s="149" t="s">
        <v>1088</v>
      </c>
      <c r="E247" s="133">
        <v>0.5</v>
      </c>
      <c r="F247" s="133">
        <f t="shared" si="1"/>
        <v>1</v>
      </c>
      <c r="G247" s="142"/>
      <c r="H247" s="142"/>
    </row>
    <row r="248" spans="1:9" x14ac:dyDescent="0.25">
      <c r="A248" s="286">
        <v>5</v>
      </c>
      <c r="B248" s="278">
        <v>43869</v>
      </c>
      <c r="C248" s="138">
        <v>100</v>
      </c>
      <c r="D248" s="149" t="s">
        <v>1089</v>
      </c>
      <c r="E248" s="133"/>
      <c r="F248" s="133">
        <v>8.5</v>
      </c>
      <c r="G248" s="142"/>
      <c r="H248" s="142"/>
    </row>
    <row r="249" spans="1:9" x14ac:dyDescent="0.25">
      <c r="A249" s="286">
        <v>6</v>
      </c>
      <c r="B249" s="278">
        <v>43869</v>
      </c>
      <c r="C249" s="138">
        <v>100</v>
      </c>
      <c r="D249" s="149" t="s">
        <v>1090</v>
      </c>
      <c r="E249" s="133"/>
      <c r="F249" s="133">
        <v>6</v>
      </c>
      <c r="G249" s="142"/>
      <c r="H249" s="142"/>
    </row>
    <row r="250" spans="1:9" x14ac:dyDescent="0.25">
      <c r="A250" s="286">
        <v>7</v>
      </c>
      <c r="B250" s="278">
        <v>43869</v>
      </c>
      <c r="C250" s="138">
        <v>3</v>
      </c>
      <c r="D250" s="149" t="s">
        <v>985</v>
      </c>
      <c r="E250" s="133"/>
      <c r="F250" s="133">
        <v>1</v>
      </c>
      <c r="G250" s="142"/>
      <c r="H250" s="142"/>
    </row>
    <row r="251" spans="1:9" x14ac:dyDescent="0.25">
      <c r="A251" s="286">
        <v>8</v>
      </c>
      <c r="B251" s="278">
        <v>43869</v>
      </c>
      <c r="C251" s="138">
        <v>1</v>
      </c>
      <c r="D251" s="149" t="s">
        <v>992</v>
      </c>
      <c r="E251" s="133"/>
      <c r="F251" s="133">
        <v>13</v>
      </c>
      <c r="G251" s="142"/>
      <c r="H251" s="142"/>
    </row>
    <row r="252" spans="1:9" x14ac:dyDescent="0.25">
      <c r="A252" s="286">
        <v>9</v>
      </c>
      <c r="B252" s="278">
        <v>43869</v>
      </c>
      <c r="C252" s="138">
        <v>1</v>
      </c>
      <c r="D252" s="149" t="s">
        <v>1095</v>
      </c>
      <c r="E252" s="133"/>
      <c r="F252" s="133">
        <v>5</v>
      </c>
      <c r="G252" s="142"/>
      <c r="H252" s="142"/>
    </row>
    <row r="253" spans="1:9" x14ac:dyDescent="0.25">
      <c r="A253" s="286">
        <v>10</v>
      </c>
      <c r="B253" s="278">
        <v>43869</v>
      </c>
      <c r="C253" s="138">
        <v>1</v>
      </c>
      <c r="D253" s="149" t="s">
        <v>1096</v>
      </c>
      <c r="E253" s="133"/>
      <c r="F253" s="133">
        <v>5</v>
      </c>
      <c r="G253" s="142"/>
      <c r="H253" s="142"/>
    </row>
    <row r="254" spans="1:9" x14ac:dyDescent="0.25">
      <c r="A254" s="286">
        <v>11</v>
      </c>
      <c r="B254" s="278">
        <v>43869</v>
      </c>
      <c r="C254" s="138">
        <v>1</v>
      </c>
      <c r="D254" s="149" t="s">
        <v>933</v>
      </c>
      <c r="E254" s="133"/>
      <c r="F254" s="133">
        <v>1</v>
      </c>
      <c r="G254" s="142"/>
      <c r="H254" s="142"/>
    </row>
    <row r="255" spans="1:9" x14ac:dyDescent="0.25">
      <c r="A255" s="286">
        <v>12</v>
      </c>
      <c r="B255" s="278">
        <v>43869</v>
      </c>
      <c r="C255" s="138">
        <v>1</v>
      </c>
      <c r="D255" s="149" t="s">
        <v>980</v>
      </c>
      <c r="E255" s="133"/>
      <c r="F255" s="133">
        <v>6</v>
      </c>
      <c r="G255" s="142"/>
      <c r="H255" s="142"/>
    </row>
    <row r="256" spans="1:9" x14ac:dyDescent="0.25">
      <c r="A256" s="286">
        <v>13</v>
      </c>
      <c r="B256" s="278">
        <v>43869</v>
      </c>
      <c r="C256" s="138">
        <v>1</v>
      </c>
      <c r="D256" s="149" t="s">
        <v>1097</v>
      </c>
      <c r="E256" s="133"/>
      <c r="F256" s="133">
        <v>8</v>
      </c>
      <c r="G256" s="142"/>
      <c r="H256" s="142"/>
    </row>
    <row r="257" spans="1:8" x14ac:dyDescent="0.25">
      <c r="A257" s="286">
        <v>14</v>
      </c>
      <c r="B257" s="278">
        <v>43869</v>
      </c>
      <c r="C257" s="138">
        <v>1</v>
      </c>
      <c r="D257" s="149" t="s">
        <v>991</v>
      </c>
      <c r="E257" s="133"/>
      <c r="F257" s="133">
        <v>9</v>
      </c>
      <c r="G257" s="142"/>
      <c r="H257" s="142"/>
    </row>
    <row r="258" spans="1:8" x14ac:dyDescent="0.25">
      <c r="A258" s="286">
        <v>15</v>
      </c>
      <c r="B258" s="278">
        <v>43869</v>
      </c>
      <c r="C258" s="138">
        <v>1</v>
      </c>
      <c r="D258" s="149" t="s">
        <v>1098</v>
      </c>
      <c r="E258" s="133"/>
      <c r="F258" s="133">
        <v>13</v>
      </c>
      <c r="G258" s="142"/>
      <c r="H258" s="142"/>
    </row>
    <row r="259" spans="1:8" x14ac:dyDescent="0.25">
      <c r="A259" s="286">
        <v>16</v>
      </c>
      <c r="B259" s="278">
        <v>43869</v>
      </c>
      <c r="C259" s="138">
        <v>2</v>
      </c>
      <c r="D259" s="149" t="s">
        <v>1095</v>
      </c>
      <c r="E259" s="133">
        <v>5</v>
      </c>
      <c r="F259" s="133">
        <f t="shared" si="1"/>
        <v>10</v>
      </c>
      <c r="G259" s="142"/>
      <c r="H259" s="142"/>
    </row>
    <row r="260" spans="1:8" x14ac:dyDescent="0.25">
      <c r="A260" s="286">
        <v>17</v>
      </c>
      <c r="B260" s="278">
        <v>43869</v>
      </c>
      <c r="C260" s="138">
        <v>1</v>
      </c>
      <c r="D260" s="149" t="s">
        <v>1099</v>
      </c>
      <c r="E260" s="133"/>
      <c r="F260" s="133">
        <v>23</v>
      </c>
      <c r="G260" s="142"/>
      <c r="H260" s="142"/>
    </row>
    <row r="261" spans="1:8" x14ac:dyDescent="0.25">
      <c r="A261" s="286">
        <v>18</v>
      </c>
      <c r="B261" s="278">
        <v>43869</v>
      </c>
      <c r="C261" s="138">
        <v>1</v>
      </c>
      <c r="D261" s="149" t="s">
        <v>1100</v>
      </c>
      <c r="E261" s="133"/>
      <c r="F261" s="133">
        <v>29</v>
      </c>
      <c r="G261" s="142"/>
      <c r="H261" s="142"/>
    </row>
    <row r="262" spans="1:8" x14ac:dyDescent="0.25">
      <c r="A262" s="286">
        <v>19</v>
      </c>
      <c r="B262" s="278">
        <v>43869</v>
      </c>
      <c r="C262" s="138">
        <v>1</v>
      </c>
      <c r="D262" s="149" t="s">
        <v>1101</v>
      </c>
      <c r="E262" s="133"/>
      <c r="F262" s="133">
        <v>13</v>
      </c>
      <c r="G262" s="142"/>
      <c r="H262" s="142"/>
    </row>
    <row r="263" spans="1:8" x14ac:dyDescent="0.25">
      <c r="A263" s="286">
        <v>20</v>
      </c>
      <c r="B263" s="278">
        <v>43869</v>
      </c>
      <c r="C263" s="138">
        <v>1</v>
      </c>
      <c r="D263" s="149" t="s">
        <v>975</v>
      </c>
      <c r="E263" s="133"/>
      <c r="F263" s="133">
        <v>7</v>
      </c>
      <c r="G263" s="142"/>
      <c r="H263" s="142"/>
    </row>
    <row r="264" spans="1:8" x14ac:dyDescent="0.25">
      <c r="A264" s="286">
        <v>21</v>
      </c>
      <c r="B264" s="278">
        <v>43869</v>
      </c>
      <c r="C264" s="138">
        <v>1</v>
      </c>
      <c r="D264" s="149" t="s">
        <v>1102</v>
      </c>
      <c r="E264" s="133"/>
      <c r="F264" s="133">
        <v>1.5</v>
      </c>
      <c r="G264" s="142"/>
      <c r="H264" s="142"/>
    </row>
    <row r="265" spans="1:8" x14ac:dyDescent="0.25">
      <c r="A265" s="286">
        <v>22</v>
      </c>
      <c r="B265" s="278">
        <v>43869</v>
      </c>
      <c r="C265" s="138">
        <v>1</v>
      </c>
      <c r="D265" s="149" t="s">
        <v>1093</v>
      </c>
      <c r="E265" s="133"/>
      <c r="F265" s="133">
        <v>10</v>
      </c>
      <c r="G265" s="142"/>
      <c r="H265" s="142"/>
    </row>
    <row r="266" spans="1:8" x14ac:dyDescent="0.25">
      <c r="A266" s="286">
        <v>23</v>
      </c>
      <c r="B266" s="278">
        <v>43869</v>
      </c>
      <c r="C266" s="138">
        <v>1</v>
      </c>
      <c r="D266" s="149" t="s">
        <v>1103</v>
      </c>
      <c r="E266" s="133"/>
      <c r="F266" s="133">
        <v>9</v>
      </c>
      <c r="G266" s="142"/>
      <c r="H266" s="142"/>
    </row>
    <row r="267" spans="1:8" x14ac:dyDescent="0.25">
      <c r="A267" s="286">
        <v>24</v>
      </c>
      <c r="B267" s="278">
        <v>43869</v>
      </c>
      <c r="C267" s="138">
        <v>1</v>
      </c>
      <c r="D267" s="149" t="s">
        <v>1104</v>
      </c>
      <c r="E267" s="133"/>
      <c r="F267" s="133">
        <v>5</v>
      </c>
      <c r="G267" s="142"/>
      <c r="H267" s="142"/>
    </row>
    <row r="268" spans="1:8" x14ac:dyDescent="0.25">
      <c r="A268" s="286">
        <v>25</v>
      </c>
      <c r="B268" s="278">
        <v>43869</v>
      </c>
      <c r="C268" s="138">
        <v>1</v>
      </c>
      <c r="D268" s="149" t="s">
        <v>898</v>
      </c>
      <c r="E268" s="133"/>
      <c r="F268" s="133">
        <v>3.5</v>
      </c>
      <c r="G268" s="142"/>
      <c r="H268" s="142"/>
    </row>
    <row r="269" spans="1:8" x14ac:dyDescent="0.25">
      <c r="A269" s="286">
        <v>26</v>
      </c>
      <c r="B269" s="278">
        <v>43869</v>
      </c>
      <c r="C269" s="138">
        <v>2</v>
      </c>
      <c r="D269" s="149" t="s">
        <v>1105</v>
      </c>
      <c r="E269" s="133">
        <v>8</v>
      </c>
      <c r="F269" s="133">
        <f t="shared" ref="F269:F305" si="3">E269*C269</f>
        <v>16</v>
      </c>
      <c r="G269" s="142"/>
      <c r="H269" s="142"/>
    </row>
    <row r="270" spans="1:8" x14ac:dyDescent="0.25">
      <c r="A270" s="286">
        <v>27</v>
      </c>
      <c r="B270" s="278">
        <v>43869</v>
      </c>
      <c r="C270" s="138">
        <v>1</v>
      </c>
      <c r="D270" s="149" t="s">
        <v>1106</v>
      </c>
      <c r="E270" s="133"/>
      <c r="F270" s="133">
        <v>10</v>
      </c>
      <c r="G270" s="142"/>
      <c r="H270" s="142"/>
    </row>
    <row r="271" spans="1:8" x14ac:dyDescent="0.25">
      <c r="A271" s="286">
        <v>28</v>
      </c>
      <c r="B271" s="278">
        <v>43869</v>
      </c>
      <c r="C271" s="138">
        <v>1</v>
      </c>
      <c r="D271" s="149" t="s">
        <v>1107</v>
      </c>
      <c r="E271" s="133"/>
      <c r="F271" s="133">
        <v>8</v>
      </c>
      <c r="G271" s="142"/>
      <c r="H271" s="142"/>
    </row>
    <row r="272" spans="1:8" x14ac:dyDescent="0.25">
      <c r="A272" s="286">
        <v>29</v>
      </c>
      <c r="B272" s="278">
        <v>43869</v>
      </c>
      <c r="C272" s="138">
        <v>1</v>
      </c>
      <c r="D272" s="149" t="s">
        <v>1108</v>
      </c>
      <c r="E272" s="133"/>
      <c r="F272" s="133">
        <v>6</v>
      </c>
      <c r="G272" s="142"/>
      <c r="H272" s="142"/>
    </row>
    <row r="273" spans="1:8" x14ac:dyDescent="0.25">
      <c r="A273" s="286">
        <v>30</v>
      </c>
      <c r="B273" s="278">
        <v>43869</v>
      </c>
      <c r="C273" s="138">
        <v>2</v>
      </c>
      <c r="D273" s="149" t="s">
        <v>1109</v>
      </c>
      <c r="E273" s="133">
        <v>1</v>
      </c>
      <c r="F273" s="133">
        <f t="shared" si="3"/>
        <v>2</v>
      </c>
      <c r="G273" s="142"/>
      <c r="H273" s="142"/>
    </row>
    <row r="274" spans="1:8" x14ac:dyDescent="0.25">
      <c r="A274" s="286">
        <v>31</v>
      </c>
      <c r="B274" s="278">
        <v>43869</v>
      </c>
      <c r="C274" s="138">
        <v>1</v>
      </c>
      <c r="D274" s="149" t="s">
        <v>1110</v>
      </c>
      <c r="E274" s="133"/>
      <c r="F274" s="133">
        <v>4</v>
      </c>
      <c r="G274" s="142"/>
      <c r="H274" s="142"/>
    </row>
    <row r="275" spans="1:8" x14ac:dyDescent="0.25">
      <c r="A275" s="286">
        <v>32</v>
      </c>
      <c r="B275" s="278">
        <v>43869</v>
      </c>
      <c r="C275" s="138">
        <v>1</v>
      </c>
      <c r="D275" s="149" t="s">
        <v>1111</v>
      </c>
      <c r="E275" s="133"/>
      <c r="F275" s="133">
        <v>5</v>
      </c>
      <c r="G275" s="142"/>
      <c r="H275" s="142"/>
    </row>
    <row r="276" spans="1:8" x14ac:dyDescent="0.25">
      <c r="A276" s="286">
        <v>33</v>
      </c>
      <c r="B276" s="278">
        <v>43869</v>
      </c>
      <c r="C276" s="138">
        <v>1</v>
      </c>
      <c r="D276" s="149" t="s">
        <v>1112</v>
      </c>
      <c r="E276" s="133"/>
      <c r="F276" s="133">
        <v>10</v>
      </c>
      <c r="G276" s="142"/>
      <c r="H276" s="142"/>
    </row>
    <row r="277" spans="1:8" x14ac:dyDescent="0.25">
      <c r="A277" s="286">
        <v>34</v>
      </c>
      <c r="B277" s="278">
        <v>43869</v>
      </c>
      <c r="C277" s="138">
        <v>1</v>
      </c>
      <c r="D277" s="149" t="s">
        <v>1113</v>
      </c>
      <c r="E277" s="133"/>
      <c r="F277" s="133">
        <v>15</v>
      </c>
      <c r="G277" s="142"/>
      <c r="H277" s="142"/>
    </row>
    <row r="278" spans="1:8" x14ac:dyDescent="0.25">
      <c r="A278" s="286">
        <v>35</v>
      </c>
      <c r="B278" s="278">
        <v>43869</v>
      </c>
      <c r="C278" s="138">
        <v>1</v>
      </c>
      <c r="D278" s="149" t="s">
        <v>1114</v>
      </c>
      <c r="E278" s="133"/>
      <c r="F278" s="133">
        <v>6</v>
      </c>
      <c r="G278" s="142"/>
      <c r="H278" s="142"/>
    </row>
    <row r="279" spans="1:8" x14ac:dyDescent="0.25">
      <c r="A279" s="286">
        <v>36</v>
      </c>
      <c r="B279" s="278">
        <v>43869</v>
      </c>
      <c r="C279" s="138">
        <v>1</v>
      </c>
      <c r="D279" s="149" t="s">
        <v>938</v>
      </c>
      <c r="E279" s="133"/>
      <c r="F279" s="133">
        <v>2</v>
      </c>
      <c r="G279" s="142"/>
      <c r="H279" s="142"/>
    </row>
    <row r="280" spans="1:8" x14ac:dyDescent="0.25">
      <c r="A280" s="286">
        <v>37</v>
      </c>
      <c r="B280" s="278">
        <v>43869</v>
      </c>
      <c r="C280" s="138">
        <v>1</v>
      </c>
      <c r="D280" s="149" t="s">
        <v>1115</v>
      </c>
      <c r="E280" s="133"/>
      <c r="F280" s="133">
        <v>13</v>
      </c>
      <c r="G280" s="142"/>
      <c r="H280" s="142"/>
    </row>
    <row r="281" spans="1:8" x14ac:dyDescent="0.25">
      <c r="A281" s="286">
        <v>38</v>
      </c>
      <c r="B281" s="278">
        <v>43869</v>
      </c>
      <c r="C281" s="138">
        <v>1</v>
      </c>
      <c r="D281" s="149" t="s">
        <v>1113</v>
      </c>
      <c r="E281" s="138"/>
      <c r="F281" s="133">
        <v>13</v>
      </c>
      <c r="G281" s="142"/>
      <c r="H281" s="142"/>
    </row>
    <row r="282" spans="1:8" x14ac:dyDescent="0.25">
      <c r="A282" s="286">
        <v>39</v>
      </c>
      <c r="B282" s="278">
        <v>43869</v>
      </c>
      <c r="C282" s="138">
        <v>1</v>
      </c>
      <c r="D282" s="149" t="s">
        <v>1116</v>
      </c>
      <c r="E282" s="138"/>
      <c r="F282" s="133">
        <v>18</v>
      </c>
      <c r="G282" s="142"/>
      <c r="H282" s="142"/>
    </row>
    <row r="283" spans="1:8" x14ac:dyDescent="0.25">
      <c r="A283" s="286">
        <v>40</v>
      </c>
      <c r="B283" s="278">
        <v>43869</v>
      </c>
      <c r="C283" s="138">
        <v>1</v>
      </c>
      <c r="D283" s="149" t="s">
        <v>1117</v>
      </c>
      <c r="E283" s="138"/>
      <c r="F283" s="133">
        <v>11</v>
      </c>
      <c r="G283" s="142"/>
      <c r="H283" s="142"/>
    </row>
    <row r="284" spans="1:8" x14ac:dyDescent="0.25">
      <c r="A284" s="286">
        <v>41</v>
      </c>
      <c r="B284" s="278">
        <v>43869</v>
      </c>
      <c r="C284" s="138">
        <v>2</v>
      </c>
      <c r="D284" s="149" t="s">
        <v>907</v>
      </c>
      <c r="E284" s="138">
        <v>13</v>
      </c>
      <c r="F284" s="133">
        <f t="shared" si="3"/>
        <v>26</v>
      </c>
      <c r="G284" s="142"/>
      <c r="H284" s="142"/>
    </row>
    <row r="285" spans="1:8" x14ac:dyDescent="0.25">
      <c r="A285" s="286">
        <v>42</v>
      </c>
      <c r="B285" s="278">
        <v>43869</v>
      </c>
      <c r="C285" s="138">
        <v>1</v>
      </c>
      <c r="D285" s="149" t="s">
        <v>1118</v>
      </c>
      <c r="E285" s="138"/>
      <c r="F285" s="133">
        <v>3</v>
      </c>
      <c r="G285" s="142"/>
      <c r="H285" s="142"/>
    </row>
    <row r="286" spans="1:8" x14ac:dyDescent="0.25">
      <c r="A286" s="286">
        <v>43</v>
      </c>
      <c r="B286" s="278">
        <v>43869</v>
      </c>
      <c r="C286" s="138">
        <v>2</v>
      </c>
      <c r="D286" s="149" t="s">
        <v>907</v>
      </c>
      <c r="E286" s="138">
        <v>13</v>
      </c>
      <c r="F286" s="133">
        <f t="shared" si="3"/>
        <v>26</v>
      </c>
      <c r="G286" s="142"/>
      <c r="H286" s="142"/>
    </row>
    <row r="287" spans="1:8" x14ac:dyDescent="0.25">
      <c r="A287" s="286">
        <v>44</v>
      </c>
      <c r="B287" s="278">
        <v>43869</v>
      </c>
      <c r="C287" s="138">
        <v>1</v>
      </c>
      <c r="D287" s="149" t="s">
        <v>1119</v>
      </c>
      <c r="E287" s="138"/>
      <c r="F287" s="133">
        <v>10</v>
      </c>
      <c r="G287" s="142"/>
      <c r="H287" s="142"/>
    </row>
    <row r="288" spans="1:8" x14ac:dyDescent="0.25">
      <c r="A288" s="286">
        <v>45</v>
      </c>
      <c r="B288" s="278">
        <v>43869</v>
      </c>
      <c r="C288" s="138">
        <v>2</v>
      </c>
      <c r="D288" s="149" t="s">
        <v>1120</v>
      </c>
      <c r="E288" s="138">
        <v>12</v>
      </c>
      <c r="F288" s="133">
        <v>24</v>
      </c>
      <c r="G288" s="142"/>
      <c r="H288" s="142"/>
    </row>
    <row r="289" spans="1:9" x14ac:dyDescent="0.25">
      <c r="A289" s="286"/>
      <c r="B289" s="281"/>
      <c r="C289" s="138"/>
      <c r="D289" s="264" t="s">
        <v>875</v>
      </c>
      <c r="E289" s="133"/>
      <c r="F289" s="133"/>
      <c r="G289" s="142"/>
      <c r="H289" s="164">
        <f>SUM(F245:F288)</f>
        <v>438.5</v>
      </c>
    </row>
    <row r="290" spans="1:9" ht="15.75" thickBot="1" x14ac:dyDescent="0.3">
      <c r="A290" s="286"/>
      <c r="B290" s="282"/>
      <c r="C290" s="140"/>
      <c r="D290" s="265" t="s">
        <v>1091</v>
      </c>
      <c r="E290" s="140"/>
      <c r="F290" s="140"/>
      <c r="G290" s="144"/>
      <c r="H290" s="144"/>
      <c r="I290" s="266">
        <f>SUM(I243+H289)</f>
        <v>711.5</v>
      </c>
    </row>
    <row r="291" spans="1:9" x14ac:dyDescent="0.25">
      <c r="A291" s="286"/>
      <c r="B291" s="283"/>
      <c r="C291" s="191"/>
      <c r="D291" s="188" t="s">
        <v>1043</v>
      </c>
      <c r="E291" s="191"/>
      <c r="F291" s="189"/>
      <c r="G291" s="190">
        <v>601.5</v>
      </c>
    </row>
    <row r="292" spans="1:9" x14ac:dyDescent="0.25">
      <c r="A292" s="286"/>
      <c r="B292" s="284"/>
      <c r="C292" s="133">
        <v>2</v>
      </c>
      <c r="D292" s="205" t="s">
        <v>1123</v>
      </c>
      <c r="E292" s="133">
        <v>13</v>
      </c>
      <c r="F292" s="133">
        <f t="shared" si="3"/>
        <v>26</v>
      </c>
      <c r="G292" s="141"/>
      <c r="H292" s="141"/>
      <c r="I292" s="133"/>
    </row>
    <row r="293" spans="1:9" x14ac:dyDescent="0.25">
      <c r="A293" s="286"/>
      <c r="B293" s="281"/>
      <c r="C293" s="138">
        <v>1</v>
      </c>
      <c r="D293" s="149" t="s">
        <v>851</v>
      </c>
      <c r="E293" s="138"/>
      <c r="F293" s="133">
        <v>10</v>
      </c>
      <c r="G293" s="142"/>
      <c r="H293" s="142"/>
    </row>
    <row r="294" spans="1:9" x14ac:dyDescent="0.25">
      <c r="A294" s="286"/>
      <c r="B294" s="281"/>
      <c r="C294" s="138">
        <v>1</v>
      </c>
      <c r="D294" s="149"/>
      <c r="E294" s="138"/>
      <c r="F294" s="133">
        <v>13</v>
      </c>
      <c r="G294" s="142"/>
      <c r="H294" s="142"/>
    </row>
    <row r="295" spans="1:9" x14ac:dyDescent="0.25">
      <c r="A295" s="286"/>
      <c r="B295" s="281"/>
      <c r="C295" s="138">
        <v>1</v>
      </c>
      <c r="D295" s="149" t="s">
        <v>888</v>
      </c>
      <c r="E295" s="138"/>
      <c r="F295" s="133">
        <v>10</v>
      </c>
      <c r="G295" s="142"/>
      <c r="H295" s="142"/>
    </row>
    <row r="296" spans="1:9" x14ac:dyDescent="0.25">
      <c r="A296" s="286"/>
      <c r="B296" s="281"/>
      <c r="C296" s="138"/>
      <c r="D296" s="149" t="s">
        <v>882</v>
      </c>
      <c r="E296" s="138"/>
      <c r="F296" s="133">
        <v>1</v>
      </c>
      <c r="G296" s="142"/>
      <c r="H296" s="142"/>
    </row>
    <row r="297" spans="1:9" x14ac:dyDescent="0.25">
      <c r="A297" s="286"/>
      <c r="B297" s="281"/>
      <c r="C297" s="138"/>
      <c r="D297" s="264" t="s">
        <v>1131</v>
      </c>
      <c r="E297" s="138"/>
      <c r="F297" s="133"/>
      <c r="G297" s="142"/>
      <c r="H297" s="269">
        <f>SUM(F292:F296)</f>
        <v>60</v>
      </c>
    </row>
    <row r="298" spans="1:9" ht="15.75" thickBot="1" x14ac:dyDescent="0.3">
      <c r="A298" s="286"/>
      <c r="B298" s="281"/>
      <c r="C298" s="138"/>
      <c r="D298" s="265" t="s">
        <v>1091</v>
      </c>
      <c r="E298" s="138"/>
      <c r="F298" s="133"/>
      <c r="G298" s="142"/>
      <c r="H298" s="142"/>
      <c r="I298" s="145">
        <f>I290-G291+H297</f>
        <v>170</v>
      </c>
    </row>
    <row r="299" spans="1:9" ht="15.75" thickBot="1" x14ac:dyDescent="0.3">
      <c r="A299" s="286"/>
      <c r="B299" s="618" t="s">
        <v>1132</v>
      </c>
      <c r="C299" s="619"/>
      <c r="D299" s="619"/>
      <c r="E299" s="619"/>
      <c r="F299" s="618"/>
      <c r="G299" s="619"/>
      <c r="H299" s="619"/>
      <c r="I299" s="620"/>
    </row>
    <row r="300" spans="1:9" ht="15.75" thickBot="1" x14ac:dyDescent="0.3">
      <c r="A300" s="286"/>
      <c r="B300" s="609" t="s">
        <v>855</v>
      </c>
      <c r="C300" s="609"/>
      <c r="D300" s="609"/>
      <c r="E300" s="609"/>
      <c r="F300" s="609"/>
      <c r="G300" s="609"/>
      <c r="H300" s="609"/>
      <c r="I300" s="610"/>
    </row>
    <row r="301" spans="1:9" x14ac:dyDescent="0.25">
      <c r="A301" s="286"/>
      <c r="B301" s="277"/>
      <c r="C301" s="133"/>
      <c r="D301" s="160" t="s">
        <v>858</v>
      </c>
      <c r="E301" s="133"/>
      <c r="F301" s="133"/>
      <c r="G301" s="141"/>
      <c r="H301" s="145">
        <v>170</v>
      </c>
      <c r="I301" s="161"/>
    </row>
    <row r="302" spans="1:9" x14ac:dyDescent="0.25">
      <c r="A302" s="286">
        <v>1</v>
      </c>
      <c r="B302" s="278"/>
      <c r="C302" s="147">
        <v>1</v>
      </c>
      <c r="D302" s="148" t="s">
        <v>140</v>
      </c>
      <c r="E302" s="138"/>
      <c r="F302" s="274">
        <v>21</v>
      </c>
      <c r="H302" s="147"/>
      <c r="I302" s="147"/>
    </row>
    <row r="303" spans="1:9" x14ac:dyDescent="0.25">
      <c r="A303" s="286">
        <v>2</v>
      </c>
      <c r="B303" s="278">
        <v>43867</v>
      </c>
      <c r="C303" s="146">
        <v>1</v>
      </c>
      <c r="D303" s="148" t="s">
        <v>987</v>
      </c>
      <c r="E303" s="138"/>
      <c r="F303" s="274">
        <v>11</v>
      </c>
      <c r="H303" s="147" t="s">
        <v>1148</v>
      </c>
      <c r="I303" s="147"/>
    </row>
    <row r="304" spans="1:9" x14ac:dyDescent="0.25">
      <c r="A304" s="286">
        <v>3</v>
      </c>
      <c r="B304" s="278">
        <v>43867</v>
      </c>
      <c r="C304" s="157">
        <v>1</v>
      </c>
      <c r="D304" s="148" t="s">
        <v>1133</v>
      </c>
      <c r="E304" s="138"/>
      <c r="F304" s="274">
        <v>19</v>
      </c>
      <c r="H304" s="157"/>
      <c r="I304" s="147"/>
    </row>
    <row r="305" spans="1:9" x14ac:dyDescent="0.25">
      <c r="A305" s="286">
        <v>4</v>
      </c>
      <c r="B305" s="278">
        <v>43867</v>
      </c>
      <c r="C305" s="157">
        <v>2</v>
      </c>
      <c r="D305" s="148" t="s">
        <v>1134</v>
      </c>
      <c r="E305" s="138">
        <v>1</v>
      </c>
      <c r="F305" s="133">
        <f t="shared" si="3"/>
        <v>2</v>
      </c>
      <c r="G305" s="159"/>
      <c r="H305" s="157"/>
      <c r="I305" s="147"/>
    </row>
    <row r="306" spans="1:9" x14ac:dyDescent="0.25">
      <c r="A306" s="286">
        <v>5</v>
      </c>
      <c r="B306" s="278">
        <v>43867</v>
      </c>
      <c r="C306" s="157">
        <v>1</v>
      </c>
      <c r="D306" s="148" t="s">
        <v>892</v>
      </c>
      <c r="E306" s="138"/>
      <c r="F306" s="133">
        <v>1.5</v>
      </c>
      <c r="G306" s="159"/>
      <c r="H306" s="157"/>
      <c r="I306" s="147"/>
    </row>
    <row r="307" spans="1:9" x14ac:dyDescent="0.25">
      <c r="A307" s="286">
        <v>6</v>
      </c>
      <c r="B307" s="281"/>
      <c r="C307" s="157">
        <v>1</v>
      </c>
      <c r="D307" s="148" t="s">
        <v>1135</v>
      </c>
      <c r="E307" s="138"/>
      <c r="F307" s="133">
        <v>2</v>
      </c>
      <c r="G307" s="142"/>
      <c r="H307" s="270"/>
    </row>
    <row r="308" spans="1:9" x14ac:dyDescent="0.25">
      <c r="A308" s="286">
        <v>7</v>
      </c>
      <c r="B308" s="281"/>
      <c r="C308" s="157">
        <v>1</v>
      </c>
      <c r="D308" s="148" t="s">
        <v>1136</v>
      </c>
      <c r="E308" s="138"/>
      <c r="F308" s="133">
        <v>3.5</v>
      </c>
      <c r="G308" s="142"/>
      <c r="H308" s="270"/>
    </row>
    <row r="309" spans="1:9" x14ac:dyDescent="0.25">
      <c r="A309" s="286">
        <v>8</v>
      </c>
      <c r="B309" s="281"/>
      <c r="C309" s="138">
        <v>2</v>
      </c>
      <c r="D309" s="148" t="s">
        <v>1074</v>
      </c>
      <c r="E309" s="138">
        <v>1</v>
      </c>
      <c r="F309" s="133">
        <v>2</v>
      </c>
      <c r="G309" s="142"/>
      <c r="H309" s="270"/>
    </row>
    <row r="310" spans="1:9" x14ac:dyDescent="0.25">
      <c r="A310" s="286">
        <v>9</v>
      </c>
      <c r="B310" s="281"/>
      <c r="C310" s="138">
        <v>1</v>
      </c>
      <c r="D310" s="149" t="s">
        <v>1137</v>
      </c>
      <c r="E310" s="138"/>
      <c r="F310" s="133">
        <v>1</v>
      </c>
      <c r="G310" s="142"/>
      <c r="H310" s="142"/>
    </row>
    <row r="311" spans="1:9" x14ac:dyDescent="0.25">
      <c r="A311" s="286">
        <v>10</v>
      </c>
      <c r="B311" s="281"/>
      <c r="C311" s="138">
        <v>1</v>
      </c>
      <c r="D311" s="149" t="s">
        <v>851</v>
      </c>
      <c r="E311" s="138"/>
      <c r="F311" s="133">
        <v>6</v>
      </c>
      <c r="G311" s="142"/>
      <c r="H311" s="142"/>
    </row>
    <row r="312" spans="1:9" x14ac:dyDescent="0.25">
      <c r="A312" s="286">
        <v>11</v>
      </c>
      <c r="B312" s="281"/>
      <c r="C312" s="138">
        <v>2</v>
      </c>
      <c r="D312" s="149" t="s">
        <v>1138</v>
      </c>
      <c r="E312" s="138">
        <v>0.5</v>
      </c>
      <c r="F312" s="133">
        <v>1</v>
      </c>
      <c r="G312" s="142"/>
      <c r="H312" s="142"/>
    </row>
    <row r="313" spans="1:9" x14ac:dyDescent="0.25">
      <c r="A313" s="286">
        <v>12</v>
      </c>
      <c r="B313" s="281"/>
      <c r="C313" s="138">
        <v>1</v>
      </c>
      <c r="D313" s="149" t="s">
        <v>1139</v>
      </c>
      <c r="E313" s="138"/>
      <c r="F313" s="133">
        <v>13</v>
      </c>
      <c r="G313" s="133"/>
      <c r="H313" s="142"/>
    </row>
    <row r="314" spans="1:9" x14ac:dyDescent="0.25">
      <c r="A314" s="286">
        <v>13</v>
      </c>
      <c r="B314" s="281"/>
      <c r="C314" s="138">
        <v>2</v>
      </c>
      <c r="D314" s="149" t="s">
        <v>1140</v>
      </c>
      <c r="E314" s="138">
        <v>8</v>
      </c>
      <c r="F314" s="133"/>
      <c r="G314" s="274">
        <f>E314*C314</f>
        <v>16</v>
      </c>
      <c r="H314" s="142"/>
    </row>
    <row r="315" spans="1:9" x14ac:dyDescent="0.25">
      <c r="A315" s="286">
        <v>14</v>
      </c>
      <c r="B315" s="281"/>
      <c r="C315" s="138">
        <v>1</v>
      </c>
      <c r="D315" s="149" t="s">
        <v>1141</v>
      </c>
      <c r="E315" s="138"/>
      <c r="F315" s="133"/>
      <c r="G315" s="274">
        <v>13</v>
      </c>
      <c r="H315" s="142" t="s">
        <v>1149</v>
      </c>
    </row>
    <row r="316" spans="1:9" x14ac:dyDescent="0.25">
      <c r="A316" s="286">
        <v>15</v>
      </c>
      <c r="B316" s="281"/>
      <c r="C316" s="138">
        <v>1</v>
      </c>
      <c r="D316" s="149" t="s">
        <v>1106</v>
      </c>
      <c r="E316" s="138"/>
      <c r="F316" s="133"/>
      <c r="G316" s="275">
        <v>10</v>
      </c>
      <c r="H316" s="142"/>
    </row>
    <row r="317" spans="1:9" x14ac:dyDescent="0.25">
      <c r="A317" s="286">
        <v>16</v>
      </c>
      <c r="B317" s="281"/>
      <c r="C317" s="138">
        <v>1</v>
      </c>
      <c r="D317" s="149" t="s">
        <v>1142</v>
      </c>
      <c r="E317" s="138"/>
      <c r="F317" s="133">
        <v>9</v>
      </c>
      <c r="G317" s="142"/>
      <c r="H317" s="142"/>
    </row>
    <row r="318" spans="1:9" x14ac:dyDescent="0.25">
      <c r="A318" s="286">
        <v>17</v>
      </c>
      <c r="B318" s="281"/>
      <c r="C318" s="138">
        <v>1</v>
      </c>
      <c r="D318" s="149" t="s">
        <v>1079</v>
      </c>
      <c r="E318" s="138"/>
      <c r="F318" s="133">
        <v>5</v>
      </c>
      <c r="G318" s="142"/>
      <c r="H318" s="142"/>
    </row>
    <row r="319" spans="1:9" x14ac:dyDescent="0.25">
      <c r="A319" s="286">
        <v>18</v>
      </c>
      <c r="B319" s="281"/>
      <c r="C319" s="138">
        <v>1</v>
      </c>
      <c r="D319" s="149" t="s">
        <v>1039</v>
      </c>
      <c r="E319" s="138"/>
      <c r="F319" s="133">
        <v>1.5</v>
      </c>
      <c r="G319" s="142"/>
      <c r="H319" s="142"/>
    </row>
    <row r="320" spans="1:9" x14ac:dyDescent="0.25">
      <c r="A320" s="286">
        <v>19</v>
      </c>
      <c r="B320" s="281"/>
      <c r="C320" s="138">
        <v>1</v>
      </c>
      <c r="D320" s="149" t="s">
        <v>1143</v>
      </c>
      <c r="E320" s="138"/>
      <c r="F320" s="133">
        <v>1.5</v>
      </c>
      <c r="G320" s="142"/>
      <c r="H320" s="142"/>
    </row>
    <row r="321" spans="1:8" x14ac:dyDescent="0.25">
      <c r="A321" s="286">
        <v>20</v>
      </c>
      <c r="B321" s="281"/>
      <c r="C321" s="138">
        <v>1</v>
      </c>
      <c r="D321" s="149" t="s">
        <v>1038</v>
      </c>
      <c r="E321" s="138"/>
      <c r="F321" s="133">
        <v>1.5</v>
      </c>
      <c r="G321" s="142"/>
      <c r="H321" s="142"/>
    </row>
    <row r="322" spans="1:8" x14ac:dyDescent="0.25">
      <c r="A322" s="286">
        <v>21</v>
      </c>
      <c r="B322" s="281"/>
      <c r="C322" s="138">
        <v>1</v>
      </c>
      <c r="D322" s="149" t="s">
        <v>1088</v>
      </c>
      <c r="E322" s="138"/>
      <c r="F322" s="133">
        <v>0.5</v>
      </c>
      <c r="G322" s="142"/>
      <c r="H322" s="142"/>
    </row>
    <row r="323" spans="1:8" x14ac:dyDescent="0.25">
      <c r="A323" s="286">
        <v>22</v>
      </c>
      <c r="B323" s="281"/>
      <c r="C323" s="138">
        <v>1</v>
      </c>
      <c r="D323" s="149" t="s">
        <v>1144</v>
      </c>
      <c r="E323" s="138"/>
      <c r="F323" s="133">
        <v>5</v>
      </c>
      <c r="G323" s="142"/>
      <c r="H323" s="142"/>
    </row>
    <row r="324" spans="1:8" x14ac:dyDescent="0.25">
      <c r="A324" s="286">
        <v>23</v>
      </c>
      <c r="B324" s="281"/>
      <c r="C324" s="138">
        <v>1</v>
      </c>
      <c r="D324" s="149" t="s">
        <v>967</v>
      </c>
      <c r="E324" s="138"/>
      <c r="F324" s="133">
        <v>10</v>
      </c>
      <c r="G324" s="142"/>
      <c r="H324" s="142"/>
    </row>
    <row r="325" spans="1:8" x14ac:dyDescent="0.25">
      <c r="A325" s="286">
        <v>24</v>
      </c>
      <c r="B325" s="281"/>
      <c r="C325" s="138">
        <v>1</v>
      </c>
      <c r="D325" s="149" t="s">
        <v>1145</v>
      </c>
      <c r="E325" s="138"/>
      <c r="F325" s="133">
        <v>9</v>
      </c>
      <c r="G325" s="142"/>
      <c r="H325" s="142"/>
    </row>
    <row r="326" spans="1:8" x14ac:dyDescent="0.25">
      <c r="A326" s="286">
        <v>25</v>
      </c>
      <c r="B326" s="281"/>
      <c r="C326" s="138">
        <v>1</v>
      </c>
      <c r="D326" s="149" t="s">
        <v>1105</v>
      </c>
      <c r="E326" s="138"/>
      <c r="F326" s="133">
        <v>8</v>
      </c>
      <c r="G326" s="142"/>
      <c r="H326" s="142"/>
    </row>
    <row r="327" spans="1:8" x14ac:dyDescent="0.25">
      <c r="A327" s="286">
        <v>26</v>
      </c>
      <c r="B327" s="281"/>
      <c r="C327" s="138">
        <v>2</v>
      </c>
      <c r="D327" s="149" t="s">
        <v>1095</v>
      </c>
      <c r="E327" s="138">
        <v>5</v>
      </c>
      <c r="F327" s="133">
        <f t="shared" ref="F327:F391" si="4">E327*C327</f>
        <v>10</v>
      </c>
      <c r="G327" s="142"/>
      <c r="H327" s="142"/>
    </row>
    <row r="328" spans="1:8" x14ac:dyDescent="0.25">
      <c r="A328" s="286">
        <v>27</v>
      </c>
      <c r="B328" s="281"/>
      <c r="C328" s="138">
        <v>1</v>
      </c>
      <c r="D328" s="149" t="s">
        <v>1146</v>
      </c>
      <c r="E328" s="138"/>
      <c r="F328" s="133">
        <v>1.5</v>
      </c>
      <c r="G328" s="142"/>
      <c r="H328" s="142"/>
    </row>
    <row r="329" spans="1:8" x14ac:dyDescent="0.25">
      <c r="A329" s="286">
        <v>28</v>
      </c>
      <c r="B329" s="281"/>
      <c r="C329" s="138">
        <v>1</v>
      </c>
      <c r="D329" s="149" t="s">
        <v>1147</v>
      </c>
      <c r="E329" s="138"/>
      <c r="F329" s="133">
        <v>1.5</v>
      </c>
      <c r="G329" s="142"/>
      <c r="H329" s="142"/>
    </row>
    <row r="330" spans="1:8" x14ac:dyDescent="0.25">
      <c r="A330" s="286"/>
      <c r="B330" s="281"/>
      <c r="C330" s="138">
        <v>6</v>
      </c>
      <c r="D330" s="149" t="s">
        <v>878</v>
      </c>
      <c r="E330" s="138">
        <v>0.8</v>
      </c>
      <c r="F330" s="133">
        <f t="shared" si="4"/>
        <v>4.8000000000000007</v>
      </c>
      <c r="G330" s="142"/>
      <c r="H330" s="142"/>
    </row>
    <row r="331" spans="1:8" x14ac:dyDescent="0.25">
      <c r="A331" s="286"/>
      <c r="B331" s="281"/>
      <c r="C331" s="138">
        <v>2</v>
      </c>
      <c r="D331" s="149" t="s">
        <v>1150</v>
      </c>
      <c r="E331" s="138">
        <v>0.1</v>
      </c>
      <c r="F331" s="133">
        <f t="shared" si="4"/>
        <v>0.2</v>
      </c>
      <c r="G331" s="142"/>
      <c r="H331" s="142"/>
    </row>
    <row r="332" spans="1:8" x14ac:dyDescent="0.25">
      <c r="A332" s="286"/>
      <c r="B332" s="281"/>
      <c r="C332" s="138">
        <v>1</v>
      </c>
      <c r="D332" s="149" t="s">
        <v>1151</v>
      </c>
      <c r="E332" s="138"/>
      <c r="F332" s="133">
        <v>13</v>
      </c>
      <c r="G332" s="142"/>
      <c r="H332" s="142"/>
    </row>
    <row r="333" spans="1:8" x14ac:dyDescent="0.25">
      <c r="A333" s="286"/>
      <c r="B333" s="281"/>
      <c r="C333" s="138">
        <v>1</v>
      </c>
      <c r="D333" s="149" t="s">
        <v>1152</v>
      </c>
      <c r="E333" s="138"/>
      <c r="F333" s="133">
        <v>9</v>
      </c>
      <c r="G333" s="142"/>
      <c r="H333" s="142"/>
    </row>
    <row r="334" spans="1:8" x14ac:dyDescent="0.25">
      <c r="A334" s="286"/>
      <c r="B334" s="281"/>
      <c r="C334" s="138"/>
      <c r="D334" s="167" t="s">
        <v>1157</v>
      </c>
      <c r="E334" s="138"/>
      <c r="F334" s="133"/>
      <c r="G334" s="271">
        <v>51</v>
      </c>
      <c r="H334" s="142"/>
    </row>
    <row r="335" spans="1:8" x14ac:dyDescent="0.25">
      <c r="A335" s="286"/>
      <c r="B335" s="281"/>
      <c r="C335" s="138"/>
      <c r="D335" s="167" t="s">
        <v>921</v>
      </c>
      <c r="E335" s="138"/>
      <c r="F335" s="133"/>
      <c r="G335" s="271">
        <f>SUM(G314:G316)</f>
        <v>39</v>
      </c>
      <c r="H335" s="142"/>
    </row>
    <row r="336" spans="1:8" x14ac:dyDescent="0.25">
      <c r="A336" s="286"/>
      <c r="B336" s="281"/>
      <c r="C336" s="138"/>
      <c r="D336" s="273" t="s">
        <v>875</v>
      </c>
      <c r="E336" s="138"/>
      <c r="F336" s="133"/>
      <c r="G336" s="142"/>
      <c r="H336" s="269">
        <f>SUM(F305:F333)</f>
        <v>123</v>
      </c>
    </row>
    <row r="337" spans="1:9" ht="15.75" thickBot="1" x14ac:dyDescent="0.3">
      <c r="A337" s="286"/>
      <c r="B337" s="282"/>
      <c r="C337" s="140"/>
      <c r="D337" s="265" t="s">
        <v>861</v>
      </c>
      <c r="E337" s="140"/>
      <c r="F337" s="140">
        <f>E337*C337</f>
        <v>0</v>
      </c>
      <c r="G337" s="144"/>
      <c r="H337" s="144"/>
      <c r="I337" s="266">
        <f>H301+H336</f>
        <v>293</v>
      </c>
    </row>
    <row r="338" spans="1:9" ht="15.75" thickBot="1" x14ac:dyDescent="0.3">
      <c r="A338" s="286"/>
      <c r="B338" s="609" t="s">
        <v>857</v>
      </c>
      <c r="C338" s="609"/>
      <c r="D338" s="609"/>
      <c r="E338" s="609"/>
      <c r="F338" s="609"/>
      <c r="G338" s="609"/>
      <c r="H338" s="609"/>
      <c r="I338" s="610"/>
    </row>
    <row r="339" spans="1:9" x14ac:dyDescent="0.25">
      <c r="A339" s="286">
        <v>1</v>
      </c>
      <c r="B339" s="278">
        <v>43870</v>
      </c>
      <c r="C339" s="138">
        <v>1</v>
      </c>
      <c r="D339" s="149" t="s">
        <v>1158</v>
      </c>
      <c r="E339" s="138"/>
      <c r="F339" s="133">
        <v>13</v>
      </c>
      <c r="G339" s="142"/>
      <c r="H339" s="142"/>
    </row>
    <row r="340" spans="1:9" x14ac:dyDescent="0.25">
      <c r="A340" s="286">
        <v>2</v>
      </c>
      <c r="B340" s="278">
        <v>43870</v>
      </c>
      <c r="C340" s="138">
        <v>1</v>
      </c>
      <c r="D340" s="149" t="s">
        <v>1134</v>
      </c>
      <c r="E340" s="138"/>
      <c r="F340" s="133">
        <v>1</v>
      </c>
      <c r="G340" s="142"/>
      <c r="H340" s="142"/>
    </row>
    <row r="341" spans="1:9" x14ac:dyDescent="0.25">
      <c r="A341" s="286">
        <v>3</v>
      </c>
      <c r="B341" s="278">
        <v>43870</v>
      </c>
      <c r="C341" s="138">
        <v>1</v>
      </c>
      <c r="D341" s="149" t="s">
        <v>973</v>
      </c>
      <c r="E341" s="138"/>
      <c r="F341" s="133">
        <v>10</v>
      </c>
      <c r="G341" s="142"/>
      <c r="H341" s="142"/>
    </row>
    <row r="342" spans="1:9" x14ac:dyDescent="0.25">
      <c r="A342" s="286">
        <v>4</v>
      </c>
      <c r="B342" s="278">
        <v>43870</v>
      </c>
      <c r="C342" s="138">
        <v>1</v>
      </c>
      <c r="D342" s="149" t="s">
        <v>1159</v>
      </c>
      <c r="E342" s="138"/>
      <c r="F342" s="133">
        <v>3.5</v>
      </c>
      <c r="G342" s="142"/>
      <c r="H342" s="142"/>
    </row>
    <row r="343" spans="1:9" x14ac:dyDescent="0.25">
      <c r="A343" s="286">
        <v>5</v>
      </c>
      <c r="B343" s="278">
        <v>43870</v>
      </c>
      <c r="C343" s="138">
        <v>2</v>
      </c>
      <c r="D343" s="149" t="s">
        <v>1160</v>
      </c>
      <c r="E343" s="138">
        <v>19</v>
      </c>
      <c r="F343" s="133">
        <f t="shared" si="4"/>
        <v>38</v>
      </c>
      <c r="G343" s="142"/>
      <c r="H343" s="142"/>
    </row>
    <row r="344" spans="1:9" x14ac:dyDescent="0.25">
      <c r="A344" s="286">
        <v>6</v>
      </c>
      <c r="B344" s="278">
        <v>43870</v>
      </c>
      <c r="C344" s="138">
        <v>1</v>
      </c>
      <c r="D344" s="149" t="s">
        <v>938</v>
      </c>
      <c r="E344" s="138"/>
      <c r="F344" s="133">
        <v>2</v>
      </c>
      <c r="G344" s="142"/>
      <c r="H344" s="142"/>
    </row>
    <row r="345" spans="1:9" x14ac:dyDescent="0.25">
      <c r="A345" s="286">
        <v>7</v>
      </c>
      <c r="B345" s="278">
        <v>43870</v>
      </c>
      <c r="C345" s="138">
        <v>6</v>
      </c>
      <c r="D345" s="149" t="s">
        <v>864</v>
      </c>
      <c r="E345" s="138"/>
      <c r="F345" s="133">
        <v>7.5</v>
      </c>
      <c r="G345" s="142"/>
      <c r="H345" s="142"/>
    </row>
    <row r="346" spans="1:9" x14ac:dyDescent="0.25">
      <c r="A346" s="286">
        <v>8</v>
      </c>
      <c r="B346" s="278">
        <v>43870</v>
      </c>
      <c r="C346" s="138">
        <v>2</v>
      </c>
      <c r="D346" s="149" t="s">
        <v>1161</v>
      </c>
      <c r="E346" s="138">
        <v>5</v>
      </c>
      <c r="F346" s="133">
        <f t="shared" si="4"/>
        <v>10</v>
      </c>
      <c r="G346" s="142"/>
      <c r="H346" s="142"/>
    </row>
    <row r="347" spans="1:9" x14ac:dyDescent="0.25">
      <c r="A347" s="286">
        <v>9</v>
      </c>
      <c r="B347" s="278">
        <v>43870</v>
      </c>
      <c r="C347" s="138">
        <v>1</v>
      </c>
      <c r="D347" s="149" t="s">
        <v>1162</v>
      </c>
      <c r="E347" s="138"/>
      <c r="F347" s="133">
        <v>10</v>
      </c>
      <c r="G347" s="142"/>
      <c r="H347" s="142"/>
    </row>
    <row r="348" spans="1:9" x14ac:dyDescent="0.25">
      <c r="A348" s="286">
        <v>10</v>
      </c>
      <c r="B348" s="278">
        <v>43870</v>
      </c>
      <c r="C348" s="138">
        <v>1</v>
      </c>
      <c r="D348" s="149" t="s">
        <v>713</v>
      </c>
      <c r="E348" s="138"/>
      <c r="F348" s="133">
        <v>9</v>
      </c>
      <c r="G348" s="142"/>
      <c r="H348" s="142"/>
    </row>
    <row r="349" spans="1:9" x14ac:dyDescent="0.25">
      <c r="A349" s="286">
        <v>11</v>
      </c>
      <c r="B349" s="278">
        <v>43870</v>
      </c>
      <c r="C349" s="138">
        <v>10</v>
      </c>
      <c r="D349" s="149" t="s">
        <v>965</v>
      </c>
      <c r="E349" s="138">
        <v>0.5</v>
      </c>
      <c r="F349" s="133">
        <f t="shared" si="4"/>
        <v>5</v>
      </c>
      <c r="G349" s="142"/>
      <c r="H349" s="142"/>
    </row>
    <row r="350" spans="1:9" x14ac:dyDescent="0.25">
      <c r="A350" s="286">
        <v>12</v>
      </c>
      <c r="B350" s="278">
        <v>43870</v>
      </c>
      <c r="C350" s="138">
        <v>1</v>
      </c>
      <c r="D350" s="149" t="s">
        <v>1152</v>
      </c>
      <c r="E350" s="138"/>
      <c r="F350" s="133">
        <v>9</v>
      </c>
      <c r="G350" s="142"/>
      <c r="H350" s="142"/>
    </row>
    <row r="351" spans="1:9" x14ac:dyDescent="0.25">
      <c r="A351" s="286">
        <v>13</v>
      </c>
      <c r="B351" s="278">
        <v>43870</v>
      </c>
      <c r="C351" s="138">
        <v>1</v>
      </c>
      <c r="D351" s="149" t="s">
        <v>1163</v>
      </c>
      <c r="E351" s="138"/>
      <c r="F351" s="133">
        <v>5</v>
      </c>
      <c r="G351" s="142"/>
      <c r="H351" s="142"/>
    </row>
    <row r="352" spans="1:9" x14ac:dyDescent="0.25">
      <c r="A352" s="286">
        <v>14</v>
      </c>
      <c r="B352" s="278">
        <v>43870</v>
      </c>
      <c r="C352" s="138">
        <v>1</v>
      </c>
      <c r="D352" s="149" t="s">
        <v>1164</v>
      </c>
      <c r="E352" s="138"/>
      <c r="F352" s="133">
        <v>5</v>
      </c>
      <c r="G352" s="142"/>
      <c r="H352" s="142"/>
    </row>
    <row r="353" spans="1:8" x14ac:dyDescent="0.25">
      <c r="A353" s="286">
        <v>15</v>
      </c>
      <c r="B353" s="278">
        <v>43870</v>
      </c>
      <c r="C353" s="138">
        <v>1</v>
      </c>
      <c r="D353" s="149" t="s">
        <v>1037</v>
      </c>
      <c r="E353" s="138"/>
      <c r="F353" s="133">
        <v>6</v>
      </c>
      <c r="G353" s="142"/>
      <c r="H353" s="142"/>
    </row>
    <row r="354" spans="1:8" x14ac:dyDescent="0.25">
      <c r="A354" s="286">
        <v>16</v>
      </c>
      <c r="B354" s="278">
        <v>43870</v>
      </c>
      <c r="C354" s="138">
        <v>1</v>
      </c>
      <c r="D354" s="149" t="s">
        <v>1165</v>
      </c>
      <c r="E354" s="138"/>
      <c r="F354" s="133">
        <v>5</v>
      </c>
      <c r="G354" s="142"/>
      <c r="H354" s="142"/>
    </row>
    <row r="355" spans="1:8" x14ac:dyDescent="0.25">
      <c r="A355" s="286">
        <v>17</v>
      </c>
      <c r="B355" s="278">
        <v>43870</v>
      </c>
      <c r="C355" s="138">
        <v>1</v>
      </c>
      <c r="D355" s="149" t="s">
        <v>1166</v>
      </c>
      <c r="E355" s="138"/>
      <c r="F355" s="133">
        <v>7</v>
      </c>
      <c r="G355" s="142"/>
      <c r="H355" s="142"/>
    </row>
    <row r="356" spans="1:8" x14ac:dyDescent="0.25">
      <c r="A356" s="286">
        <v>18</v>
      </c>
      <c r="B356" s="278">
        <v>43870</v>
      </c>
      <c r="C356" s="138">
        <v>1</v>
      </c>
      <c r="D356" s="149" t="s">
        <v>1167</v>
      </c>
      <c r="E356" s="138"/>
      <c r="F356" s="133">
        <v>5</v>
      </c>
      <c r="G356" s="142"/>
      <c r="H356" s="142"/>
    </row>
    <row r="357" spans="1:8" x14ac:dyDescent="0.25">
      <c r="A357" s="286">
        <v>19</v>
      </c>
      <c r="B357" s="278">
        <v>43870</v>
      </c>
      <c r="C357" s="138">
        <v>1</v>
      </c>
      <c r="D357" s="149" t="s">
        <v>1168</v>
      </c>
      <c r="E357" s="138"/>
      <c r="F357" s="133">
        <v>5</v>
      </c>
      <c r="G357" s="142"/>
      <c r="H357" s="142"/>
    </row>
    <row r="358" spans="1:8" x14ac:dyDescent="0.25">
      <c r="A358" s="286">
        <v>20</v>
      </c>
      <c r="B358" s="278">
        <v>43870</v>
      </c>
      <c r="C358" s="138">
        <v>1</v>
      </c>
      <c r="D358" s="149" t="s">
        <v>912</v>
      </c>
      <c r="E358" s="138"/>
      <c r="F358" s="133">
        <v>2</v>
      </c>
      <c r="G358" s="142"/>
      <c r="H358" s="142"/>
    </row>
    <row r="359" spans="1:8" x14ac:dyDescent="0.25">
      <c r="A359" s="286">
        <v>21</v>
      </c>
      <c r="B359" s="278">
        <v>43870</v>
      </c>
      <c r="C359" s="138">
        <v>2</v>
      </c>
      <c r="D359" s="149" t="s">
        <v>1134</v>
      </c>
      <c r="E359" s="138">
        <v>1</v>
      </c>
      <c r="F359" s="133">
        <f t="shared" si="4"/>
        <v>2</v>
      </c>
      <c r="G359" s="142"/>
      <c r="H359" s="142"/>
    </row>
    <row r="360" spans="1:8" x14ac:dyDescent="0.25">
      <c r="A360" s="286">
        <v>22</v>
      </c>
      <c r="B360" s="278">
        <v>43870</v>
      </c>
      <c r="C360" s="138">
        <v>2</v>
      </c>
      <c r="D360" s="149" t="s">
        <v>869</v>
      </c>
      <c r="E360" s="138">
        <v>0.5</v>
      </c>
      <c r="F360" s="133">
        <f t="shared" si="4"/>
        <v>1</v>
      </c>
      <c r="G360" s="142"/>
      <c r="H360" s="142"/>
    </row>
    <row r="361" spans="1:8" x14ac:dyDescent="0.25">
      <c r="A361" s="286">
        <v>23</v>
      </c>
      <c r="B361" s="278">
        <v>43870</v>
      </c>
      <c r="C361" s="138">
        <v>1</v>
      </c>
      <c r="D361" s="149" t="s">
        <v>1169</v>
      </c>
      <c r="E361" s="138"/>
      <c r="F361" s="133">
        <v>5</v>
      </c>
      <c r="G361" s="142"/>
      <c r="H361" s="142"/>
    </row>
    <row r="362" spans="1:8" x14ac:dyDescent="0.25">
      <c r="A362" s="286">
        <v>24</v>
      </c>
      <c r="B362" s="278">
        <v>43870</v>
      </c>
      <c r="C362" s="138">
        <v>1</v>
      </c>
      <c r="D362" s="149" t="s">
        <v>1037</v>
      </c>
      <c r="E362" s="138"/>
      <c r="F362" s="133">
        <v>1.5</v>
      </c>
      <c r="G362" s="142"/>
      <c r="H362" s="142"/>
    </row>
    <row r="363" spans="1:8" x14ac:dyDescent="0.25">
      <c r="A363" s="286">
        <v>25</v>
      </c>
      <c r="B363" s="278">
        <v>43870</v>
      </c>
      <c r="C363" s="138">
        <v>4</v>
      </c>
      <c r="D363" s="149" t="s">
        <v>1067</v>
      </c>
      <c r="E363" s="138">
        <v>0.5</v>
      </c>
      <c r="F363" s="133">
        <f t="shared" si="4"/>
        <v>2</v>
      </c>
      <c r="G363" s="142"/>
      <c r="H363" s="142"/>
    </row>
    <row r="364" spans="1:8" x14ac:dyDescent="0.25">
      <c r="A364" s="286">
        <v>26</v>
      </c>
      <c r="B364" s="278">
        <v>43870</v>
      </c>
      <c r="C364" s="138">
        <v>1</v>
      </c>
      <c r="D364" s="149" t="s">
        <v>1170</v>
      </c>
      <c r="E364" s="138"/>
      <c r="F364" s="133">
        <v>8</v>
      </c>
      <c r="G364" s="142"/>
      <c r="H364" s="142"/>
    </row>
    <row r="365" spans="1:8" x14ac:dyDescent="0.25">
      <c r="A365" s="286">
        <v>27</v>
      </c>
      <c r="B365" s="278">
        <v>43870</v>
      </c>
      <c r="C365" s="138">
        <v>1</v>
      </c>
      <c r="D365" s="149" t="s">
        <v>1042</v>
      </c>
      <c r="E365" s="138"/>
      <c r="F365" s="133">
        <v>6</v>
      </c>
      <c r="G365" s="142"/>
      <c r="H365" s="142"/>
    </row>
    <row r="366" spans="1:8" x14ac:dyDescent="0.25">
      <c r="A366" s="286">
        <v>28</v>
      </c>
      <c r="B366" s="278">
        <v>43870</v>
      </c>
      <c r="C366" s="138">
        <v>1</v>
      </c>
      <c r="D366" s="149" t="s">
        <v>1171</v>
      </c>
      <c r="E366" s="138"/>
      <c r="F366" s="133">
        <v>7.5</v>
      </c>
      <c r="G366" s="142"/>
      <c r="H366" s="142"/>
    </row>
    <row r="367" spans="1:8" x14ac:dyDescent="0.25">
      <c r="A367" s="286">
        <v>29</v>
      </c>
      <c r="B367" s="278">
        <v>43870</v>
      </c>
      <c r="C367" s="138">
        <v>1</v>
      </c>
      <c r="D367" s="149" t="s">
        <v>1173</v>
      </c>
      <c r="E367" s="138"/>
      <c r="F367" s="133">
        <v>8</v>
      </c>
      <c r="G367" s="142"/>
      <c r="H367" s="142"/>
    </row>
    <row r="368" spans="1:8" x14ac:dyDescent="0.25">
      <c r="A368" s="286">
        <v>30</v>
      </c>
      <c r="B368" s="278">
        <v>43870</v>
      </c>
      <c r="C368" s="138">
        <v>1</v>
      </c>
      <c r="D368" s="149" t="s">
        <v>1044</v>
      </c>
      <c r="E368" s="138"/>
      <c r="F368" s="133">
        <v>12.5</v>
      </c>
      <c r="G368" s="142"/>
      <c r="H368" s="142"/>
    </row>
    <row r="369" spans="1:9" x14ac:dyDescent="0.25">
      <c r="A369" s="286">
        <v>31</v>
      </c>
      <c r="B369" s="278">
        <v>43870</v>
      </c>
      <c r="C369" s="138">
        <v>1</v>
      </c>
      <c r="D369" s="149" t="s">
        <v>1172</v>
      </c>
      <c r="E369" s="138"/>
      <c r="F369" s="133">
        <v>13</v>
      </c>
      <c r="G369" s="142"/>
      <c r="H369" s="142"/>
    </row>
    <row r="370" spans="1:9" x14ac:dyDescent="0.25">
      <c r="A370" s="286">
        <v>32</v>
      </c>
      <c r="B370" s="278">
        <v>43870</v>
      </c>
      <c r="C370" s="138">
        <v>1</v>
      </c>
      <c r="D370" s="149" t="s">
        <v>986</v>
      </c>
      <c r="E370" s="138"/>
      <c r="F370" s="133">
        <v>3</v>
      </c>
      <c r="G370" s="142"/>
      <c r="H370" s="142"/>
    </row>
    <row r="371" spans="1:9" x14ac:dyDescent="0.25">
      <c r="A371" s="286">
        <v>33</v>
      </c>
      <c r="B371" s="278">
        <v>43870</v>
      </c>
      <c r="C371" s="138">
        <v>1</v>
      </c>
      <c r="D371" s="149" t="s">
        <v>1174</v>
      </c>
      <c r="E371" s="138"/>
      <c r="F371" s="133">
        <v>10</v>
      </c>
      <c r="G371" s="142"/>
      <c r="H371" s="142"/>
    </row>
    <row r="372" spans="1:9" x14ac:dyDescent="0.25">
      <c r="A372" s="286">
        <v>34</v>
      </c>
      <c r="B372" s="278">
        <v>43870</v>
      </c>
      <c r="C372" s="138">
        <v>1</v>
      </c>
      <c r="D372" s="149" t="s">
        <v>1175</v>
      </c>
      <c r="E372" s="138"/>
      <c r="F372" s="133">
        <v>4</v>
      </c>
      <c r="G372" s="142"/>
      <c r="H372" s="142"/>
    </row>
    <row r="373" spans="1:9" x14ac:dyDescent="0.25">
      <c r="A373" s="286">
        <v>35</v>
      </c>
      <c r="B373" s="278">
        <v>43870</v>
      </c>
      <c r="C373" s="138">
        <v>1</v>
      </c>
      <c r="D373" s="149" t="s">
        <v>986</v>
      </c>
      <c r="E373" s="138"/>
      <c r="F373" s="133">
        <v>3</v>
      </c>
      <c r="G373" s="142"/>
      <c r="H373" s="142"/>
    </row>
    <row r="374" spans="1:9" x14ac:dyDescent="0.25">
      <c r="A374" s="286">
        <v>36</v>
      </c>
      <c r="B374" s="278">
        <v>43870</v>
      </c>
      <c r="C374" s="138">
        <v>1</v>
      </c>
      <c r="D374" s="149" t="s">
        <v>1176</v>
      </c>
      <c r="E374" s="138"/>
      <c r="F374" s="133">
        <v>5.5</v>
      </c>
      <c r="G374" s="142"/>
      <c r="H374" s="142"/>
    </row>
    <row r="375" spans="1:9" x14ac:dyDescent="0.25">
      <c r="A375" s="286">
        <v>37</v>
      </c>
      <c r="B375" s="278">
        <v>43870</v>
      </c>
      <c r="C375" s="138">
        <v>1</v>
      </c>
      <c r="D375" s="149" t="s">
        <v>1177</v>
      </c>
      <c r="E375" s="138"/>
      <c r="F375" s="133">
        <v>8</v>
      </c>
      <c r="G375" s="142"/>
      <c r="H375" s="142"/>
    </row>
    <row r="376" spans="1:9" x14ac:dyDescent="0.25">
      <c r="A376" s="286">
        <v>38</v>
      </c>
      <c r="B376" s="278">
        <v>43870</v>
      </c>
      <c r="C376" s="138">
        <v>1</v>
      </c>
      <c r="D376" s="149" t="s">
        <v>1042</v>
      </c>
      <c r="E376" s="138"/>
      <c r="F376" s="133">
        <v>6</v>
      </c>
      <c r="G376" s="142"/>
      <c r="H376" s="142"/>
    </row>
    <row r="377" spans="1:9" x14ac:dyDescent="0.25">
      <c r="A377" s="286">
        <v>39</v>
      </c>
      <c r="B377" s="278">
        <v>43870</v>
      </c>
      <c r="C377" s="138"/>
      <c r="D377" s="290" t="s">
        <v>1182</v>
      </c>
      <c r="E377" s="138"/>
      <c r="F377" s="274">
        <f>SUM(F302:F304)</f>
        <v>51</v>
      </c>
      <c r="G377" s="142"/>
      <c r="H377" s="142"/>
    </row>
    <row r="378" spans="1:9" x14ac:dyDescent="0.25">
      <c r="A378" s="286">
        <v>40</v>
      </c>
      <c r="B378" s="278">
        <v>43870</v>
      </c>
      <c r="C378" s="138"/>
      <c r="D378" s="149"/>
      <c r="E378" s="138"/>
      <c r="F378" s="133">
        <f t="shared" si="4"/>
        <v>0</v>
      </c>
      <c r="G378" s="142"/>
      <c r="H378" s="142"/>
    </row>
    <row r="379" spans="1:9" x14ac:dyDescent="0.25">
      <c r="A379" s="286">
        <v>41</v>
      </c>
      <c r="B379" s="278">
        <v>43870</v>
      </c>
      <c r="C379" s="138"/>
      <c r="D379" s="149"/>
      <c r="E379" s="138"/>
      <c r="F379" s="133">
        <f t="shared" si="4"/>
        <v>0</v>
      </c>
      <c r="G379" s="142"/>
      <c r="H379" s="142"/>
    </row>
    <row r="380" spans="1:9" x14ac:dyDescent="0.25">
      <c r="A380" s="286">
        <v>42</v>
      </c>
      <c r="B380" s="278">
        <v>43870</v>
      </c>
      <c r="C380" s="138"/>
      <c r="D380" s="149"/>
      <c r="E380" s="138"/>
      <c r="F380" s="133">
        <f t="shared" si="4"/>
        <v>0</v>
      </c>
      <c r="G380" s="142"/>
      <c r="H380" s="142"/>
    </row>
    <row r="381" spans="1:9" x14ac:dyDescent="0.25">
      <c r="A381" s="286">
        <v>43</v>
      </c>
      <c r="B381" s="278">
        <v>43870</v>
      </c>
      <c r="C381" s="138"/>
      <c r="D381" s="149"/>
      <c r="E381" s="138"/>
      <c r="F381" s="133">
        <f t="shared" si="4"/>
        <v>0</v>
      </c>
      <c r="G381" s="142"/>
      <c r="H381" s="142"/>
    </row>
    <row r="382" spans="1:9" x14ac:dyDescent="0.25">
      <c r="A382" s="286"/>
      <c r="B382" s="281"/>
      <c r="C382" s="138"/>
      <c r="D382" s="273" t="s">
        <v>1183</v>
      </c>
      <c r="E382" s="138"/>
      <c r="F382" s="133"/>
      <c r="G382" s="142"/>
      <c r="H382" s="269">
        <f>SUM(F339:F381)</f>
        <v>315</v>
      </c>
    </row>
    <row r="383" spans="1:9" ht="15.75" thickBot="1" x14ac:dyDescent="0.3">
      <c r="A383" s="286"/>
      <c r="B383" s="282"/>
      <c r="C383" s="140"/>
      <c r="D383" s="265" t="s">
        <v>861</v>
      </c>
      <c r="E383" s="140"/>
      <c r="F383" s="140">
        <f>E383*C383</f>
        <v>0</v>
      </c>
      <c r="G383" s="144"/>
      <c r="H383" s="144"/>
      <c r="I383" s="266">
        <f>SUM(I337+H382)</f>
        <v>608</v>
      </c>
    </row>
    <row r="384" spans="1:9" x14ac:dyDescent="0.25">
      <c r="A384" s="286"/>
      <c r="B384" s="281"/>
      <c r="C384" s="138">
        <v>1</v>
      </c>
      <c r="D384" s="149" t="s">
        <v>1184</v>
      </c>
      <c r="E384" s="138"/>
      <c r="F384" s="133">
        <v>10</v>
      </c>
      <c r="G384" s="142"/>
      <c r="H384" s="142"/>
    </row>
    <row r="385" spans="1:9" x14ac:dyDescent="0.25">
      <c r="A385" s="286"/>
      <c r="B385" s="281"/>
      <c r="C385" s="138">
        <v>1</v>
      </c>
      <c r="D385" s="149" t="s">
        <v>1154</v>
      </c>
      <c r="E385" s="138"/>
      <c r="F385" s="133">
        <v>7.5</v>
      </c>
      <c r="G385" s="142"/>
      <c r="H385" s="142"/>
    </row>
    <row r="386" spans="1:9" x14ac:dyDescent="0.25">
      <c r="A386" s="286"/>
      <c r="B386" s="281"/>
      <c r="C386" s="138">
        <v>1</v>
      </c>
      <c r="D386" s="149" t="s">
        <v>850</v>
      </c>
      <c r="E386" s="138"/>
      <c r="F386" s="133">
        <v>5</v>
      </c>
      <c r="G386" s="142"/>
      <c r="H386" s="142"/>
    </row>
    <row r="387" spans="1:9" x14ac:dyDescent="0.25">
      <c r="A387" s="286"/>
      <c r="B387" s="281"/>
      <c r="C387" s="138">
        <v>1</v>
      </c>
      <c r="D387" s="149" t="s">
        <v>1185</v>
      </c>
      <c r="E387" s="138"/>
      <c r="F387" s="133">
        <v>7.5</v>
      </c>
      <c r="G387" s="142"/>
      <c r="H387" s="142"/>
    </row>
    <row r="388" spans="1:9" x14ac:dyDescent="0.25">
      <c r="A388" s="286"/>
      <c r="B388" s="281"/>
      <c r="C388" s="138"/>
      <c r="D388" s="149" t="s">
        <v>864</v>
      </c>
      <c r="E388" s="138"/>
      <c r="F388" s="133">
        <v>3</v>
      </c>
      <c r="G388" s="142"/>
      <c r="H388" s="142"/>
    </row>
    <row r="389" spans="1:9" x14ac:dyDescent="0.25">
      <c r="A389" s="286"/>
      <c r="B389" s="281"/>
      <c r="C389" s="138"/>
      <c r="D389" s="273" t="s">
        <v>1186</v>
      </c>
      <c r="E389" s="138"/>
      <c r="F389" s="133"/>
      <c r="G389" s="142"/>
      <c r="H389" s="142">
        <f>SUM(F384:F388)</f>
        <v>33</v>
      </c>
    </row>
    <row r="390" spans="1:9" x14ac:dyDescent="0.25">
      <c r="A390" s="286"/>
      <c r="B390" s="281"/>
      <c r="C390" s="138"/>
      <c r="D390" s="291" t="s">
        <v>1043</v>
      </c>
      <c r="E390" s="191"/>
      <c r="F390" s="189"/>
      <c r="G390" s="190">
        <v>463</v>
      </c>
    </row>
    <row r="391" spans="1:9" ht="15.75" thickBot="1" x14ac:dyDescent="0.3">
      <c r="A391" s="286"/>
      <c r="B391" s="281"/>
      <c r="C391" s="138"/>
      <c r="D391" s="167" t="s">
        <v>861</v>
      </c>
      <c r="E391" s="138"/>
      <c r="F391" s="133">
        <f t="shared" si="4"/>
        <v>0</v>
      </c>
      <c r="G391" s="142"/>
      <c r="H391" s="142"/>
      <c r="I391" s="145">
        <f>H389+I383-G390</f>
        <v>178</v>
      </c>
    </row>
    <row r="392" spans="1:9" ht="15.75" thickBot="1" x14ac:dyDescent="0.3">
      <c r="A392" s="286"/>
      <c r="B392" s="618" t="s">
        <v>1132</v>
      </c>
      <c r="C392" s="619"/>
      <c r="D392" s="619"/>
      <c r="E392" s="619"/>
      <c r="F392" s="618"/>
      <c r="G392" s="619"/>
      <c r="H392" s="619"/>
      <c r="I392" s="620"/>
    </row>
    <row r="393" spans="1:9" ht="15.75" thickBot="1" x14ac:dyDescent="0.3">
      <c r="A393" s="286"/>
      <c r="B393" s="609" t="s">
        <v>855</v>
      </c>
      <c r="C393" s="609"/>
      <c r="D393" s="609"/>
      <c r="E393" s="609"/>
      <c r="F393" s="609"/>
      <c r="G393" s="609"/>
      <c r="H393" s="609"/>
      <c r="I393" s="610"/>
    </row>
    <row r="394" spans="1:9" x14ac:dyDescent="0.25">
      <c r="A394" s="286">
        <v>1</v>
      </c>
      <c r="B394" s="277"/>
      <c r="C394" s="133">
        <v>1</v>
      </c>
      <c r="D394" s="160" t="s">
        <v>858</v>
      </c>
      <c r="E394" s="133"/>
      <c r="F394" s="133"/>
      <c r="G394" s="141"/>
      <c r="H394" s="298">
        <v>178</v>
      </c>
      <c r="I394" s="161"/>
    </row>
    <row r="395" spans="1:9" x14ac:dyDescent="0.25">
      <c r="A395" s="286">
        <v>2</v>
      </c>
      <c r="B395" s="281"/>
      <c r="C395" s="138">
        <v>1</v>
      </c>
      <c r="D395" s="149" t="s">
        <v>1171</v>
      </c>
      <c r="E395" s="138"/>
      <c r="F395" s="133">
        <v>7.5</v>
      </c>
      <c r="G395" s="142"/>
      <c r="H395" s="142"/>
    </row>
    <row r="396" spans="1:9" x14ac:dyDescent="0.25">
      <c r="A396" s="286">
        <v>3</v>
      </c>
      <c r="B396" s="281"/>
      <c r="C396" s="138">
        <v>1</v>
      </c>
      <c r="D396" s="149" t="s">
        <v>756</v>
      </c>
      <c r="E396" s="138"/>
      <c r="F396" s="133">
        <v>7</v>
      </c>
      <c r="G396" s="142"/>
      <c r="H396" s="142"/>
    </row>
    <row r="397" spans="1:9" x14ac:dyDescent="0.25">
      <c r="A397" s="286">
        <v>4</v>
      </c>
      <c r="B397" s="281"/>
      <c r="C397" s="138">
        <v>1</v>
      </c>
      <c r="D397" s="149" t="s">
        <v>1187</v>
      </c>
      <c r="E397" s="138"/>
      <c r="F397" s="133">
        <v>7</v>
      </c>
      <c r="G397" s="142"/>
      <c r="H397" s="142"/>
    </row>
    <row r="398" spans="1:9" x14ac:dyDescent="0.25">
      <c r="A398" s="286">
        <v>5</v>
      </c>
      <c r="B398" s="281"/>
      <c r="C398" s="138">
        <v>1</v>
      </c>
      <c r="D398" s="149" t="s">
        <v>1188</v>
      </c>
      <c r="E398" s="138"/>
      <c r="F398" s="133">
        <v>4</v>
      </c>
      <c r="G398" s="142"/>
      <c r="H398" s="142"/>
    </row>
    <row r="399" spans="1:9" x14ac:dyDescent="0.25">
      <c r="A399" s="286">
        <v>6</v>
      </c>
      <c r="B399" s="281"/>
      <c r="C399" s="138">
        <v>1</v>
      </c>
      <c r="D399" s="149" t="s">
        <v>1156</v>
      </c>
      <c r="E399" s="138"/>
      <c r="F399" s="133">
        <v>2</v>
      </c>
      <c r="G399" s="142"/>
      <c r="H399" s="142"/>
    </row>
    <row r="400" spans="1:9" x14ac:dyDescent="0.25">
      <c r="A400" s="286">
        <v>7</v>
      </c>
      <c r="B400" s="281"/>
      <c r="C400" s="138">
        <v>1</v>
      </c>
      <c r="D400" s="149" t="s">
        <v>1189</v>
      </c>
      <c r="E400" s="138"/>
      <c r="F400" s="133">
        <v>1</v>
      </c>
      <c r="G400" s="142"/>
      <c r="H400" s="142"/>
    </row>
    <row r="401" spans="1:8" x14ac:dyDescent="0.25">
      <c r="A401" s="286">
        <v>8</v>
      </c>
      <c r="B401" s="281"/>
      <c r="C401" s="138">
        <v>1</v>
      </c>
      <c r="D401" s="149" t="s">
        <v>759</v>
      </c>
      <c r="E401" s="138"/>
      <c r="F401" s="133">
        <v>6</v>
      </c>
      <c r="G401" s="142"/>
      <c r="H401" s="142"/>
    </row>
    <row r="402" spans="1:8" x14ac:dyDescent="0.25">
      <c r="A402" s="286">
        <v>9</v>
      </c>
      <c r="B402" s="281"/>
      <c r="C402" s="138">
        <v>1</v>
      </c>
      <c r="D402" s="149" t="s">
        <v>1190</v>
      </c>
      <c r="E402" s="138"/>
      <c r="F402" s="133">
        <v>5</v>
      </c>
      <c r="G402" s="142"/>
      <c r="H402" s="142"/>
    </row>
    <row r="403" spans="1:8" x14ac:dyDescent="0.25">
      <c r="A403" s="286">
        <v>10</v>
      </c>
      <c r="B403" s="281"/>
      <c r="C403" s="138">
        <v>1</v>
      </c>
      <c r="D403" s="149" t="s">
        <v>1191</v>
      </c>
      <c r="E403" s="138"/>
      <c r="F403" s="133">
        <v>0.5</v>
      </c>
      <c r="G403" s="142"/>
      <c r="H403" s="142"/>
    </row>
    <row r="404" spans="1:8" x14ac:dyDescent="0.25">
      <c r="A404" s="286">
        <v>11</v>
      </c>
      <c r="B404" s="281"/>
      <c r="C404" s="138">
        <v>1</v>
      </c>
      <c r="D404" s="149" t="s">
        <v>1088</v>
      </c>
      <c r="E404" s="138"/>
      <c r="F404" s="133">
        <v>0.5</v>
      </c>
      <c r="G404" s="142"/>
      <c r="H404" s="142"/>
    </row>
    <row r="405" spans="1:8" x14ac:dyDescent="0.25">
      <c r="A405" s="286">
        <v>12</v>
      </c>
      <c r="B405" s="281"/>
      <c r="C405" s="138">
        <v>1</v>
      </c>
      <c r="D405" s="149" t="s">
        <v>1192</v>
      </c>
      <c r="E405" s="138"/>
      <c r="F405" s="133">
        <v>5</v>
      </c>
      <c r="G405" s="142"/>
      <c r="H405" s="142"/>
    </row>
    <row r="406" spans="1:8" x14ac:dyDescent="0.25">
      <c r="A406" s="286">
        <v>13</v>
      </c>
      <c r="B406" s="281"/>
      <c r="C406" s="138">
        <v>1</v>
      </c>
      <c r="D406" s="149" t="s">
        <v>1193</v>
      </c>
      <c r="E406" s="138"/>
      <c r="F406" s="133">
        <v>4</v>
      </c>
      <c r="G406" s="142"/>
      <c r="H406" s="142"/>
    </row>
    <row r="407" spans="1:8" x14ac:dyDescent="0.25">
      <c r="A407" s="286">
        <v>14</v>
      </c>
      <c r="B407" s="281"/>
      <c r="C407" s="138">
        <v>1</v>
      </c>
      <c r="D407" s="149" t="s">
        <v>1156</v>
      </c>
      <c r="E407" s="138"/>
      <c r="F407" s="133">
        <v>2</v>
      </c>
      <c r="G407" s="142"/>
      <c r="H407" s="142"/>
    </row>
    <row r="408" spans="1:8" x14ac:dyDescent="0.25">
      <c r="A408" s="286">
        <v>15</v>
      </c>
      <c r="B408" s="281"/>
      <c r="C408" s="138">
        <v>1</v>
      </c>
      <c r="D408" s="149" t="s">
        <v>1194</v>
      </c>
      <c r="E408" s="138"/>
      <c r="F408" s="133">
        <v>5</v>
      </c>
      <c r="G408" s="142"/>
      <c r="H408" s="142"/>
    </row>
    <row r="409" spans="1:8" x14ac:dyDescent="0.25">
      <c r="A409" s="286">
        <v>16</v>
      </c>
      <c r="B409" s="281"/>
      <c r="C409" s="138">
        <v>1</v>
      </c>
      <c r="D409" s="149" t="s">
        <v>1195</v>
      </c>
      <c r="E409" s="138"/>
      <c r="F409" s="133">
        <v>10</v>
      </c>
      <c r="G409" s="142"/>
      <c r="H409" s="142"/>
    </row>
    <row r="410" spans="1:8" x14ac:dyDescent="0.25">
      <c r="A410" s="286">
        <v>17</v>
      </c>
      <c r="B410" s="281"/>
      <c r="C410" s="138">
        <v>1</v>
      </c>
      <c r="D410" s="149" t="s">
        <v>1196</v>
      </c>
      <c r="E410" s="138"/>
      <c r="F410" s="133">
        <v>10</v>
      </c>
      <c r="G410" s="142"/>
      <c r="H410" s="142"/>
    </row>
    <row r="411" spans="1:8" x14ac:dyDescent="0.25">
      <c r="A411" s="286">
        <v>18</v>
      </c>
      <c r="B411" s="281"/>
      <c r="C411" s="138">
        <v>1</v>
      </c>
      <c r="D411" s="149" t="s">
        <v>1078</v>
      </c>
      <c r="E411" s="138"/>
      <c r="F411" s="133">
        <v>10</v>
      </c>
      <c r="G411" s="142"/>
      <c r="H411" s="142"/>
    </row>
    <row r="412" spans="1:8" x14ac:dyDescent="0.25">
      <c r="A412" s="286">
        <v>19</v>
      </c>
      <c r="B412" s="281"/>
      <c r="C412" s="138">
        <v>1</v>
      </c>
      <c r="D412" s="149" t="s">
        <v>1197</v>
      </c>
      <c r="E412" s="138"/>
      <c r="F412" s="133">
        <v>10</v>
      </c>
      <c r="G412" s="142"/>
      <c r="H412" s="142"/>
    </row>
    <row r="413" spans="1:8" x14ac:dyDescent="0.25">
      <c r="A413" s="286">
        <v>20</v>
      </c>
      <c r="B413" s="281"/>
      <c r="C413" s="138">
        <v>1</v>
      </c>
      <c r="D413" s="149" t="s">
        <v>1200</v>
      </c>
      <c r="E413" s="138"/>
      <c r="F413" s="133">
        <v>3.5</v>
      </c>
      <c r="G413" s="142"/>
      <c r="H413" s="142"/>
    </row>
    <row r="414" spans="1:8" x14ac:dyDescent="0.25">
      <c r="A414" s="286">
        <v>21</v>
      </c>
      <c r="B414" s="281"/>
      <c r="C414" s="138">
        <v>2</v>
      </c>
      <c r="D414" s="149" t="s">
        <v>1074</v>
      </c>
      <c r="E414" s="138">
        <v>1</v>
      </c>
      <c r="F414" s="133">
        <f t="shared" ref="F414:F460" si="5">E414*C414</f>
        <v>2</v>
      </c>
      <c r="G414" s="142"/>
      <c r="H414" s="142"/>
    </row>
    <row r="415" spans="1:8" x14ac:dyDescent="0.25">
      <c r="A415" s="286">
        <v>22</v>
      </c>
      <c r="B415" s="281"/>
      <c r="C415" s="138">
        <v>1</v>
      </c>
      <c r="D415" s="149" t="s">
        <v>1201</v>
      </c>
      <c r="E415" s="138"/>
      <c r="F415" s="133">
        <v>1.5</v>
      </c>
      <c r="G415" s="142"/>
      <c r="H415" s="142"/>
    </row>
    <row r="416" spans="1:8" x14ac:dyDescent="0.25">
      <c r="A416" s="286">
        <v>23</v>
      </c>
      <c r="B416" s="281"/>
      <c r="C416" s="138"/>
      <c r="D416" s="149" t="s">
        <v>1150</v>
      </c>
      <c r="E416" s="138"/>
      <c r="F416" s="133">
        <v>0.3</v>
      </c>
      <c r="G416" s="142"/>
      <c r="H416" s="142"/>
    </row>
    <row r="417" spans="1:9" x14ac:dyDescent="0.25">
      <c r="A417" s="286"/>
      <c r="B417" s="281"/>
      <c r="C417" s="138"/>
      <c r="D417" s="264" t="s">
        <v>1198</v>
      </c>
      <c r="E417" s="138"/>
      <c r="F417" s="133"/>
      <c r="G417" s="142"/>
      <c r="H417" s="269">
        <f>SUM(F395:F416)</f>
        <v>103.8</v>
      </c>
    </row>
    <row r="418" spans="1:9" x14ac:dyDescent="0.25">
      <c r="A418" s="286"/>
      <c r="B418" s="281"/>
      <c r="C418" s="138"/>
      <c r="D418" s="167" t="s">
        <v>861</v>
      </c>
      <c r="E418" s="138"/>
      <c r="F418" s="133"/>
      <c r="G418" s="142"/>
      <c r="H418" s="142"/>
      <c r="I418" s="145">
        <f>H394+H417</f>
        <v>281.8</v>
      </c>
    </row>
    <row r="419" spans="1:9" ht="15.75" thickBot="1" x14ac:dyDescent="0.3">
      <c r="A419" s="286"/>
      <c r="B419" s="295"/>
      <c r="C419" s="270"/>
      <c r="D419" s="296" t="s">
        <v>1131</v>
      </c>
      <c r="E419" s="270"/>
      <c r="F419" s="161">
        <v>10</v>
      </c>
      <c r="G419" s="297"/>
      <c r="H419" s="297"/>
      <c r="I419" s="270"/>
    </row>
    <row r="420" spans="1:9" ht="15.75" thickBot="1" x14ac:dyDescent="0.3">
      <c r="A420" s="286"/>
      <c r="B420" s="609" t="s">
        <v>1202</v>
      </c>
      <c r="C420" s="609"/>
      <c r="D420" s="609"/>
      <c r="E420" s="609"/>
      <c r="F420" s="609"/>
      <c r="G420" s="609"/>
      <c r="H420" s="609"/>
      <c r="I420" s="610"/>
    </row>
    <row r="421" spans="1:9" ht="15.75" thickBot="1" x14ac:dyDescent="0.3">
      <c r="A421" s="286">
        <v>1</v>
      </c>
      <c r="B421" s="292">
        <v>43871</v>
      </c>
      <c r="C421" s="284">
        <v>1</v>
      </c>
      <c r="D421" s="205" t="s">
        <v>1205</v>
      </c>
      <c r="E421" s="133"/>
      <c r="F421" s="133">
        <v>13</v>
      </c>
      <c r="G421" s="133"/>
      <c r="H421" s="133"/>
      <c r="I421" s="133"/>
    </row>
    <row r="422" spans="1:9" ht="15.75" thickBot="1" x14ac:dyDescent="0.3">
      <c r="A422" s="286">
        <v>2</v>
      </c>
      <c r="B422" s="292">
        <v>43871</v>
      </c>
      <c r="C422" s="133">
        <v>4</v>
      </c>
      <c r="D422" s="205" t="s">
        <v>1067</v>
      </c>
      <c r="E422" s="133">
        <v>0.5</v>
      </c>
      <c r="F422" s="133">
        <f t="shared" si="5"/>
        <v>2</v>
      </c>
      <c r="G422" s="141"/>
      <c r="H422" s="141"/>
    </row>
    <row r="423" spans="1:9" ht="15.75" thickBot="1" x14ac:dyDescent="0.3">
      <c r="A423" s="286">
        <v>3</v>
      </c>
      <c r="B423" s="292">
        <v>43871</v>
      </c>
      <c r="C423" s="138">
        <v>4</v>
      </c>
      <c r="D423" s="149" t="s">
        <v>1206</v>
      </c>
      <c r="E423" s="138">
        <v>2</v>
      </c>
      <c r="F423" s="133">
        <f t="shared" si="5"/>
        <v>8</v>
      </c>
      <c r="G423" s="142"/>
      <c r="H423" s="142"/>
    </row>
    <row r="424" spans="1:9" ht="15.75" thickBot="1" x14ac:dyDescent="0.3">
      <c r="A424" s="286">
        <v>4</v>
      </c>
      <c r="B424" s="292">
        <v>43871</v>
      </c>
      <c r="C424" s="138">
        <v>1</v>
      </c>
      <c r="D424" s="149" t="s">
        <v>1207</v>
      </c>
      <c r="E424" s="138"/>
      <c r="F424" s="133">
        <v>0.5</v>
      </c>
      <c r="G424" s="142"/>
      <c r="H424" s="142"/>
    </row>
    <row r="425" spans="1:9" ht="15.75" thickBot="1" x14ac:dyDescent="0.3">
      <c r="A425" s="286">
        <v>5</v>
      </c>
      <c r="B425" s="292">
        <v>43871</v>
      </c>
      <c r="C425" s="138">
        <v>4</v>
      </c>
      <c r="D425" s="149" t="s">
        <v>608</v>
      </c>
      <c r="E425" s="138">
        <v>0.8</v>
      </c>
      <c r="F425" s="133">
        <f t="shared" si="5"/>
        <v>3.2</v>
      </c>
      <c r="G425" s="142"/>
      <c r="H425" s="142"/>
    </row>
    <row r="426" spans="1:9" ht="15.75" thickBot="1" x14ac:dyDescent="0.3">
      <c r="A426" s="286">
        <v>6</v>
      </c>
      <c r="B426" s="292">
        <v>43871</v>
      </c>
      <c r="C426" s="138">
        <v>4</v>
      </c>
      <c r="D426" s="149" t="s">
        <v>878</v>
      </c>
      <c r="E426" s="138">
        <v>0.7</v>
      </c>
      <c r="F426" s="133">
        <f t="shared" si="5"/>
        <v>2.8</v>
      </c>
      <c r="G426" s="142"/>
      <c r="H426" s="142"/>
    </row>
    <row r="427" spans="1:9" ht="15.75" thickBot="1" x14ac:dyDescent="0.3">
      <c r="A427" s="286">
        <v>7</v>
      </c>
      <c r="B427" s="292">
        <v>43871</v>
      </c>
      <c r="C427" s="138">
        <v>6</v>
      </c>
      <c r="D427" s="149" t="s">
        <v>1067</v>
      </c>
      <c r="E427" s="138">
        <v>0.5</v>
      </c>
      <c r="F427" s="133">
        <f t="shared" si="5"/>
        <v>3</v>
      </c>
      <c r="G427" s="142"/>
      <c r="H427" s="142"/>
    </row>
    <row r="428" spans="1:9" ht="19.5" customHeight="1" thickBot="1" x14ac:dyDescent="0.3">
      <c r="A428" s="286">
        <v>8</v>
      </c>
      <c r="B428" s="292">
        <v>43871</v>
      </c>
      <c r="C428" s="138">
        <v>2</v>
      </c>
      <c r="D428" s="149" t="s">
        <v>1075</v>
      </c>
      <c r="E428" s="138">
        <v>0.5</v>
      </c>
      <c r="F428" s="133">
        <f t="shared" si="5"/>
        <v>1</v>
      </c>
      <c r="G428" s="142"/>
      <c r="H428" s="142"/>
    </row>
    <row r="429" spans="1:9" ht="19.5" customHeight="1" thickBot="1" x14ac:dyDescent="0.3">
      <c r="A429" s="286">
        <v>9</v>
      </c>
      <c r="B429" s="292">
        <v>43871</v>
      </c>
      <c r="C429" s="138">
        <v>1</v>
      </c>
      <c r="D429" s="149" t="s">
        <v>1212</v>
      </c>
      <c r="E429" s="138"/>
      <c r="F429" s="133">
        <v>5</v>
      </c>
      <c r="G429" s="142"/>
      <c r="H429" s="142"/>
    </row>
    <row r="430" spans="1:9" ht="19.5" customHeight="1" thickBot="1" x14ac:dyDescent="0.3">
      <c r="A430" s="286">
        <v>10</v>
      </c>
      <c r="B430" s="292">
        <v>43871</v>
      </c>
      <c r="C430" s="138">
        <v>1</v>
      </c>
      <c r="D430" s="149" t="s">
        <v>1213</v>
      </c>
      <c r="E430" s="138"/>
      <c r="F430" s="133">
        <v>4</v>
      </c>
      <c r="G430" s="142"/>
      <c r="H430" s="142"/>
    </row>
    <row r="431" spans="1:9" ht="15.75" thickBot="1" x14ac:dyDescent="0.3">
      <c r="A431" s="286">
        <v>11</v>
      </c>
      <c r="B431" s="292">
        <v>43871</v>
      </c>
      <c r="C431" s="138">
        <v>1</v>
      </c>
      <c r="D431" s="149" t="s">
        <v>971</v>
      </c>
      <c r="E431" s="138"/>
      <c r="F431" s="133">
        <v>0.5</v>
      </c>
      <c r="G431" s="142"/>
      <c r="H431" s="142"/>
    </row>
    <row r="432" spans="1:9" ht="15.75" thickBot="1" x14ac:dyDescent="0.3">
      <c r="A432" s="286">
        <v>12</v>
      </c>
      <c r="B432" s="292">
        <v>43871</v>
      </c>
      <c r="C432" s="138">
        <v>3</v>
      </c>
      <c r="D432" s="149" t="s">
        <v>869</v>
      </c>
      <c r="E432" s="138">
        <v>0.5</v>
      </c>
      <c r="F432" s="133">
        <f t="shared" si="5"/>
        <v>1.5</v>
      </c>
      <c r="G432" s="142"/>
      <c r="H432" s="142"/>
    </row>
    <row r="433" spans="1:8" ht="15.75" thickBot="1" x14ac:dyDescent="0.3">
      <c r="A433" s="286">
        <v>13</v>
      </c>
      <c r="B433" s="292">
        <v>43871</v>
      </c>
      <c r="C433" s="138">
        <v>6</v>
      </c>
      <c r="D433" s="149" t="s">
        <v>1067</v>
      </c>
      <c r="E433" s="138">
        <v>0.5</v>
      </c>
      <c r="F433" s="133">
        <f t="shared" si="5"/>
        <v>3</v>
      </c>
      <c r="G433" s="142"/>
      <c r="H433" s="142"/>
    </row>
    <row r="434" spans="1:8" ht="15.75" thickBot="1" x14ac:dyDescent="0.3">
      <c r="A434" s="286">
        <v>14</v>
      </c>
      <c r="B434" s="292">
        <v>43871</v>
      </c>
      <c r="C434" s="138">
        <v>1</v>
      </c>
      <c r="D434" s="149" t="s">
        <v>1209</v>
      </c>
      <c r="E434" s="138"/>
      <c r="F434" s="133">
        <v>20</v>
      </c>
      <c r="G434" s="142"/>
      <c r="H434" s="142"/>
    </row>
    <row r="435" spans="1:8" ht="15.75" thickBot="1" x14ac:dyDescent="0.3">
      <c r="A435" s="286">
        <v>15</v>
      </c>
      <c r="B435" s="292">
        <v>43871</v>
      </c>
      <c r="C435" s="138">
        <v>1</v>
      </c>
      <c r="D435" s="149" t="s">
        <v>967</v>
      </c>
      <c r="E435" s="138"/>
      <c r="F435" s="133">
        <v>10</v>
      </c>
      <c r="G435" s="142"/>
      <c r="H435" s="142"/>
    </row>
    <row r="436" spans="1:8" ht="15.75" thickBot="1" x14ac:dyDescent="0.3">
      <c r="A436" s="286">
        <v>16</v>
      </c>
      <c r="B436" s="292">
        <v>43871</v>
      </c>
      <c r="C436" s="138">
        <v>1</v>
      </c>
      <c r="D436" s="149" t="s">
        <v>1210</v>
      </c>
      <c r="E436" s="138"/>
      <c r="F436" s="133">
        <v>10</v>
      </c>
      <c r="G436" s="142"/>
      <c r="H436" s="142"/>
    </row>
    <row r="437" spans="1:8" ht="15.75" thickBot="1" x14ac:dyDescent="0.3">
      <c r="A437" s="286">
        <v>17</v>
      </c>
      <c r="B437" s="292">
        <v>43871</v>
      </c>
      <c r="C437" s="138">
        <v>1</v>
      </c>
      <c r="D437" s="149" t="s">
        <v>1211</v>
      </c>
      <c r="E437" s="138"/>
      <c r="F437" s="133">
        <v>10</v>
      </c>
      <c r="G437" s="142"/>
      <c r="H437" s="142"/>
    </row>
    <row r="438" spans="1:8" ht="15.75" thickBot="1" x14ac:dyDescent="0.3">
      <c r="A438" s="286">
        <v>18</v>
      </c>
      <c r="B438" s="292">
        <v>43871</v>
      </c>
      <c r="C438" s="138" t="s">
        <v>1214</v>
      </c>
      <c r="D438" s="149" t="s">
        <v>1215</v>
      </c>
      <c r="E438" s="138"/>
      <c r="F438" s="133">
        <v>1</v>
      </c>
      <c r="G438" s="142"/>
      <c r="H438" s="142"/>
    </row>
    <row r="439" spans="1:8" ht="15.75" thickBot="1" x14ac:dyDescent="0.3">
      <c r="A439" s="286">
        <v>19</v>
      </c>
      <c r="B439" s="292">
        <v>43871</v>
      </c>
      <c r="C439" s="138">
        <v>1</v>
      </c>
      <c r="D439" s="149" t="s">
        <v>1216</v>
      </c>
      <c r="E439" s="138"/>
      <c r="F439" s="133">
        <v>12</v>
      </c>
      <c r="G439" s="142"/>
      <c r="H439" s="142"/>
    </row>
    <row r="440" spans="1:8" ht="15.75" thickBot="1" x14ac:dyDescent="0.3">
      <c r="A440" s="286">
        <v>20</v>
      </c>
      <c r="B440" s="292">
        <v>43871</v>
      </c>
      <c r="C440" s="138">
        <v>1</v>
      </c>
      <c r="D440" s="149" t="s">
        <v>1217</v>
      </c>
      <c r="E440" s="138"/>
      <c r="F440" s="133">
        <v>10.5</v>
      </c>
      <c r="G440" s="142"/>
      <c r="H440" s="142"/>
    </row>
    <row r="441" spans="1:8" ht="15.75" thickBot="1" x14ac:dyDescent="0.3">
      <c r="A441" s="286">
        <v>21</v>
      </c>
      <c r="B441" s="292">
        <v>43871</v>
      </c>
      <c r="C441" s="138">
        <v>1</v>
      </c>
      <c r="D441" s="149" t="s">
        <v>948</v>
      </c>
      <c r="E441" s="138"/>
      <c r="F441" s="133">
        <v>7</v>
      </c>
      <c r="G441" s="142"/>
      <c r="H441" s="142"/>
    </row>
    <row r="442" spans="1:8" ht="15.75" thickBot="1" x14ac:dyDescent="0.3">
      <c r="A442" s="286">
        <v>22</v>
      </c>
      <c r="B442" s="292">
        <v>43871</v>
      </c>
      <c r="C442" s="138">
        <v>1</v>
      </c>
      <c r="D442" s="149" t="s">
        <v>1039</v>
      </c>
      <c r="E442" s="138"/>
      <c r="F442" s="133">
        <v>14</v>
      </c>
      <c r="G442" s="142"/>
      <c r="H442" s="142"/>
    </row>
    <row r="443" spans="1:8" ht="15.75" thickBot="1" x14ac:dyDescent="0.3">
      <c r="A443" s="286">
        <v>23</v>
      </c>
      <c r="B443" s="292">
        <v>43871</v>
      </c>
      <c r="C443" s="138">
        <v>2</v>
      </c>
      <c r="D443" s="149" t="s">
        <v>616</v>
      </c>
      <c r="E443" s="138">
        <v>5</v>
      </c>
      <c r="F443" s="133">
        <f t="shared" si="5"/>
        <v>10</v>
      </c>
      <c r="G443" s="142"/>
      <c r="H443" s="142"/>
    </row>
    <row r="444" spans="1:8" ht="15.75" thickBot="1" x14ac:dyDescent="0.3">
      <c r="A444" s="286">
        <v>24</v>
      </c>
      <c r="B444" s="292">
        <v>43871</v>
      </c>
      <c r="C444" s="138">
        <v>1</v>
      </c>
      <c r="D444" s="149" t="s">
        <v>1209</v>
      </c>
      <c r="E444" s="138"/>
      <c r="F444" s="133">
        <v>20</v>
      </c>
      <c r="G444" s="142"/>
      <c r="H444" s="142"/>
    </row>
    <row r="445" spans="1:8" ht="15.75" thickBot="1" x14ac:dyDescent="0.3">
      <c r="A445" s="286">
        <v>25</v>
      </c>
      <c r="B445" s="292">
        <v>43871</v>
      </c>
      <c r="C445" s="138">
        <v>3</v>
      </c>
      <c r="D445" s="149" t="s">
        <v>892</v>
      </c>
      <c r="E445" s="138">
        <v>1.5</v>
      </c>
      <c r="F445" s="133">
        <f t="shared" si="5"/>
        <v>4.5</v>
      </c>
      <c r="G445" s="142"/>
      <c r="H445" s="142"/>
    </row>
    <row r="446" spans="1:8" ht="15.75" thickBot="1" x14ac:dyDescent="0.3">
      <c r="A446" s="286">
        <v>26</v>
      </c>
      <c r="B446" s="292">
        <v>43871</v>
      </c>
      <c r="C446" s="138">
        <v>1</v>
      </c>
      <c r="D446" s="149" t="s">
        <v>1218</v>
      </c>
      <c r="E446" s="138"/>
      <c r="F446" s="133">
        <v>2</v>
      </c>
      <c r="G446" s="142"/>
      <c r="H446" s="142"/>
    </row>
    <row r="447" spans="1:8" ht="15.75" thickBot="1" x14ac:dyDescent="0.3">
      <c r="A447" s="286">
        <v>27</v>
      </c>
      <c r="B447" s="292">
        <v>43871</v>
      </c>
      <c r="C447" s="138">
        <v>1</v>
      </c>
      <c r="D447" s="149" t="s">
        <v>1037</v>
      </c>
      <c r="E447" s="138"/>
      <c r="F447" s="133">
        <v>9</v>
      </c>
      <c r="G447" s="142"/>
      <c r="H447" s="142"/>
    </row>
    <row r="448" spans="1:8" ht="15.75" thickBot="1" x14ac:dyDescent="0.3">
      <c r="A448" s="286">
        <v>28</v>
      </c>
      <c r="B448" s="292">
        <v>43871</v>
      </c>
      <c r="C448" s="138">
        <v>2</v>
      </c>
      <c r="D448" s="149" t="s">
        <v>907</v>
      </c>
      <c r="E448" s="138">
        <v>13</v>
      </c>
      <c r="F448" s="133">
        <f t="shared" si="5"/>
        <v>26</v>
      </c>
      <c r="G448" s="142"/>
      <c r="H448" s="142"/>
    </row>
    <row r="449" spans="1:9" ht="15.75" thickBot="1" x14ac:dyDescent="0.3">
      <c r="A449" s="286">
        <v>29</v>
      </c>
      <c r="B449" s="292">
        <v>43871</v>
      </c>
      <c r="C449" s="138">
        <v>1</v>
      </c>
      <c r="D449" s="149" t="s">
        <v>1219</v>
      </c>
      <c r="E449" s="138"/>
      <c r="F449" s="133">
        <v>4</v>
      </c>
      <c r="G449" s="142"/>
      <c r="H449" s="142"/>
    </row>
    <row r="450" spans="1:9" ht="15.75" thickBot="1" x14ac:dyDescent="0.3">
      <c r="A450" s="286">
        <v>30</v>
      </c>
      <c r="B450" s="292">
        <v>43871</v>
      </c>
      <c r="C450" s="138">
        <v>1</v>
      </c>
      <c r="D450" s="149" t="s">
        <v>1220</v>
      </c>
      <c r="E450" s="138"/>
      <c r="F450" s="133">
        <v>1</v>
      </c>
      <c r="G450" s="142"/>
      <c r="H450" s="142"/>
    </row>
    <row r="451" spans="1:9" ht="15.75" thickBot="1" x14ac:dyDescent="0.3">
      <c r="A451" s="286">
        <v>31</v>
      </c>
      <c r="B451" s="292">
        <v>43871</v>
      </c>
      <c r="C451" s="138">
        <v>1</v>
      </c>
      <c r="D451" s="149" t="s">
        <v>1221</v>
      </c>
      <c r="E451" s="138"/>
      <c r="F451" s="133">
        <v>12</v>
      </c>
      <c r="G451" s="142"/>
      <c r="H451" s="142"/>
    </row>
    <row r="452" spans="1:9" ht="15.75" thickBot="1" x14ac:dyDescent="0.3">
      <c r="A452" s="286">
        <v>32</v>
      </c>
      <c r="B452" s="292">
        <v>43871</v>
      </c>
      <c r="C452" s="138">
        <v>1</v>
      </c>
      <c r="D452" s="149" t="s">
        <v>1222</v>
      </c>
      <c r="E452" s="138"/>
      <c r="F452" s="133">
        <v>15</v>
      </c>
      <c r="G452" s="142"/>
      <c r="H452" s="142"/>
    </row>
    <row r="453" spans="1:9" ht="15.75" thickBot="1" x14ac:dyDescent="0.3">
      <c r="A453" s="286">
        <v>33</v>
      </c>
      <c r="B453" s="292">
        <v>43871</v>
      </c>
      <c r="C453" s="138">
        <v>2</v>
      </c>
      <c r="D453" s="149" t="s">
        <v>1223</v>
      </c>
      <c r="E453" s="138">
        <v>1.5</v>
      </c>
      <c r="F453" s="133">
        <f t="shared" si="5"/>
        <v>3</v>
      </c>
      <c r="G453" s="142"/>
      <c r="H453" s="142"/>
    </row>
    <row r="454" spans="1:9" ht="15.75" thickBot="1" x14ac:dyDescent="0.3">
      <c r="A454" s="286">
        <v>34</v>
      </c>
      <c r="B454" s="292">
        <v>43871</v>
      </c>
      <c r="C454" s="138">
        <v>1</v>
      </c>
      <c r="D454" s="149" t="s">
        <v>1224</v>
      </c>
      <c r="E454" s="138"/>
      <c r="F454" s="133">
        <v>15</v>
      </c>
      <c r="G454" s="142"/>
      <c r="H454" s="142"/>
    </row>
    <row r="455" spans="1:9" ht="15.75" thickBot="1" x14ac:dyDescent="0.3">
      <c r="A455" s="286">
        <v>35</v>
      </c>
      <c r="B455" s="292">
        <v>43871</v>
      </c>
      <c r="C455" s="138">
        <v>1</v>
      </c>
      <c r="D455" s="149" t="s">
        <v>1225</v>
      </c>
      <c r="E455" s="138"/>
      <c r="F455" s="133">
        <v>10</v>
      </c>
      <c r="G455" s="142"/>
      <c r="H455" s="142"/>
    </row>
    <row r="456" spans="1:9" ht="15.75" thickBot="1" x14ac:dyDescent="0.3">
      <c r="A456" s="286">
        <v>36</v>
      </c>
      <c r="B456" s="292">
        <v>43871</v>
      </c>
      <c r="C456" s="138">
        <v>1</v>
      </c>
      <c r="D456" s="149" t="s">
        <v>1226</v>
      </c>
      <c r="E456" s="138"/>
      <c r="F456" s="133">
        <v>1</v>
      </c>
      <c r="G456" s="142"/>
      <c r="H456" s="142"/>
    </row>
    <row r="457" spans="1:9" x14ac:dyDescent="0.25">
      <c r="A457" s="286"/>
      <c r="B457" s="281"/>
      <c r="C457" s="138"/>
      <c r="D457" s="264" t="s">
        <v>1203</v>
      </c>
      <c r="E457" s="138"/>
      <c r="F457" s="133"/>
      <c r="G457" s="142"/>
      <c r="H457" s="269">
        <f>SUM(F421:F456)</f>
        <v>274.5</v>
      </c>
    </row>
    <row r="458" spans="1:9" x14ac:dyDescent="0.25">
      <c r="A458" s="286"/>
      <c r="B458" s="281"/>
      <c r="C458" s="138"/>
      <c r="D458" s="167" t="s">
        <v>861</v>
      </c>
      <c r="E458" s="138"/>
      <c r="F458" s="133"/>
      <c r="G458" s="142"/>
      <c r="H458" s="142"/>
      <c r="I458" s="145">
        <f>SUM(I418+H457)</f>
        <v>556.29999999999995</v>
      </c>
    </row>
    <row r="459" spans="1:9" x14ac:dyDescent="0.25">
      <c r="A459" s="286"/>
      <c r="B459" s="281"/>
      <c r="C459" s="138"/>
      <c r="D459" s="188" t="s">
        <v>1043</v>
      </c>
      <c r="E459" s="191"/>
      <c r="F459" s="189" t="s">
        <v>1227</v>
      </c>
      <c r="G459" s="190">
        <v>454.8</v>
      </c>
      <c r="H459" s="142"/>
    </row>
    <row r="460" spans="1:9" x14ac:dyDescent="0.25">
      <c r="A460" s="286"/>
      <c r="B460" s="281"/>
      <c r="C460" s="138">
        <v>6</v>
      </c>
      <c r="D460" s="149" t="s">
        <v>1228</v>
      </c>
      <c r="E460" s="138">
        <v>0.5</v>
      </c>
      <c r="F460" s="133">
        <f t="shared" si="5"/>
        <v>3</v>
      </c>
      <c r="G460" s="142"/>
      <c r="H460" s="142"/>
    </row>
    <row r="461" spans="1:9" x14ac:dyDescent="0.25">
      <c r="A461" s="286"/>
      <c r="B461" s="281"/>
      <c r="C461" s="138">
        <v>1</v>
      </c>
      <c r="D461" s="149" t="s">
        <v>1229</v>
      </c>
      <c r="E461" s="138"/>
      <c r="F461" s="133">
        <v>6</v>
      </c>
      <c r="G461" s="142"/>
      <c r="H461" s="142"/>
    </row>
    <row r="462" spans="1:9" x14ac:dyDescent="0.25">
      <c r="A462" s="286"/>
      <c r="B462" s="281"/>
      <c r="C462" s="138"/>
      <c r="D462" s="149" t="s">
        <v>1230</v>
      </c>
      <c r="E462" s="138"/>
      <c r="F462" s="133">
        <v>20</v>
      </c>
      <c r="G462" s="142"/>
      <c r="H462" s="142"/>
    </row>
    <row r="463" spans="1:9" x14ac:dyDescent="0.25">
      <c r="A463" s="286"/>
      <c r="B463" s="281"/>
      <c r="C463" s="138"/>
      <c r="D463" s="167" t="s">
        <v>1231</v>
      </c>
      <c r="E463" s="138"/>
      <c r="F463" s="133"/>
      <c r="G463" s="142"/>
      <c r="H463" s="142"/>
    </row>
    <row r="464" spans="1:9" ht="15.75" thickBot="1" x14ac:dyDescent="0.3">
      <c r="A464" s="286"/>
      <c r="B464" s="281"/>
      <c r="C464" s="138"/>
      <c r="D464" s="149"/>
      <c r="E464" s="138"/>
      <c r="F464" s="133"/>
      <c r="G464" s="142"/>
      <c r="H464" s="142"/>
      <c r="I464" s="145">
        <f>I458-G459+F460+F461+F462</f>
        <v>130.49999999999994</v>
      </c>
    </row>
    <row r="465" spans="1:9" ht="15.75" thickBot="1" x14ac:dyDescent="0.3">
      <c r="A465" s="286"/>
      <c r="B465" s="618" t="s">
        <v>1244</v>
      </c>
      <c r="C465" s="619"/>
      <c r="D465" s="619"/>
      <c r="E465" s="619"/>
      <c r="F465" s="618"/>
      <c r="G465" s="619"/>
      <c r="H465" s="619"/>
      <c r="I465" s="620"/>
    </row>
    <row r="466" spans="1:9" ht="15.75" thickBot="1" x14ac:dyDescent="0.3">
      <c r="A466" s="286"/>
      <c r="B466" s="609" t="s">
        <v>855</v>
      </c>
      <c r="C466" s="609"/>
      <c r="D466" s="609"/>
      <c r="E466" s="609"/>
      <c r="F466" s="609"/>
      <c r="G466" s="609"/>
      <c r="H466" s="609"/>
      <c r="I466" s="610"/>
    </row>
    <row r="467" spans="1:9" ht="15.75" thickBot="1" x14ac:dyDescent="0.3">
      <c r="A467" s="286"/>
      <c r="B467" s="277"/>
      <c r="C467" s="133"/>
      <c r="D467" s="160" t="s">
        <v>858</v>
      </c>
      <c r="E467" s="133"/>
      <c r="F467" s="133"/>
      <c r="G467" s="141"/>
      <c r="H467" s="299">
        <v>130.49999999999994</v>
      </c>
      <c r="I467" s="161"/>
    </row>
    <row r="468" spans="1:9" ht="15.75" thickBot="1" x14ac:dyDescent="0.3">
      <c r="A468" s="286">
        <v>1</v>
      </c>
      <c r="B468" s="292">
        <v>43872</v>
      </c>
      <c r="C468" s="147">
        <v>3</v>
      </c>
      <c r="D468" s="148" t="s">
        <v>1232</v>
      </c>
      <c r="E468" s="138">
        <v>1</v>
      </c>
      <c r="F468" s="133">
        <f>E468*C468</f>
        <v>3</v>
      </c>
      <c r="G468" s="147"/>
      <c r="H468" s="147"/>
      <c r="I468" s="147"/>
    </row>
    <row r="469" spans="1:9" ht="15.75" thickBot="1" x14ac:dyDescent="0.3">
      <c r="A469" s="286">
        <v>2</v>
      </c>
      <c r="B469" s="292">
        <v>43872</v>
      </c>
      <c r="C469" s="146">
        <v>1</v>
      </c>
      <c r="D469" s="148" t="s">
        <v>1233</v>
      </c>
      <c r="E469" s="138"/>
      <c r="F469" s="133">
        <v>10</v>
      </c>
      <c r="G469" s="147"/>
      <c r="H469" s="147"/>
      <c r="I469" s="147"/>
    </row>
    <row r="470" spans="1:9" ht="15.75" thickBot="1" x14ac:dyDescent="0.3">
      <c r="A470" s="286">
        <v>3</v>
      </c>
      <c r="B470" s="292">
        <v>43872</v>
      </c>
      <c r="C470" s="157">
        <v>1</v>
      </c>
      <c r="D470" s="148" t="s">
        <v>1234</v>
      </c>
      <c r="E470" s="138"/>
      <c r="F470" s="133">
        <v>4</v>
      </c>
      <c r="G470" s="159"/>
      <c r="H470" s="157"/>
      <c r="I470" s="147"/>
    </row>
    <row r="471" spans="1:9" ht="15.75" thickBot="1" x14ac:dyDescent="0.3">
      <c r="A471" s="286">
        <v>4</v>
      </c>
      <c r="B471" s="292">
        <v>43872</v>
      </c>
      <c r="C471" s="157">
        <v>1</v>
      </c>
      <c r="D471" s="148" t="s">
        <v>1235</v>
      </c>
      <c r="E471" s="138"/>
      <c r="F471" s="133">
        <v>2</v>
      </c>
      <c r="G471" s="159"/>
      <c r="H471" s="157"/>
      <c r="I471" s="147"/>
    </row>
    <row r="472" spans="1:9" ht="15.75" thickBot="1" x14ac:dyDescent="0.3">
      <c r="A472" s="286">
        <v>5</v>
      </c>
      <c r="B472" s="292">
        <v>43872</v>
      </c>
      <c r="C472" s="157">
        <v>2</v>
      </c>
      <c r="D472" s="148" t="s">
        <v>1236</v>
      </c>
      <c r="E472" s="138">
        <v>4</v>
      </c>
      <c r="F472" s="133">
        <f t="shared" ref="F472" si="6">E472*C472</f>
        <v>8</v>
      </c>
      <c r="G472" s="159"/>
      <c r="H472" s="157"/>
      <c r="I472" s="147"/>
    </row>
    <row r="473" spans="1:9" ht="15.75" thickBot="1" x14ac:dyDescent="0.3">
      <c r="A473" s="286">
        <v>6</v>
      </c>
      <c r="B473" s="292">
        <v>43872</v>
      </c>
      <c r="C473" s="138">
        <v>10</v>
      </c>
      <c r="D473" s="149" t="s">
        <v>965</v>
      </c>
      <c r="E473" s="138">
        <v>0.5</v>
      </c>
      <c r="F473" s="133">
        <f t="shared" ref="F473:F520" si="7">E473*C473</f>
        <v>5</v>
      </c>
      <c r="G473" s="142"/>
      <c r="H473" s="142"/>
    </row>
    <row r="474" spans="1:9" ht="15.75" thickBot="1" x14ac:dyDescent="0.3">
      <c r="A474" s="286">
        <v>7</v>
      </c>
      <c r="B474" s="292">
        <v>43872</v>
      </c>
      <c r="C474" s="138">
        <v>1</v>
      </c>
      <c r="D474" s="149" t="s">
        <v>1039</v>
      </c>
      <c r="E474" s="138"/>
      <c r="F474" s="133">
        <v>1.5</v>
      </c>
      <c r="G474" s="142"/>
      <c r="H474" s="142"/>
    </row>
    <row r="475" spans="1:9" ht="15.75" thickBot="1" x14ac:dyDescent="0.3">
      <c r="A475" s="286">
        <v>8</v>
      </c>
      <c r="B475" s="292">
        <v>43872</v>
      </c>
      <c r="C475" s="138">
        <v>1</v>
      </c>
      <c r="D475" s="149" t="s">
        <v>1143</v>
      </c>
      <c r="E475" s="138"/>
      <c r="F475" s="133">
        <v>1.5</v>
      </c>
      <c r="G475" s="142"/>
      <c r="H475" s="142"/>
    </row>
    <row r="476" spans="1:9" ht="15.75" thickBot="1" x14ac:dyDescent="0.3">
      <c r="A476" s="286">
        <v>9</v>
      </c>
      <c r="B476" s="292">
        <v>43872</v>
      </c>
      <c r="C476" s="138">
        <v>1</v>
      </c>
      <c r="D476" s="149" t="s">
        <v>118</v>
      </c>
      <c r="E476" s="138"/>
      <c r="F476" s="133">
        <v>12</v>
      </c>
      <c r="G476" s="142"/>
      <c r="H476" s="142"/>
    </row>
    <row r="477" spans="1:9" ht="15.75" thickBot="1" x14ac:dyDescent="0.3">
      <c r="A477" s="286">
        <v>10</v>
      </c>
      <c r="B477" s="292">
        <v>43872</v>
      </c>
      <c r="C477" s="138">
        <v>1</v>
      </c>
      <c r="D477" s="149" t="s">
        <v>1237</v>
      </c>
      <c r="E477" s="138"/>
      <c r="F477" s="133">
        <v>10</v>
      </c>
      <c r="G477" s="142"/>
      <c r="H477" s="142"/>
    </row>
    <row r="478" spans="1:9" ht="15.75" thickBot="1" x14ac:dyDescent="0.3">
      <c r="A478" s="286">
        <v>11</v>
      </c>
      <c r="B478" s="292">
        <v>43872</v>
      </c>
      <c r="C478" s="138">
        <v>2</v>
      </c>
      <c r="D478" s="149" t="s">
        <v>1238</v>
      </c>
      <c r="E478" s="138">
        <v>7</v>
      </c>
      <c r="F478" s="133">
        <f t="shared" si="7"/>
        <v>14</v>
      </c>
      <c r="G478" s="142"/>
      <c r="H478" s="142"/>
    </row>
    <row r="479" spans="1:9" ht="15.75" thickBot="1" x14ac:dyDescent="0.3">
      <c r="A479" s="286">
        <v>12</v>
      </c>
      <c r="B479" s="292">
        <v>43872</v>
      </c>
      <c r="C479" s="138">
        <v>1</v>
      </c>
      <c r="D479" s="149" t="s">
        <v>1239</v>
      </c>
      <c r="E479" s="138"/>
      <c r="F479" s="133">
        <v>14</v>
      </c>
      <c r="G479" s="142"/>
      <c r="H479" s="142"/>
    </row>
    <row r="480" spans="1:9" ht="15.75" thickBot="1" x14ac:dyDescent="0.3">
      <c r="A480" s="286">
        <v>13</v>
      </c>
      <c r="B480" s="292">
        <v>43872</v>
      </c>
      <c r="C480" s="138">
        <v>1</v>
      </c>
      <c r="D480" s="149" t="s">
        <v>1240</v>
      </c>
      <c r="E480" s="138"/>
      <c r="F480" s="133">
        <v>5</v>
      </c>
      <c r="G480" s="142"/>
      <c r="H480" s="142"/>
    </row>
    <row r="481" spans="1:9" ht="15.75" thickBot="1" x14ac:dyDescent="0.3">
      <c r="A481" s="286">
        <v>14</v>
      </c>
      <c r="B481" s="292">
        <v>43872</v>
      </c>
      <c r="C481" s="138">
        <v>1</v>
      </c>
      <c r="D481" s="149" t="s">
        <v>1241</v>
      </c>
      <c r="E481" s="138"/>
      <c r="F481" s="133">
        <v>7</v>
      </c>
      <c r="G481" s="142"/>
      <c r="H481" s="142"/>
    </row>
    <row r="482" spans="1:9" ht="15.75" thickBot="1" x14ac:dyDescent="0.3">
      <c r="A482" s="286">
        <v>15</v>
      </c>
      <c r="B482" s="292">
        <v>43872</v>
      </c>
      <c r="C482" s="138">
        <v>1</v>
      </c>
      <c r="D482" s="149" t="s">
        <v>1242</v>
      </c>
      <c r="E482" s="138"/>
      <c r="F482" s="133">
        <v>5</v>
      </c>
      <c r="G482" s="142"/>
      <c r="H482" s="142"/>
    </row>
    <row r="483" spans="1:9" ht="15.75" thickBot="1" x14ac:dyDescent="0.3">
      <c r="A483" s="286"/>
      <c r="B483" s="292">
        <v>43872</v>
      </c>
      <c r="C483" s="138">
        <v>1</v>
      </c>
      <c r="D483" s="149" t="s">
        <v>1243</v>
      </c>
      <c r="E483" s="138"/>
      <c r="F483" s="133">
        <v>19</v>
      </c>
      <c r="G483" s="142"/>
      <c r="H483" s="142"/>
    </row>
    <row r="484" spans="1:9" ht="15.75" thickBot="1" x14ac:dyDescent="0.3">
      <c r="A484" s="286"/>
      <c r="B484" s="292">
        <v>43872</v>
      </c>
      <c r="C484" s="138">
        <v>1</v>
      </c>
      <c r="D484" s="149" t="s">
        <v>1144</v>
      </c>
      <c r="E484" s="138"/>
      <c r="F484" s="133">
        <v>5</v>
      </c>
      <c r="G484" s="142"/>
      <c r="H484" s="142"/>
    </row>
    <row r="485" spans="1:9" ht="15.75" thickBot="1" x14ac:dyDescent="0.3">
      <c r="A485" s="286"/>
      <c r="B485" s="292">
        <v>43872</v>
      </c>
      <c r="C485" s="138">
        <v>1</v>
      </c>
      <c r="D485" s="149" t="s">
        <v>616</v>
      </c>
      <c r="E485" s="138"/>
      <c r="F485" s="133">
        <v>5</v>
      </c>
      <c r="G485" s="142"/>
      <c r="H485" s="142"/>
    </row>
    <row r="486" spans="1:9" x14ac:dyDescent="0.25">
      <c r="A486" s="286"/>
      <c r="B486" s="281"/>
      <c r="C486" s="138"/>
      <c r="D486" s="264" t="s">
        <v>875</v>
      </c>
      <c r="E486" s="138"/>
      <c r="F486" s="133"/>
      <c r="G486" s="142"/>
      <c r="H486" s="269">
        <f>SUM(F468:F485)</f>
        <v>131</v>
      </c>
    </row>
    <row r="487" spans="1:9" x14ac:dyDescent="0.25">
      <c r="A487" s="286"/>
      <c r="B487" s="281"/>
      <c r="C487" s="138"/>
      <c r="D487" s="302" t="s">
        <v>1270</v>
      </c>
      <c r="E487" s="303"/>
      <c r="F487" s="304"/>
      <c r="G487" s="271">
        <v>105.5</v>
      </c>
      <c r="H487" s="297"/>
    </row>
    <row r="488" spans="1:9" ht="15.75" thickBot="1" x14ac:dyDescent="0.3">
      <c r="A488" s="286"/>
      <c r="B488" s="281"/>
      <c r="C488" s="138"/>
      <c r="D488" s="167" t="s">
        <v>861</v>
      </c>
      <c r="E488" s="138"/>
      <c r="F488" s="133">
        <f t="shared" si="7"/>
        <v>0</v>
      </c>
      <c r="G488" s="142"/>
      <c r="H488" s="142"/>
      <c r="I488" s="145">
        <f>H467+H486-G487</f>
        <v>155.99999999999994</v>
      </c>
    </row>
    <row r="489" spans="1:9" ht="15.75" thickBot="1" x14ac:dyDescent="0.3">
      <c r="A489" s="286"/>
      <c r="B489" s="609" t="s">
        <v>1202</v>
      </c>
      <c r="C489" s="609"/>
      <c r="D489" s="609"/>
      <c r="E489" s="609"/>
      <c r="F489" s="609"/>
      <c r="G489" s="609"/>
      <c r="H489" s="609"/>
      <c r="I489" s="610"/>
    </row>
    <row r="490" spans="1:9" x14ac:dyDescent="0.25">
      <c r="A490" s="286">
        <v>1</v>
      </c>
      <c r="B490" s="278">
        <v>43872</v>
      </c>
      <c r="C490" s="138">
        <v>1</v>
      </c>
      <c r="D490" s="149" t="s">
        <v>986</v>
      </c>
      <c r="E490" s="138"/>
      <c r="F490" s="133">
        <v>3</v>
      </c>
      <c r="G490" s="142"/>
      <c r="H490" s="142"/>
    </row>
    <row r="491" spans="1:9" x14ac:dyDescent="0.25">
      <c r="A491" s="286">
        <v>2</v>
      </c>
      <c r="B491" s="278">
        <v>43872</v>
      </c>
      <c r="C491" s="138">
        <v>2</v>
      </c>
      <c r="D491" s="149" t="s">
        <v>1273</v>
      </c>
      <c r="E491" s="138">
        <v>7.5</v>
      </c>
      <c r="F491" s="133">
        <f t="shared" si="7"/>
        <v>15</v>
      </c>
      <c r="G491" s="142"/>
      <c r="H491" s="142"/>
    </row>
    <row r="492" spans="1:9" x14ac:dyDescent="0.25">
      <c r="A492" s="286">
        <v>3</v>
      </c>
      <c r="B492" s="278">
        <v>43872</v>
      </c>
      <c r="C492" s="138">
        <v>1</v>
      </c>
      <c r="D492" s="149" t="s">
        <v>1274</v>
      </c>
      <c r="E492" s="138"/>
      <c r="F492" s="133">
        <v>10</v>
      </c>
      <c r="G492" s="142"/>
      <c r="H492" s="142"/>
    </row>
    <row r="493" spans="1:9" x14ac:dyDescent="0.25">
      <c r="A493" s="286">
        <v>4</v>
      </c>
      <c r="B493" s="278">
        <v>43872</v>
      </c>
      <c r="C493" s="138">
        <v>1</v>
      </c>
      <c r="D493" s="149" t="s">
        <v>1275</v>
      </c>
      <c r="E493" s="138"/>
      <c r="F493" s="133">
        <v>6.5</v>
      </c>
      <c r="G493" s="142"/>
      <c r="H493" s="142"/>
    </row>
    <row r="494" spans="1:9" x14ac:dyDescent="0.25">
      <c r="A494" s="286">
        <v>5</v>
      </c>
      <c r="B494" s="278">
        <v>43872</v>
      </c>
      <c r="C494" s="138">
        <v>3</v>
      </c>
      <c r="D494" s="149" t="s">
        <v>1215</v>
      </c>
      <c r="E494" s="138"/>
      <c r="F494" s="133">
        <v>1</v>
      </c>
      <c r="G494" s="142"/>
      <c r="H494" s="142"/>
    </row>
    <row r="495" spans="1:9" x14ac:dyDescent="0.25">
      <c r="A495" s="286">
        <v>6</v>
      </c>
      <c r="B495" s="278">
        <v>43872</v>
      </c>
      <c r="C495" s="138">
        <v>1</v>
      </c>
      <c r="D495" s="149" t="s">
        <v>912</v>
      </c>
      <c r="E495" s="138"/>
      <c r="F495" s="133">
        <v>2</v>
      </c>
      <c r="G495" s="142"/>
      <c r="H495" s="142"/>
    </row>
    <row r="496" spans="1:9" x14ac:dyDescent="0.25">
      <c r="A496" s="286">
        <v>7</v>
      </c>
      <c r="B496" s="278">
        <v>43872</v>
      </c>
      <c r="C496" s="138">
        <v>1</v>
      </c>
      <c r="D496" s="149" t="s">
        <v>971</v>
      </c>
      <c r="E496" s="138"/>
      <c r="F496" s="133">
        <v>0.5</v>
      </c>
      <c r="G496" s="142"/>
      <c r="H496" s="142"/>
    </row>
    <row r="497" spans="1:8" x14ac:dyDescent="0.25">
      <c r="A497" s="286">
        <v>8</v>
      </c>
      <c r="B497" s="278">
        <v>43872</v>
      </c>
      <c r="C497" s="138">
        <v>2</v>
      </c>
      <c r="D497" s="149" t="s">
        <v>1076</v>
      </c>
      <c r="E497" s="138">
        <v>1</v>
      </c>
      <c r="F497" s="133">
        <f t="shared" si="7"/>
        <v>2</v>
      </c>
      <c r="G497" s="142"/>
      <c r="H497" s="142"/>
    </row>
    <row r="498" spans="1:8" x14ac:dyDescent="0.25">
      <c r="A498" s="286">
        <v>9</v>
      </c>
      <c r="B498" s="278">
        <v>43872</v>
      </c>
      <c r="C498" s="138">
        <v>1</v>
      </c>
      <c r="D498" s="149" t="s">
        <v>943</v>
      </c>
      <c r="E498" s="138"/>
      <c r="F498" s="133">
        <v>2.5</v>
      </c>
      <c r="G498" s="142"/>
      <c r="H498" s="142"/>
    </row>
    <row r="499" spans="1:8" x14ac:dyDescent="0.25">
      <c r="A499" s="286">
        <v>10</v>
      </c>
      <c r="B499" s="278">
        <v>43872</v>
      </c>
      <c r="C499" s="138">
        <v>1</v>
      </c>
      <c r="D499" s="149" t="s">
        <v>1353</v>
      </c>
      <c r="E499" s="138"/>
      <c r="F499" s="133">
        <v>0.5</v>
      </c>
      <c r="G499" s="142"/>
      <c r="H499" s="142"/>
    </row>
    <row r="500" spans="1:8" x14ac:dyDescent="0.25">
      <c r="A500" s="286">
        <v>11</v>
      </c>
      <c r="B500" s="278">
        <v>43872</v>
      </c>
      <c r="C500" s="138">
        <v>1</v>
      </c>
      <c r="D500" s="149" t="s">
        <v>1044</v>
      </c>
      <c r="E500" s="138"/>
      <c r="F500" s="133">
        <v>12.5</v>
      </c>
      <c r="G500" s="142"/>
      <c r="H500" s="142"/>
    </row>
    <row r="501" spans="1:8" x14ac:dyDescent="0.25">
      <c r="A501" s="286">
        <v>12</v>
      </c>
      <c r="B501" s="278">
        <v>43872</v>
      </c>
      <c r="C501" s="138">
        <v>1</v>
      </c>
      <c r="D501" s="149" t="s">
        <v>1354</v>
      </c>
      <c r="E501" s="138"/>
      <c r="F501" s="133">
        <v>15</v>
      </c>
      <c r="G501" s="142"/>
      <c r="H501" s="142"/>
    </row>
    <row r="502" spans="1:8" x14ac:dyDescent="0.25">
      <c r="A502" s="286">
        <v>13</v>
      </c>
      <c r="B502" s="278">
        <v>43872</v>
      </c>
      <c r="C502" s="138">
        <v>1</v>
      </c>
      <c r="D502" s="149" t="s">
        <v>1355</v>
      </c>
      <c r="E502" s="138"/>
      <c r="F502" s="133">
        <v>13</v>
      </c>
      <c r="G502" s="142"/>
      <c r="H502" s="142"/>
    </row>
    <row r="503" spans="1:8" x14ac:dyDescent="0.25">
      <c r="A503" s="286">
        <v>14</v>
      </c>
      <c r="B503" s="278">
        <v>43872</v>
      </c>
      <c r="C503" s="138">
        <v>1</v>
      </c>
      <c r="D503" s="149" t="s">
        <v>1039</v>
      </c>
      <c r="E503" s="138"/>
      <c r="F503" s="133">
        <v>4</v>
      </c>
      <c r="G503" s="142"/>
      <c r="H503" s="142"/>
    </row>
    <row r="504" spans="1:8" x14ac:dyDescent="0.25">
      <c r="A504" s="286">
        <v>15</v>
      </c>
      <c r="B504" s="278">
        <v>43872</v>
      </c>
      <c r="C504" s="138">
        <v>2</v>
      </c>
      <c r="D504" s="149" t="s">
        <v>878</v>
      </c>
      <c r="E504" s="138">
        <v>0.7</v>
      </c>
      <c r="F504" s="133">
        <f>E504*C504</f>
        <v>1.4</v>
      </c>
      <c r="G504" s="142"/>
      <c r="H504" s="142"/>
    </row>
    <row r="505" spans="1:8" x14ac:dyDescent="0.25">
      <c r="A505" s="286">
        <v>16</v>
      </c>
      <c r="B505" s="278">
        <v>43872</v>
      </c>
      <c r="C505" s="138">
        <v>1</v>
      </c>
      <c r="D505" s="149" t="s">
        <v>1356</v>
      </c>
      <c r="E505" s="138"/>
      <c r="F505" s="133">
        <v>6</v>
      </c>
      <c r="G505" s="142"/>
      <c r="H505" s="142"/>
    </row>
    <row r="506" spans="1:8" x14ac:dyDescent="0.25">
      <c r="A506" s="286">
        <v>17</v>
      </c>
      <c r="B506" s="278">
        <v>43872</v>
      </c>
      <c r="C506" s="138">
        <v>3</v>
      </c>
      <c r="D506" s="149" t="s">
        <v>1357</v>
      </c>
      <c r="E506" s="138">
        <v>0.5</v>
      </c>
      <c r="F506" s="133">
        <f t="shared" si="7"/>
        <v>1.5</v>
      </c>
      <c r="G506" s="142"/>
      <c r="H506" s="142"/>
    </row>
    <row r="507" spans="1:8" x14ac:dyDescent="0.25">
      <c r="A507" s="286">
        <v>18</v>
      </c>
      <c r="B507" s="278">
        <v>43872</v>
      </c>
      <c r="C507" s="138">
        <v>1</v>
      </c>
      <c r="D507" s="149" t="s">
        <v>1358</v>
      </c>
      <c r="E507" s="138"/>
      <c r="F507" s="133">
        <v>8</v>
      </c>
      <c r="G507" s="142"/>
      <c r="H507" s="142"/>
    </row>
    <row r="508" spans="1:8" x14ac:dyDescent="0.25">
      <c r="A508" s="286">
        <v>19</v>
      </c>
      <c r="B508" s="278">
        <v>43872</v>
      </c>
      <c r="C508" s="138">
        <v>1</v>
      </c>
      <c r="D508" s="149" t="s">
        <v>1359</v>
      </c>
      <c r="E508" s="138"/>
      <c r="F508" s="133">
        <v>7</v>
      </c>
      <c r="G508" s="142"/>
      <c r="H508" s="142"/>
    </row>
    <row r="509" spans="1:8" x14ac:dyDescent="0.25">
      <c r="A509" s="286">
        <v>20</v>
      </c>
      <c r="B509" s="278">
        <v>43872</v>
      </c>
      <c r="C509" s="138">
        <v>2</v>
      </c>
      <c r="D509" s="149" t="s">
        <v>1360</v>
      </c>
      <c r="E509" s="138">
        <v>8</v>
      </c>
      <c r="F509" s="133">
        <f t="shared" si="7"/>
        <v>16</v>
      </c>
      <c r="G509" s="142"/>
      <c r="H509" s="142"/>
    </row>
    <row r="510" spans="1:8" x14ac:dyDescent="0.25">
      <c r="A510" s="286">
        <v>21</v>
      </c>
      <c r="B510" s="278">
        <v>43872</v>
      </c>
      <c r="C510" s="138">
        <v>2</v>
      </c>
      <c r="D510" s="149" t="s">
        <v>1361</v>
      </c>
      <c r="E510" s="138">
        <v>5</v>
      </c>
      <c r="F510" s="133">
        <f t="shared" si="7"/>
        <v>10</v>
      </c>
      <c r="G510" s="142"/>
      <c r="H510" s="142"/>
    </row>
    <row r="511" spans="1:8" x14ac:dyDescent="0.25">
      <c r="A511" s="286">
        <v>22</v>
      </c>
      <c r="B511" s="278">
        <v>43872</v>
      </c>
      <c r="C511" s="138">
        <v>1</v>
      </c>
      <c r="D511" s="149" t="s">
        <v>943</v>
      </c>
      <c r="E511" s="138"/>
      <c r="F511" s="133">
        <v>5</v>
      </c>
      <c r="G511" s="142"/>
      <c r="H511" s="142"/>
    </row>
    <row r="512" spans="1:8" x14ac:dyDescent="0.25">
      <c r="A512" s="286">
        <v>23</v>
      </c>
      <c r="B512" s="278">
        <v>43872</v>
      </c>
      <c r="C512" s="138">
        <v>1</v>
      </c>
      <c r="D512" s="149" t="s">
        <v>1353</v>
      </c>
      <c r="E512" s="138"/>
      <c r="F512" s="133">
        <v>5</v>
      </c>
      <c r="G512" s="142"/>
      <c r="H512" s="142"/>
    </row>
    <row r="513" spans="1:8" x14ac:dyDescent="0.25">
      <c r="A513" s="286">
        <v>24</v>
      </c>
      <c r="B513" s="278">
        <v>43872</v>
      </c>
      <c r="C513" s="138">
        <v>5</v>
      </c>
      <c r="D513" s="149" t="s">
        <v>869</v>
      </c>
      <c r="E513" s="138">
        <v>0.5</v>
      </c>
      <c r="F513" s="133">
        <f t="shared" si="7"/>
        <v>2.5</v>
      </c>
      <c r="G513" s="142"/>
      <c r="H513" s="142"/>
    </row>
    <row r="514" spans="1:8" x14ac:dyDescent="0.25">
      <c r="A514" s="286">
        <v>25</v>
      </c>
      <c r="B514" s="278">
        <v>43872</v>
      </c>
      <c r="C514" s="138">
        <v>1</v>
      </c>
      <c r="D514" s="149" t="s">
        <v>1362</v>
      </c>
      <c r="E514" s="138"/>
      <c r="F514" s="133">
        <v>35</v>
      </c>
      <c r="G514" s="142"/>
      <c r="H514" s="142"/>
    </row>
    <row r="515" spans="1:8" x14ac:dyDescent="0.25">
      <c r="A515" s="286">
        <v>26</v>
      </c>
      <c r="B515" s="278">
        <v>43872</v>
      </c>
      <c r="C515" s="138">
        <v>1</v>
      </c>
      <c r="D515" s="149" t="s">
        <v>1156</v>
      </c>
      <c r="E515" s="138"/>
      <c r="F515" s="133">
        <v>2</v>
      </c>
      <c r="G515" s="142"/>
      <c r="H515" s="142"/>
    </row>
    <row r="516" spans="1:8" x14ac:dyDescent="0.25">
      <c r="A516" s="286">
        <v>27</v>
      </c>
      <c r="B516" s="278">
        <v>43872</v>
      </c>
      <c r="C516" s="138">
        <v>1</v>
      </c>
      <c r="D516" s="149" t="s">
        <v>1363</v>
      </c>
      <c r="E516" s="138"/>
      <c r="F516" s="133">
        <v>10</v>
      </c>
      <c r="G516" s="142"/>
      <c r="H516" s="142"/>
    </row>
    <row r="517" spans="1:8" x14ac:dyDescent="0.25">
      <c r="A517" s="286">
        <v>28</v>
      </c>
      <c r="B517" s="278">
        <v>43872</v>
      </c>
      <c r="C517" s="138">
        <v>2</v>
      </c>
      <c r="D517" s="149" t="s">
        <v>963</v>
      </c>
      <c r="E517" s="138">
        <v>0.5</v>
      </c>
      <c r="F517" s="133">
        <f t="shared" si="7"/>
        <v>1</v>
      </c>
      <c r="G517" s="142"/>
      <c r="H517" s="142"/>
    </row>
    <row r="518" spans="1:8" x14ac:dyDescent="0.25">
      <c r="A518" s="286">
        <v>29</v>
      </c>
      <c r="B518" s="278">
        <v>43872</v>
      </c>
      <c r="C518" s="138">
        <v>4</v>
      </c>
      <c r="D518" s="149" t="s">
        <v>944</v>
      </c>
      <c r="E518" s="138">
        <v>2</v>
      </c>
      <c r="F518" s="133">
        <f t="shared" si="7"/>
        <v>8</v>
      </c>
      <c r="G518" s="142"/>
      <c r="H518" s="142"/>
    </row>
    <row r="519" spans="1:8" x14ac:dyDescent="0.25">
      <c r="A519" s="286">
        <v>30</v>
      </c>
      <c r="B519" s="278">
        <v>43872</v>
      </c>
      <c r="C519" s="138">
        <v>2</v>
      </c>
      <c r="D519" s="149" t="s">
        <v>1364</v>
      </c>
      <c r="E519" s="138">
        <v>2</v>
      </c>
      <c r="F519" s="133">
        <f t="shared" si="7"/>
        <v>4</v>
      </c>
      <c r="G519" s="142"/>
      <c r="H519" s="142"/>
    </row>
    <row r="520" spans="1:8" x14ac:dyDescent="0.25">
      <c r="A520" s="286">
        <v>31</v>
      </c>
      <c r="B520" s="278">
        <v>43872</v>
      </c>
      <c r="C520" s="138">
        <v>2</v>
      </c>
      <c r="D520" s="149" t="s">
        <v>1365</v>
      </c>
      <c r="E520" s="138">
        <v>1</v>
      </c>
      <c r="F520" s="133">
        <f t="shared" si="7"/>
        <v>2</v>
      </c>
      <c r="G520" s="142"/>
      <c r="H520" s="142"/>
    </row>
    <row r="521" spans="1:8" x14ac:dyDescent="0.25">
      <c r="A521" s="286">
        <v>32</v>
      </c>
      <c r="B521" s="278">
        <v>43872</v>
      </c>
      <c r="C521" s="138">
        <v>1</v>
      </c>
      <c r="D521" s="149" t="s">
        <v>862</v>
      </c>
      <c r="E521" s="138"/>
      <c r="F521" s="133">
        <v>3</v>
      </c>
      <c r="G521" s="142"/>
      <c r="H521" s="142"/>
    </row>
    <row r="522" spans="1:8" x14ac:dyDescent="0.25">
      <c r="A522" s="286">
        <v>33</v>
      </c>
      <c r="B522" s="278">
        <v>43872</v>
      </c>
      <c r="C522" s="138">
        <v>1</v>
      </c>
      <c r="D522" s="149" t="s">
        <v>1366</v>
      </c>
      <c r="E522" s="138"/>
      <c r="F522" s="133">
        <v>5</v>
      </c>
      <c r="G522" s="142"/>
      <c r="H522" s="142"/>
    </row>
    <row r="523" spans="1:8" x14ac:dyDescent="0.25">
      <c r="A523" s="286">
        <v>34</v>
      </c>
      <c r="B523" s="278">
        <v>43872</v>
      </c>
      <c r="C523" s="138">
        <v>1</v>
      </c>
      <c r="D523" s="149" t="s">
        <v>1367</v>
      </c>
      <c r="E523" s="138"/>
      <c r="F523" s="133">
        <v>6.5</v>
      </c>
      <c r="G523" s="142"/>
      <c r="H523" s="142"/>
    </row>
    <row r="524" spans="1:8" x14ac:dyDescent="0.25">
      <c r="A524" s="286">
        <v>35</v>
      </c>
      <c r="B524" s="278">
        <v>43872</v>
      </c>
      <c r="C524" s="138">
        <v>1</v>
      </c>
      <c r="D524" s="149" t="s">
        <v>1368</v>
      </c>
      <c r="E524" s="138"/>
      <c r="F524" s="133">
        <v>11</v>
      </c>
      <c r="G524" s="142"/>
      <c r="H524" s="142"/>
    </row>
    <row r="525" spans="1:8" x14ac:dyDescent="0.25">
      <c r="A525" s="286">
        <v>36</v>
      </c>
      <c r="B525" s="278">
        <v>43872</v>
      </c>
      <c r="C525" s="138">
        <v>1</v>
      </c>
      <c r="D525" s="149" t="s">
        <v>1369</v>
      </c>
      <c r="E525" s="138"/>
      <c r="F525" s="133">
        <v>0.5</v>
      </c>
      <c r="G525" s="142"/>
      <c r="H525" s="142"/>
    </row>
    <row r="526" spans="1:8" x14ac:dyDescent="0.25">
      <c r="A526" s="286">
        <v>37</v>
      </c>
      <c r="B526" s="278">
        <v>43872</v>
      </c>
      <c r="C526" s="138">
        <v>1</v>
      </c>
      <c r="D526" s="149" t="s">
        <v>1370</v>
      </c>
      <c r="E526" s="138"/>
      <c r="F526" s="133">
        <v>12</v>
      </c>
      <c r="G526" s="142"/>
      <c r="H526" s="142"/>
    </row>
    <row r="527" spans="1:8" x14ac:dyDescent="0.25">
      <c r="A527" s="286">
        <v>38</v>
      </c>
      <c r="B527" s="278">
        <v>43872</v>
      </c>
      <c r="C527" s="138">
        <v>1</v>
      </c>
      <c r="D527" s="149" t="s">
        <v>892</v>
      </c>
      <c r="E527" s="138"/>
      <c r="F527" s="133">
        <v>1.5</v>
      </c>
      <c r="G527" s="142"/>
      <c r="H527" s="142"/>
    </row>
    <row r="528" spans="1:8" x14ac:dyDescent="0.25">
      <c r="A528" s="286">
        <v>39</v>
      </c>
      <c r="B528" s="278">
        <v>43872</v>
      </c>
      <c r="C528" s="138">
        <v>1</v>
      </c>
      <c r="D528" s="149" t="s">
        <v>1371</v>
      </c>
      <c r="E528" s="138"/>
      <c r="F528" s="133">
        <v>0.5</v>
      </c>
      <c r="G528" s="142"/>
      <c r="H528" s="142"/>
    </row>
    <row r="529" spans="1:9" x14ac:dyDescent="0.25">
      <c r="A529" s="286"/>
      <c r="B529" s="281"/>
      <c r="C529" s="138"/>
      <c r="D529" s="149"/>
      <c r="E529" s="138"/>
      <c r="F529" s="133"/>
      <c r="G529" s="142"/>
      <c r="H529" s="142"/>
    </row>
    <row r="530" spans="1:9" x14ac:dyDescent="0.25">
      <c r="B530" s="281"/>
      <c r="C530" s="138"/>
      <c r="D530" s="264" t="s">
        <v>1183</v>
      </c>
      <c r="E530" s="138"/>
      <c r="F530" s="133"/>
      <c r="G530" s="142"/>
      <c r="H530" s="269">
        <f>SUM(F490:F529)</f>
        <v>251.9</v>
      </c>
    </row>
    <row r="531" spans="1:9" x14ac:dyDescent="0.25">
      <c r="B531" s="281"/>
      <c r="C531" s="138"/>
      <c r="D531" s="167" t="s">
        <v>861</v>
      </c>
      <c r="E531" s="138"/>
      <c r="F531" s="133"/>
      <c r="G531" s="142"/>
      <c r="H531" s="142"/>
      <c r="I531" s="145">
        <f>SUM(I488+H530)</f>
        <v>407.9</v>
      </c>
    </row>
    <row r="532" spans="1:9" x14ac:dyDescent="0.25">
      <c r="B532" s="305"/>
      <c r="C532" s="303"/>
      <c r="D532" s="302" t="s">
        <v>1372</v>
      </c>
      <c r="E532" s="303"/>
      <c r="F532" s="304">
        <f t="shared" ref="F532" si="8">E532*C532</f>
        <v>0</v>
      </c>
      <c r="G532" s="271"/>
      <c r="H532" s="271">
        <v>15.1</v>
      </c>
      <c r="I532" s="303"/>
    </row>
    <row r="533" spans="1:9" x14ac:dyDescent="0.25">
      <c r="B533" s="270"/>
      <c r="C533" s="270"/>
      <c r="D533" s="296"/>
      <c r="E533" s="270"/>
      <c r="F533" s="270"/>
      <c r="G533" s="270"/>
      <c r="H533" s="270"/>
      <c r="I533" s="270"/>
    </row>
    <row r="534" spans="1:9" ht="15.75" thickBot="1" x14ac:dyDescent="0.3">
      <c r="B534" s="635" t="s">
        <v>1391</v>
      </c>
      <c r="C534" s="618"/>
      <c r="D534" s="618"/>
      <c r="E534" s="618"/>
      <c r="F534" s="618"/>
      <c r="G534" s="618"/>
      <c r="H534" s="618"/>
      <c r="I534" s="632"/>
    </row>
    <row r="535" spans="1:9" ht="15.75" thickBot="1" x14ac:dyDescent="0.3">
      <c r="B535" s="608" t="s">
        <v>855</v>
      </c>
      <c r="C535" s="609"/>
      <c r="D535" s="609"/>
      <c r="E535" s="609"/>
      <c r="F535" s="609"/>
      <c r="G535" s="609"/>
      <c r="H535" s="609"/>
      <c r="I535" s="610"/>
    </row>
    <row r="536" spans="1:9" x14ac:dyDescent="0.25">
      <c r="B536" s="134"/>
      <c r="C536" s="133"/>
      <c r="D536" s="160" t="s">
        <v>858</v>
      </c>
      <c r="E536" s="133"/>
      <c r="F536" s="133"/>
      <c r="G536" s="141"/>
      <c r="H536" s="298">
        <v>140</v>
      </c>
      <c r="I536" s="161"/>
    </row>
    <row r="537" spans="1:9" x14ac:dyDescent="0.25">
      <c r="B537" s="278">
        <v>43873</v>
      </c>
      <c r="C537" s="147">
        <v>1</v>
      </c>
      <c r="D537" s="148" t="s">
        <v>1373</v>
      </c>
      <c r="E537" s="138"/>
      <c r="F537" s="133">
        <v>12</v>
      </c>
      <c r="G537" s="147"/>
      <c r="H537" s="147"/>
      <c r="I537" s="147"/>
    </row>
    <row r="538" spans="1:9" x14ac:dyDescent="0.25">
      <c r="B538" s="278">
        <v>43873</v>
      </c>
      <c r="C538" s="147">
        <v>1</v>
      </c>
      <c r="D538" s="148" t="s">
        <v>1374</v>
      </c>
      <c r="E538" s="138"/>
      <c r="F538" s="133">
        <v>1.5</v>
      </c>
      <c r="G538" s="147"/>
      <c r="H538" s="147"/>
      <c r="I538" s="147"/>
    </row>
    <row r="539" spans="1:9" x14ac:dyDescent="0.25">
      <c r="B539" s="278">
        <v>43873</v>
      </c>
      <c r="C539" s="147">
        <v>1</v>
      </c>
      <c r="D539" s="148" t="s">
        <v>1375</v>
      </c>
      <c r="E539" s="138"/>
      <c r="F539" s="133">
        <v>1</v>
      </c>
      <c r="G539" s="159"/>
      <c r="H539" s="157"/>
      <c r="I539" s="147"/>
    </row>
    <row r="540" spans="1:9" x14ac:dyDescent="0.25">
      <c r="B540" s="278">
        <v>43873</v>
      </c>
      <c r="C540" s="147">
        <v>2</v>
      </c>
      <c r="D540" s="148" t="s">
        <v>1376</v>
      </c>
      <c r="E540" s="138">
        <v>1</v>
      </c>
      <c r="F540" s="133">
        <f t="shared" ref="F540:F595" si="9">E540*C540</f>
        <v>2</v>
      </c>
      <c r="G540" s="159"/>
      <c r="H540" s="157"/>
      <c r="I540" s="147"/>
    </row>
    <row r="541" spans="1:9" x14ac:dyDescent="0.25">
      <c r="B541" s="278">
        <v>43873</v>
      </c>
      <c r="C541" s="147">
        <v>1</v>
      </c>
      <c r="D541" s="148" t="s">
        <v>1377</v>
      </c>
      <c r="E541" s="138"/>
      <c r="F541" s="133">
        <v>2</v>
      </c>
      <c r="G541" s="159"/>
      <c r="H541" s="157"/>
      <c r="I541" s="147"/>
    </row>
    <row r="542" spans="1:9" x14ac:dyDescent="0.25">
      <c r="B542" s="278">
        <v>43873</v>
      </c>
      <c r="C542" s="147">
        <v>1</v>
      </c>
      <c r="D542" s="148" t="s">
        <v>1378</v>
      </c>
      <c r="E542" s="138"/>
      <c r="F542" s="133">
        <v>11</v>
      </c>
      <c r="G542" s="147"/>
      <c r="H542" s="157"/>
      <c r="I542" s="147"/>
    </row>
    <row r="543" spans="1:9" x14ac:dyDescent="0.25">
      <c r="B543" s="278">
        <v>43873</v>
      </c>
      <c r="C543" s="147">
        <v>1</v>
      </c>
      <c r="D543" s="148" t="s">
        <v>1379</v>
      </c>
      <c r="E543" s="138"/>
      <c r="F543" s="133">
        <v>4</v>
      </c>
      <c r="G543" s="147"/>
      <c r="H543" s="157"/>
      <c r="I543" s="147"/>
    </row>
    <row r="544" spans="1:9" x14ac:dyDescent="0.25">
      <c r="B544" s="278">
        <v>43873</v>
      </c>
      <c r="C544" s="147">
        <v>1</v>
      </c>
      <c r="D544" s="148" t="s">
        <v>1380</v>
      </c>
      <c r="E544" s="138"/>
      <c r="F544" s="133">
        <v>2.5</v>
      </c>
      <c r="G544" s="147"/>
      <c r="H544" s="157"/>
      <c r="I544" s="147"/>
    </row>
    <row r="545" spans="2:9" x14ac:dyDescent="0.25">
      <c r="B545" s="278">
        <v>43873</v>
      </c>
      <c r="C545" s="147">
        <v>1</v>
      </c>
      <c r="D545" s="148" t="s">
        <v>1381</v>
      </c>
      <c r="E545" s="138"/>
      <c r="F545" s="133">
        <v>7</v>
      </c>
      <c r="G545" s="147"/>
      <c r="H545" s="157"/>
      <c r="I545" s="147"/>
    </row>
    <row r="546" spans="2:9" x14ac:dyDescent="0.25">
      <c r="B546" s="278">
        <v>43873</v>
      </c>
      <c r="C546" s="147">
        <v>1</v>
      </c>
      <c r="D546" s="148" t="s">
        <v>1382</v>
      </c>
      <c r="E546" s="138"/>
      <c r="F546" s="133">
        <v>5</v>
      </c>
      <c r="G546" s="147"/>
      <c r="H546" s="157"/>
      <c r="I546" s="147"/>
    </row>
    <row r="547" spans="2:9" x14ac:dyDescent="0.25">
      <c r="B547" s="278">
        <v>43873</v>
      </c>
      <c r="C547" s="147">
        <v>1</v>
      </c>
      <c r="D547" s="148" t="s">
        <v>1383</v>
      </c>
      <c r="E547" s="138"/>
      <c r="F547" s="133">
        <v>3</v>
      </c>
      <c r="G547" s="147"/>
      <c r="H547" s="157"/>
      <c r="I547" s="147"/>
    </row>
    <row r="548" spans="2:9" x14ac:dyDescent="0.25">
      <c r="B548" s="278">
        <v>43873</v>
      </c>
      <c r="C548" s="147">
        <v>1</v>
      </c>
      <c r="D548" s="148" t="s">
        <v>1384</v>
      </c>
      <c r="E548" s="138"/>
      <c r="F548" s="133">
        <v>2</v>
      </c>
      <c r="G548" s="147"/>
      <c r="H548" s="157"/>
      <c r="I548" s="147"/>
    </row>
    <row r="549" spans="2:9" x14ac:dyDescent="0.25">
      <c r="B549" s="278">
        <v>43873</v>
      </c>
      <c r="C549" s="147">
        <v>1</v>
      </c>
      <c r="D549" s="148" t="s">
        <v>1385</v>
      </c>
      <c r="E549" s="138"/>
      <c r="F549" s="133">
        <v>12</v>
      </c>
      <c r="G549" s="147"/>
      <c r="H549" s="157"/>
      <c r="I549" s="147"/>
    </row>
    <row r="550" spans="2:9" x14ac:dyDescent="0.25">
      <c r="B550" s="278">
        <v>43873</v>
      </c>
      <c r="C550" s="147">
        <v>1</v>
      </c>
      <c r="D550" s="148" t="s">
        <v>1386</v>
      </c>
      <c r="E550" s="138"/>
      <c r="F550" s="133">
        <v>12</v>
      </c>
      <c r="G550" s="147"/>
      <c r="H550" s="157"/>
      <c r="I550" s="147"/>
    </row>
    <row r="551" spans="2:9" x14ac:dyDescent="0.25">
      <c r="B551" s="278">
        <v>43873</v>
      </c>
      <c r="C551" s="147">
        <v>1</v>
      </c>
      <c r="D551" s="148" t="s">
        <v>1387</v>
      </c>
      <c r="E551" s="138"/>
      <c r="F551" s="133">
        <v>1</v>
      </c>
      <c r="G551" s="147"/>
      <c r="H551" s="157"/>
      <c r="I551" s="147"/>
    </row>
    <row r="552" spans="2:9" x14ac:dyDescent="0.25">
      <c r="B552" s="278">
        <v>43873</v>
      </c>
      <c r="C552" s="147">
        <v>1</v>
      </c>
      <c r="D552" s="148" t="s">
        <v>893</v>
      </c>
      <c r="E552" s="138"/>
      <c r="F552" s="133">
        <v>12</v>
      </c>
      <c r="G552" s="147"/>
      <c r="H552" s="157"/>
      <c r="I552" s="147"/>
    </row>
    <row r="553" spans="2:9" x14ac:dyDescent="0.25">
      <c r="B553" s="278">
        <v>43873</v>
      </c>
      <c r="C553" s="147">
        <v>1</v>
      </c>
      <c r="D553" s="148" t="s">
        <v>1388</v>
      </c>
      <c r="E553" s="138"/>
      <c r="F553" s="133">
        <v>10</v>
      </c>
      <c r="G553" s="147"/>
      <c r="H553" s="157"/>
      <c r="I553" s="147"/>
    </row>
    <row r="554" spans="2:9" x14ac:dyDescent="0.25">
      <c r="B554" s="278">
        <v>43873</v>
      </c>
      <c r="C554" s="157">
        <v>2</v>
      </c>
      <c r="D554" s="148" t="s">
        <v>1389</v>
      </c>
      <c r="E554" s="138">
        <v>6</v>
      </c>
      <c r="F554" s="133">
        <f t="shared" si="9"/>
        <v>12</v>
      </c>
      <c r="G554" s="147"/>
      <c r="H554" s="157"/>
      <c r="I554" s="147"/>
    </row>
    <row r="555" spans="2:9" x14ac:dyDescent="0.25">
      <c r="B555" s="278">
        <v>43873</v>
      </c>
      <c r="C555" s="157">
        <v>1</v>
      </c>
      <c r="D555" s="148" t="s">
        <v>1390</v>
      </c>
      <c r="E555" s="138"/>
      <c r="F555" s="133">
        <v>5</v>
      </c>
      <c r="G555" s="147"/>
      <c r="H555" s="157"/>
      <c r="I555" s="147"/>
    </row>
    <row r="556" spans="2:9" x14ac:dyDescent="0.25">
      <c r="B556" s="278">
        <v>43873</v>
      </c>
      <c r="C556" s="157">
        <v>3</v>
      </c>
      <c r="D556" s="148" t="s">
        <v>1377</v>
      </c>
      <c r="E556" s="138">
        <v>1</v>
      </c>
      <c r="F556" s="133">
        <f>E556*C556</f>
        <v>3</v>
      </c>
      <c r="G556" s="147"/>
      <c r="H556" s="157"/>
      <c r="I556" s="147"/>
    </row>
    <row r="557" spans="2:9" x14ac:dyDescent="0.25">
      <c r="B557" s="278">
        <v>43874</v>
      </c>
      <c r="C557" s="157">
        <v>1</v>
      </c>
      <c r="D557" s="148" t="s">
        <v>1394</v>
      </c>
      <c r="E557" s="138"/>
      <c r="F557" s="133">
        <v>15</v>
      </c>
      <c r="G557" s="147"/>
      <c r="H557" s="157"/>
      <c r="I557" s="147"/>
    </row>
    <row r="558" spans="2:9" x14ac:dyDescent="0.25">
      <c r="B558" s="278"/>
      <c r="C558" s="157"/>
      <c r="D558" s="307" t="s">
        <v>1393</v>
      </c>
      <c r="E558" s="303"/>
      <c r="F558" s="304"/>
      <c r="G558" s="308">
        <v>91.6</v>
      </c>
      <c r="H558" s="157"/>
      <c r="I558" s="147"/>
    </row>
    <row r="559" spans="2:9" x14ac:dyDescent="0.25">
      <c r="B559" s="135"/>
      <c r="C559" s="157"/>
      <c r="D559" s="148" t="s">
        <v>1203</v>
      </c>
      <c r="E559" s="138"/>
      <c r="F559" s="133"/>
      <c r="G559" s="147"/>
      <c r="H559" s="306">
        <f>SUM(F537:F557)</f>
        <v>135</v>
      </c>
      <c r="I559" s="147"/>
    </row>
    <row r="560" spans="2:9" ht="15.75" thickBot="1" x14ac:dyDescent="0.3">
      <c r="B560" s="135"/>
      <c r="C560" s="157"/>
      <c r="D560" s="148" t="s">
        <v>1430</v>
      </c>
      <c r="E560" s="138"/>
      <c r="F560" s="133">
        <f t="shared" si="9"/>
        <v>0</v>
      </c>
      <c r="G560" s="147"/>
      <c r="H560" s="157"/>
      <c r="I560" s="321">
        <f>H536+H559-G558</f>
        <v>183.4</v>
      </c>
    </row>
    <row r="561" spans="2:9" ht="15.75" thickBot="1" x14ac:dyDescent="0.3">
      <c r="B561" s="608" t="s">
        <v>857</v>
      </c>
      <c r="C561" s="609"/>
      <c r="D561" s="609"/>
      <c r="E561" s="609"/>
      <c r="F561" s="609"/>
      <c r="G561" s="609"/>
      <c r="H561" s="609"/>
      <c r="I561" s="610"/>
    </row>
    <row r="562" spans="2:9" x14ac:dyDescent="0.25">
      <c r="B562" s="278">
        <v>43874</v>
      </c>
      <c r="C562" s="157">
        <v>1</v>
      </c>
      <c r="D562" s="148" t="s">
        <v>1431</v>
      </c>
      <c r="E562" s="138"/>
      <c r="F562" s="133">
        <v>5</v>
      </c>
      <c r="G562" s="147"/>
      <c r="H562" s="157"/>
      <c r="I562" s="147"/>
    </row>
    <row r="563" spans="2:9" x14ac:dyDescent="0.25">
      <c r="B563" s="278">
        <v>43874</v>
      </c>
      <c r="C563" s="157">
        <v>1</v>
      </c>
      <c r="D563" s="148" t="s">
        <v>1432</v>
      </c>
      <c r="E563" s="138"/>
      <c r="F563" s="133">
        <v>2</v>
      </c>
      <c r="G563" s="147"/>
      <c r="H563" s="157"/>
      <c r="I563" s="147"/>
    </row>
    <row r="564" spans="2:9" x14ac:dyDescent="0.25">
      <c r="B564" s="278">
        <v>43874</v>
      </c>
      <c r="C564" s="157">
        <v>3</v>
      </c>
      <c r="D564" s="148" t="s">
        <v>1215</v>
      </c>
      <c r="E564" s="138"/>
      <c r="F564" s="133">
        <v>1</v>
      </c>
      <c r="G564" s="147"/>
      <c r="H564" s="157"/>
      <c r="I564" s="147"/>
    </row>
    <row r="565" spans="2:9" x14ac:dyDescent="0.25">
      <c r="B565" s="278">
        <v>43874</v>
      </c>
      <c r="C565" s="157">
        <v>1</v>
      </c>
      <c r="D565" s="148" t="s">
        <v>1433</v>
      </c>
      <c r="E565" s="138"/>
      <c r="F565" s="133">
        <v>3</v>
      </c>
      <c r="G565" s="147"/>
      <c r="H565" s="157"/>
      <c r="I565" s="147"/>
    </row>
    <row r="566" spans="2:9" x14ac:dyDescent="0.25">
      <c r="B566" s="278">
        <v>43874</v>
      </c>
      <c r="C566" s="157">
        <v>1</v>
      </c>
      <c r="D566" s="148" t="s">
        <v>1353</v>
      </c>
      <c r="E566" s="138"/>
      <c r="F566" s="133">
        <v>5</v>
      </c>
      <c r="G566" s="147"/>
      <c r="H566" s="157"/>
      <c r="I566" s="147"/>
    </row>
    <row r="567" spans="2:9" x14ac:dyDescent="0.25">
      <c r="B567" s="278">
        <v>43874</v>
      </c>
      <c r="C567" s="157">
        <v>2</v>
      </c>
      <c r="D567" s="148" t="s">
        <v>1434</v>
      </c>
      <c r="E567" s="138">
        <v>0.5</v>
      </c>
      <c r="F567" s="133">
        <f t="shared" si="9"/>
        <v>1</v>
      </c>
      <c r="G567" s="147"/>
      <c r="H567" s="157"/>
      <c r="I567" s="147"/>
    </row>
    <row r="568" spans="2:9" x14ac:dyDescent="0.25">
      <c r="B568" s="278">
        <v>43874</v>
      </c>
      <c r="C568" s="157">
        <v>2</v>
      </c>
      <c r="D568" s="148" t="s">
        <v>1156</v>
      </c>
      <c r="E568" s="138">
        <v>2</v>
      </c>
      <c r="F568" s="133">
        <f t="shared" si="9"/>
        <v>4</v>
      </c>
      <c r="G568" s="147"/>
      <c r="H568" s="157"/>
      <c r="I568" s="147"/>
    </row>
    <row r="569" spans="2:9" x14ac:dyDescent="0.25">
      <c r="B569" s="278">
        <v>43874</v>
      </c>
      <c r="C569" s="157">
        <v>1</v>
      </c>
      <c r="D569" s="148" t="s">
        <v>1395</v>
      </c>
      <c r="E569" s="138"/>
      <c r="F569" s="133">
        <v>16</v>
      </c>
      <c r="G569" s="147"/>
      <c r="H569" s="157"/>
      <c r="I569" s="147"/>
    </row>
    <row r="570" spans="2:9" x14ac:dyDescent="0.25">
      <c r="B570" s="278">
        <v>43874</v>
      </c>
      <c r="C570" s="157">
        <v>1</v>
      </c>
      <c r="D570" s="148" t="s">
        <v>1375</v>
      </c>
      <c r="E570" s="138"/>
      <c r="F570" s="133">
        <v>5</v>
      </c>
      <c r="G570" s="147"/>
      <c r="H570" s="157"/>
      <c r="I570" s="147"/>
    </row>
    <row r="571" spans="2:9" x14ac:dyDescent="0.25">
      <c r="B571" s="278">
        <v>43874</v>
      </c>
      <c r="C571" s="157">
        <v>4</v>
      </c>
      <c r="D571" s="148" t="s">
        <v>754</v>
      </c>
      <c r="E571" s="138">
        <v>0.5</v>
      </c>
      <c r="F571" s="133">
        <f t="shared" si="9"/>
        <v>2</v>
      </c>
      <c r="G571" s="147"/>
      <c r="H571" s="157"/>
      <c r="I571" s="147"/>
    </row>
    <row r="572" spans="2:9" x14ac:dyDescent="0.25">
      <c r="B572" s="278">
        <v>43874</v>
      </c>
      <c r="C572" s="157">
        <v>1</v>
      </c>
      <c r="D572" s="148" t="s">
        <v>1435</v>
      </c>
      <c r="E572" s="138"/>
      <c r="F572" s="133">
        <v>3</v>
      </c>
      <c r="G572" s="147"/>
      <c r="H572" s="157"/>
      <c r="I572" s="147"/>
    </row>
    <row r="573" spans="2:9" x14ac:dyDescent="0.25">
      <c r="B573" s="278">
        <v>43874</v>
      </c>
      <c r="C573" s="157">
        <v>1</v>
      </c>
      <c r="D573" s="148" t="s">
        <v>1436</v>
      </c>
      <c r="E573" s="138"/>
      <c r="F573" s="133">
        <v>12</v>
      </c>
      <c r="G573" s="147"/>
      <c r="H573" s="157"/>
      <c r="I573" s="147"/>
    </row>
    <row r="574" spans="2:9" x14ac:dyDescent="0.25">
      <c r="B574" s="278">
        <v>43874</v>
      </c>
      <c r="C574" s="157">
        <v>10</v>
      </c>
      <c r="D574" s="148" t="s">
        <v>754</v>
      </c>
      <c r="E574" s="138">
        <v>0.5</v>
      </c>
      <c r="F574" s="133">
        <f t="shared" si="9"/>
        <v>5</v>
      </c>
      <c r="G574" s="147"/>
      <c r="H574" s="157"/>
      <c r="I574" s="147"/>
    </row>
    <row r="575" spans="2:9" x14ac:dyDescent="0.25">
      <c r="B575" s="278">
        <v>43874</v>
      </c>
      <c r="C575" s="157">
        <v>1</v>
      </c>
      <c r="D575" s="148" t="s">
        <v>1437</v>
      </c>
      <c r="E575" s="138"/>
      <c r="F575" s="133">
        <v>6.6</v>
      </c>
      <c r="G575" s="147"/>
      <c r="H575" s="157"/>
      <c r="I575" s="147"/>
    </row>
    <row r="576" spans="2:9" x14ac:dyDescent="0.25">
      <c r="B576" s="278">
        <v>43874</v>
      </c>
      <c r="C576" s="157">
        <v>1</v>
      </c>
      <c r="D576" s="148" t="s">
        <v>1438</v>
      </c>
      <c r="E576" s="138"/>
      <c r="F576" s="133">
        <v>20</v>
      </c>
      <c r="G576" s="147"/>
      <c r="H576" s="157"/>
      <c r="I576" s="147"/>
    </row>
    <row r="577" spans="2:10" x14ac:dyDescent="0.25">
      <c r="B577" s="322">
        <v>43874</v>
      </c>
      <c r="C577" s="323">
        <v>2</v>
      </c>
      <c r="D577" s="324" t="s">
        <v>1439</v>
      </c>
      <c r="E577" s="325">
        <v>4</v>
      </c>
      <c r="F577" s="326">
        <v>0</v>
      </c>
      <c r="G577" s="327">
        <v>8</v>
      </c>
      <c r="H577" s="323"/>
      <c r="I577" s="327"/>
      <c r="J577" s="634" t="s">
        <v>1440</v>
      </c>
    </row>
    <row r="578" spans="2:10" x14ac:dyDescent="0.25">
      <c r="B578" s="322">
        <v>43874</v>
      </c>
      <c r="C578" s="323">
        <v>1</v>
      </c>
      <c r="D578" s="324" t="s">
        <v>1441</v>
      </c>
      <c r="E578" s="325"/>
      <c r="F578" s="326">
        <f t="shared" si="9"/>
        <v>0</v>
      </c>
      <c r="G578" s="327">
        <v>10</v>
      </c>
      <c r="H578" s="323"/>
      <c r="I578" s="327"/>
      <c r="J578" s="634"/>
    </row>
    <row r="579" spans="2:10" x14ac:dyDescent="0.25">
      <c r="B579" s="322">
        <v>43874</v>
      </c>
      <c r="C579" s="323">
        <v>1</v>
      </c>
      <c r="D579" s="324" t="s">
        <v>1442</v>
      </c>
      <c r="E579" s="325"/>
      <c r="F579" s="326">
        <f t="shared" si="9"/>
        <v>0</v>
      </c>
      <c r="G579" s="327">
        <v>10</v>
      </c>
      <c r="H579" s="323"/>
      <c r="I579" s="327"/>
      <c r="J579" s="634"/>
    </row>
    <row r="580" spans="2:10" x14ac:dyDescent="0.25">
      <c r="B580" s="322">
        <v>43874</v>
      </c>
      <c r="C580" s="323">
        <v>1</v>
      </c>
      <c r="D580" s="324" t="s">
        <v>1443</v>
      </c>
      <c r="E580" s="325"/>
      <c r="F580" s="326">
        <f t="shared" si="9"/>
        <v>0</v>
      </c>
      <c r="G580" s="327">
        <v>12</v>
      </c>
      <c r="H580" s="323"/>
      <c r="I580" s="327"/>
      <c r="J580" s="634"/>
    </row>
    <row r="581" spans="2:10" x14ac:dyDescent="0.25">
      <c r="B581" s="322">
        <v>43874</v>
      </c>
      <c r="C581" s="323">
        <v>1</v>
      </c>
      <c r="D581" s="324" t="s">
        <v>1444</v>
      </c>
      <c r="E581" s="325"/>
      <c r="F581" s="326">
        <f t="shared" si="9"/>
        <v>0</v>
      </c>
      <c r="G581" s="327">
        <v>1.5</v>
      </c>
      <c r="H581" s="323"/>
      <c r="I581" s="327"/>
      <c r="J581" s="634"/>
    </row>
    <row r="582" spans="2:10" x14ac:dyDescent="0.25">
      <c r="B582" s="322">
        <v>43874</v>
      </c>
      <c r="C582" s="323">
        <v>1</v>
      </c>
      <c r="D582" s="324" t="s">
        <v>1445</v>
      </c>
      <c r="E582" s="325"/>
      <c r="F582" s="326">
        <f t="shared" si="9"/>
        <v>0</v>
      </c>
      <c r="G582" s="327">
        <v>7</v>
      </c>
      <c r="H582" s="323"/>
      <c r="I582" s="327"/>
      <c r="J582" s="634"/>
    </row>
    <row r="583" spans="2:10" x14ac:dyDescent="0.25">
      <c r="B583" s="333">
        <v>43874</v>
      </c>
      <c r="C583" s="157">
        <v>1</v>
      </c>
      <c r="D583" s="148" t="s">
        <v>1041</v>
      </c>
      <c r="E583" s="270"/>
      <c r="F583" s="133">
        <v>8.5</v>
      </c>
      <c r="G583" s="147"/>
      <c r="H583" s="157"/>
      <c r="I583" s="147"/>
      <c r="J583" s="334"/>
    </row>
    <row r="584" spans="2:10" x14ac:dyDescent="0.25">
      <c r="B584" s="333">
        <v>43874</v>
      </c>
      <c r="C584" s="157">
        <v>2</v>
      </c>
      <c r="D584" s="148" t="s">
        <v>955</v>
      </c>
      <c r="E584" s="270">
        <v>5</v>
      </c>
      <c r="F584" s="133">
        <f t="shared" si="9"/>
        <v>10</v>
      </c>
      <c r="G584" s="147"/>
      <c r="H584" s="157"/>
      <c r="I584" s="147"/>
      <c r="J584" s="334"/>
    </row>
    <row r="585" spans="2:10" x14ac:dyDescent="0.25">
      <c r="B585" s="333">
        <v>43874</v>
      </c>
      <c r="C585" s="157">
        <v>1</v>
      </c>
      <c r="D585" s="148" t="s">
        <v>1448</v>
      </c>
      <c r="E585" s="270"/>
      <c r="F585" s="133">
        <v>9</v>
      </c>
      <c r="G585" s="147"/>
      <c r="H585" s="157"/>
      <c r="I585" s="147"/>
      <c r="J585" s="334"/>
    </row>
    <row r="586" spans="2:10" x14ac:dyDescent="0.25">
      <c r="B586" s="333">
        <v>43874</v>
      </c>
      <c r="C586" s="157">
        <v>3</v>
      </c>
      <c r="D586" s="148" t="s">
        <v>1449</v>
      </c>
      <c r="E586" s="270"/>
      <c r="F586" s="133">
        <v>1</v>
      </c>
      <c r="G586" s="147"/>
      <c r="H586" s="157"/>
      <c r="I586" s="147"/>
      <c r="J586" s="334"/>
    </row>
    <row r="587" spans="2:10" x14ac:dyDescent="0.25">
      <c r="B587" s="278">
        <v>43874</v>
      </c>
      <c r="C587" s="157">
        <v>1</v>
      </c>
      <c r="D587" s="148" t="s">
        <v>1450</v>
      </c>
      <c r="E587" s="138"/>
      <c r="F587" s="133">
        <v>7</v>
      </c>
      <c r="G587" s="147"/>
      <c r="H587" s="157"/>
      <c r="I587" s="147"/>
    </row>
    <row r="588" spans="2:10" x14ac:dyDescent="0.25">
      <c r="B588" s="278">
        <v>43874</v>
      </c>
      <c r="C588" s="157">
        <v>1</v>
      </c>
      <c r="D588" s="148" t="s">
        <v>1451</v>
      </c>
      <c r="E588" s="138"/>
      <c r="F588" s="133">
        <v>6</v>
      </c>
      <c r="G588" s="147"/>
      <c r="H588" s="157"/>
      <c r="I588" s="147"/>
    </row>
    <row r="589" spans="2:10" x14ac:dyDescent="0.25">
      <c r="B589" s="278">
        <v>43874</v>
      </c>
      <c r="C589" s="157">
        <v>2</v>
      </c>
      <c r="D589" s="148" t="s">
        <v>1452</v>
      </c>
      <c r="E589" s="138">
        <v>5</v>
      </c>
      <c r="F589" s="133">
        <f t="shared" si="9"/>
        <v>10</v>
      </c>
      <c r="G589" s="147"/>
      <c r="H589" s="157"/>
      <c r="I589" s="147"/>
    </row>
    <row r="590" spans="2:10" x14ac:dyDescent="0.25">
      <c r="B590" s="278">
        <v>43874</v>
      </c>
      <c r="C590" s="328"/>
      <c r="D590" s="329" t="s">
        <v>1446</v>
      </c>
      <c r="E590" s="330"/>
      <c r="F590" s="331"/>
      <c r="G590" s="332">
        <v>58</v>
      </c>
      <c r="H590" s="328"/>
      <c r="I590" s="332"/>
    </row>
    <row r="591" spans="2:10" x14ac:dyDescent="0.25">
      <c r="B591" s="278">
        <v>43874</v>
      </c>
      <c r="C591" s="328"/>
      <c r="D591" s="329" t="s">
        <v>1447</v>
      </c>
      <c r="E591" s="330"/>
      <c r="F591" s="331"/>
      <c r="G591" s="332">
        <v>8.5</v>
      </c>
      <c r="H591" s="328"/>
      <c r="I591" s="332"/>
    </row>
    <row r="592" spans="2:10" x14ac:dyDescent="0.25">
      <c r="B592" s="135"/>
      <c r="C592" s="157"/>
      <c r="D592" s="148" t="s">
        <v>1203</v>
      </c>
      <c r="E592" s="138"/>
      <c r="F592" s="133"/>
      <c r="G592" s="147"/>
      <c r="H592" s="306">
        <f>SUM(F562:F589)</f>
        <v>142.1</v>
      </c>
      <c r="I592" s="147"/>
    </row>
    <row r="593" spans="2:9" x14ac:dyDescent="0.25">
      <c r="B593" s="135"/>
      <c r="C593" s="157"/>
      <c r="D593" s="148" t="s">
        <v>1465</v>
      </c>
      <c r="E593" s="138"/>
      <c r="F593" s="133">
        <f t="shared" ref="F593" si="10">E593*C593</f>
        <v>0</v>
      </c>
      <c r="G593" s="147"/>
      <c r="H593" s="157"/>
      <c r="I593" s="321">
        <f>SUM(I560+H592)</f>
        <v>325.5</v>
      </c>
    </row>
    <row r="594" spans="2:9" x14ac:dyDescent="0.25">
      <c r="B594" s="135"/>
      <c r="C594" s="157"/>
      <c r="D594" s="307" t="s">
        <v>1464</v>
      </c>
      <c r="E594" s="303"/>
      <c r="F594" s="304">
        <f t="shared" si="9"/>
        <v>0</v>
      </c>
      <c r="G594" s="308">
        <v>185.5</v>
      </c>
      <c r="H594" s="157"/>
      <c r="I594" s="147"/>
    </row>
    <row r="595" spans="2:9" x14ac:dyDescent="0.25">
      <c r="B595" s="135"/>
      <c r="C595" s="157"/>
      <c r="D595" s="167" t="s">
        <v>861</v>
      </c>
      <c r="E595" s="138"/>
      <c r="F595" s="133">
        <f t="shared" si="9"/>
        <v>0</v>
      </c>
      <c r="G595" s="147"/>
      <c r="H595" s="157"/>
      <c r="I595" s="321">
        <f>I593-G594</f>
        <v>140</v>
      </c>
    </row>
    <row r="596" spans="2:9" ht="15.75" thickBot="1" x14ac:dyDescent="0.3">
      <c r="B596" s="635" t="s">
        <v>1466</v>
      </c>
      <c r="C596" s="618"/>
      <c r="D596" s="618"/>
      <c r="E596" s="618"/>
      <c r="F596" s="618"/>
      <c r="G596" s="618"/>
      <c r="H596" s="618"/>
      <c r="I596" s="632"/>
    </row>
    <row r="597" spans="2:9" ht="15.75" thickBot="1" x14ac:dyDescent="0.3">
      <c r="B597" s="608" t="s">
        <v>855</v>
      </c>
      <c r="C597" s="609"/>
      <c r="D597" s="609"/>
      <c r="E597" s="609"/>
      <c r="F597" s="609"/>
      <c r="G597" s="609"/>
      <c r="H597" s="609"/>
      <c r="I597" s="610"/>
    </row>
    <row r="598" spans="2:9" x14ac:dyDescent="0.25">
      <c r="B598" s="134"/>
      <c r="C598" s="133"/>
      <c r="D598" s="160" t="s">
        <v>858</v>
      </c>
      <c r="E598" s="133"/>
      <c r="F598" s="133"/>
      <c r="G598" s="141"/>
      <c r="H598" s="371">
        <v>139</v>
      </c>
      <c r="I598" s="161"/>
    </row>
    <row r="599" spans="2:9" x14ac:dyDescent="0.25">
      <c r="B599" s="278">
        <v>43873</v>
      </c>
      <c r="C599" s="147">
        <v>1</v>
      </c>
      <c r="D599" s="148" t="s">
        <v>1467</v>
      </c>
      <c r="E599" s="138"/>
      <c r="F599" s="133">
        <v>21</v>
      </c>
      <c r="G599" s="147"/>
      <c r="H599" s="147"/>
      <c r="I599" s="147"/>
    </row>
    <row r="600" spans="2:9" x14ac:dyDescent="0.25">
      <c r="B600" s="278">
        <v>43873</v>
      </c>
      <c r="C600" s="147">
        <v>1</v>
      </c>
      <c r="D600" s="148" t="s">
        <v>1468</v>
      </c>
      <c r="E600" s="138"/>
      <c r="F600" s="133">
        <v>2</v>
      </c>
      <c r="G600" s="147"/>
      <c r="H600" s="147"/>
      <c r="I600" s="147"/>
    </row>
    <row r="601" spans="2:9" x14ac:dyDescent="0.25">
      <c r="B601" s="278">
        <v>43873</v>
      </c>
      <c r="C601" s="147">
        <v>1</v>
      </c>
      <c r="D601" s="148" t="s">
        <v>1469</v>
      </c>
      <c r="E601" s="138"/>
      <c r="F601" s="133">
        <v>12</v>
      </c>
      <c r="G601" s="159"/>
      <c r="H601" s="157"/>
      <c r="I601" s="147"/>
    </row>
    <row r="602" spans="2:9" x14ac:dyDescent="0.25">
      <c r="B602" s="278">
        <v>43873</v>
      </c>
      <c r="C602" s="147">
        <v>2</v>
      </c>
      <c r="D602" s="148" t="s">
        <v>1470</v>
      </c>
      <c r="E602" s="138"/>
      <c r="F602" s="133">
        <v>2.5</v>
      </c>
      <c r="G602" s="159"/>
      <c r="H602" s="157"/>
      <c r="I602" s="147"/>
    </row>
    <row r="603" spans="2:9" x14ac:dyDescent="0.25">
      <c r="B603" s="278">
        <v>43873</v>
      </c>
      <c r="C603" s="147">
        <v>1</v>
      </c>
      <c r="D603" s="148" t="s">
        <v>1471</v>
      </c>
      <c r="E603" s="138"/>
      <c r="F603" s="133">
        <v>15</v>
      </c>
      <c r="G603" s="159"/>
      <c r="H603" s="157"/>
      <c r="I603" s="147"/>
    </row>
    <row r="604" spans="2:9" x14ac:dyDescent="0.25">
      <c r="B604" s="278">
        <v>43873</v>
      </c>
      <c r="C604" s="147">
        <v>1</v>
      </c>
      <c r="D604" s="148" t="s">
        <v>1379</v>
      </c>
      <c r="E604" s="138"/>
      <c r="F604" s="133">
        <v>4</v>
      </c>
      <c r="G604" s="147"/>
      <c r="H604" s="157"/>
      <c r="I604" s="147"/>
    </row>
    <row r="605" spans="2:9" x14ac:dyDescent="0.25">
      <c r="B605" s="278">
        <v>43873</v>
      </c>
      <c r="C605" s="147">
        <v>1</v>
      </c>
      <c r="D605" s="148" t="s">
        <v>1189</v>
      </c>
      <c r="E605" s="138"/>
      <c r="F605" s="133">
        <v>1</v>
      </c>
      <c r="G605" s="147"/>
      <c r="H605" s="157"/>
      <c r="I605" s="147"/>
    </row>
    <row r="606" spans="2:9" x14ac:dyDescent="0.25">
      <c r="B606" s="278">
        <v>43873</v>
      </c>
      <c r="C606" s="147">
        <v>1</v>
      </c>
      <c r="D606" s="148" t="s">
        <v>1472</v>
      </c>
      <c r="E606" s="138"/>
      <c r="F606" s="133">
        <v>15</v>
      </c>
      <c r="G606" s="147"/>
      <c r="H606" s="157"/>
      <c r="I606" s="147"/>
    </row>
    <row r="607" spans="2:9" x14ac:dyDescent="0.25">
      <c r="B607" s="278">
        <v>43873</v>
      </c>
      <c r="C607" s="147">
        <v>2</v>
      </c>
      <c r="D607" s="148" t="s">
        <v>1474</v>
      </c>
      <c r="E607" s="138">
        <v>1</v>
      </c>
      <c r="F607" s="133">
        <v>2</v>
      </c>
      <c r="G607" s="147"/>
      <c r="H607" s="157"/>
      <c r="I607" s="147"/>
    </row>
    <row r="608" spans="2:9" x14ac:dyDescent="0.25">
      <c r="B608" s="278">
        <v>43873</v>
      </c>
      <c r="C608" s="147">
        <v>2</v>
      </c>
      <c r="D608" s="148" t="s">
        <v>1475</v>
      </c>
      <c r="E608" s="138">
        <v>6</v>
      </c>
      <c r="F608" s="133">
        <f t="shared" ref="F608:F619" si="11">E608*C608</f>
        <v>12</v>
      </c>
      <c r="G608" s="147"/>
      <c r="H608" s="157"/>
      <c r="I608" s="147"/>
    </row>
    <row r="609" spans="2:9" x14ac:dyDescent="0.25">
      <c r="B609" s="278">
        <v>43873</v>
      </c>
      <c r="C609" s="147">
        <v>1</v>
      </c>
      <c r="D609" s="148" t="s">
        <v>1476</v>
      </c>
      <c r="E609" s="138"/>
      <c r="F609" s="133">
        <v>7</v>
      </c>
      <c r="G609" s="147"/>
      <c r="H609" s="157"/>
      <c r="I609" s="147"/>
    </row>
    <row r="610" spans="2:9" x14ac:dyDescent="0.25">
      <c r="B610" s="278">
        <v>43873</v>
      </c>
      <c r="C610" s="147">
        <v>1</v>
      </c>
      <c r="D610" s="148" t="s">
        <v>892</v>
      </c>
      <c r="E610" s="138"/>
      <c r="F610" s="133">
        <v>1.5</v>
      </c>
      <c r="G610" s="147"/>
      <c r="H610" s="157"/>
      <c r="I610" s="147"/>
    </row>
    <row r="611" spans="2:9" x14ac:dyDescent="0.25">
      <c r="B611" s="278">
        <v>43873</v>
      </c>
      <c r="C611" s="147">
        <v>1</v>
      </c>
      <c r="D611" s="148" t="s">
        <v>1477</v>
      </c>
      <c r="E611" s="138"/>
      <c r="F611" s="133">
        <v>6</v>
      </c>
      <c r="G611" s="147"/>
      <c r="H611" s="157"/>
      <c r="I611" s="147"/>
    </row>
    <row r="612" spans="2:9" x14ac:dyDescent="0.25">
      <c r="B612" s="278">
        <v>43873</v>
      </c>
      <c r="C612" s="147">
        <v>1</v>
      </c>
      <c r="D612" s="148" t="s">
        <v>1473</v>
      </c>
      <c r="E612" s="138"/>
      <c r="F612" s="133">
        <v>15</v>
      </c>
      <c r="G612" s="147"/>
      <c r="H612" s="157"/>
      <c r="I612" s="147"/>
    </row>
    <row r="613" spans="2:9" x14ac:dyDescent="0.25">
      <c r="B613" s="278">
        <v>43873</v>
      </c>
      <c r="C613" s="147">
        <v>1</v>
      </c>
      <c r="D613" s="148" t="s">
        <v>1478</v>
      </c>
      <c r="E613" s="138"/>
      <c r="F613" s="133">
        <v>6</v>
      </c>
      <c r="G613" s="147"/>
      <c r="H613" s="157"/>
      <c r="I613" s="147"/>
    </row>
    <row r="614" spans="2:9" x14ac:dyDescent="0.25">
      <c r="B614" s="278">
        <v>43873</v>
      </c>
      <c r="C614" s="147">
        <v>1</v>
      </c>
      <c r="D614" s="148" t="s">
        <v>1479</v>
      </c>
      <c r="E614" s="138"/>
      <c r="F614" s="133">
        <v>13</v>
      </c>
      <c r="G614" s="147"/>
      <c r="H614" s="157"/>
      <c r="I614" s="147"/>
    </row>
    <row r="615" spans="2:9" x14ac:dyDescent="0.25">
      <c r="B615" s="278">
        <v>43873</v>
      </c>
      <c r="C615" s="147">
        <v>1</v>
      </c>
      <c r="D615" s="148" t="s">
        <v>1480</v>
      </c>
      <c r="E615" s="138"/>
      <c r="F615" s="133">
        <v>3</v>
      </c>
      <c r="G615" s="147"/>
      <c r="H615" s="157"/>
      <c r="I615" s="147"/>
    </row>
    <row r="616" spans="2:9" x14ac:dyDescent="0.25">
      <c r="B616" s="278">
        <v>43873</v>
      </c>
      <c r="C616" s="157">
        <v>1</v>
      </c>
      <c r="D616" s="148" t="s">
        <v>1481</v>
      </c>
      <c r="E616" s="138"/>
      <c r="F616" s="133">
        <v>4</v>
      </c>
      <c r="G616" s="147"/>
      <c r="H616" s="157"/>
      <c r="I616" s="147"/>
    </row>
    <row r="617" spans="2:9" x14ac:dyDescent="0.25">
      <c r="B617" s="278">
        <v>43873</v>
      </c>
      <c r="C617" s="157">
        <v>2</v>
      </c>
      <c r="D617" s="148" t="s">
        <v>1482</v>
      </c>
      <c r="E617" s="138">
        <v>1</v>
      </c>
      <c r="F617" s="133">
        <f t="shared" si="11"/>
        <v>2</v>
      </c>
      <c r="G617" s="147"/>
      <c r="H617" s="157"/>
      <c r="I617" s="147"/>
    </row>
    <row r="618" spans="2:9" x14ac:dyDescent="0.25">
      <c r="B618" s="278">
        <v>43873</v>
      </c>
      <c r="C618" s="157">
        <v>1</v>
      </c>
      <c r="D618" s="148"/>
      <c r="E618" s="138"/>
      <c r="F618" s="133">
        <f t="shared" si="11"/>
        <v>0</v>
      </c>
      <c r="G618" s="147"/>
      <c r="H618" s="157"/>
      <c r="I618" s="147"/>
    </row>
    <row r="619" spans="2:9" x14ac:dyDescent="0.25">
      <c r="B619" s="278">
        <v>43874</v>
      </c>
      <c r="C619" s="157">
        <v>1</v>
      </c>
      <c r="D619" s="148"/>
      <c r="E619" s="138"/>
      <c r="F619" s="133">
        <f t="shared" si="11"/>
        <v>0</v>
      </c>
      <c r="G619" s="147"/>
      <c r="H619" s="157"/>
      <c r="I619" s="147"/>
    </row>
    <row r="620" spans="2:9" x14ac:dyDescent="0.25">
      <c r="B620" s="278"/>
      <c r="C620" s="157"/>
      <c r="D620" s="148"/>
      <c r="E620" s="270"/>
      <c r="F620" s="161"/>
      <c r="G620" s="147"/>
      <c r="H620" s="157"/>
      <c r="I620" s="147"/>
    </row>
    <row r="621" spans="2:9" x14ac:dyDescent="0.25">
      <c r="B621" s="135"/>
      <c r="C621" s="157"/>
      <c r="D621" s="148" t="s">
        <v>1203</v>
      </c>
      <c r="E621" s="138"/>
      <c r="F621" s="133"/>
      <c r="G621" s="147"/>
      <c r="H621" s="306">
        <f>SUM(F599:F617)</f>
        <v>144</v>
      </c>
      <c r="I621" s="147"/>
    </row>
    <row r="622" spans="2:9" ht="15.75" thickBot="1" x14ac:dyDescent="0.3">
      <c r="B622" s="135"/>
      <c r="C622" s="157"/>
      <c r="D622" s="148" t="s">
        <v>1430</v>
      </c>
      <c r="E622" s="138"/>
      <c r="F622" s="133">
        <f t="shared" ref="F622" si="12">E622*C622</f>
        <v>0</v>
      </c>
      <c r="G622" s="147"/>
      <c r="H622" s="157"/>
      <c r="I622" s="321">
        <f>H598+H621-G620</f>
        <v>283</v>
      </c>
    </row>
    <row r="623" spans="2:9" ht="15.75" thickBot="1" x14ac:dyDescent="0.3">
      <c r="B623" s="608" t="s">
        <v>857</v>
      </c>
      <c r="C623" s="609"/>
      <c r="D623" s="609"/>
      <c r="E623" s="609"/>
      <c r="F623" s="609"/>
      <c r="G623" s="609"/>
      <c r="H623" s="609"/>
      <c r="I623" s="610"/>
    </row>
    <row r="624" spans="2:9" x14ac:dyDescent="0.25">
      <c r="B624" s="278">
        <v>43874</v>
      </c>
      <c r="C624" s="157">
        <v>1</v>
      </c>
      <c r="D624" s="148" t="s">
        <v>119</v>
      </c>
      <c r="E624" s="138"/>
      <c r="F624" s="133">
        <v>10</v>
      </c>
      <c r="G624" s="147"/>
      <c r="H624" s="157"/>
      <c r="I624" s="147"/>
    </row>
    <row r="625" spans="2:9" x14ac:dyDescent="0.25">
      <c r="B625" s="278">
        <v>43874</v>
      </c>
      <c r="C625" s="157">
        <v>4</v>
      </c>
      <c r="D625" s="148" t="s">
        <v>1067</v>
      </c>
      <c r="E625" s="138">
        <v>0.5</v>
      </c>
      <c r="F625" s="133">
        <v>2</v>
      </c>
      <c r="G625" s="147"/>
      <c r="H625" s="157"/>
      <c r="I625" s="147"/>
    </row>
    <row r="626" spans="2:9" x14ac:dyDescent="0.25">
      <c r="B626" s="278">
        <v>43874</v>
      </c>
      <c r="C626" s="157">
        <v>1</v>
      </c>
      <c r="D626" s="148" t="s">
        <v>1289</v>
      </c>
      <c r="E626" s="138"/>
      <c r="F626" s="133">
        <v>2</v>
      </c>
      <c r="G626" s="147"/>
      <c r="H626" s="157"/>
      <c r="I626" s="147"/>
    </row>
    <row r="627" spans="2:9" x14ac:dyDescent="0.25">
      <c r="B627" s="278">
        <v>43874</v>
      </c>
      <c r="C627" s="157">
        <v>1</v>
      </c>
      <c r="D627" s="148" t="s">
        <v>1483</v>
      </c>
      <c r="E627" s="138"/>
      <c r="F627" s="133">
        <v>12</v>
      </c>
      <c r="G627" s="147"/>
      <c r="H627" s="157"/>
      <c r="I627" s="147"/>
    </row>
    <row r="628" spans="2:9" x14ac:dyDescent="0.25">
      <c r="B628" s="278">
        <v>43874</v>
      </c>
      <c r="C628" s="157">
        <v>1</v>
      </c>
      <c r="D628" s="148" t="s">
        <v>1484</v>
      </c>
      <c r="E628" s="138"/>
      <c r="F628" s="133">
        <v>8</v>
      </c>
      <c r="G628" s="147"/>
      <c r="H628" s="157"/>
      <c r="I628" s="147"/>
    </row>
    <row r="629" spans="2:9" x14ac:dyDescent="0.25">
      <c r="B629" s="278">
        <v>43874</v>
      </c>
      <c r="C629" s="157">
        <v>1</v>
      </c>
      <c r="D629" s="148" t="s">
        <v>1485</v>
      </c>
      <c r="E629" s="138"/>
      <c r="F629" s="133">
        <v>7</v>
      </c>
      <c r="G629" s="147"/>
      <c r="H629" s="157"/>
      <c r="I629" s="147"/>
    </row>
    <row r="630" spans="2:9" x14ac:dyDescent="0.25">
      <c r="B630" s="278">
        <v>43874</v>
      </c>
      <c r="C630" s="157">
        <v>1</v>
      </c>
      <c r="D630" s="148" t="s">
        <v>1468</v>
      </c>
      <c r="E630" s="138"/>
      <c r="F630" s="133">
        <v>2</v>
      </c>
      <c r="G630" s="147"/>
      <c r="H630" s="157"/>
      <c r="I630" s="147"/>
    </row>
    <row r="631" spans="2:9" x14ac:dyDescent="0.25">
      <c r="B631" s="278">
        <v>43874</v>
      </c>
      <c r="C631" s="157">
        <v>1</v>
      </c>
      <c r="D631" s="148" t="s">
        <v>1486</v>
      </c>
      <c r="E631" s="138"/>
      <c r="F631" s="133">
        <v>7</v>
      </c>
      <c r="G631" s="147"/>
      <c r="H631" s="157"/>
      <c r="I631" s="147"/>
    </row>
    <row r="632" spans="2:9" x14ac:dyDescent="0.25">
      <c r="B632" s="278">
        <v>43874</v>
      </c>
      <c r="C632" s="157">
        <v>1</v>
      </c>
      <c r="D632" s="148" t="s">
        <v>1487</v>
      </c>
      <c r="E632" s="138"/>
      <c r="F632" s="133">
        <v>16</v>
      </c>
      <c r="G632" s="147"/>
      <c r="H632" s="157"/>
      <c r="I632" s="147"/>
    </row>
    <row r="633" spans="2:9" x14ac:dyDescent="0.25">
      <c r="B633" s="278">
        <v>43874</v>
      </c>
      <c r="C633" s="157">
        <v>2</v>
      </c>
      <c r="D633" s="148" t="s">
        <v>869</v>
      </c>
      <c r="E633" s="138">
        <v>0.5</v>
      </c>
      <c r="F633" s="133">
        <f t="shared" ref="F633:F644" si="13">E633*C633</f>
        <v>1</v>
      </c>
      <c r="G633" s="147"/>
      <c r="H633" s="157"/>
      <c r="I633" s="147"/>
    </row>
    <row r="634" spans="2:9" x14ac:dyDescent="0.25">
      <c r="B634" s="278">
        <v>43874</v>
      </c>
      <c r="C634" s="157">
        <v>1</v>
      </c>
      <c r="D634" s="148" t="s">
        <v>1490</v>
      </c>
      <c r="E634" s="138"/>
      <c r="F634" s="133">
        <v>4</v>
      </c>
      <c r="G634" s="147"/>
      <c r="H634" s="157"/>
      <c r="I634" s="147"/>
    </row>
    <row r="635" spans="2:9" x14ac:dyDescent="0.25">
      <c r="B635" s="278">
        <v>43874</v>
      </c>
      <c r="C635" s="157">
        <v>1</v>
      </c>
      <c r="D635" s="148" t="s">
        <v>1134</v>
      </c>
      <c r="E635" s="138"/>
      <c r="F635" s="133">
        <v>1</v>
      </c>
      <c r="G635" s="147"/>
      <c r="H635" s="157"/>
      <c r="I635" s="147"/>
    </row>
    <row r="636" spans="2:9" x14ac:dyDescent="0.25">
      <c r="B636" s="278">
        <v>43874</v>
      </c>
      <c r="C636" s="157">
        <v>6</v>
      </c>
      <c r="D636" s="148" t="s">
        <v>1491</v>
      </c>
      <c r="E636" s="138">
        <v>12.5</v>
      </c>
      <c r="F636" s="133">
        <f t="shared" si="13"/>
        <v>75</v>
      </c>
      <c r="G636" s="147"/>
      <c r="H636" s="157"/>
      <c r="I636" s="147"/>
    </row>
    <row r="637" spans="2:9" x14ac:dyDescent="0.25">
      <c r="B637" s="278">
        <v>43874</v>
      </c>
      <c r="C637" s="157">
        <v>4</v>
      </c>
      <c r="D637" s="148" t="s">
        <v>1193</v>
      </c>
      <c r="E637" s="138">
        <v>4</v>
      </c>
      <c r="F637" s="133">
        <f t="shared" si="13"/>
        <v>16</v>
      </c>
      <c r="G637" s="147"/>
      <c r="H637" s="157"/>
      <c r="I637" s="147"/>
    </row>
    <row r="638" spans="2:9" x14ac:dyDescent="0.25">
      <c r="B638" s="278">
        <v>43874</v>
      </c>
      <c r="C638" s="157">
        <v>1</v>
      </c>
      <c r="D638" s="148" t="s">
        <v>1168</v>
      </c>
      <c r="E638" s="138"/>
      <c r="F638" s="133">
        <v>10</v>
      </c>
      <c r="G638" s="147"/>
      <c r="H638" s="157"/>
      <c r="I638" s="147"/>
    </row>
    <row r="639" spans="2:9" x14ac:dyDescent="0.25">
      <c r="B639" s="278">
        <v>43874</v>
      </c>
      <c r="C639" s="157">
        <v>1</v>
      </c>
      <c r="D639" s="148" t="s">
        <v>1134</v>
      </c>
      <c r="E639" s="138"/>
      <c r="F639" s="133">
        <v>3</v>
      </c>
      <c r="G639" s="147"/>
      <c r="H639" s="157"/>
      <c r="I639" s="147"/>
    </row>
    <row r="640" spans="2:9" x14ac:dyDescent="0.25">
      <c r="B640" s="278">
        <v>43874</v>
      </c>
      <c r="C640" s="157">
        <v>2</v>
      </c>
      <c r="D640" s="148" t="s">
        <v>1492</v>
      </c>
      <c r="E640" s="138">
        <v>10</v>
      </c>
      <c r="F640" s="133">
        <f t="shared" si="13"/>
        <v>20</v>
      </c>
      <c r="G640" s="147"/>
      <c r="H640" s="157"/>
      <c r="I640" s="147"/>
    </row>
    <row r="641" spans="1:12" x14ac:dyDescent="0.25">
      <c r="B641" s="278">
        <v>43874</v>
      </c>
      <c r="C641" s="157">
        <v>1</v>
      </c>
      <c r="D641" s="148" t="s">
        <v>1171</v>
      </c>
      <c r="E641" s="138"/>
      <c r="F641" s="133">
        <v>7.5</v>
      </c>
      <c r="G641" s="147"/>
      <c r="H641" s="157"/>
      <c r="I641" s="147"/>
    </row>
    <row r="642" spans="1:12" x14ac:dyDescent="0.25">
      <c r="B642" s="278">
        <v>43874</v>
      </c>
      <c r="C642" s="157">
        <v>1</v>
      </c>
      <c r="D642" s="148" t="s">
        <v>754</v>
      </c>
      <c r="E642" s="138"/>
      <c r="F642" s="133">
        <v>5</v>
      </c>
      <c r="G642" s="147"/>
      <c r="H642" s="157"/>
      <c r="I642" s="147"/>
    </row>
    <row r="643" spans="1:12" x14ac:dyDescent="0.25">
      <c r="B643" s="278">
        <v>43874</v>
      </c>
      <c r="C643" s="157">
        <v>2</v>
      </c>
      <c r="D643" s="148" t="s">
        <v>1494</v>
      </c>
      <c r="E643" s="138">
        <v>0.5</v>
      </c>
      <c r="F643" s="133">
        <f t="shared" si="13"/>
        <v>1</v>
      </c>
      <c r="G643" s="147"/>
      <c r="H643" s="157"/>
      <c r="I643" s="147"/>
    </row>
    <row r="644" spans="1:12" x14ac:dyDescent="0.25">
      <c r="B644" s="278">
        <v>43874</v>
      </c>
      <c r="C644" s="157">
        <v>3</v>
      </c>
      <c r="D644" s="148" t="s">
        <v>1495</v>
      </c>
      <c r="E644" s="138">
        <v>4</v>
      </c>
      <c r="F644" s="133">
        <f t="shared" si="13"/>
        <v>12</v>
      </c>
      <c r="G644" s="147"/>
      <c r="H644" s="157"/>
      <c r="I644" s="147"/>
    </row>
    <row r="645" spans="1:12" x14ac:dyDescent="0.25">
      <c r="B645" s="278">
        <v>43874</v>
      </c>
      <c r="C645" s="157">
        <v>1</v>
      </c>
      <c r="D645" s="148" t="s">
        <v>1497</v>
      </c>
      <c r="E645" s="138"/>
      <c r="F645" s="133">
        <v>13</v>
      </c>
      <c r="G645" s="147"/>
      <c r="H645" s="157"/>
      <c r="I645" s="147"/>
    </row>
    <row r="646" spans="1:12" x14ac:dyDescent="0.25">
      <c r="B646" s="278">
        <v>43874</v>
      </c>
      <c r="C646" s="157">
        <v>1</v>
      </c>
      <c r="D646" s="148" t="s">
        <v>1498</v>
      </c>
      <c r="E646" s="138"/>
      <c r="F646" s="133">
        <v>9</v>
      </c>
      <c r="G646" s="147"/>
      <c r="H646" s="157"/>
      <c r="I646" s="147"/>
    </row>
    <row r="647" spans="1:12" x14ac:dyDescent="0.25">
      <c r="B647" s="278">
        <v>43874</v>
      </c>
      <c r="C647" s="157">
        <v>2</v>
      </c>
      <c r="D647" s="148" t="s">
        <v>1499</v>
      </c>
      <c r="E647" s="138">
        <v>2</v>
      </c>
      <c r="F647" s="133">
        <v>4</v>
      </c>
      <c r="G647" s="147"/>
      <c r="H647" s="157"/>
      <c r="I647" s="147"/>
    </row>
    <row r="648" spans="1:12" x14ac:dyDescent="0.25">
      <c r="B648" s="278">
        <v>43874</v>
      </c>
      <c r="C648" s="157">
        <v>1</v>
      </c>
      <c r="D648" s="148" t="s">
        <v>885</v>
      </c>
      <c r="E648" s="138"/>
      <c r="F648" s="133">
        <v>18</v>
      </c>
      <c r="G648" s="147"/>
      <c r="H648" s="157"/>
      <c r="I648" s="147"/>
    </row>
    <row r="649" spans="1:12" x14ac:dyDescent="0.25">
      <c r="B649" s="134"/>
      <c r="C649" s="374"/>
      <c r="D649" s="379" t="s">
        <v>1203</v>
      </c>
      <c r="E649" s="133"/>
      <c r="F649" s="133"/>
      <c r="G649" s="373"/>
      <c r="H649" s="376">
        <f>SUM(F624:F648)</f>
        <v>265.5</v>
      </c>
      <c r="I649" s="373"/>
    </row>
    <row r="650" spans="1:12" x14ac:dyDescent="0.25">
      <c r="B650" s="134"/>
      <c r="C650" s="157"/>
      <c r="D650" s="148" t="s">
        <v>1502</v>
      </c>
      <c r="E650" s="138"/>
      <c r="F650" s="133">
        <f t="shared" ref="F650:F655" si="14">E650*C650</f>
        <v>0</v>
      </c>
      <c r="G650" s="147"/>
      <c r="H650" s="157"/>
      <c r="I650" s="321">
        <f>SUM(I622+H649)-G652-G653</f>
        <v>548.5</v>
      </c>
    </row>
    <row r="651" spans="1:12" x14ac:dyDescent="0.25">
      <c r="B651" s="134"/>
      <c r="C651" s="378"/>
      <c r="D651" s="307" t="s">
        <v>1496</v>
      </c>
      <c r="E651" s="372">
        <v>30</v>
      </c>
      <c r="F651" s="133">
        <f t="shared" si="14"/>
        <v>0</v>
      </c>
      <c r="G651" s="147"/>
      <c r="H651" s="157"/>
      <c r="I651" s="147"/>
      <c r="L651" s="377"/>
    </row>
    <row r="652" spans="1:12" x14ac:dyDescent="0.25">
      <c r="B652" s="134"/>
      <c r="C652" s="378"/>
      <c r="D652" s="307" t="s">
        <v>1488</v>
      </c>
      <c r="E652" s="372">
        <v>18</v>
      </c>
      <c r="F652" s="133">
        <f t="shared" si="14"/>
        <v>0</v>
      </c>
      <c r="G652" s="147"/>
      <c r="H652" s="157"/>
      <c r="I652" s="147"/>
    </row>
    <row r="653" spans="1:12" x14ac:dyDescent="0.25">
      <c r="B653" s="134"/>
      <c r="C653" s="378"/>
      <c r="D653" s="307" t="s">
        <v>1493</v>
      </c>
      <c r="E653" s="372">
        <v>40</v>
      </c>
      <c r="F653" s="133">
        <f t="shared" si="14"/>
        <v>0</v>
      </c>
      <c r="G653" s="147"/>
      <c r="H653" s="157"/>
      <c r="I653" s="147"/>
    </row>
    <row r="654" spans="1:12" x14ac:dyDescent="0.25">
      <c r="B654" s="134"/>
      <c r="C654" s="157"/>
      <c r="D654" s="148" t="s">
        <v>1501</v>
      </c>
      <c r="E654" s="138"/>
      <c r="F654" s="133">
        <f t="shared" si="14"/>
        <v>0</v>
      </c>
      <c r="G654" s="147">
        <v>436</v>
      </c>
      <c r="H654" s="157"/>
      <c r="I654" s="147"/>
    </row>
    <row r="655" spans="1:12" x14ac:dyDescent="0.25">
      <c r="B655" s="135"/>
      <c r="C655" s="157"/>
      <c r="D655" s="148" t="s">
        <v>1430</v>
      </c>
      <c r="E655" s="138"/>
      <c r="F655" s="133">
        <f t="shared" si="14"/>
        <v>0</v>
      </c>
      <c r="G655" s="147"/>
      <c r="H655" s="157"/>
      <c r="I655" s="321">
        <f>I650-G654</f>
        <v>112.5</v>
      </c>
    </row>
    <row r="656" spans="1:12" x14ac:dyDescent="0.25">
      <c r="A656" s="606" t="s">
        <v>1503</v>
      </c>
      <c r="B656" s="606"/>
      <c r="C656" s="606"/>
      <c r="D656" s="606"/>
      <c r="E656" s="606"/>
      <c r="F656" s="606"/>
      <c r="G656" s="606"/>
      <c r="H656" s="606"/>
      <c r="I656" s="607"/>
    </row>
    <row r="657" spans="1:9" x14ac:dyDescent="0.25">
      <c r="A657" s="621" t="s">
        <v>855</v>
      </c>
      <c r="B657" s="621"/>
      <c r="C657" s="621"/>
      <c r="D657" s="621"/>
      <c r="E657" s="621"/>
      <c r="F657" s="621"/>
      <c r="G657" s="621"/>
      <c r="H657" s="621"/>
      <c r="I657" s="622"/>
    </row>
    <row r="658" spans="1:9" x14ac:dyDescent="0.25">
      <c r="B658" s="135"/>
      <c r="C658" s="138"/>
      <c r="D658" s="152" t="s">
        <v>858</v>
      </c>
      <c r="E658" s="138"/>
      <c r="F658" s="138"/>
      <c r="G658" s="142"/>
      <c r="H658" s="165">
        <v>112.5</v>
      </c>
      <c r="I658" s="270"/>
    </row>
    <row r="659" spans="1:9" x14ac:dyDescent="0.25">
      <c r="B659" s="135"/>
      <c r="C659" s="147">
        <v>1</v>
      </c>
      <c r="D659" s="148" t="s">
        <v>1504</v>
      </c>
      <c r="E659" s="138"/>
      <c r="F659" s="133">
        <v>6.5</v>
      </c>
      <c r="G659" s="147"/>
      <c r="H659" s="147"/>
      <c r="I659" s="147"/>
    </row>
    <row r="660" spans="1:9" x14ac:dyDescent="0.25">
      <c r="B660" s="135">
        <v>43875</v>
      </c>
      <c r="C660" s="146">
        <v>1</v>
      </c>
      <c r="D660" s="148" t="s">
        <v>1505</v>
      </c>
      <c r="E660" s="138"/>
      <c r="F660" s="133">
        <v>8</v>
      </c>
      <c r="G660" s="147"/>
      <c r="H660" s="147"/>
      <c r="I660" s="147"/>
    </row>
    <row r="661" spans="1:9" x14ac:dyDescent="0.25">
      <c r="B661" s="135">
        <v>43875</v>
      </c>
      <c r="C661" s="157">
        <v>1</v>
      </c>
      <c r="D661" s="148" t="s">
        <v>1506</v>
      </c>
      <c r="E661" s="138"/>
      <c r="F661" s="133">
        <v>2</v>
      </c>
      <c r="G661" s="159"/>
      <c r="H661" s="157"/>
      <c r="I661" s="147"/>
    </row>
    <row r="662" spans="1:9" x14ac:dyDescent="0.25">
      <c r="B662" s="135">
        <v>43875</v>
      </c>
      <c r="C662" s="157">
        <v>1</v>
      </c>
      <c r="D662" s="148" t="s">
        <v>1507</v>
      </c>
      <c r="E662" s="138"/>
      <c r="F662" s="133">
        <v>5</v>
      </c>
      <c r="G662" s="159"/>
      <c r="H662" s="157"/>
      <c r="I662" s="147"/>
    </row>
    <row r="663" spans="1:9" x14ac:dyDescent="0.25">
      <c r="B663" s="135">
        <v>43875</v>
      </c>
      <c r="C663" s="157">
        <v>1</v>
      </c>
      <c r="D663" s="148" t="s">
        <v>1508</v>
      </c>
      <c r="E663" s="138"/>
      <c r="F663" s="133">
        <v>6.5</v>
      </c>
      <c r="G663" s="159"/>
      <c r="H663" s="157"/>
      <c r="I663" s="147"/>
    </row>
    <row r="664" spans="1:9" x14ac:dyDescent="0.25">
      <c r="B664" s="135">
        <v>43875</v>
      </c>
      <c r="C664" s="157">
        <v>1</v>
      </c>
      <c r="D664" s="148" t="s">
        <v>1509</v>
      </c>
      <c r="E664" s="138"/>
      <c r="F664" s="133">
        <v>5</v>
      </c>
      <c r="G664" s="159"/>
      <c r="H664" s="157"/>
      <c r="I664" s="147"/>
    </row>
    <row r="665" spans="1:9" x14ac:dyDescent="0.25">
      <c r="B665" s="135">
        <v>43875</v>
      </c>
      <c r="C665" s="157">
        <v>1</v>
      </c>
      <c r="D665" s="148" t="s">
        <v>892</v>
      </c>
      <c r="E665" s="138"/>
      <c r="F665" s="133">
        <v>3</v>
      </c>
      <c r="G665" s="159"/>
      <c r="H665" s="157"/>
      <c r="I665" s="147"/>
    </row>
    <row r="666" spans="1:9" x14ac:dyDescent="0.25">
      <c r="B666" s="135">
        <v>43875</v>
      </c>
      <c r="C666" s="157">
        <v>1</v>
      </c>
      <c r="D666" s="148" t="s">
        <v>1510</v>
      </c>
      <c r="E666" s="138"/>
      <c r="F666" s="133">
        <v>1</v>
      </c>
      <c r="G666" s="159"/>
      <c r="H666" s="157"/>
      <c r="I666" s="147"/>
    </row>
    <row r="667" spans="1:9" x14ac:dyDescent="0.25">
      <c r="B667" s="135">
        <v>43875</v>
      </c>
      <c r="C667" s="157">
        <v>1</v>
      </c>
      <c r="D667" s="148" t="s">
        <v>1511</v>
      </c>
      <c r="E667" s="138"/>
      <c r="F667" s="133">
        <v>6</v>
      </c>
      <c r="G667" s="159"/>
      <c r="H667" s="157"/>
      <c r="I667" s="147"/>
    </row>
    <row r="668" spans="1:9" x14ac:dyDescent="0.25">
      <c r="B668" s="135">
        <v>43875</v>
      </c>
      <c r="C668" s="157">
        <v>1</v>
      </c>
      <c r="D668" s="148" t="s">
        <v>1512</v>
      </c>
      <c r="E668" s="138"/>
      <c r="F668" s="133">
        <v>6</v>
      </c>
      <c r="G668" s="159"/>
      <c r="H668" s="157"/>
      <c r="I668" s="147"/>
    </row>
    <row r="669" spans="1:9" x14ac:dyDescent="0.25">
      <c r="B669" s="135">
        <v>43875</v>
      </c>
      <c r="C669" s="157">
        <v>1</v>
      </c>
      <c r="D669" s="148" t="s">
        <v>1513</v>
      </c>
      <c r="E669" s="138"/>
      <c r="F669" s="133">
        <v>10</v>
      </c>
      <c r="G669" s="159"/>
      <c r="H669" s="157"/>
      <c r="I669" s="147"/>
    </row>
    <row r="670" spans="1:9" x14ac:dyDescent="0.25">
      <c r="B670" s="135">
        <v>43875</v>
      </c>
      <c r="C670" s="157">
        <v>1</v>
      </c>
      <c r="D670" s="148" t="s">
        <v>1514</v>
      </c>
      <c r="E670" s="138"/>
      <c r="F670" s="133">
        <v>10</v>
      </c>
      <c r="G670" s="159"/>
      <c r="H670" s="157"/>
      <c r="I670" s="147"/>
    </row>
    <row r="671" spans="1:9" x14ac:dyDescent="0.25">
      <c r="B671" s="135">
        <v>43875</v>
      </c>
      <c r="C671" s="157">
        <v>1</v>
      </c>
      <c r="D671" s="148" t="s">
        <v>1515</v>
      </c>
      <c r="E671" s="138"/>
      <c r="F671" s="133">
        <v>1</v>
      </c>
      <c r="G671" s="159"/>
      <c r="H671" s="157"/>
      <c r="I671" s="147"/>
    </row>
    <row r="672" spans="1:9" x14ac:dyDescent="0.25">
      <c r="B672" s="135">
        <v>43875</v>
      </c>
      <c r="C672" s="157">
        <v>1</v>
      </c>
      <c r="D672" s="148" t="s">
        <v>1516</v>
      </c>
      <c r="E672" s="138"/>
      <c r="F672" s="133">
        <v>7.5</v>
      </c>
      <c r="G672" s="159"/>
      <c r="H672" s="157"/>
      <c r="I672" s="147"/>
    </row>
    <row r="673" spans="2:10" x14ac:dyDescent="0.25">
      <c r="B673" s="135">
        <v>43875</v>
      </c>
      <c r="C673" s="157">
        <v>1</v>
      </c>
      <c r="D673" s="148" t="s">
        <v>1517</v>
      </c>
      <c r="E673" s="138"/>
      <c r="F673" s="133">
        <v>1.5</v>
      </c>
      <c r="G673" s="159"/>
      <c r="H673" s="157"/>
      <c r="I673" s="147"/>
    </row>
    <row r="674" spans="2:10" x14ac:dyDescent="0.25">
      <c r="B674" s="135">
        <v>43875</v>
      </c>
      <c r="C674" s="157">
        <v>1</v>
      </c>
      <c r="D674" s="148" t="s">
        <v>1518</v>
      </c>
      <c r="E674" s="138"/>
      <c r="F674" s="133">
        <v>20</v>
      </c>
      <c r="G674" s="159"/>
      <c r="H674" s="157"/>
      <c r="I674" s="147"/>
    </row>
    <row r="675" spans="2:10" x14ac:dyDescent="0.25">
      <c r="B675" s="135">
        <v>43875</v>
      </c>
      <c r="C675" s="157">
        <v>1</v>
      </c>
      <c r="D675" s="148" t="s">
        <v>1519</v>
      </c>
      <c r="E675" s="138"/>
      <c r="F675" s="133">
        <v>1.5</v>
      </c>
      <c r="G675" s="159"/>
      <c r="H675" s="157"/>
      <c r="I675" s="147"/>
    </row>
    <row r="676" spans="2:10" x14ac:dyDescent="0.25">
      <c r="B676" s="135">
        <v>43875</v>
      </c>
      <c r="C676" s="157">
        <v>1</v>
      </c>
      <c r="D676" s="148" t="s">
        <v>1520</v>
      </c>
      <c r="E676" s="138"/>
      <c r="F676" s="133">
        <v>6</v>
      </c>
      <c r="G676" s="159"/>
      <c r="H676" s="157"/>
      <c r="I676" s="147"/>
    </row>
    <row r="677" spans="2:10" x14ac:dyDescent="0.25">
      <c r="B677" s="135">
        <v>43875</v>
      </c>
      <c r="C677" s="157">
        <v>1</v>
      </c>
      <c r="D677" s="148" t="s">
        <v>888</v>
      </c>
      <c r="E677" s="138"/>
      <c r="F677" s="133">
        <v>10</v>
      </c>
      <c r="G677" s="159"/>
      <c r="H677" s="157"/>
      <c r="I677" s="147"/>
    </row>
    <row r="678" spans="2:10" x14ac:dyDescent="0.25">
      <c r="B678" s="135">
        <v>43875</v>
      </c>
      <c r="C678" s="157">
        <v>1</v>
      </c>
      <c r="D678" s="148" t="s">
        <v>1521</v>
      </c>
      <c r="E678" s="138"/>
      <c r="F678" s="133">
        <v>7</v>
      </c>
      <c r="G678" s="159"/>
      <c r="H678" s="157"/>
      <c r="I678" s="147"/>
    </row>
    <row r="679" spans="2:10" x14ac:dyDescent="0.25">
      <c r="B679" s="135">
        <v>43875</v>
      </c>
      <c r="C679" s="157">
        <v>1</v>
      </c>
      <c r="D679" s="148" t="s">
        <v>1468</v>
      </c>
      <c r="E679" s="138"/>
      <c r="F679" s="133">
        <v>2</v>
      </c>
      <c r="G679" s="159"/>
      <c r="H679" s="157"/>
      <c r="I679" s="147"/>
    </row>
    <row r="680" spans="2:10" x14ac:dyDescent="0.25">
      <c r="B680" s="135">
        <v>43875</v>
      </c>
      <c r="C680" s="157">
        <v>1</v>
      </c>
      <c r="D680" s="148" t="s">
        <v>1522</v>
      </c>
      <c r="E680" s="138"/>
      <c r="F680" s="133">
        <v>3</v>
      </c>
      <c r="G680" s="159"/>
      <c r="H680" s="157"/>
      <c r="I680" s="147"/>
    </row>
    <row r="681" spans="2:10" x14ac:dyDescent="0.25">
      <c r="B681" s="135">
        <v>43875</v>
      </c>
      <c r="C681" s="157">
        <v>1</v>
      </c>
      <c r="D681" s="148" t="s">
        <v>1523</v>
      </c>
      <c r="E681" s="138"/>
      <c r="F681" s="133">
        <v>1</v>
      </c>
      <c r="G681" s="159"/>
      <c r="H681" s="157"/>
      <c r="I681" s="147"/>
    </row>
    <row r="682" spans="2:10" x14ac:dyDescent="0.25">
      <c r="B682" s="135">
        <v>43875</v>
      </c>
      <c r="C682" s="157">
        <v>1</v>
      </c>
      <c r="D682" s="148" t="s">
        <v>1524</v>
      </c>
      <c r="E682" s="138"/>
      <c r="F682" s="133">
        <v>10</v>
      </c>
      <c r="G682" s="159"/>
      <c r="H682" s="157"/>
      <c r="I682" s="147"/>
    </row>
    <row r="683" spans="2:10" x14ac:dyDescent="0.25">
      <c r="B683" s="135">
        <v>43875</v>
      </c>
      <c r="C683" s="157">
        <v>1</v>
      </c>
      <c r="D683" s="148" t="s">
        <v>1525</v>
      </c>
      <c r="E683" s="138"/>
      <c r="F683" s="133">
        <v>2.5</v>
      </c>
      <c r="G683" s="159"/>
      <c r="H683" s="157"/>
      <c r="I683" s="147"/>
    </row>
    <row r="684" spans="2:10" x14ac:dyDescent="0.25">
      <c r="B684" s="135"/>
      <c r="C684" s="157">
        <v>1</v>
      </c>
      <c r="D684" s="148" t="s">
        <v>1375</v>
      </c>
      <c r="E684" s="138"/>
      <c r="F684" s="133">
        <v>1</v>
      </c>
      <c r="G684" s="159"/>
      <c r="H684" s="157"/>
      <c r="I684" s="147"/>
    </row>
    <row r="685" spans="2:10" x14ac:dyDescent="0.25">
      <c r="B685" s="135"/>
      <c r="C685" s="157"/>
      <c r="D685" s="380" t="s">
        <v>1527</v>
      </c>
      <c r="E685" s="298"/>
      <c r="F685" s="299">
        <f t="shared" ref="F685:F767" si="15">E685*C685</f>
        <v>0</v>
      </c>
      <c r="G685" s="381"/>
      <c r="H685" s="306">
        <f>SUM(F659:F685)</f>
        <v>143</v>
      </c>
      <c r="I685" s="147"/>
    </row>
    <row r="686" spans="2:10" x14ac:dyDescent="0.25">
      <c r="B686" s="384"/>
      <c r="C686" s="157"/>
      <c r="D686" s="385" t="s">
        <v>1526</v>
      </c>
      <c r="E686" s="386"/>
      <c r="F686" s="387">
        <f t="shared" si="15"/>
        <v>0</v>
      </c>
      <c r="G686" s="382"/>
      <c r="H686" s="383"/>
      <c r="I686" s="388">
        <f>H658+H685</f>
        <v>255.5</v>
      </c>
    </row>
    <row r="687" spans="2:10" x14ac:dyDescent="0.25">
      <c r="B687" s="615" t="s">
        <v>857</v>
      </c>
      <c r="C687" s="616"/>
      <c r="D687" s="616"/>
      <c r="E687" s="616"/>
      <c r="F687" s="616"/>
      <c r="G687" s="616"/>
      <c r="H687" s="616"/>
      <c r="I687" s="617"/>
      <c r="J687" s="389"/>
    </row>
    <row r="688" spans="2:10" x14ac:dyDescent="0.25">
      <c r="B688" s="134">
        <v>43875</v>
      </c>
      <c r="C688" s="374">
        <v>1</v>
      </c>
      <c r="D688" s="375" t="s">
        <v>1529</v>
      </c>
      <c r="E688" s="133"/>
      <c r="F688" s="133">
        <v>2</v>
      </c>
      <c r="G688" s="159"/>
      <c r="H688" s="374"/>
      <c r="I688" s="373"/>
    </row>
    <row r="689" spans="2:9" x14ac:dyDescent="0.25">
      <c r="B689" s="135">
        <v>43875</v>
      </c>
      <c r="C689" s="157">
        <v>1</v>
      </c>
      <c r="D689" s="148" t="s">
        <v>1530</v>
      </c>
      <c r="E689" s="138"/>
      <c r="F689" s="133">
        <v>1</v>
      </c>
      <c r="G689" s="159"/>
      <c r="H689" s="157"/>
      <c r="I689" s="147"/>
    </row>
    <row r="690" spans="2:9" x14ac:dyDescent="0.25">
      <c r="B690" s="135">
        <v>43875</v>
      </c>
      <c r="C690" s="157">
        <v>1</v>
      </c>
      <c r="D690" s="148" t="s">
        <v>1192</v>
      </c>
      <c r="E690" s="138"/>
      <c r="F690" s="133">
        <v>5</v>
      </c>
      <c r="G690" s="159"/>
      <c r="H690" s="157"/>
      <c r="I690" s="147"/>
    </row>
    <row r="691" spans="2:9" x14ac:dyDescent="0.25">
      <c r="B691" s="135">
        <v>43875</v>
      </c>
      <c r="C691" s="157">
        <v>1</v>
      </c>
      <c r="D691" s="148" t="s">
        <v>1531</v>
      </c>
      <c r="E691" s="138"/>
      <c r="F691" s="133">
        <v>9</v>
      </c>
      <c r="G691" s="159"/>
      <c r="H691" s="157"/>
      <c r="I691" s="147"/>
    </row>
    <row r="692" spans="2:9" x14ac:dyDescent="0.25">
      <c r="B692" s="135">
        <v>43875</v>
      </c>
      <c r="C692" s="157">
        <v>1</v>
      </c>
      <c r="D692" s="148" t="s">
        <v>1532</v>
      </c>
      <c r="E692" s="138"/>
      <c r="F692" s="133">
        <v>3.5</v>
      </c>
      <c r="G692" s="159"/>
      <c r="H692" s="157"/>
      <c r="I692" s="147"/>
    </row>
    <row r="693" spans="2:9" x14ac:dyDescent="0.25">
      <c r="B693" s="135">
        <v>43875</v>
      </c>
      <c r="C693" s="157">
        <v>1</v>
      </c>
      <c r="D693" s="148" t="s">
        <v>1533</v>
      </c>
      <c r="E693" s="138"/>
      <c r="F693" s="133">
        <v>5</v>
      </c>
      <c r="G693" s="159"/>
      <c r="H693" s="157"/>
      <c r="I693" s="147"/>
    </row>
    <row r="694" spans="2:9" x14ac:dyDescent="0.25">
      <c r="B694" s="135">
        <v>43875</v>
      </c>
      <c r="C694" s="157">
        <v>3</v>
      </c>
      <c r="D694" s="148" t="s">
        <v>1534</v>
      </c>
      <c r="E694" s="138">
        <v>0.5</v>
      </c>
      <c r="F694" s="133">
        <f t="shared" si="15"/>
        <v>1.5</v>
      </c>
      <c r="G694" s="159"/>
      <c r="H694" s="157"/>
      <c r="I694" s="147"/>
    </row>
    <row r="695" spans="2:9" x14ac:dyDescent="0.25">
      <c r="B695" s="135">
        <v>43875</v>
      </c>
      <c r="C695" s="157">
        <v>2</v>
      </c>
      <c r="D695" s="148" t="s">
        <v>1535</v>
      </c>
      <c r="E695" s="138">
        <v>0.5</v>
      </c>
      <c r="F695" s="133">
        <f t="shared" si="15"/>
        <v>1</v>
      </c>
      <c r="G695" s="159"/>
      <c r="H695" s="157"/>
      <c r="I695" s="147"/>
    </row>
    <row r="696" spans="2:9" x14ac:dyDescent="0.25">
      <c r="B696" s="135">
        <v>43875</v>
      </c>
      <c r="C696" s="157">
        <v>2</v>
      </c>
      <c r="D696" s="148" t="s">
        <v>869</v>
      </c>
      <c r="E696" s="138">
        <v>0.5</v>
      </c>
      <c r="F696" s="133">
        <f t="shared" si="15"/>
        <v>1</v>
      </c>
      <c r="G696" s="159"/>
      <c r="H696" s="157"/>
      <c r="I696" s="147"/>
    </row>
    <row r="697" spans="2:9" x14ac:dyDescent="0.25">
      <c r="B697" s="135">
        <v>43875</v>
      </c>
      <c r="C697" s="157">
        <v>2</v>
      </c>
      <c r="D697" s="148" t="s">
        <v>1536</v>
      </c>
      <c r="E697" s="138">
        <v>1</v>
      </c>
      <c r="F697" s="133">
        <f t="shared" si="15"/>
        <v>2</v>
      </c>
      <c r="G697" s="159"/>
      <c r="H697" s="157"/>
      <c r="I697" s="147"/>
    </row>
    <row r="698" spans="2:9" x14ac:dyDescent="0.25">
      <c r="B698" s="135">
        <v>43875</v>
      </c>
      <c r="C698" s="157">
        <v>1</v>
      </c>
      <c r="D698" s="148" t="s">
        <v>1496</v>
      </c>
      <c r="E698" s="138"/>
      <c r="F698" s="133">
        <v>13</v>
      </c>
      <c r="G698" s="159"/>
      <c r="H698" s="157"/>
      <c r="I698" s="147"/>
    </row>
    <row r="699" spans="2:9" x14ac:dyDescent="0.25">
      <c r="B699" s="135">
        <v>43875</v>
      </c>
      <c r="C699" s="157">
        <v>1</v>
      </c>
      <c r="D699" s="148" t="s">
        <v>1537</v>
      </c>
      <c r="E699" s="138"/>
      <c r="F699" s="133">
        <v>10</v>
      </c>
      <c r="G699" s="159"/>
      <c r="H699" s="157"/>
      <c r="I699" s="147"/>
    </row>
    <row r="700" spans="2:9" x14ac:dyDescent="0.25">
      <c r="B700" s="135">
        <v>43875</v>
      </c>
      <c r="C700" s="157">
        <v>1</v>
      </c>
      <c r="D700" s="148" t="s">
        <v>1538</v>
      </c>
      <c r="E700" s="138"/>
      <c r="F700" s="133">
        <v>3</v>
      </c>
      <c r="G700" s="159"/>
      <c r="H700" s="157"/>
      <c r="I700" s="147"/>
    </row>
    <row r="701" spans="2:9" x14ac:dyDescent="0.25">
      <c r="B701" s="135">
        <v>43875</v>
      </c>
      <c r="C701" s="157">
        <v>1</v>
      </c>
      <c r="D701" s="148" t="s">
        <v>1539</v>
      </c>
      <c r="E701" s="138"/>
      <c r="F701" s="133">
        <v>13</v>
      </c>
      <c r="G701" s="159"/>
      <c r="H701" s="157"/>
      <c r="I701" s="147"/>
    </row>
    <row r="702" spans="2:9" x14ac:dyDescent="0.25">
      <c r="B702" s="135">
        <v>43875</v>
      </c>
      <c r="C702" s="157">
        <v>1</v>
      </c>
      <c r="D702" s="148" t="s">
        <v>743</v>
      </c>
      <c r="E702" s="138"/>
      <c r="F702" s="133">
        <v>7</v>
      </c>
      <c r="G702" s="159"/>
      <c r="H702" s="157"/>
      <c r="I702" s="147"/>
    </row>
    <row r="703" spans="2:9" x14ac:dyDescent="0.25">
      <c r="B703" s="135">
        <v>43875</v>
      </c>
      <c r="C703" s="157">
        <v>1</v>
      </c>
      <c r="D703" s="148" t="s">
        <v>1540</v>
      </c>
      <c r="E703" s="138"/>
      <c r="F703" s="133">
        <v>1</v>
      </c>
      <c r="G703" s="159"/>
      <c r="H703" s="157"/>
      <c r="I703" s="147"/>
    </row>
    <row r="704" spans="2:9" x14ac:dyDescent="0.25">
      <c r="B704" s="135">
        <v>43875</v>
      </c>
      <c r="C704" s="157">
        <v>1</v>
      </c>
      <c r="D704" s="148" t="s">
        <v>1555</v>
      </c>
      <c r="E704" s="138"/>
      <c r="F704" s="133">
        <v>13</v>
      </c>
      <c r="G704" s="159"/>
      <c r="H704" s="157"/>
      <c r="I704" s="147"/>
    </row>
    <row r="705" spans="2:9" x14ac:dyDescent="0.25">
      <c r="B705" s="135">
        <v>43875</v>
      </c>
      <c r="C705" s="157">
        <v>1</v>
      </c>
      <c r="D705" s="148" t="s">
        <v>1556</v>
      </c>
      <c r="E705" s="138"/>
      <c r="F705" s="133">
        <v>6</v>
      </c>
      <c r="G705" s="159"/>
      <c r="H705" s="157"/>
      <c r="I705" s="147"/>
    </row>
    <row r="706" spans="2:9" x14ac:dyDescent="0.25">
      <c r="B706" s="135">
        <v>43875</v>
      </c>
      <c r="C706" s="157">
        <v>1</v>
      </c>
      <c r="D706" s="148" t="s">
        <v>1192</v>
      </c>
      <c r="E706" s="138"/>
      <c r="F706" s="133">
        <v>5</v>
      </c>
      <c r="G706" s="159"/>
      <c r="H706" s="157"/>
      <c r="I706" s="147"/>
    </row>
    <row r="707" spans="2:9" x14ac:dyDescent="0.25">
      <c r="B707" s="135">
        <v>43875</v>
      </c>
      <c r="C707" s="157">
        <v>2</v>
      </c>
      <c r="D707" s="148" t="s">
        <v>1557</v>
      </c>
      <c r="E707" s="138">
        <v>13</v>
      </c>
      <c r="F707" s="133">
        <f t="shared" si="15"/>
        <v>26</v>
      </c>
      <c r="G707" s="159"/>
      <c r="H707" s="157"/>
      <c r="I707" s="147"/>
    </row>
    <row r="708" spans="2:9" x14ac:dyDescent="0.25">
      <c r="B708" s="135">
        <v>43875</v>
      </c>
      <c r="C708" s="157">
        <v>1</v>
      </c>
      <c r="D708" s="148" t="s">
        <v>1037</v>
      </c>
      <c r="E708" s="138"/>
      <c r="F708" s="133">
        <v>12</v>
      </c>
      <c r="G708" s="159"/>
      <c r="H708" s="157"/>
      <c r="I708" s="147"/>
    </row>
    <row r="709" spans="2:9" x14ac:dyDescent="0.25">
      <c r="B709" s="135">
        <v>43875</v>
      </c>
      <c r="C709" s="157">
        <v>1</v>
      </c>
      <c r="D709" s="148" t="s">
        <v>1558</v>
      </c>
      <c r="E709" s="138"/>
      <c r="F709" s="133">
        <v>14</v>
      </c>
      <c r="G709" s="159"/>
      <c r="H709" s="157"/>
      <c r="I709" s="147"/>
    </row>
    <row r="710" spans="2:9" x14ac:dyDescent="0.25">
      <c r="B710" s="135">
        <v>43875</v>
      </c>
      <c r="C710" s="157">
        <v>1</v>
      </c>
      <c r="D710" s="148" t="s">
        <v>1559</v>
      </c>
      <c r="E710" s="138"/>
      <c r="F710" s="133">
        <v>3</v>
      </c>
      <c r="G710" s="159"/>
      <c r="H710" s="157"/>
      <c r="I710" s="147"/>
    </row>
    <row r="711" spans="2:9" x14ac:dyDescent="0.25">
      <c r="B711" s="135">
        <v>43875</v>
      </c>
      <c r="C711" s="157">
        <v>1</v>
      </c>
      <c r="D711" s="148" t="s">
        <v>1134</v>
      </c>
      <c r="E711" s="138"/>
      <c r="F711" s="133">
        <v>1</v>
      </c>
      <c r="G711" s="159"/>
      <c r="H711" s="157"/>
      <c r="I711" s="147"/>
    </row>
    <row r="712" spans="2:9" x14ac:dyDescent="0.25">
      <c r="B712" s="135">
        <v>43875</v>
      </c>
      <c r="C712" s="157">
        <v>1</v>
      </c>
      <c r="D712" s="148" t="s">
        <v>1560</v>
      </c>
      <c r="E712" s="138"/>
      <c r="F712" s="133">
        <v>5</v>
      </c>
      <c r="G712" s="159"/>
      <c r="H712" s="157"/>
      <c r="I712" s="147"/>
    </row>
    <row r="713" spans="2:9" x14ac:dyDescent="0.25">
      <c r="B713" s="135">
        <v>43875</v>
      </c>
      <c r="C713" s="157">
        <v>1</v>
      </c>
      <c r="D713" s="148" t="s">
        <v>1530</v>
      </c>
      <c r="E713" s="138"/>
      <c r="F713" s="133">
        <v>1</v>
      </c>
      <c r="G713" s="159"/>
      <c r="H713" s="157"/>
      <c r="I713" s="147"/>
    </row>
    <row r="714" spans="2:9" x14ac:dyDescent="0.25">
      <c r="B714" s="384">
        <v>43875</v>
      </c>
      <c r="C714" s="157">
        <v>1</v>
      </c>
      <c r="D714" s="158" t="s">
        <v>1561</v>
      </c>
      <c r="E714" s="139"/>
      <c r="F714" s="138">
        <v>13</v>
      </c>
      <c r="G714" s="159"/>
      <c r="H714" s="157"/>
      <c r="I714" s="147"/>
    </row>
    <row r="715" spans="2:9" x14ac:dyDescent="0.25">
      <c r="B715" s="384">
        <v>43875</v>
      </c>
      <c r="C715" s="138">
        <v>2</v>
      </c>
      <c r="D715" s="149" t="s">
        <v>869</v>
      </c>
      <c r="E715" s="138">
        <v>0.5</v>
      </c>
      <c r="F715" s="138">
        <f t="shared" si="15"/>
        <v>1</v>
      </c>
      <c r="G715" s="138"/>
      <c r="H715" s="138"/>
    </row>
    <row r="716" spans="2:9" x14ac:dyDescent="0.25">
      <c r="B716" s="384">
        <v>43875</v>
      </c>
      <c r="C716" s="138">
        <v>1</v>
      </c>
      <c r="D716" s="149" t="s">
        <v>1563</v>
      </c>
      <c r="E716" s="138"/>
      <c r="F716" s="138">
        <v>10</v>
      </c>
      <c r="G716" s="138"/>
      <c r="H716" s="138"/>
    </row>
    <row r="717" spans="2:9" x14ac:dyDescent="0.25">
      <c r="B717" s="384">
        <v>43875</v>
      </c>
      <c r="C717" s="374">
        <v>1</v>
      </c>
      <c r="D717" s="375" t="s">
        <v>1038</v>
      </c>
      <c r="E717" s="133"/>
      <c r="F717" s="138">
        <v>6</v>
      </c>
      <c r="G717" s="159"/>
      <c r="H717" s="374"/>
      <c r="I717" s="147"/>
    </row>
    <row r="718" spans="2:9" x14ac:dyDescent="0.25">
      <c r="B718" s="384">
        <v>43875</v>
      </c>
      <c r="C718" s="157">
        <v>1</v>
      </c>
      <c r="D718" s="148" t="s">
        <v>1564</v>
      </c>
      <c r="E718" s="138"/>
      <c r="F718" s="133">
        <v>12.5</v>
      </c>
      <c r="G718" s="159"/>
      <c r="H718" s="157"/>
      <c r="I718" s="147"/>
    </row>
    <row r="719" spans="2:9" x14ac:dyDescent="0.25">
      <c r="B719" s="384">
        <v>43875</v>
      </c>
      <c r="C719" s="157">
        <v>1</v>
      </c>
      <c r="D719" s="148" t="s">
        <v>729</v>
      </c>
      <c r="E719" s="138"/>
      <c r="F719" s="133">
        <v>10</v>
      </c>
      <c r="G719" s="159"/>
      <c r="H719" s="157"/>
      <c r="I719" s="147"/>
    </row>
    <row r="720" spans="2:9" x14ac:dyDescent="0.25">
      <c r="B720" s="384">
        <v>43875</v>
      </c>
      <c r="C720" s="157">
        <v>1</v>
      </c>
      <c r="D720" s="148" t="s">
        <v>1565</v>
      </c>
      <c r="E720" s="138"/>
      <c r="F720" s="133">
        <v>2</v>
      </c>
      <c r="G720" s="159"/>
      <c r="H720" s="157"/>
      <c r="I720" s="147"/>
    </row>
    <row r="721" spans="2:9" x14ac:dyDescent="0.25">
      <c r="B721" s="384">
        <v>43875</v>
      </c>
      <c r="C721" s="157">
        <v>2</v>
      </c>
      <c r="D721" s="148" t="s">
        <v>1566</v>
      </c>
      <c r="E721" s="138">
        <v>3.5</v>
      </c>
      <c r="F721" s="133">
        <f t="shared" si="15"/>
        <v>7</v>
      </c>
      <c r="G721" s="159"/>
      <c r="H721" s="157"/>
      <c r="I721" s="147"/>
    </row>
    <row r="722" spans="2:9" x14ac:dyDescent="0.25">
      <c r="B722" s="384">
        <v>43875</v>
      </c>
      <c r="C722" s="157">
        <v>1</v>
      </c>
      <c r="D722" s="148" t="s">
        <v>945</v>
      </c>
      <c r="E722" s="138"/>
      <c r="F722" s="133">
        <v>13</v>
      </c>
      <c r="G722" s="159"/>
      <c r="H722" s="157"/>
      <c r="I722" s="147"/>
    </row>
    <row r="723" spans="2:9" x14ac:dyDescent="0.25">
      <c r="B723" s="384">
        <v>43875</v>
      </c>
      <c r="C723" s="157">
        <v>1</v>
      </c>
      <c r="D723" s="148" t="s">
        <v>1567</v>
      </c>
      <c r="E723" s="138"/>
      <c r="F723" s="133">
        <v>10</v>
      </c>
      <c r="G723" s="159"/>
      <c r="H723" s="157"/>
      <c r="I723" s="147"/>
    </row>
    <row r="724" spans="2:9" x14ac:dyDescent="0.25">
      <c r="B724" s="384">
        <v>43875</v>
      </c>
      <c r="C724" s="157">
        <v>1</v>
      </c>
      <c r="D724" s="148" t="s">
        <v>1568</v>
      </c>
      <c r="E724" s="138"/>
      <c r="F724" s="133">
        <v>11</v>
      </c>
      <c r="G724" s="159"/>
      <c r="H724" s="157"/>
      <c r="I724" s="147"/>
    </row>
    <row r="725" spans="2:9" x14ac:dyDescent="0.25">
      <c r="B725" s="384">
        <v>43875</v>
      </c>
      <c r="C725" s="157">
        <v>1</v>
      </c>
      <c r="D725" s="148" t="s">
        <v>1569</v>
      </c>
      <c r="E725" s="138"/>
      <c r="F725" s="133">
        <v>5</v>
      </c>
      <c r="G725" s="159"/>
      <c r="H725" s="157"/>
      <c r="I725" s="147"/>
    </row>
    <row r="726" spans="2:9" x14ac:dyDescent="0.25">
      <c r="B726" s="384">
        <v>43875</v>
      </c>
      <c r="C726" s="157">
        <v>1</v>
      </c>
      <c r="D726" s="148" t="s">
        <v>1570</v>
      </c>
      <c r="E726" s="138"/>
      <c r="F726" s="133">
        <v>3</v>
      </c>
      <c r="G726" s="147"/>
      <c r="H726" s="157"/>
      <c r="I726" s="147"/>
    </row>
    <row r="727" spans="2:9" x14ac:dyDescent="0.25">
      <c r="B727" s="384">
        <v>43875</v>
      </c>
      <c r="C727" s="157">
        <v>3</v>
      </c>
      <c r="D727" s="148" t="s">
        <v>944</v>
      </c>
      <c r="E727" s="138">
        <v>2</v>
      </c>
      <c r="F727" s="133">
        <f t="shared" si="15"/>
        <v>6</v>
      </c>
      <c r="G727" s="159"/>
      <c r="H727" s="157"/>
      <c r="I727" s="147"/>
    </row>
    <row r="728" spans="2:9" x14ac:dyDescent="0.25">
      <c r="B728" s="384">
        <v>43875</v>
      </c>
      <c r="C728" s="157">
        <v>4</v>
      </c>
      <c r="D728" s="148" t="s">
        <v>1452</v>
      </c>
      <c r="E728" s="138">
        <v>5</v>
      </c>
      <c r="F728" s="133">
        <f t="shared" si="15"/>
        <v>20</v>
      </c>
      <c r="G728" s="159"/>
      <c r="H728" s="157"/>
      <c r="I728" s="147"/>
    </row>
    <row r="729" spans="2:9" x14ac:dyDescent="0.25">
      <c r="B729" s="384">
        <v>43875</v>
      </c>
      <c r="C729" s="157">
        <v>1</v>
      </c>
      <c r="D729" s="148" t="s">
        <v>1537</v>
      </c>
      <c r="E729" s="138"/>
      <c r="F729" s="133">
        <v>10</v>
      </c>
      <c r="G729" s="159"/>
      <c r="H729" s="157"/>
      <c r="I729" s="147"/>
    </row>
    <row r="730" spans="2:9" x14ac:dyDescent="0.25">
      <c r="B730" s="384">
        <v>43875</v>
      </c>
      <c r="C730" s="157">
        <v>1</v>
      </c>
      <c r="D730" s="148" t="s">
        <v>616</v>
      </c>
      <c r="E730" s="138"/>
      <c r="F730" s="133">
        <v>10</v>
      </c>
      <c r="G730" s="159"/>
      <c r="H730" s="157"/>
      <c r="I730" s="147"/>
    </row>
    <row r="731" spans="2:9" x14ac:dyDescent="0.25">
      <c r="B731" s="384">
        <v>43875</v>
      </c>
      <c r="C731" s="157">
        <v>1</v>
      </c>
      <c r="D731" s="148" t="s">
        <v>1154</v>
      </c>
      <c r="E731" s="138"/>
      <c r="F731" s="133">
        <v>7</v>
      </c>
      <c r="G731" s="159"/>
      <c r="H731" s="157"/>
      <c r="I731" s="147"/>
    </row>
    <row r="732" spans="2:9" x14ac:dyDescent="0.25">
      <c r="B732" s="384">
        <v>43875</v>
      </c>
      <c r="C732" s="157">
        <v>4</v>
      </c>
      <c r="D732" s="148" t="s">
        <v>1571</v>
      </c>
      <c r="E732" s="138">
        <v>1.5</v>
      </c>
      <c r="F732" s="133">
        <f t="shared" si="15"/>
        <v>6</v>
      </c>
      <c r="G732" s="159"/>
      <c r="H732" s="157"/>
      <c r="I732" s="147"/>
    </row>
    <row r="733" spans="2:9" x14ac:dyDescent="0.25">
      <c r="B733" s="384">
        <v>43875</v>
      </c>
      <c r="C733" s="157">
        <v>6</v>
      </c>
      <c r="D733" s="148" t="s">
        <v>906</v>
      </c>
      <c r="E733" s="138">
        <v>0.5</v>
      </c>
      <c r="F733" s="133">
        <f t="shared" si="15"/>
        <v>3</v>
      </c>
      <c r="G733" s="159"/>
      <c r="H733" s="157"/>
      <c r="I733" s="147"/>
    </row>
    <row r="734" spans="2:9" x14ac:dyDescent="0.25">
      <c r="B734" s="384">
        <v>43875</v>
      </c>
      <c r="C734" s="157">
        <v>1</v>
      </c>
      <c r="D734" s="148" t="s">
        <v>1279</v>
      </c>
      <c r="E734" s="138"/>
      <c r="F734" s="133">
        <v>6</v>
      </c>
      <c r="G734" s="159"/>
      <c r="H734" s="157"/>
      <c r="I734" s="147"/>
    </row>
    <row r="735" spans="2:9" x14ac:dyDescent="0.25">
      <c r="B735" s="384">
        <v>43875</v>
      </c>
      <c r="C735" s="157">
        <v>2</v>
      </c>
      <c r="D735" s="148" t="s">
        <v>1572</v>
      </c>
      <c r="E735" s="138">
        <v>3</v>
      </c>
      <c r="F735" s="133">
        <f t="shared" si="15"/>
        <v>6</v>
      </c>
      <c r="G735" s="159"/>
      <c r="H735" s="157"/>
      <c r="I735" s="147"/>
    </row>
    <row r="736" spans="2:9" x14ac:dyDescent="0.25">
      <c r="B736" s="384">
        <v>43875</v>
      </c>
      <c r="C736" s="157">
        <v>2</v>
      </c>
      <c r="D736" s="148" t="s">
        <v>1134</v>
      </c>
      <c r="E736" s="138"/>
      <c r="F736" s="133">
        <v>2</v>
      </c>
      <c r="G736" s="159"/>
      <c r="H736" s="157"/>
      <c r="I736" s="147"/>
    </row>
    <row r="737" spans="1:9" x14ac:dyDescent="0.25">
      <c r="B737" s="384">
        <v>43875</v>
      </c>
      <c r="C737" s="157">
        <v>1</v>
      </c>
      <c r="D737" s="148" t="s">
        <v>1193</v>
      </c>
      <c r="E737" s="138"/>
      <c r="F737" s="133">
        <v>6</v>
      </c>
      <c r="G737" s="159"/>
      <c r="H737" s="157"/>
      <c r="I737" s="147"/>
    </row>
    <row r="738" spans="1:9" x14ac:dyDescent="0.25">
      <c r="B738" s="384">
        <v>43875</v>
      </c>
      <c r="C738" s="157">
        <v>1</v>
      </c>
      <c r="D738" s="148" t="s">
        <v>1513</v>
      </c>
      <c r="E738" s="138"/>
      <c r="F738" s="133">
        <v>13</v>
      </c>
      <c r="G738" s="159"/>
      <c r="H738" s="157"/>
      <c r="I738" s="147"/>
    </row>
    <row r="739" spans="1:9" x14ac:dyDescent="0.25">
      <c r="B739" s="384">
        <v>43875</v>
      </c>
      <c r="C739" s="157">
        <v>1</v>
      </c>
      <c r="D739" s="148" t="s">
        <v>1573</v>
      </c>
      <c r="E739" s="138"/>
      <c r="F739" s="133">
        <v>10</v>
      </c>
      <c r="G739" s="159"/>
      <c r="H739" s="157"/>
      <c r="I739" s="147"/>
    </row>
    <row r="740" spans="1:9" x14ac:dyDescent="0.25">
      <c r="B740" s="384"/>
      <c r="C740" s="157">
        <v>1</v>
      </c>
      <c r="D740" s="148" t="s">
        <v>1566</v>
      </c>
      <c r="E740" s="138"/>
      <c r="F740" s="133">
        <v>5</v>
      </c>
      <c r="G740" s="159"/>
      <c r="H740" s="157"/>
      <c r="I740" s="147"/>
    </row>
    <row r="741" spans="1:9" x14ac:dyDescent="0.25">
      <c r="B741" s="135"/>
      <c r="C741" s="157"/>
      <c r="D741" s="380" t="s">
        <v>1527</v>
      </c>
      <c r="E741" s="298"/>
      <c r="F741" s="299">
        <f t="shared" ref="F741:F751" si="16">E741*C741</f>
        <v>0</v>
      </c>
      <c r="G741" s="381"/>
      <c r="H741" s="306">
        <f>SUM(F688:F739)+F740</f>
        <v>377.5</v>
      </c>
      <c r="I741" s="147"/>
    </row>
    <row r="742" spans="1:9" x14ac:dyDescent="0.25">
      <c r="B742" s="135"/>
      <c r="C742" s="157"/>
      <c r="D742" s="385" t="s">
        <v>1528</v>
      </c>
      <c r="E742" s="386"/>
      <c r="F742" s="161">
        <f t="shared" si="16"/>
        <v>0</v>
      </c>
      <c r="G742" s="382"/>
      <c r="H742" s="383"/>
      <c r="I742" s="388">
        <f>SUM(I686+H741)</f>
        <v>633</v>
      </c>
    </row>
    <row r="743" spans="1:9" x14ac:dyDescent="0.25">
      <c r="B743" s="135"/>
      <c r="C743" s="157"/>
      <c r="D743" s="158" t="s">
        <v>1580</v>
      </c>
      <c r="E743" s="386"/>
      <c r="F743" s="161">
        <v>13</v>
      </c>
      <c r="G743" s="382"/>
      <c r="H743" s="383"/>
      <c r="I743" s="382"/>
    </row>
    <row r="744" spans="1:9" x14ac:dyDescent="0.25">
      <c r="B744" s="135"/>
      <c r="C744" s="157"/>
      <c r="D744" s="158" t="s">
        <v>1575</v>
      </c>
      <c r="E744" s="386"/>
      <c r="F744" s="161">
        <v>10</v>
      </c>
      <c r="G744" s="382"/>
      <c r="H744" s="383"/>
      <c r="I744" s="382"/>
    </row>
    <row r="745" spans="1:9" x14ac:dyDescent="0.25">
      <c r="B745" s="135"/>
      <c r="C745" s="157"/>
      <c r="D745" s="158" t="s">
        <v>1576</v>
      </c>
      <c r="E745" s="386"/>
      <c r="F745" s="161">
        <v>16.5</v>
      </c>
      <c r="G745" s="382"/>
      <c r="H745" s="383"/>
      <c r="I745" s="382"/>
    </row>
    <row r="746" spans="1:9" x14ac:dyDescent="0.25">
      <c r="B746" s="135"/>
      <c r="C746" s="157"/>
      <c r="D746" s="158" t="s">
        <v>1577</v>
      </c>
      <c r="E746" s="386"/>
      <c r="F746" s="161">
        <v>3</v>
      </c>
      <c r="G746" s="382"/>
      <c r="H746" s="383"/>
      <c r="I746" s="394"/>
    </row>
    <row r="747" spans="1:9" x14ac:dyDescent="0.25">
      <c r="B747" s="135"/>
      <c r="C747" s="157"/>
      <c r="D747" s="158" t="s">
        <v>1578</v>
      </c>
      <c r="E747" s="386"/>
      <c r="F747" s="161">
        <v>5</v>
      </c>
      <c r="G747" s="382"/>
      <c r="H747" s="383"/>
      <c r="I747" s="394"/>
    </row>
    <row r="748" spans="1:9" x14ac:dyDescent="0.25">
      <c r="B748" s="135"/>
      <c r="C748" s="157"/>
      <c r="D748" s="158" t="s">
        <v>1579</v>
      </c>
      <c r="E748" s="386"/>
      <c r="F748" s="161">
        <v>10</v>
      </c>
      <c r="G748" s="382"/>
      <c r="H748" s="383"/>
      <c r="I748" s="394"/>
    </row>
    <row r="749" spans="1:9" x14ac:dyDescent="0.25">
      <c r="B749" s="135"/>
      <c r="C749" s="157"/>
      <c r="D749" s="158" t="s">
        <v>1581</v>
      </c>
      <c r="E749" s="386"/>
      <c r="F749" s="161"/>
      <c r="G749" s="382"/>
      <c r="H749" s="383">
        <f>SUM(F742:F748)</f>
        <v>57.5</v>
      </c>
      <c r="I749" s="394"/>
    </row>
    <row r="750" spans="1:9" x14ac:dyDescent="0.25">
      <c r="B750" s="135"/>
      <c r="C750" s="157"/>
      <c r="D750" s="385" t="s">
        <v>1582</v>
      </c>
      <c r="E750" s="386"/>
      <c r="F750" s="161">
        <f t="shared" si="16"/>
        <v>0</v>
      </c>
      <c r="G750" s="382">
        <v>500</v>
      </c>
      <c r="H750" s="383"/>
      <c r="I750" s="394"/>
    </row>
    <row r="751" spans="1:9" ht="15.75" thickBot="1" x14ac:dyDescent="0.3">
      <c r="B751" s="135"/>
      <c r="C751" s="157"/>
      <c r="D751" s="385" t="s">
        <v>1583</v>
      </c>
      <c r="E751" s="386"/>
      <c r="F751" s="161">
        <f t="shared" si="16"/>
        <v>0</v>
      </c>
      <c r="G751" s="382"/>
      <c r="H751" s="383"/>
      <c r="I751" s="393">
        <f>I742+H749-G750</f>
        <v>190.5</v>
      </c>
    </row>
    <row r="752" spans="1:9" ht="15.75" thickBot="1" x14ac:dyDescent="0.3">
      <c r="A752" s="623" t="s">
        <v>1574</v>
      </c>
      <c r="B752" s="619"/>
      <c r="C752" s="619"/>
      <c r="D752" s="619"/>
      <c r="E752" s="619"/>
      <c r="F752" s="619"/>
      <c r="G752" s="619"/>
      <c r="H752" s="619"/>
      <c r="I752" s="620"/>
    </row>
    <row r="753" spans="1:9" ht="15.75" thickBot="1" x14ac:dyDescent="0.3">
      <c r="A753" s="608" t="s">
        <v>855</v>
      </c>
      <c r="B753" s="609"/>
      <c r="C753" s="609"/>
      <c r="D753" s="609"/>
      <c r="E753" s="609"/>
      <c r="F753" s="609"/>
      <c r="G753" s="609"/>
      <c r="H753" s="609"/>
      <c r="I753" s="610"/>
    </row>
    <row r="754" spans="1:9" x14ac:dyDescent="0.25">
      <c r="B754" s="134"/>
      <c r="C754" s="133"/>
      <c r="D754" s="160" t="s">
        <v>858</v>
      </c>
      <c r="E754" s="133"/>
      <c r="F754" s="133"/>
      <c r="G754" s="141"/>
      <c r="H754" s="395">
        <v>192</v>
      </c>
      <c r="I754" s="161"/>
    </row>
    <row r="755" spans="1:9" x14ac:dyDescent="0.25">
      <c r="B755" s="134"/>
      <c r="C755" s="133"/>
      <c r="D755" s="160"/>
      <c r="E755" s="133"/>
      <c r="F755" s="133"/>
      <c r="G755" s="141"/>
      <c r="H755" s="395"/>
      <c r="I755" s="161"/>
    </row>
    <row r="756" spans="1:9" x14ac:dyDescent="0.25">
      <c r="A756">
        <v>1</v>
      </c>
      <c r="B756" s="135"/>
      <c r="C756" s="147">
        <v>1</v>
      </c>
      <c r="D756" s="148" t="s">
        <v>1584</v>
      </c>
      <c r="E756" s="133"/>
      <c r="F756" s="133">
        <v>4</v>
      </c>
      <c r="G756" s="147"/>
      <c r="H756" s="147"/>
      <c r="I756" s="147"/>
    </row>
    <row r="757" spans="1:9" x14ac:dyDescent="0.25">
      <c r="A757">
        <v>2</v>
      </c>
      <c r="B757" s="135">
        <v>43867</v>
      </c>
      <c r="C757" s="147">
        <v>1</v>
      </c>
      <c r="D757" s="148" t="s">
        <v>1585</v>
      </c>
      <c r="E757" s="133"/>
      <c r="F757" s="133">
        <v>2</v>
      </c>
      <c r="G757" s="147"/>
      <c r="H757" s="147"/>
      <c r="I757" s="147"/>
    </row>
    <row r="758" spans="1:9" x14ac:dyDescent="0.25">
      <c r="A758">
        <v>3</v>
      </c>
      <c r="B758" s="135">
        <v>43867</v>
      </c>
      <c r="C758" s="147">
        <v>1</v>
      </c>
      <c r="D758" s="148" t="s">
        <v>1586</v>
      </c>
      <c r="E758" s="133"/>
      <c r="F758" s="133">
        <v>12.5</v>
      </c>
      <c r="G758" s="159"/>
      <c r="H758" s="157"/>
      <c r="I758" s="147"/>
    </row>
    <row r="759" spans="1:9" x14ac:dyDescent="0.25">
      <c r="A759">
        <v>4</v>
      </c>
      <c r="B759" s="135">
        <v>43867</v>
      </c>
      <c r="C759" s="147">
        <v>1</v>
      </c>
      <c r="D759" s="148" t="s">
        <v>1587</v>
      </c>
      <c r="E759" s="133"/>
      <c r="F759" s="133">
        <v>6</v>
      </c>
      <c r="G759" s="159"/>
      <c r="H759" s="157"/>
      <c r="I759" s="147"/>
    </row>
    <row r="760" spans="1:9" x14ac:dyDescent="0.25">
      <c r="A760">
        <v>5</v>
      </c>
      <c r="B760" s="135">
        <v>43867</v>
      </c>
      <c r="C760" s="147">
        <v>1</v>
      </c>
      <c r="D760" s="148" t="s">
        <v>1588</v>
      </c>
      <c r="E760" s="133"/>
      <c r="F760" s="133">
        <v>6</v>
      </c>
      <c r="G760" s="159"/>
      <c r="H760" s="157"/>
      <c r="I760" s="147"/>
    </row>
    <row r="761" spans="1:9" x14ac:dyDescent="0.25">
      <c r="A761">
        <v>6</v>
      </c>
      <c r="B761" s="135"/>
      <c r="C761" s="147">
        <v>1</v>
      </c>
      <c r="D761" s="148" t="s">
        <v>1589</v>
      </c>
      <c r="E761" s="133"/>
      <c r="F761" s="133">
        <v>2</v>
      </c>
      <c r="G761" s="147"/>
      <c r="H761" s="147"/>
      <c r="I761" s="147"/>
    </row>
    <row r="762" spans="1:9" x14ac:dyDescent="0.25">
      <c r="A762">
        <v>7</v>
      </c>
      <c r="B762" s="135"/>
      <c r="C762" s="147">
        <v>1</v>
      </c>
      <c r="D762" s="148" t="s">
        <v>1586</v>
      </c>
      <c r="E762" s="133"/>
      <c r="F762" s="133">
        <v>12.5</v>
      </c>
      <c r="G762" s="147"/>
      <c r="H762" s="147"/>
      <c r="I762" s="147"/>
    </row>
    <row r="763" spans="1:9" x14ac:dyDescent="0.25">
      <c r="A763">
        <v>8</v>
      </c>
      <c r="B763" s="135"/>
      <c r="C763" s="147">
        <v>1</v>
      </c>
      <c r="D763" s="148" t="s">
        <v>1590</v>
      </c>
      <c r="E763" s="133"/>
      <c r="F763" s="133">
        <v>14</v>
      </c>
      <c r="G763" s="147"/>
      <c r="H763" s="147"/>
      <c r="I763" s="147"/>
    </row>
    <row r="764" spans="1:9" x14ac:dyDescent="0.25">
      <c r="A764">
        <v>9</v>
      </c>
      <c r="B764" s="135"/>
      <c r="C764" s="147">
        <v>1</v>
      </c>
      <c r="D764" s="148" t="s">
        <v>1591</v>
      </c>
      <c r="E764" s="138"/>
      <c r="F764" s="133">
        <v>50</v>
      </c>
      <c r="G764" s="147"/>
      <c r="H764" s="147"/>
      <c r="I764" s="147"/>
    </row>
    <row r="765" spans="1:9" x14ac:dyDescent="0.25">
      <c r="A765">
        <v>10</v>
      </c>
      <c r="B765" s="135"/>
      <c r="C765" s="147">
        <v>1</v>
      </c>
      <c r="D765" s="148" t="s">
        <v>1592</v>
      </c>
      <c r="E765" s="138"/>
      <c r="F765" s="133">
        <v>6</v>
      </c>
      <c r="G765" s="147"/>
      <c r="H765" s="147"/>
      <c r="I765" s="147"/>
    </row>
    <row r="766" spans="1:9" x14ac:dyDescent="0.25">
      <c r="A766">
        <v>11</v>
      </c>
      <c r="B766" s="135"/>
      <c r="C766" s="147">
        <v>1</v>
      </c>
      <c r="D766" s="148" t="s">
        <v>1134</v>
      </c>
      <c r="E766" s="138"/>
      <c r="F766" s="133">
        <v>3</v>
      </c>
      <c r="G766" s="147"/>
      <c r="H766" s="147"/>
      <c r="I766" s="147"/>
    </row>
    <row r="767" spans="1:9" x14ac:dyDescent="0.25">
      <c r="A767">
        <v>12</v>
      </c>
      <c r="B767" s="135"/>
      <c r="C767" s="157">
        <v>12</v>
      </c>
      <c r="D767" s="148" t="s">
        <v>878</v>
      </c>
      <c r="E767" s="138">
        <v>0.7</v>
      </c>
      <c r="F767" s="133">
        <f t="shared" si="15"/>
        <v>8.3999999999999986</v>
      </c>
      <c r="G767" s="147"/>
      <c r="H767" s="147"/>
      <c r="I767" s="147"/>
    </row>
    <row r="768" spans="1:9" x14ac:dyDescent="0.25">
      <c r="A768">
        <v>13</v>
      </c>
      <c r="B768" s="135"/>
      <c r="C768" s="157">
        <v>1</v>
      </c>
      <c r="D768" s="148" t="s">
        <v>1593</v>
      </c>
      <c r="E768" s="138"/>
      <c r="F768" s="133">
        <v>0.1</v>
      </c>
      <c r="G768" s="147"/>
      <c r="H768" s="147"/>
      <c r="I768" s="147"/>
    </row>
    <row r="769" spans="1:9" x14ac:dyDescent="0.25">
      <c r="A769">
        <v>14</v>
      </c>
      <c r="B769" s="135"/>
      <c r="C769" s="157">
        <v>1</v>
      </c>
      <c r="D769" s="148" t="s">
        <v>1594</v>
      </c>
      <c r="E769" s="138"/>
      <c r="F769" s="133">
        <v>6</v>
      </c>
      <c r="G769" s="147"/>
      <c r="H769" s="147"/>
      <c r="I769" s="147"/>
    </row>
    <row r="770" spans="1:9" x14ac:dyDescent="0.25">
      <c r="A770">
        <v>15</v>
      </c>
      <c r="B770" s="135"/>
      <c r="C770" s="157">
        <v>1</v>
      </c>
      <c r="D770" s="148" t="s">
        <v>1595</v>
      </c>
      <c r="E770" s="138"/>
      <c r="F770" s="133">
        <v>1</v>
      </c>
      <c r="G770" s="147"/>
      <c r="H770" s="147"/>
      <c r="I770" s="147"/>
    </row>
    <row r="771" spans="1:9" x14ac:dyDescent="0.25">
      <c r="A771">
        <v>16</v>
      </c>
      <c r="B771" s="135"/>
      <c r="C771" s="157">
        <v>1</v>
      </c>
      <c r="D771" s="148" t="s">
        <v>1596</v>
      </c>
      <c r="E771" s="138"/>
      <c r="F771" s="133">
        <v>20</v>
      </c>
      <c r="G771" s="147"/>
      <c r="H771" s="147"/>
      <c r="I771" s="147"/>
    </row>
    <row r="772" spans="1:9" x14ac:dyDescent="0.25">
      <c r="A772">
        <v>17</v>
      </c>
      <c r="B772" s="135"/>
      <c r="C772" s="157">
        <v>1</v>
      </c>
      <c r="D772" s="148" t="s">
        <v>1597</v>
      </c>
      <c r="E772" s="138"/>
      <c r="F772" s="133">
        <v>2.5</v>
      </c>
      <c r="G772" s="147"/>
      <c r="H772" s="147"/>
      <c r="I772" s="147"/>
    </row>
    <row r="773" spans="1:9" x14ac:dyDescent="0.25">
      <c r="A773">
        <v>18</v>
      </c>
      <c r="B773" s="135"/>
      <c r="C773" s="157">
        <v>1</v>
      </c>
      <c r="D773" s="148" t="s">
        <v>1598</v>
      </c>
      <c r="E773" s="138"/>
      <c r="F773" s="133">
        <v>5</v>
      </c>
      <c r="G773" s="147"/>
      <c r="H773" s="147"/>
      <c r="I773" s="147"/>
    </row>
    <row r="774" spans="1:9" x14ac:dyDescent="0.25">
      <c r="A774">
        <v>19</v>
      </c>
      <c r="B774" s="135"/>
      <c r="C774" s="157">
        <v>1</v>
      </c>
      <c r="D774" s="148" t="s">
        <v>1599</v>
      </c>
      <c r="E774" s="138"/>
      <c r="F774" s="133">
        <v>17</v>
      </c>
      <c r="G774" s="147"/>
      <c r="H774" s="147"/>
      <c r="I774" s="147"/>
    </row>
    <row r="775" spans="1:9" x14ac:dyDescent="0.25">
      <c r="A775">
        <v>20</v>
      </c>
      <c r="B775" s="135"/>
      <c r="C775" s="157">
        <v>1</v>
      </c>
      <c r="D775" s="148" t="s">
        <v>1600</v>
      </c>
      <c r="E775" s="138"/>
      <c r="F775" s="133">
        <v>13</v>
      </c>
      <c r="G775" s="147"/>
      <c r="H775" s="147"/>
      <c r="I775" s="147"/>
    </row>
    <row r="776" spans="1:9" x14ac:dyDescent="0.25">
      <c r="A776">
        <v>21</v>
      </c>
      <c r="B776" s="135"/>
      <c r="C776" s="157">
        <v>1</v>
      </c>
      <c r="D776" s="148" t="s">
        <v>1601</v>
      </c>
      <c r="E776" s="138"/>
      <c r="F776" s="133">
        <v>13</v>
      </c>
      <c r="G776" s="147"/>
      <c r="H776" s="147"/>
      <c r="I776" s="147"/>
    </row>
    <row r="777" spans="1:9" x14ac:dyDescent="0.25">
      <c r="A777">
        <v>22</v>
      </c>
      <c r="B777" s="135"/>
      <c r="C777" s="157">
        <v>2</v>
      </c>
      <c r="D777" s="148" t="s">
        <v>1602</v>
      </c>
      <c r="E777" s="138"/>
      <c r="F777" s="133">
        <v>12</v>
      </c>
      <c r="G777" s="147"/>
      <c r="H777" s="147"/>
      <c r="I777" s="147"/>
    </row>
    <row r="778" spans="1:9" x14ac:dyDescent="0.25">
      <c r="A778">
        <v>23</v>
      </c>
      <c r="B778" s="135"/>
      <c r="C778" s="157">
        <v>1</v>
      </c>
      <c r="D778" s="148" t="s">
        <v>1152</v>
      </c>
      <c r="E778" s="138"/>
      <c r="F778" s="133">
        <v>8</v>
      </c>
      <c r="G778" s="147"/>
      <c r="H778" s="147"/>
      <c r="I778" s="147"/>
    </row>
    <row r="779" spans="1:9" x14ac:dyDescent="0.25">
      <c r="A779">
        <v>24</v>
      </c>
      <c r="B779" s="135"/>
      <c r="C779" s="157">
        <v>1</v>
      </c>
      <c r="D779" s="148" t="s">
        <v>1575</v>
      </c>
      <c r="E779" s="138"/>
      <c r="F779" s="133">
        <v>5</v>
      </c>
      <c r="G779" s="147"/>
      <c r="H779" s="147"/>
      <c r="I779" s="147"/>
    </row>
    <row r="780" spans="1:9" x14ac:dyDescent="0.25">
      <c r="B780" s="135"/>
      <c r="C780" s="157"/>
      <c r="D780" s="380" t="s">
        <v>875</v>
      </c>
      <c r="E780" s="138"/>
      <c r="F780" s="133">
        <f t="shared" ref="F780:F810" si="17">E780*C780</f>
        <v>0</v>
      </c>
      <c r="G780" s="147"/>
      <c r="H780" s="306">
        <f>SUM(F756:F779)</f>
        <v>229</v>
      </c>
      <c r="I780" s="147"/>
    </row>
    <row r="781" spans="1:9" x14ac:dyDescent="0.25">
      <c r="B781" s="135"/>
      <c r="C781" s="157"/>
      <c r="D781" s="148" t="s">
        <v>1526</v>
      </c>
      <c r="E781" s="138"/>
      <c r="F781" s="133">
        <f t="shared" si="17"/>
        <v>0</v>
      </c>
      <c r="G781" s="147"/>
      <c r="H781" s="157"/>
      <c r="I781" s="321">
        <f>H754+H780</f>
        <v>421</v>
      </c>
    </row>
    <row r="782" spans="1:9" x14ac:dyDescent="0.25">
      <c r="B782" s="615" t="s">
        <v>857</v>
      </c>
      <c r="C782" s="616"/>
      <c r="D782" s="616"/>
      <c r="E782" s="616"/>
      <c r="F782" s="616"/>
      <c r="G782" s="616"/>
      <c r="H782" s="616"/>
      <c r="I782" s="617"/>
    </row>
    <row r="783" spans="1:9" x14ac:dyDescent="0.25">
      <c r="B783" s="135">
        <v>43876</v>
      </c>
      <c r="C783" s="157">
        <v>2</v>
      </c>
      <c r="D783" s="148" t="s">
        <v>1494</v>
      </c>
      <c r="E783" s="138">
        <v>0.5</v>
      </c>
      <c r="F783" s="133">
        <f t="shared" si="17"/>
        <v>1</v>
      </c>
      <c r="G783" s="147"/>
      <c r="H783" s="157"/>
      <c r="I783" s="147"/>
    </row>
    <row r="784" spans="1:9" x14ac:dyDescent="0.25">
      <c r="B784" s="135">
        <v>43876</v>
      </c>
      <c r="C784" s="157">
        <v>4</v>
      </c>
      <c r="D784" s="148" t="s">
        <v>1595</v>
      </c>
      <c r="E784" s="138">
        <v>1</v>
      </c>
      <c r="F784" s="133">
        <v>4</v>
      </c>
      <c r="G784" s="147"/>
      <c r="H784" s="157"/>
      <c r="I784" s="147"/>
    </row>
    <row r="785" spans="2:9" x14ac:dyDescent="0.25">
      <c r="B785" s="135">
        <v>43876</v>
      </c>
      <c r="C785" s="157">
        <v>4</v>
      </c>
      <c r="D785" s="148" t="s">
        <v>1615</v>
      </c>
      <c r="E785" s="138">
        <v>3</v>
      </c>
      <c r="F785" s="133">
        <f t="shared" si="17"/>
        <v>12</v>
      </c>
      <c r="G785" s="147"/>
      <c r="H785" s="157"/>
      <c r="I785" s="147"/>
    </row>
    <row r="786" spans="2:9" x14ac:dyDescent="0.25">
      <c r="B786" s="135">
        <v>43876</v>
      </c>
      <c r="C786" s="157">
        <v>1</v>
      </c>
      <c r="D786" s="148" t="s">
        <v>1614</v>
      </c>
      <c r="E786" s="138"/>
      <c r="F786" s="133">
        <v>10</v>
      </c>
      <c r="G786" s="147"/>
      <c r="H786" s="157"/>
      <c r="I786" s="147"/>
    </row>
    <row r="787" spans="2:9" x14ac:dyDescent="0.25">
      <c r="B787" s="135">
        <v>43876</v>
      </c>
      <c r="C787" s="157">
        <v>1</v>
      </c>
      <c r="D787" s="148" t="s">
        <v>1616</v>
      </c>
      <c r="E787" s="138"/>
      <c r="F787" s="133">
        <v>11</v>
      </c>
      <c r="G787" s="147"/>
      <c r="H787" s="157"/>
      <c r="I787" s="147"/>
    </row>
    <row r="788" spans="2:9" x14ac:dyDescent="0.25">
      <c r="B788" s="135">
        <v>43876</v>
      </c>
      <c r="C788" s="157">
        <v>1</v>
      </c>
      <c r="D788" s="148" t="s">
        <v>1617</v>
      </c>
      <c r="E788" s="138"/>
      <c r="F788" s="133">
        <v>2</v>
      </c>
      <c r="G788" s="147"/>
      <c r="H788" s="157"/>
      <c r="I788" s="147"/>
    </row>
    <row r="789" spans="2:9" x14ac:dyDescent="0.25">
      <c r="B789" s="135">
        <v>43876</v>
      </c>
      <c r="C789" s="157">
        <v>2</v>
      </c>
      <c r="D789" s="148" t="s">
        <v>1618</v>
      </c>
      <c r="E789" s="138">
        <v>4</v>
      </c>
      <c r="F789" s="133">
        <f t="shared" si="17"/>
        <v>8</v>
      </c>
      <c r="G789" s="147"/>
      <c r="H789" s="157"/>
      <c r="I789" s="147"/>
    </row>
    <row r="790" spans="2:9" x14ac:dyDescent="0.25">
      <c r="B790" s="135">
        <v>43876</v>
      </c>
      <c r="C790" s="157">
        <v>1</v>
      </c>
      <c r="D790" s="148" t="s">
        <v>1619</v>
      </c>
      <c r="E790" s="138"/>
      <c r="F790" s="133">
        <v>2</v>
      </c>
      <c r="G790" s="147"/>
      <c r="H790" s="157"/>
      <c r="I790" s="147"/>
    </row>
    <row r="791" spans="2:9" x14ac:dyDescent="0.25">
      <c r="B791" s="135">
        <v>43876</v>
      </c>
      <c r="C791" s="157">
        <v>1</v>
      </c>
      <c r="D791" s="148" t="s">
        <v>1620</v>
      </c>
      <c r="E791" s="138"/>
      <c r="F791" s="133">
        <v>6.5</v>
      </c>
      <c r="G791" s="147"/>
      <c r="H791" s="157"/>
      <c r="I791" s="147"/>
    </row>
    <row r="792" spans="2:9" x14ac:dyDescent="0.25">
      <c r="B792" s="135">
        <v>43876</v>
      </c>
      <c r="C792" s="157">
        <v>2</v>
      </c>
      <c r="D792" s="148" t="s">
        <v>1595</v>
      </c>
      <c r="E792" s="138">
        <v>1</v>
      </c>
      <c r="F792" s="133">
        <f t="shared" si="17"/>
        <v>2</v>
      </c>
      <c r="G792" s="147"/>
      <c r="H792" s="157"/>
      <c r="I792" s="147"/>
    </row>
    <row r="793" spans="2:9" x14ac:dyDescent="0.25">
      <c r="B793" s="135">
        <v>43876</v>
      </c>
      <c r="C793" s="157">
        <v>1</v>
      </c>
      <c r="D793" s="148" t="s">
        <v>1621</v>
      </c>
      <c r="E793" s="138"/>
      <c r="F793" s="133">
        <v>31</v>
      </c>
      <c r="G793" s="147"/>
      <c r="H793" s="157"/>
      <c r="I793" s="147"/>
    </row>
    <row r="794" spans="2:9" x14ac:dyDescent="0.25">
      <c r="B794" s="135">
        <v>43876</v>
      </c>
      <c r="C794" s="157">
        <v>1</v>
      </c>
      <c r="D794" s="148" t="s">
        <v>885</v>
      </c>
      <c r="E794" s="138"/>
      <c r="F794" s="133">
        <v>18</v>
      </c>
      <c r="G794" s="147"/>
      <c r="H794" s="157"/>
      <c r="I794" s="147"/>
    </row>
    <row r="795" spans="2:9" x14ac:dyDescent="0.25">
      <c r="B795" s="135">
        <v>43876</v>
      </c>
      <c r="C795" s="157">
        <v>1</v>
      </c>
      <c r="D795" s="148" t="s">
        <v>1622</v>
      </c>
      <c r="E795" s="138"/>
      <c r="F795" s="133">
        <v>6</v>
      </c>
      <c r="G795" s="147"/>
      <c r="H795" s="157"/>
      <c r="I795" s="147"/>
    </row>
    <row r="796" spans="2:9" x14ac:dyDescent="0.25">
      <c r="B796" s="135">
        <v>43876</v>
      </c>
      <c r="C796" s="157">
        <v>1</v>
      </c>
      <c r="D796" s="148" t="s">
        <v>1623</v>
      </c>
      <c r="E796" s="138"/>
      <c r="F796" s="133">
        <v>5.5</v>
      </c>
      <c r="G796" s="147"/>
      <c r="H796" s="157"/>
      <c r="I796" s="147"/>
    </row>
    <row r="797" spans="2:9" x14ac:dyDescent="0.25">
      <c r="B797" s="135">
        <v>43876</v>
      </c>
      <c r="C797" s="157">
        <v>1</v>
      </c>
      <c r="D797" s="148" t="s">
        <v>1624</v>
      </c>
      <c r="E797" s="138"/>
      <c r="F797" s="133">
        <v>0.5</v>
      </c>
      <c r="G797" s="147"/>
      <c r="H797" s="157"/>
      <c r="I797" s="147"/>
    </row>
    <row r="798" spans="2:9" x14ac:dyDescent="0.25">
      <c r="B798" s="135">
        <v>43876</v>
      </c>
      <c r="C798" s="157">
        <v>1</v>
      </c>
      <c r="D798" s="148" t="s">
        <v>1369</v>
      </c>
      <c r="E798" s="138"/>
      <c r="F798" s="133">
        <v>0.5</v>
      </c>
      <c r="G798" s="147"/>
      <c r="H798" s="157"/>
      <c r="I798" s="147"/>
    </row>
    <row r="799" spans="2:9" x14ac:dyDescent="0.25">
      <c r="B799" s="135">
        <v>43876</v>
      </c>
      <c r="C799" s="157">
        <v>1</v>
      </c>
      <c r="D799" s="148" t="s">
        <v>1497</v>
      </c>
      <c r="E799" s="138"/>
      <c r="F799" s="133">
        <v>13</v>
      </c>
      <c r="G799" s="147"/>
      <c r="H799" s="157"/>
      <c r="I799" s="147"/>
    </row>
    <row r="800" spans="2:9" x14ac:dyDescent="0.25">
      <c r="B800" s="135">
        <v>43876</v>
      </c>
      <c r="C800" s="157">
        <v>1</v>
      </c>
      <c r="D800" s="148" t="s">
        <v>887</v>
      </c>
      <c r="E800" s="138"/>
      <c r="F800" s="133">
        <v>5</v>
      </c>
      <c r="G800" s="147"/>
      <c r="H800" s="157"/>
      <c r="I800" s="147"/>
    </row>
    <row r="801" spans="2:9" x14ac:dyDescent="0.25">
      <c r="B801" s="135">
        <v>43876</v>
      </c>
      <c r="C801" s="157">
        <v>1</v>
      </c>
      <c r="D801" s="148" t="s">
        <v>1625</v>
      </c>
      <c r="E801" s="138"/>
      <c r="F801" s="133">
        <v>1</v>
      </c>
      <c r="G801" s="147"/>
      <c r="H801" s="157"/>
      <c r="I801" s="147"/>
    </row>
    <row r="802" spans="2:9" x14ac:dyDescent="0.25">
      <c r="B802" s="135">
        <v>43876</v>
      </c>
      <c r="C802" s="157">
        <v>1</v>
      </c>
      <c r="D802" s="148" t="s">
        <v>1625</v>
      </c>
      <c r="E802" s="138"/>
      <c r="F802" s="133">
        <v>1</v>
      </c>
      <c r="G802" s="147"/>
      <c r="H802" s="157"/>
      <c r="I802" s="147"/>
    </row>
    <row r="803" spans="2:9" x14ac:dyDescent="0.25">
      <c r="B803" s="135">
        <v>43876</v>
      </c>
      <c r="C803" s="157">
        <v>1</v>
      </c>
      <c r="D803" s="148" t="s">
        <v>1629</v>
      </c>
      <c r="E803" s="138"/>
      <c r="F803" s="133">
        <v>9</v>
      </c>
      <c r="G803" s="147"/>
      <c r="H803" s="157"/>
      <c r="I803" s="147"/>
    </row>
    <row r="804" spans="2:9" x14ac:dyDescent="0.25">
      <c r="B804" s="135">
        <v>43876</v>
      </c>
      <c r="C804" s="157">
        <v>1</v>
      </c>
      <c r="D804" s="148" t="s">
        <v>1037</v>
      </c>
      <c r="E804" s="138"/>
      <c r="F804" s="133">
        <v>9</v>
      </c>
      <c r="G804" s="147"/>
      <c r="H804" s="157"/>
      <c r="I804" s="147"/>
    </row>
    <row r="805" spans="2:9" x14ac:dyDescent="0.25">
      <c r="B805" s="135">
        <v>43876</v>
      </c>
      <c r="C805" s="157">
        <v>1</v>
      </c>
      <c r="D805" s="148" t="s">
        <v>1630</v>
      </c>
      <c r="E805" s="138"/>
      <c r="F805" s="133">
        <v>13</v>
      </c>
      <c r="G805" s="147"/>
      <c r="H805" s="157"/>
      <c r="I805" s="147"/>
    </row>
    <row r="806" spans="2:9" x14ac:dyDescent="0.25">
      <c r="B806" s="135">
        <v>43876</v>
      </c>
      <c r="C806" s="157">
        <v>1</v>
      </c>
      <c r="D806" s="148" t="s">
        <v>1631</v>
      </c>
      <c r="E806" s="138"/>
      <c r="F806" s="133">
        <v>15</v>
      </c>
      <c r="G806" s="147"/>
      <c r="H806" s="157"/>
      <c r="I806" s="147"/>
    </row>
    <row r="807" spans="2:9" x14ac:dyDescent="0.25">
      <c r="B807" s="135">
        <v>43876</v>
      </c>
      <c r="C807" s="157">
        <v>1</v>
      </c>
      <c r="D807" s="148" t="s">
        <v>1632</v>
      </c>
      <c r="E807" s="138"/>
      <c r="F807" s="133">
        <v>30</v>
      </c>
      <c r="G807" s="147"/>
      <c r="H807" s="157"/>
      <c r="I807" s="147"/>
    </row>
    <row r="808" spans="2:9" x14ac:dyDescent="0.25">
      <c r="B808" s="135">
        <v>43876</v>
      </c>
      <c r="C808" s="157">
        <v>1</v>
      </c>
      <c r="D808" s="148" t="s">
        <v>1379</v>
      </c>
      <c r="E808" s="138"/>
      <c r="F808" s="133">
        <v>4</v>
      </c>
      <c r="G808" s="147"/>
      <c r="H808" s="157"/>
      <c r="I808" s="147"/>
    </row>
    <row r="809" spans="2:9" x14ac:dyDescent="0.25">
      <c r="B809" s="135">
        <v>43876</v>
      </c>
      <c r="C809" s="157">
        <v>1</v>
      </c>
      <c r="D809" s="148" t="s">
        <v>1626</v>
      </c>
      <c r="E809" s="138"/>
      <c r="F809" s="133">
        <v>35</v>
      </c>
      <c r="G809" s="147"/>
      <c r="H809" s="157"/>
      <c r="I809" s="147"/>
    </row>
    <row r="810" spans="2:9" x14ac:dyDescent="0.25">
      <c r="B810" s="135">
        <v>43876</v>
      </c>
      <c r="C810" s="157">
        <v>4</v>
      </c>
      <c r="D810" s="148" t="s">
        <v>1633</v>
      </c>
      <c r="E810" s="138">
        <v>5</v>
      </c>
      <c r="F810" s="133">
        <f t="shared" si="17"/>
        <v>20</v>
      </c>
      <c r="G810" s="147"/>
      <c r="H810" s="157"/>
      <c r="I810" s="147"/>
    </row>
    <row r="811" spans="2:9" x14ac:dyDescent="0.25">
      <c r="B811" s="135">
        <v>43876</v>
      </c>
      <c r="C811" s="157">
        <v>1</v>
      </c>
      <c r="D811" s="148" t="s">
        <v>1634</v>
      </c>
      <c r="E811" s="138"/>
      <c r="F811" s="133">
        <v>10</v>
      </c>
      <c r="G811" s="147"/>
      <c r="H811" s="157"/>
      <c r="I811" s="147"/>
    </row>
    <row r="812" spans="2:9" x14ac:dyDescent="0.25">
      <c r="B812" s="135">
        <v>43876</v>
      </c>
      <c r="C812" s="157">
        <v>1</v>
      </c>
      <c r="D812" s="148" t="s">
        <v>1042</v>
      </c>
      <c r="E812" s="138"/>
      <c r="F812" s="133">
        <v>6</v>
      </c>
      <c r="G812" s="147"/>
      <c r="H812" s="157"/>
      <c r="I812" s="147"/>
    </row>
    <row r="813" spans="2:9" x14ac:dyDescent="0.25">
      <c r="B813" s="135">
        <v>43876</v>
      </c>
      <c r="C813" s="157">
        <v>1</v>
      </c>
      <c r="D813" s="148" t="s">
        <v>1635</v>
      </c>
      <c r="E813" s="138"/>
      <c r="F813" s="133">
        <v>6.5</v>
      </c>
      <c r="G813" s="147"/>
      <c r="H813" s="157"/>
      <c r="I813" s="147"/>
    </row>
    <row r="814" spans="2:9" x14ac:dyDescent="0.25">
      <c r="B814" s="135">
        <v>43876</v>
      </c>
      <c r="C814" s="157">
        <v>1</v>
      </c>
      <c r="D814" s="148" t="s">
        <v>1636</v>
      </c>
      <c r="E814" s="138"/>
      <c r="F814" s="133">
        <v>3.5</v>
      </c>
      <c r="G814" s="147"/>
      <c r="H814" s="157"/>
      <c r="I814" s="147"/>
    </row>
    <row r="815" spans="2:9" x14ac:dyDescent="0.25">
      <c r="B815" s="135">
        <v>43876</v>
      </c>
      <c r="C815" s="157">
        <v>1</v>
      </c>
      <c r="D815" s="148" t="s">
        <v>1435</v>
      </c>
      <c r="E815" s="138"/>
      <c r="F815" s="133">
        <v>3</v>
      </c>
      <c r="G815" s="147"/>
      <c r="H815" s="157"/>
      <c r="I815" s="147"/>
    </row>
    <row r="816" spans="2:9" x14ac:dyDescent="0.25">
      <c r="B816" s="135">
        <v>43876</v>
      </c>
      <c r="C816" s="157">
        <v>1</v>
      </c>
      <c r="D816" s="148" t="s">
        <v>1438</v>
      </c>
      <c r="E816" s="138"/>
      <c r="F816" s="133">
        <v>9</v>
      </c>
      <c r="G816" s="147"/>
      <c r="H816" s="157"/>
      <c r="I816" s="147"/>
    </row>
    <row r="817" spans="2:9" x14ac:dyDescent="0.25">
      <c r="B817" s="135">
        <v>43876</v>
      </c>
      <c r="C817" s="157">
        <v>1</v>
      </c>
      <c r="D817" s="148" t="s">
        <v>1506</v>
      </c>
      <c r="E817" s="138"/>
      <c r="F817" s="133">
        <v>2</v>
      </c>
      <c r="G817" s="147"/>
      <c r="H817" s="157"/>
      <c r="I817" s="147"/>
    </row>
    <row r="818" spans="2:9" x14ac:dyDescent="0.25">
      <c r="B818" s="135">
        <v>43876</v>
      </c>
      <c r="C818" s="157">
        <v>1</v>
      </c>
      <c r="D818" s="148" t="s">
        <v>1637</v>
      </c>
      <c r="E818" s="138"/>
      <c r="F818" s="133">
        <v>0.5</v>
      </c>
      <c r="G818" s="147"/>
      <c r="H818" s="157"/>
      <c r="I818" s="147"/>
    </row>
    <row r="819" spans="2:9" x14ac:dyDescent="0.25">
      <c r="B819" s="135">
        <v>43876</v>
      </c>
      <c r="C819" s="157">
        <v>1</v>
      </c>
      <c r="D819" s="148" t="s">
        <v>1638</v>
      </c>
      <c r="E819" s="138"/>
      <c r="F819" s="133">
        <v>2</v>
      </c>
      <c r="G819" s="147"/>
      <c r="H819" s="157"/>
      <c r="I819" s="147"/>
    </row>
    <row r="820" spans="2:9" x14ac:dyDescent="0.25">
      <c r="B820" s="135">
        <v>43876</v>
      </c>
      <c r="C820" s="157">
        <v>1</v>
      </c>
      <c r="D820" s="148" t="s">
        <v>1595</v>
      </c>
      <c r="E820" s="138"/>
      <c r="F820" s="133">
        <v>1</v>
      </c>
      <c r="G820" s="147"/>
      <c r="H820" s="157"/>
      <c r="I820" s="147"/>
    </row>
    <row r="821" spans="2:9" x14ac:dyDescent="0.25">
      <c r="B821" s="135">
        <v>43876</v>
      </c>
      <c r="C821" s="157">
        <v>1</v>
      </c>
      <c r="D821" s="148" t="s">
        <v>866</v>
      </c>
      <c r="E821" s="138"/>
      <c r="F821" s="133">
        <v>5</v>
      </c>
      <c r="G821" s="147"/>
      <c r="H821" s="157"/>
      <c r="I821" s="147"/>
    </row>
    <row r="822" spans="2:9" x14ac:dyDescent="0.25">
      <c r="B822" s="135">
        <v>43876</v>
      </c>
      <c r="C822" s="157">
        <v>1</v>
      </c>
      <c r="D822" s="148" t="s">
        <v>1633</v>
      </c>
      <c r="E822" s="138"/>
      <c r="F822" s="133">
        <v>5</v>
      </c>
      <c r="G822" s="147"/>
      <c r="H822" s="157"/>
      <c r="I822" s="147"/>
    </row>
    <row r="823" spans="2:9" x14ac:dyDescent="0.25">
      <c r="B823" s="135">
        <v>43876</v>
      </c>
      <c r="C823" s="157">
        <v>1</v>
      </c>
      <c r="D823" s="148" t="s">
        <v>1639</v>
      </c>
      <c r="E823" s="138"/>
      <c r="F823" s="133">
        <v>3</v>
      </c>
      <c r="G823" s="147"/>
      <c r="H823" s="157"/>
      <c r="I823" s="147"/>
    </row>
    <row r="824" spans="2:9" x14ac:dyDescent="0.25">
      <c r="B824" s="135">
        <v>43876</v>
      </c>
      <c r="C824" s="157">
        <v>1</v>
      </c>
      <c r="D824" s="148" t="s">
        <v>1042</v>
      </c>
      <c r="E824" s="138"/>
      <c r="F824" s="133">
        <v>6</v>
      </c>
      <c r="G824" s="147"/>
      <c r="H824" s="157"/>
      <c r="I824" s="147"/>
    </row>
    <row r="825" spans="2:9" x14ac:dyDescent="0.25">
      <c r="B825" s="135">
        <v>43876</v>
      </c>
      <c r="C825" s="157">
        <v>1</v>
      </c>
      <c r="D825" s="148" t="s">
        <v>1640</v>
      </c>
      <c r="E825" s="138"/>
      <c r="F825" s="133">
        <v>2</v>
      </c>
      <c r="G825" s="147"/>
      <c r="H825" s="157"/>
      <c r="I825" s="147"/>
    </row>
    <row r="826" spans="2:9" x14ac:dyDescent="0.25">
      <c r="B826" s="135">
        <v>43876</v>
      </c>
      <c r="C826" s="157">
        <v>1</v>
      </c>
      <c r="D826" s="148" t="s">
        <v>1175</v>
      </c>
      <c r="E826" s="138"/>
      <c r="F826" s="133">
        <v>1.5</v>
      </c>
      <c r="G826" s="147"/>
      <c r="H826" s="157"/>
      <c r="I826" s="147"/>
    </row>
    <row r="827" spans="2:9" x14ac:dyDescent="0.25">
      <c r="B827" s="135">
        <v>43876</v>
      </c>
      <c r="C827" s="157">
        <v>1</v>
      </c>
      <c r="D827" s="148" t="s">
        <v>1134</v>
      </c>
      <c r="E827" s="138"/>
      <c r="F827" s="133">
        <v>3</v>
      </c>
      <c r="G827" s="147"/>
      <c r="H827" s="157"/>
      <c r="I827" s="147"/>
    </row>
    <row r="828" spans="2:9" x14ac:dyDescent="0.25">
      <c r="B828" s="135">
        <v>43876</v>
      </c>
      <c r="C828" s="157">
        <v>1</v>
      </c>
      <c r="D828" s="148" t="s">
        <v>892</v>
      </c>
      <c r="E828" s="138"/>
      <c r="F828" s="133">
        <v>1.5</v>
      </c>
      <c r="G828" s="147"/>
      <c r="H828" s="157"/>
      <c r="I828" s="147"/>
    </row>
    <row r="829" spans="2:9" x14ac:dyDescent="0.25">
      <c r="B829" s="135">
        <v>43876</v>
      </c>
      <c r="C829" s="157">
        <v>1</v>
      </c>
      <c r="D829" s="148" t="s">
        <v>1641</v>
      </c>
      <c r="E829" s="138"/>
      <c r="F829" s="133">
        <v>0.5</v>
      </c>
      <c r="G829" s="147"/>
      <c r="H829" s="157"/>
      <c r="I829" s="147"/>
    </row>
    <row r="830" spans="2:9" x14ac:dyDescent="0.25">
      <c r="B830" s="135">
        <v>43876</v>
      </c>
      <c r="C830" s="157">
        <v>1</v>
      </c>
      <c r="D830" s="148" t="s">
        <v>885</v>
      </c>
      <c r="E830" s="138"/>
      <c r="F830" s="133">
        <v>18</v>
      </c>
      <c r="G830" s="147"/>
      <c r="H830" s="157"/>
      <c r="I830" s="147"/>
    </row>
    <row r="831" spans="2:9" x14ac:dyDescent="0.25">
      <c r="B831" s="135">
        <v>43876</v>
      </c>
      <c r="C831" s="157">
        <v>1</v>
      </c>
      <c r="D831" s="148" t="s">
        <v>1642</v>
      </c>
      <c r="E831" s="138"/>
      <c r="F831" s="133">
        <v>6</v>
      </c>
      <c r="G831" s="147"/>
      <c r="H831" s="157"/>
      <c r="I831" s="147"/>
    </row>
    <row r="832" spans="2:9" x14ac:dyDescent="0.25">
      <c r="B832" s="135">
        <v>43876</v>
      </c>
      <c r="C832" s="157">
        <v>1</v>
      </c>
      <c r="D832" s="148" t="s">
        <v>1643</v>
      </c>
      <c r="E832" s="138"/>
      <c r="F832" s="133">
        <v>6.5</v>
      </c>
      <c r="G832" s="147"/>
      <c r="H832" s="157"/>
      <c r="I832" s="147"/>
    </row>
    <row r="833" spans="2:9" x14ac:dyDescent="0.25">
      <c r="B833" s="135">
        <v>43876</v>
      </c>
      <c r="C833" s="157">
        <v>1</v>
      </c>
      <c r="D833" s="148" t="s">
        <v>1134</v>
      </c>
      <c r="E833" s="138"/>
      <c r="F833" s="133">
        <v>1</v>
      </c>
      <c r="G833" s="147"/>
      <c r="H833" s="157"/>
      <c r="I833" s="147"/>
    </row>
    <row r="834" spans="2:9" x14ac:dyDescent="0.25">
      <c r="B834" s="135">
        <v>43876</v>
      </c>
      <c r="C834" s="157">
        <v>1</v>
      </c>
      <c r="D834" s="148" t="s">
        <v>1644</v>
      </c>
      <c r="E834" s="138"/>
      <c r="F834" s="133">
        <v>8</v>
      </c>
      <c r="G834" s="147"/>
      <c r="H834" s="157"/>
      <c r="I834" s="147"/>
    </row>
    <row r="835" spans="2:9" x14ac:dyDescent="0.25">
      <c r="B835" s="135">
        <v>43876</v>
      </c>
      <c r="C835" s="157">
        <v>1</v>
      </c>
      <c r="D835" s="148" t="s">
        <v>1039</v>
      </c>
      <c r="E835" s="138"/>
      <c r="F835" s="133">
        <v>1.5</v>
      </c>
      <c r="G835" s="147"/>
      <c r="H835" s="157"/>
      <c r="I835" s="147"/>
    </row>
    <row r="836" spans="2:9" x14ac:dyDescent="0.25">
      <c r="B836" s="135">
        <v>43876</v>
      </c>
      <c r="C836" s="157">
        <v>1</v>
      </c>
      <c r="D836" s="148" t="s">
        <v>1037</v>
      </c>
      <c r="E836" s="138"/>
      <c r="F836" s="133">
        <v>1.5</v>
      </c>
      <c r="G836" s="147"/>
      <c r="H836" s="157"/>
      <c r="I836" s="147"/>
    </row>
    <row r="837" spans="2:9" x14ac:dyDescent="0.25">
      <c r="B837" s="135">
        <v>43876</v>
      </c>
      <c r="C837" s="157">
        <v>3</v>
      </c>
      <c r="D837" s="148" t="s">
        <v>1645</v>
      </c>
      <c r="E837" s="138">
        <v>13</v>
      </c>
      <c r="F837" s="133">
        <f t="shared" ref="F837:F898" si="18">E837*C837</f>
        <v>39</v>
      </c>
      <c r="G837" s="147"/>
      <c r="H837" s="157"/>
      <c r="I837" s="147"/>
    </row>
    <row r="838" spans="2:9" x14ac:dyDescent="0.25">
      <c r="B838" s="135">
        <v>43876</v>
      </c>
      <c r="C838" s="157">
        <v>1</v>
      </c>
      <c r="D838" s="148" t="s">
        <v>866</v>
      </c>
      <c r="E838" s="138"/>
      <c r="F838" s="133">
        <v>5</v>
      </c>
      <c r="G838" s="147"/>
      <c r="H838" s="157"/>
      <c r="I838" s="147"/>
    </row>
    <row r="839" spans="2:9" x14ac:dyDescent="0.25">
      <c r="B839" s="135">
        <v>43876</v>
      </c>
      <c r="C839" s="157">
        <v>3</v>
      </c>
      <c r="D839" s="148" t="s">
        <v>1646</v>
      </c>
      <c r="E839" s="138">
        <v>0.5</v>
      </c>
      <c r="F839" s="133">
        <f t="shared" si="18"/>
        <v>1.5</v>
      </c>
      <c r="G839" s="147"/>
      <c r="H839" s="157"/>
      <c r="I839" s="147"/>
    </row>
    <row r="840" spans="2:9" x14ac:dyDescent="0.25">
      <c r="B840" s="135">
        <v>43876</v>
      </c>
      <c r="C840" s="157">
        <v>2</v>
      </c>
      <c r="D840" s="148" t="s">
        <v>1647</v>
      </c>
      <c r="E840" s="138">
        <v>2</v>
      </c>
      <c r="F840" s="133">
        <f t="shared" si="18"/>
        <v>4</v>
      </c>
      <c r="G840" s="147"/>
      <c r="H840" s="157"/>
      <c r="I840" s="147"/>
    </row>
    <row r="841" spans="2:9" x14ac:dyDescent="0.25">
      <c r="B841" s="135">
        <v>43876</v>
      </c>
      <c r="C841" s="157">
        <v>1</v>
      </c>
      <c r="D841" s="148" t="s">
        <v>1648</v>
      </c>
      <c r="E841" s="138"/>
      <c r="F841" s="133">
        <v>5</v>
      </c>
      <c r="G841" s="147"/>
      <c r="H841" s="157"/>
      <c r="I841" s="147"/>
    </row>
    <row r="842" spans="2:9" x14ac:dyDescent="0.25">
      <c r="B842" s="135">
        <v>43876</v>
      </c>
      <c r="C842" s="157">
        <v>2</v>
      </c>
      <c r="D842" s="148" t="s">
        <v>1602</v>
      </c>
      <c r="E842" s="138">
        <v>6</v>
      </c>
      <c r="F842" s="133">
        <f t="shared" si="18"/>
        <v>12</v>
      </c>
      <c r="G842" s="147"/>
      <c r="H842" s="157"/>
      <c r="I842" s="147"/>
    </row>
    <row r="843" spans="2:9" x14ac:dyDescent="0.25">
      <c r="B843" s="135">
        <v>43876</v>
      </c>
      <c r="C843" s="157">
        <v>4</v>
      </c>
      <c r="D843" s="148" t="s">
        <v>1451</v>
      </c>
      <c r="E843" s="138">
        <v>4</v>
      </c>
      <c r="F843" s="133">
        <f t="shared" si="18"/>
        <v>16</v>
      </c>
      <c r="G843" s="147"/>
      <c r="H843" s="157"/>
      <c r="I843" s="147"/>
    </row>
    <row r="844" spans="2:9" x14ac:dyDescent="0.25">
      <c r="B844" s="135">
        <v>43876</v>
      </c>
      <c r="C844" s="157">
        <v>1</v>
      </c>
      <c r="D844" s="148" t="s">
        <v>1561</v>
      </c>
      <c r="E844" s="138"/>
      <c r="F844" s="133">
        <v>13</v>
      </c>
      <c r="G844" s="147"/>
      <c r="H844" s="157"/>
      <c r="I844" s="147"/>
    </row>
    <row r="845" spans="2:9" x14ac:dyDescent="0.25">
      <c r="B845" s="135">
        <v>43876</v>
      </c>
      <c r="C845" s="157">
        <v>1</v>
      </c>
      <c r="D845" s="148" t="s">
        <v>1215</v>
      </c>
      <c r="E845" s="138"/>
      <c r="F845" s="133">
        <v>1</v>
      </c>
      <c r="G845" s="147"/>
      <c r="H845" s="157"/>
      <c r="I845" s="147"/>
    </row>
    <row r="846" spans="2:9" x14ac:dyDescent="0.25">
      <c r="B846" s="384">
        <v>43876</v>
      </c>
      <c r="C846" s="157">
        <v>1</v>
      </c>
      <c r="D846" s="158" t="s">
        <v>1649</v>
      </c>
      <c r="E846" s="139"/>
      <c r="F846" s="138">
        <v>7</v>
      </c>
      <c r="G846" s="159"/>
      <c r="H846" s="157"/>
      <c r="I846" s="147"/>
    </row>
    <row r="847" spans="2:9" x14ac:dyDescent="0.25">
      <c r="B847" s="384">
        <v>43876</v>
      </c>
      <c r="C847" s="138">
        <v>1</v>
      </c>
      <c r="D847" s="149" t="s">
        <v>1650</v>
      </c>
      <c r="E847" s="138"/>
      <c r="F847" s="138">
        <v>6</v>
      </c>
      <c r="G847" s="138"/>
      <c r="H847" s="138"/>
    </row>
    <row r="848" spans="2:9" x14ac:dyDescent="0.25">
      <c r="B848" s="384">
        <v>43876</v>
      </c>
      <c r="C848" s="138">
        <v>1</v>
      </c>
      <c r="D848" s="149" t="s">
        <v>1651</v>
      </c>
      <c r="E848" s="138"/>
      <c r="F848" s="138">
        <v>6</v>
      </c>
      <c r="G848" s="138"/>
      <c r="H848" s="138"/>
    </row>
    <row r="849" spans="1:9" x14ac:dyDescent="0.25">
      <c r="B849" s="384">
        <v>43876</v>
      </c>
      <c r="C849" s="374">
        <v>1</v>
      </c>
      <c r="D849" s="375" t="s">
        <v>1652</v>
      </c>
      <c r="E849" s="133"/>
      <c r="F849" s="138">
        <v>14</v>
      </c>
      <c r="G849" s="373"/>
      <c r="H849" s="374"/>
      <c r="I849" s="147"/>
    </row>
    <row r="850" spans="1:9" x14ac:dyDescent="0.25">
      <c r="B850" s="384">
        <v>43876</v>
      </c>
      <c r="C850" s="157">
        <v>1</v>
      </c>
      <c r="D850" s="148" t="s">
        <v>1042</v>
      </c>
      <c r="E850" s="138"/>
      <c r="F850" s="133">
        <v>6</v>
      </c>
      <c r="G850" s="147"/>
      <c r="H850" s="157"/>
      <c r="I850" s="147"/>
    </row>
    <row r="851" spans="1:9" x14ac:dyDescent="0.25">
      <c r="B851" s="384">
        <v>43876</v>
      </c>
      <c r="C851" s="157">
        <v>1</v>
      </c>
      <c r="D851" s="148" t="s">
        <v>915</v>
      </c>
      <c r="E851" s="138"/>
      <c r="F851" s="133">
        <v>13</v>
      </c>
      <c r="G851" s="147"/>
      <c r="H851" s="157"/>
      <c r="I851" s="147"/>
    </row>
    <row r="852" spans="1:9" x14ac:dyDescent="0.25">
      <c r="B852" s="384">
        <v>43876</v>
      </c>
      <c r="C852" s="157">
        <v>1</v>
      </c>
      <c r="D852" s="148" t="s">
        <v>850</v>
      </c>
      <c r="E852" s="138"/>
      <c r="F852" s="133">
        <v>5</v>
      </c>
      <c r="G852" s="147"/>
      <c r="H852" s="157"/>
      <c r="I852" s="147"/>
    </row>
    <row r="853" spans="1:9" x14ac:dyDescent="0.25">
      <c r="B853" s="384">
        <v>43876</v>
      </c>
      <c r="C853" s="157">
        <v>1</v>
      </c>
      <c r="D853" s="148" t="s">
        <v>1653</v>
      </c>
      <c r="E853" s="138"/>
      <c r="F853" s="133">
        <v>5</v>
      </c>
      <c r="G853" s="147"/>
      <c r="H853" s="157"/>
      <c r="I853" s="147"/>
    </row>
    <row r="854" spans="1:9" x14ac:dyDescent="0.25">
      <c r="B854" s="384">
        <v>43876</v>
      </c>
      <c r="C854" s="157">
        <v>2</v>
      </c>
      <c r="D854" s="148" t="s">
        <v>1651</v>
      </c>
      <c r="E854" s="138">
        <v>5</v>
      </c>
      <c r="F854" s="133">
        <f t="shared" si="18"/>
        <v>10</v>
      </c>
      <c r="G854" s="147"/>
      <c r="H854" s="157"/>
      <c r="I854" s="147"/>
    </row>
    <row r="855" spans="1:9" x14ac:dyDescent="0.25">
      <c r="B855" s="384">
        <v>43876</v>
      </c>
      <c r="C855" s="157">
        <v>1</v>
      </c>
      <c r="D855" s="148" t="s">
        <v>1654</v>
      </c>
      <c r="E855" s="138"/>
      <c r="F855" s="133">
        <v>5</v>
      </c>
      <c r="G855" s="147"/>
      <c r="H855" s="157"/>
      <c r="I855" s="147"/>
    </row>
    <row r="856" spans="1:9" x14ac:dyDescent="0.25">
      <c r="B856" s="135"/>
      <c r="C856" s="157"/>
      <c r="D856" s="380" t="s">
        <v>875</v>
      </c>
      <c r="E856" s="138"/>
      <c r="F856" s="133"/>
      <c r="G856" s="147"/>
      <c r="H856" s="306">
        <f>SUM(F783:F855)</f>
        <v>562</v>
      </c>
      <c r="I856" s="147"/>
    </row>
    <row r="857" spans="1:9" x14ac:dyDescent="0.25">
      <c r="B857" s="384"/>
      <c r="C857" s="157"/>
      <c r="D857" s="158" t="s">
        <v>1528</v>
      </c>
      <c r="E857" s="139"/>
      <c r="F857" s="431"/>
      <c r="G857" s="159"/>
      <c r="H857" s="157"/>
      <c r="I857" s="432">
        <f>SUM(I781+H856)</f>
        <v>983</v>
      </c>
    </row>
    <row r="858" spans="1:9" x14ac:dyDescent="0.25">
      <c r="A858" s="433"/>
      <c r="B858" s="135"/>
      <c r="C858" s="444">
        <v>1</v>
      </c>
      <c r="D858" s="434" t="s">
        <v>1656</v>
      </c>
      <c r="E858" s="435"/>
      <c r="F858" s="435">
        <v>5</v>
      </c>
      <c r="G858" s="147"/>
      <c r="H858" s="146"/>
      <c r="I858" s="147"/>
    </row>
    <row r="859" spans="1:9" x14ac:dyDescent="0.25">
      <c r="B859" s="134"/>
      <c r="C859" s="444">
        <v>1</v>
      </c>
      <c r="D859" s="436" t="s">
        <v>1657</v>
      </c>
      <c r="E859" s="437"/>
      <c r="F859" s="437">
        <v>3.5</v>
      </c>
      <c r="G859" s="373"/>
      <c r="H859" s="374"/>
      <c r="I859" s="373"/>
    </row>
    <row r="860" spans="1:9" x14ac:dyDescent="0.25">
      <c r="B860" s="135"/>
      <c r="C860" s="444">
        <v>1</v>
      </c>
      <c r="D860" s="434" t="s">
        <v>1658</v>
      </c>
      <c r="E860" s="435"/>
      <c r="F860" s="437">
        <v>5</v>
      </c>
      <c r="G860" s="147"/>
      <c r="H860" s="157"/>
      <c r="I860" s="147"/>
    </row>
    <row r="861" spans="1:9" x14ac:dyDescent="0.25">
      <c r="B861" s="135"/>
      <c r="C861" s="444">
        <v>1</v>
      </c>
      <c r="D861" s="434" t="s">
        <v>1659</v>
      </c>
      <c r="E861" s="435"/>
      <c r="F861" s="437">
        <v>20</v>
      </c>
      <c r="G861" s="147"/>
      <c r="H861" s="157"/>
      <c r="I861" s="147"/>
    </row>
    <row r="862" spans="1:9" x14ac:dyDescent="0.25">
      <c r="B862" s="135"/>
      <c r="C862" s="444">
        <v>1</v>
      </c>
      <c r="D862" s="434" t="s">
        <v>1660</v>
      </c>
      <c r="E862" s="435"/>
      <c r="F862" s="437">
        <v>5</v>
      </c>
      <c r="G862" s="147"/>
      <c r="H862" s="157"/>
      <c r="I862" s="147"/>
    </row>
    <row r="863" spans="1:9" x14ac:dyDescent="0.25">
      <c r="B863" s="135"/>
      <c r="C863" s="444">
        <v>1</v>
      </c>
      <c r="D863" s="434" t="s">
        <v>1661</v>
      </c>
      <c r="E863" s="435"/>
      <c r="F863" s="437">
        <v>9</v>
      </c>
      <c r="G863" s="147"/>
      <c r="H863" s="157"/>
      <c r="I863" s="147"/>
    </row>
    <row r="864" spans="1:9" x14ac:dyDescent="0.25">
      <c r="B864" s="135"/>
      <c r="C864" s="444">
        <v>1</v>
      </c>
      <c r="D864" s="434" t="s">
        <v>1662</v>
      </c>
      <c r="E864" s="435"/>
      <c r="F864" s="437">
        <v>10.5</v>
      </c>
      <c r="G864" s="147"/>
      <c r="H864" s="157"/>
      <c r="I864" s="147"/>
    </row>
    <row r="865" spans="1:9" x14ac:dyDescent="0.25">
      <c r="B865" s="135"/>
      <c r="C865" s="157"/>
      <c r="D865" s="438" t="s">
        <v>1663</v>
      </c>
      <c r="E865" s="138"/>
      <c r="F865" s="133"/>
      <c r="G865" s="147"/>
      <c r="H865" s="306">
        <f>SUM(F858:F864)</f>
        <v>58</v>
      </c>
      <c r="I865" s="147"/>
    </row>
    <row r="866" spans="1:9" x14ac:dyDescent="0.25">
      <c r="B866" s="135"/>
      <c r="C866" s="157"/>
      <c r="D866" s="440" t="s">
        <v>1582</v>
      </c>
      <c r="E866" s="441"/>
      <c r="F866" s="442"/>
      <c r="G866" s="443">
        <v>883</v>
      </c>
      <c r="H866" s="157"/>
      <c r="I866" s="147"/>
    </row>
    <row r="867" spans="1:9" x14ac:dyDescent="0.25">
      <c r="B867" s="135"/>
      <c r="C867" s="157"/>
      <c r="D867" s="439" t="s">
        <v>1664</v>
      </c>
      <c r="E867" s="138"/>
      <c r="F867" s="133"/>
      <c r="G867" s="147"/>
      <c r="H867" s="157"/>
      <c r="I867" s="321">
        <f>I857+H865-G866</f>
        <v>158</v>
      </c>
    </row>
    <row r="868" spans="1:9" ht="11.25" customHeight="1" thickBot="1" x14ac:dyDescent="0.3">
      <c r="A868" s="606" t="s">
        <v>1665</v>
      </c>
      <c r="B868" s="606"/>
      <c r="C868" s="606"/>
      <c r="D868" s="606"/>
      <c r="E868" s="606"/>
      <c r="F868" s="606"/>
      <c r="G868" s="606"/>
      <c r="H868" s="606"/>
      <c r="I868" s="607"/>
    </row>
    <row r="869" spans="1:9" ht="15.75" thickBot="1" x14ac:dyDescent="0.3">
      <c r="A869" s="608" t="s">
        <v>855</v>
      </c>
      <c r="B869" s="609"/>
      <c r="C869" s="609"/>
      <c r="D869" s="609"/>
      <c r="E869" s="609"/>
      <c r="F869" s="609"/>
      <c r="G869" s="609"/>
      <c r="H869" s="609"/>
      <c r="I869" s="610"/>
    </row>
    <row r="870" spans="1:9" x14ac:dyDescent="0.25">
      <c r="A870" s="194"/>
      <c r="B870" s="384"/>
      <c r="C870" s="133"/>
      <c r="D870" s="160" t="s">
        <v>858</v>
      </c>
      <c r="E870" s="133"/>
      <c r="F870" s="133"/>
      <c r="G870" s="141"/>
      <c r="H870" s="445">
        <v>158</v>
      </c>
      <c r="I870" s="161"/>
    </row>
    <row r="871" spans="1:9" x14ac:dyDescent="0.25">
      <c r="B871" s="384">
        <v>43877</v>
      </c>
      <c r="C871" s="147">
        <v>1</v>
      </c>
      <c r="D871" s="148" t="s">
        <v>1666</v>
      </c>
      <c r="E871" s="133"/>
      <c r="F871" s="133">
        <v>5</v>
      </c>
      <c r="G871" s="147"/>
      <c r="H871" s="147"/>
      <c r="I871" s="147"/>
    </row>
    <row r="872" spans="1:9" x14ac:dyDescent="0.25">
      <c r="B872" s="384">
        <v>43877</v>
      </c>
      <c r="C872" s="147">
        <v>1</v>
      </c>
      <c r="D872" s="148" t="s">
        <v>1667</v>
      </c>
      <c r="E872" s="133"/>
      <c r="F872" s="133">
        <v>7</v>
      </c>
      <c r="G872" s="147"/>
      <c r="H872" s="147"/>
      <c r="I872" s="147"/>
    </row>
    <row r="873" spans="1:9" x14ac:dyDescent="0.25">
      <c r="B873" s="384">
        <v>43877</v>
      </c>
      <c r="C873" s="147">
        <v>1</v>
      </c>
      <c r="D873" s="148" t="s">
        <v>1668</v>
      </c>
      <c r="E873" s="133"/>
      <c r="F873" s="133">
        <v>6.5</v>
      </c>
      <c r="G873" s="159"/>
      <c r="H873" s="157"/>
      <c r="I873" s="147"/>
    </row>
    <row r="874" spans="1:9" x14ac:dyDescent="0.25">
      <c r="B874" s="384">
        <v>43877</v>
      </c>
      <c r="C874" s="147">
        <v>1</v>
      </c>
      <c r="D874" s="148" t="s">
        <v>616</v>
      </c>
      <c r="E874" s="133"/>
      <c r="F874" s="133">
        <v>5</v>
      </c>
      <c r="G874" s="159"/>
      <c r="H874" s="157"/>
      <c r="I874" s="147"/>
    </row>
    <row r="875" spans="1:9" x14ac:dyDescent="0.25">
      <c r="B875" s="384">
        <v>43877</v>
      </c>
      <c r="C875" s="147">
        <v>1</v>
      </c>
      <c r="D875" s="148" t="s">
        <v>1683</v>
      </c>
      <c r="E875" s="133"/>
      <c r="F875" s="133">
        <v>13</v>
      </c>
      <c r="G875" s="159"/>
      <c r="H875" s="157"/>
      <c r="I875" s="147"/>
    </row>
    <row r="876" spans="1:9" x14ac:dyDescent="0.25">
      <c r="B876" s="384">
        <v>43877</v>
      </c>
      <c r="C876" s="147">
        <v>1</v>
      </c>
      <c r="D876" s="148" t="s">
        <v>1669</v>
      </c>
      <c r="E876" s="133"/>
      <c r="F876" s="133">
        <v>7</v>
      </c>
      <c r="G876" s="147"/>
      <c r="H876" s="157"/>
      <c r="I876" s="147"/>
    </row>
    <row r="877" spans="1:9" x14ac:dyDescent="0.25">
      <c r="B877" s="384">
        <v>43877</v>
      </c>
      <c r="C877" s="147">
        <v>1</v>
      </c>
      <c r="D877" s="148" t="s">
        <v>866</v>
      </c>
      <c r="E877" s="133"/>
      <c r="F877" s="133">
        <v>5</v>
      </c>
      <c r="G877" s="147"/>
      <c r="H877" s="157"/>
      <c r="I877" s="147"/>
    </row>
    <row r="878" spans="1:9" x14ac:dyDescent="0.25">
      <c r="B878" s="384">
        <v>43877</v>
      </c>
      <c r="C878" s="147">
        <v>1</v>
      </c>
      <c r="D878" s="148" t="s">
        <v>850</v>
      </c>
      <c r="E878" s="133"/>
      <c r="F878" s="133">
        <v>5</v>
      </c>
      <c r="G878" s="147"/>
      <c r="H878" s="157"/>
      <c r="I878" s="147"/>
    </row>
    <row r="879" spans="1:9" x14ac:dyDescent="0.25">
      <c r="B879" s="384">
        <v>43877</v>
      </c>
      <c r="C879" s="147">
        <v>1</v>
      </c>
      <c r="D879" s="148" t="s">
        <v>1084</v>
      </c>
      <c r="E879" s="133"/>
      <c r="F879" s="133">
        <v>10</v>
      </c>
      <c r="G879" s="147"/>
      <c r="H879" s="157"/>
      <c r="I879" s="147"/>
    </row>
    <row r="880" spans="1:9" x14ac:dyDescent="0.25">
      <c r="B880" s="384">
        <v>43877</v>
      </c>
      <c r="C880" s="147">
        <v>2</v>
      </c>
      <c r="D880" s="148" t="s">
        <v>1670</v>
      </c>
      <c r="E880" s="133">
        <v>4</v>
      </c>
      <c r="F880" s="133">
        <f t="shared" ref="F880" si="19">E880*C880</f>
        <v>8</v>
      </c>
      <c r="G880" s="147"/>
      <c r="H880" s="157"/>
      <c r="I880" s="147"/>
    </row>
    <row r="881" spans="2:9" x14ac:dyDescent="0.25">
      <c r="B881" s="384">
        <v>43877</v>
      </c>
      <c r="C881" s="147">
        <v>1</v>
      </c>
      <c r="D881" s="148" t="s">
        <v>1671</v>
      </c>
      <c r="E881" s="133"/>
      <c r="F881" s="133">
        <v>5</v>
      </c>
      <c r="G881" s="147"/>
      <c r="H881" s="157"/>
      <c r="I881" s="147"/>
    </row>
    <row r="882" spans="2:9" x14ac:dyDescent="0.25">
      <c r="B882" s="384">
        <v>43877</v>
      </c>
      <c r="C882" s="147">
        <v>1</v>
      </c>
      <c r="D882" s="148" t="s">
        <v>1672</v>
      </c>
      <c r="E882" s="138"/>
      <c r="F882" s="133">
        <v>13</v>
      </c>
      <c r="G882" s="147"/>
      <c r="H882" s="157"/>
      <c r="I882" s="147"/>
    </row>
    <row r="883" spans="2:9" x14ac:dyDescent="0.25">
      <c r="B883" s="384">
        <v>43877</v>
      </c>
      <c r="C883" s="147">
        <v>1</v>
      </c>
      <c r="D883" s="148" t="s">
        <v>1673</v>
      </c>
      <c r="E883" s="138"/>
      <c r="F883" s="133">
        <v>13</v>
      </c>
      <c r="G883" s="147"/>
      <c r="H883" s="157"/>
      <c r="I883" s="147"/>
    </row>
    <row r="884" spans="2:9" x14ac:dyDescent="0.25">
      <c r="B884" s="384">
        <v>43877</v>
      </c>
      <c r="C884" s="147">
        <v>4</v>
      </c>
      <c r="D884" s="148" t="s">
        <v>1674</v>
      </c>
      <c r="E884" s="138">
        <v>0.5</v>
      </c>
      <c r="F884" s="133">
        <f t="shared" si="18"/>
        <v>2</v>
      </c>
      <c r="G884" s="147"/>
      <c r="H884" s="157"/>
      <c r="I884" s="147"/>
    </row>
    <row r="885" spans="2:9" x14ac:dyDescent="0.25">
      <c r="B885" s="384">
        <v>43877</v>
      </c>
      <c r="C885" s="138">
        <v>1</v>
      </c>
      <c r="D885" s="149" t="s">
        <v>1675</v>
      </c>
      <c r="E885" s="138"/>
      <c r="F885" s="133">
        <v>10</v>
      </c>
      <c r="G885" s="147"/>
      <c r="H885" s="142"/>
    </row>
    <row r="886" spans="2:9" x14ac:dyDescent="0.25">
      <c r="B886" s="384">
        <v>43877</v>
      </c>
      <c r="C886" s="138">
        <v>1</v>
      </c>
      <c r="D886" s="149" t="s">
        <v>1676</v>
      </c>
      <c r="E886" s="138"/>
      <c r="F886" s="133">
        <v>25</v>
      </c>
      <c r="G886" s="147"/>
      <c r="H886" s="142"/>
    </row>
    <row r="887" spans="2:9" x14ac:dyDescent="0.25">
      <c r="B887" s="384">
        <v>43877</v>
      </c>
      <c r="C887" s="138">
        <v>1</v>
      </c>
      <c r="D887" s="149" t="s">
        <v>1677</v>
      </c>
      <c r="E887" s="138"/>
      <c r="F887" s="133">
        <v>25</v>
      </c>
      <c r="G887" s="147"/>
      <c r="H887" s="142"/>
    </row>
    <row r="888" spans="2:9" x14ac:dyDescent="0.25">
      <c r="B888" s="384">
        <v>43877</v>
      </c>
      <c r="C888" s="138">
        <v>1</v>
      </c>
      <c r="D888" s="149" t="s">
        <v>866</v>
      </c>
      <c r="E888" s="138"/>
      <c r="F888" s="133">
        <v>5</v>
      </c>
      <c r="G888" s="147"/>
      <c r="H888" s="142"/>
    </row>
    <row r="889" spans="2:9" x14ac:dyDescent="0.25">
      <c r="B889" s="384">
        <v>43877</v>
      </c>
      <c r="C889" s="138">
        <v>1</v>
      </c>
      <c r="D889" s="149" t="s">
        <v>616</v>
      </c>
      <c r="E889" s="138"/>
      <c r="F889" s="133">
        <v>5</v>
      </c>
      <c r="G889" s="147"/>
      <c r="H889" s="142"/>
    </row>
    <row r="890" spans="2:9" x14ac:dyDescent="0.25">
      <c r="B890" s="384">
        <v>43877</v>
      </c>
      <c r="C890" s="138">
        <v>1</v>
      </c>
      <c r="D890" s="149" t="s">
        <v>1678</v>
      </c>
      <c r="E890" s="138"/>
      <c r="F890" s="133">
        <v>13</v>
      </c>
      <c r="G890" s="147"/>
      <c r="H890" s="142"/>
    </row>
    <row r="891" spans="2:9" x14ac:dyDescent="0.25">
      <c r="B891" s="384">
        <v>43877</v>
      </c>
      <c r="C891" s="138">
        <v>1</v>
      </c>
      <c r="D891" s="149" t="s">
        <v>1629</v>
      </c>
      <c r="E891" s="138"/>
      <c r="F891" s="133">
        <v>9</v>
      </c>
      <c r="G891" s="147"/>
      <c r="H891" s="142"/>
    </row>
    <row r="892" spans="2:9" x14ac:dyDescent="0.25">
      <c r="B892" s="384">
        <v>43877</v>
      </c>
      <c r="C892" s="138">
        <v>1</v>
      </c>
      <c r="D892" s="149" t="s">
        <v>1679</v>
      </c>
      <c r="E892" s="138"/>
      <c r="F892" s="133">
        <v>25</v>
      </c>
      <c r="G892" s="147"/>
      <c r="H892" s="142"/>
    </row>
    <row r="893" spans="2:9" x14ac:dyDescent="0.25">
      <c r="B893" s="384">
        <v>43877</v>
      </c>
      <c r="C893" s="138">
        <v>2</v>
      </c>
      <c r="D893" s="149" t="s">
        <v>1633</v>
      </c>
      <c r="E893" s="138">
        <v>5</v>
      </c>
      <c r="F893" s="133">
        <v>10</v>
      </c>
      <c r="G893" s="147"/>
      <c r="H893" s="142"/>
    </row>
    <row r="894" spans="2:9" x14ac:dyDescent="0.25">
      <c r="B894" s="384">
        <v>43877</v>
      </c>
      <c r="C894" s="138">
        <v>1</v>
      </c>
      <c r="D894" s="149" t="s">
        <v>1680</v>
      </c>
      <c r="E894" s="138"/>
      <c r="F894" s="133">
        <v>3.5</v>
      </c>
      <c r="G894" s="147"/>
      <c r="H894" s="142"/>
    </row>
    <row r="895" spans="2:9" x14ac:dyDescent="0.25">
      <c r="B895" s="384">
        <v>43877</v>
      </c>
      <c r="C895" s="138">
        <v>1</v>
      </c>
      <c r="D895" s="149" t="s">
        <v>1681</v>
      </c>
      <c r="E895" s="138"/>
      <c r="F895" s="133">
        <v>1</v>
      </c>
      <c r="G895" s="147"/>
      <c r="H895" s="142"/>
    </row>
    <row r="896" spans="2:9" x14ac:dyDescent="0.25">
      <c r="B896" s="384">
        <v>43877</v>
      </c>
      <c r="C896" s="138">
        <v>1</v>
      </c>
      <c r="D896" s="149" t="s">
        <v>1156</v>
      </c>
      <c r="E896" s="138"/>
      <c r="F896" s="133">
        <v>5</v>
      </c>
      <c r="G896" s="147"/>
      <c r="H896" s="142"/>
    </row>
    <row r="897" spans="2:9" x14ac:dyDescent="0.25">
      <c r="B897" s="384">
        <v>43877</v>
      </c>
      <c r="C897" s="138">
        <v>1</v>
      </c>
      <c r="D897" s="149" t="s">
        <v>1682</v>
      </c>
      <c r="E897" s="138"/>
      <c r="F897" s="133">
        <v>4</v>
      </c>
      <c r="G897" s="147"/>
      <c r="H897" s="142"/>
    </row>
    <row r="898" spans="2:9" x14ac:dyDescent="0.25">
      <c r="B898" s="384">
        <v>43877</v>
      </c>
      <c r="C898" s="138">
        <v>3</v>
      </c>
      <c r="D898" s="149" t="s">
        <v>1662</v>
      </c>
      <c r="E898" s="138">
        <v>10.5</v>
      </c>
      <c r="F898" s="133">
        <f t="shared" si="18"/>
        <v>31.5</v>
      </c>
      <c r="G898" s="147"/>
      <c r="H898" s="142"/>
    </row>
    <row r="899" spans="2:9" x14ac:dyDescent="0.25">
      <c r="B899" s="384">
        <v>43877</v>
      </c>
      <c r="C899" s="138"/>
      <c r="D899" s="149" t="s">
        <v>1684</v>
      </c>
      <c r="E899" s="138"/>
      <c r="F899" s="133">
        <v>23</v>
      </c>
      <c r="G899" s="147"/>
      <c r="H899" s="142"/>
    </row>
    <row r="900" spans="2:9" x14ac:dyDescent="0.25">
      <c r="B900" s="384">
        <v>43877</v>
      </c>
      <c r="C900" s="138"/>
      <c r="D900" s="149" t="s">
        <v>1685</v>
      </c>
      <c r="E900" s="138"/>
      <c r="F900" s="133">
        <v>16</v>
      </c>
      <c r="G900" s="147"/>
      <c r="H900" s="142"/>
    </row>
    <row r="901" spans="2:9" x14ac:dyDescent="0.25">
      <c r="B901" s="384">
        <v>43877</v>
      </c>
      <c r="C901" s="138">
        <v>20</v>
      </c>
      <c r="D901" s="149" t="s">
        <v>1686</v>
      </c>
      <c r="E901" s="138">
        <v>8</v>
      </c>
      <c r="F901" s="133">
        <f t="shared" ref="F901:F964" si="20">E901*C901</f>
        <v>160</v>
      </c>
      <c r="G901" s="147"/>
      <c r="H901" s="142"/>
    </row>
    <row r="902" spans="2:9" x14ac:dyDescent="0.25">
      <c r="B902" s="384">
        <v>43877</v>
      </c>
      <c r="C902" s="138">
        <v>2</v>
      </c>
      <c r="D902" s="149" t="s">
        <v>1662</v>
      </c>
      <c r="E902" s="138">
        <v>10.5</v>
      </c>
      <c r="F902" s="133">
        <f t="shared" si="20"/>
        <v>21</v>
      </c>
      <c r="G902" s="147"/>
      <c r="H902" s="142"/>
    </row>
    <row r="903" spans="2:9" x14ac:dyDescent="0.25">
      <c r="B903" s="384">
        <v>43877</v>
      </c>
      <c r="C903" s="138">
        <v>1</v>
      </c>
      <c r="D903" s="149" t="s">
        <v>1687</v>
      </c>
      <c r="E903" s="138"/>
      <c r="F903" s="133">
        <v>3</v>
      </c>
      <c r="G903" s="147"/>
      <c r="H903" s="142"/>
    </row>
    <row r="904" spans="2:9" x14ac:dyDescent="0.25">
      <c r="B904" s="384">
        <v>43877</v>
      </c>
      <c r="C904" s="138">
        <v>2</v>
      </c>
      <c r="D904" s="149" t="s">
        <v>1688</v>
      </c>
      <c r="E904" s="138">
        <v>0.5</v>
      </c>
      <c r="F904" s="133">
        <f t="shared" si="20"/>
        <v>1</v>
      </c>
      <c r="G904" s="147"/>
      <c r="H904" s="142"/>
    </row>
    <row r="905" spans="2:9" x14ac:dyDescent="0.25">
      <c r="B905" s="384">
        <v>43877</v>
      </c>
      <c r="C905" s="138">
        <v>1</v>
      </c>
      <c r="D905" s="149" t="s">
        <v>1689</v>
      </c>
      <c r="E905" s="138"/>
      <c r="F905" s="133">
        <v>8</v>
      </c>
      <c r="G905" s="147"/>
      <c r="H905" s="142"/>
    </row>
    <row r="906" spans="2:9" x14ac:dyDescent="0.25">
      <c r="B906" s="384">
        <v>43877</v>
      </c>
      <c r="C906" s="138">
        <v>1</v>
      </c>
      <c r="D906" s="149" t="s">
        <v>1690</v>
      </c>
      <c r="E906" s="138"/>
      <c r="F906" s="133">
        <v>13</v>
      </c>
      <c r="G906" s="147"/>
      <c r="H906" s="142"/>
    </row>
    <row r="907" spans="2:9" x14ac:dyDescent="0.25">
      <c r="B907" s="384">
        <v>43877</v>
      </c>
      <c r="C907" s="138">
        <v>2</v>
      </c>
      <c r="D907" s="149" t="s">
        <v>1593</v>
      </c>
      <c r="E907" s="138">
        <v>0.1</v>
      </c>
      <c r="F907" s="133">
        <v>0.2</v>
      </c>
      <c r="G907" s="147"/>
      <c r="H907" s="142"/>
    </row>
    <row r="908" spans="2:9" x14ac:dyDescent="0.25">
      <c r="B908" s="384">
        <v>43877</v>
      </c>
      <c r="C908" s="138">
        <v>1</v>
      </c>
      <c r="D908" s="149" t="s">
        <v>1691</v>
      </c>
      <c r="E908" s="138"/>
      <c r="F908" s="133">
        <v>7</v>
      </c>
      <c r="G908" s="147"/>
      <c r="H908" s="142"/>
    </row>
    <row r="909" spans="2:9" x14ac:dyDescent="0.25">
      <c r="B909" s="384">
        <v>43877</v>
      </c>
      <c r="C909" s="138">
        <v>1</v>
      </c>
      <c r="D909" s="149" t="s">
        <v>1633</v>
      </c>
      <c r="E909" s="138"/>
      <c r="F909" s="133">
        <v>5</v>
      </c>
      <c r="G909" s="147"/>
      <c r="H909" s="142"/>
    </row>
    <row r="910" spans="2:9" x14ac:dyDescent="0.25">
      <c r="B910" s="384">
        <v>43877</v>
      </c>
      <c r="C910" s="138">
        <v>1</v>
      </c>
      <c r="D910" s="149" t="s">
        <v>1076</v>
      </c>
      <c r="E910" s="138"/>
      <c r="F910" s="133">
        <v>0.5</v>
      </c>
      <c r="G910" s="147"/>
      <c r="H910" s="142"/>
    </row>
    <row r="911" spans="2:9" x14ac:dyDescent="0.25">
      <c r="B911" s="136"/>
      <c r="C911" s="138"/>
      <c r="D911" s="264" t="s">
        <v>875</v>
      </c>
      <c r="E911" s="138"/>
      <c r="F911" s="133"/>
      <c r="G911" s="147"/>
      <c r="H911" s="269">
        <f>SUM(F871:F910)</f>
        <v>534.20000000000005</v>
      </c>
    </row>
    <row r="912" spans="2:9" ht="15.75" thickBot="1" x14ac:dyDescent="0.3">
      <c r="B912" s="450"/>
      <c r="C912" s="139"/>
      <c r="D912" s="451" t="s">
        <v>1692</v>
      </c>
      <c r="E912" s="139"/>
      <c r="F912" s="431"/>
      <c r="G912" s="159"/>
      <c r="H912" s="143"/>
      <c r="I912" s="452">
        <f>H870+H911</f>
        <v>692.2</v>
      </c>
    </row>
    <row r="913" spans="2:11" ht="15.75" thickBot="1" x14ac:dyDescent="0.3">
      <c r="B913" s="608" t="s">
        <v>857</v>
      </c>
      <c r="C913" s="609"/>
      <c r="D913" s="609"/>
      <c r="E913" s="609"/>
      <c r="F913" s="609"/>
      <c r="G913" s="609"/>
      <c r="H913" s="609"/>
      <c r="I913" s="610"/>
    </row>
    <row r="914" spans="2:11" x14ac:dyDescent="0.25">
      <c r="B914" s="134"/>
      <c r="C914" s="133"/>
      <c r="D914" s="205" t="s">
        <v>858</v>
      </c>
      <c r="E914" s="133"/>
      <c r="F914" s="133"/>
      <c r="G914" s="373"/>
      <c r="H914" s="453">
        <v>692.2</v>
      </c>
      <c r="I914" s="133"/>
    </row>
    <row r="915" spans="2:11" x14ac:dyDescent="0.25">
      <c r="B915" s="135">
        <v>43877</v>
      </c>
      <c r="C915" s="138">
        <v>1</v>
      </c>
      <c r="D915" s="149" t="s">
        <v>1560</v>
      </c>
      <c r="E915" s="138"/>
      <c r="F915" s="133">
        <v>12</v>
      </c>
      <c r="G915" s="147"/>
      <c r="H915" s="142"/>
      <c r="K915" s="133">
        <v>12</v>
      </c>
    </row>
    <row r="916" spans="2:11" x14ac:dyDescent="0.25">
      <c r="B916" s="135">
        <v>43877</v>
      </c>
      <c r="C916" s="138">
        <v>1</v>
      </c>
      <c r="D916" s="149" t="s">
        <v>1695</v>
      </c>
      <c r="E916" s="138"/>
      <c r="F916" s="133">
        <v>1</v>
      </c>
      <c r="G916" s="147"/>
      <c r="H916" s="142"/>
      <c r="K916" s="133">
        <v>1</v>
      </c>
    </row>
    <row r="917" spans="2:11" x14ac:dyDescent="0.25">
      <c r="B917" s="135">
        <v>43877</v>
      </c>
      <c r="C917" s="138">
        <v>1</v>
      </c>
      <c r="D917" s="149" t="s">
        <v>1694</v>
      </c>
      <c r="E917" s="138"/>
      <c r="F917" s="133">
        <v>3.5</v>
      </c>
      <c r="G917" s="147"/>
      <c r="H917" s="142"/>
      <c r="K917" s="133">
        <v>3.5</v>
      </c>
    </row>
    <row r="918" spans="2:11" x14ac:dyDescent="0.25">
      <c r="B918" s="135">
        <v>43877</v>
      </c>
      <c r="C918" s="138">
        <v>1</v>
      </c>
      <c r="D918" s="149" t="s">
        <v>1263</v>
      </c>
      <c r="E918" s="138"/>
      <c r="F918" s="133">
        <v>3</v>
      </c>
      <c r="G918" s="147"/>
      <c r="H918" s="142"/>
      <c r="K918" s="133">
        <v>3</v>
      </c>
    </row>
    <row r="919" spans="2:11" x14ac:dyDescent="0.25">
      <c r="B919" s="135">
        <v>43877</v>
      </c>
      <c r="C919" s="138">
        <v>1</v>
      </c>
      <c r="D919" s="149" t="s">
        <v>1585</v>
      </c>
      <c r="E919" s="138"/>
      <c r="F919" s="133">
        <v>3</v>
      </c>
      <c r="G919" s="147"/>
      <c r="H919" s="142"/>
      <c r="K919" s="133">
        <v>3</v>
      </c>
    </row>
    <row r="920" spans="2:11" x14ac:dyDescent="0.25">
      <c r="B920" s="135">
        <v>43877</v>
      </c>
      <c r="C920" s="138">
        <v>1</v>
      </c>
      <c r="D920" s="149" t="s">
        <v>1560</v>
      </c>
      <c r="E920" s="138"/>
      <c r="F920" s="133">
        <v>12</v>
      </c>
      <c r="G920" s="147"/>
      <c r="H920" s="142"/>
      <c r="K920" s="133">
        <v>12</v>
      </c>
    </row>
    <row r="921" spans="2:11" x14ac:dyDescent="0.25">
      <c r="B921" s="135">
        <v>43877</v>
      </c>
      <c r="C921" s="138">
        <v>1</v>
      </c>
      <c r="D921" s="149" t="s">
        <v>1168</v>
      </c>
      <c r="E921" s="138"/>
      <c r="F921" s="133">
        <v>5</v>
      </c>
      <c r="G921" s="147"/>
      <c r="H921" s="142"/>
      <c r="K921" s="133">
        <v>5</v>
      </c>
    </row>
    <row r="922" spans="2:11" x14ac:dyDescent="0.25">
      <c r="B922" s="135">
        <v>43877</v>
      </c>
      <c r="C922" s="138">
        <v>1</v>
      </c>
      <c r="D922" s="149" t="s">
        <v>1696</v>
      </c>
      <c r="E922" s="138"/>
      <c r="F922" s="133">
        <v>8</v>
      </c>
      <c r="G922" s="147"/>
      <c r="H922" s="142"/>
      <c r="K922" s="133">
        <v>8</v>
      </c>
    </row>
    <row r="923" spans="2:11" x14ac:dyDescent="0.25">
      <c r="B923" s="135">
        <v>43877</v>
      </c>
      <c r="C923" s="138">
        <v>1</v>
      </c>
      <c r="D923" s="149" t="s">
        <v>1697</v>
      </c>
      <c r="E923" s="138"/>
      <c r="F923" s="133">
        <v>18</v>
      </c>
      <c r="G923" s="147"/>
      <c r="H923" s="142"/>
      <c r="K923" s="133">
        <v>18</v>
      </c>
    </row>
    <row r="924" spans="2:11" x14ac:dyDescent="0.25">
      <c r="B924" s="135">
        <v>43877</v>
      </c>
      <c r="C924" s="138">
        <v>1</v>
      </c>
      <c r="D924" s="149" t="s">
        <v>1698</v>
      </c>
      <c r="E924" s="138"/>
      <c r="F924" s="133">
        <v>15</v>
      </c>
      <c r="G924" s="147"/>
      <c r="H924" s="142"/>
      <c r="K924" s="133">
        <v>15</v>
      </c>
    </row>
    <row r="925" spans="2:11" x14ac:dyDescent="0.25">
      <c r="B925" s="135">
        <v>43877</v>
      </c>
      <c r="C925" s="138">
        <v>1</v>
      </c>
      <c r="D925" s="149" t="s">
        <v>1041</v>
      </c>
      <c r="E925" s="138"/>
      <c r="F925" s="133">
        <v>8.5</v>
      </c>
      <c r="G925" s="147"/>
      <c r="H925" s="142"/>
      <c r="K925" s="133">
        <v>8.5</v>
      </c>
    </row>
    <row r="926" spans="2:11" x14ac:dyDescent="0.25">
      <c r="B926" s="135">
        <v>43877</v>
      </c>
      <c r="C926" s="138">
        <v>1</v>
      </c>
      <c r="D926" s="149" t="s">
        <v>1699</v>
      </c>
      <c r="E926" s="138"/>
      <c r="F926" s="133">
        <v>11</v>
      </c>
      <c r="G926" s="147"/>
      <c r="H926" s="142"/>
      <c r="K926" s="133">
        <v>11</v>
      </c>
    </row>
    <row r="927" spans="2:11" x14ac:dyDescent="0.25">
      <c r="B927" s="135">
        <v>43877</v>
      </c>
      <c r="C927" s="138">
        <v>8</v>
      </c>
      <c r="D927" s="149" t="s">
        <v>1638</v>
      </c>
      <c r="E927" s="138">
        <v>2</v>
      </c>
      <c r="F927" s="133">
        <f t="shared" si="20"/>
        <v>16</v>
      </c>
      <c r="G927" s="147"/>
      <c r="H927" s="142"/>
      <c r="K927" s="133">
        <v>16</v>
      </c>
    </row>
    <row r="928" spans="2:11" x14ac:dyDescent="0.25">
      <c r="B928" s="135">
        <v>43877</v>
      </c>
      <c r="C928" s="138">
        <v>1</v>
      </c>
      <c r="D928" s="149" t="s">
        <v>1700</v>
      </c>
      <c r="E928" s="138"/>
      <c r="F928" s="133">
        <v>10</v>
      </c>
      <c r="G928" s="147"/>
      <c r="H928" s="142"/>
      <c r="K928" s="133">
        <v>10</v>
      </c>
    </row>
    <row r="929" spans="2:11" x14ac:dyDescent="0.25">
      <c r="B929" s="135">
        <v>43877</v>
      </c>
      <c r="C929" s="138">
        <v>2</v>
      </c>
      <c r="D929" s="149" t="s">
        <v>1701</v>
      </c>
      <c r="E929" s="138">
        <v>3</v>
      </c>
      <c r="F929" s="133">
        <v>6</v>
      </c>
      <c r="G929" s="147"/>
      <c r="H929" s="142"/>
      <c r="K929" s="133">
        <v>6</v>
      </c>
    </row>
    <row r="930" spans="2:11" x14ac:dyDescent="0.25">
      <c r="B930" s="135">
        <v>43877</v>
      </c>
      <c r="C930" s="138">
        <v>1</v>
      </c>
      <c r="D930" s="149" t="s">
        <v>1702</v>
      </c>
      <c r="E930" s="138"/>
      <c r="F930" s="133">
        <v>2.5</v>
      </c>
      <c r="G930" s="147"/>
      <c r="H930" s="142"/>
      <c r="K930" s="133">
        <v>2.5</v>
      </c>
    </row>
    <row r="931" spans="2:11" x14ac:dyDescent="0.25">
      <c r="B931" s="135">
        <v>43877</v>
      </c>
      <c r="C931" s="138">
        <v>1</v>
      </c>
      <c r="D931" s="149" t="s">
        <v>1567</v>
      </c>
      <c r="E931" s="138"/>
      <c r="F931" s="133">
        <v>10</v>
      </c>
      <c r="G931" s="147"/>
      <c r="H931" s="142"/>
      <c r="K931" s="133">
        <v>10</v>
      </c>
    </row>
    <row r="932" spans="2:11" x14ac:dyDescent="0.25">
      <c r="B932" s="135">
        <v>43877</v>
      </c>
      <c r="C932" s="138">
        <v>1</v>
      </c>
      <c r="D932" s="149" t="s">
        <v>1703</v>
      </c>
      <c r="E932" s="138"/>
      <c r="F932" s="133">
        <v>5</v>
      </c>
      <c r="G932" s="147"/>
      <c r="H932" s="142"/>
      <c r="K932" s="133">
        <v>5</v>
      </c>
    </row>
    <row r="933" spans="2:11" x14ac:dyDescent="0.25">
      <c r="B933" s="135">
        <v>43877</v>
      </c>
      <c r="C933" s="138">
        <v>1</v>
      </c>
      <c r="D933" s="149" t="s">
        <v>1114</v>
      </c>
      <c r="E933" s="138"/>
      <c r="F933" s="133">
        <v>6</v>
      </c>
      <c r="G933" s="147"/>
      <c r="H933" s="142"/>
      <c r="K933" s="133">
        <v>6</v>
      </c>
    </row>
    <row r="934" spans="2:11" x14ac:dyDescent="0.25">
      <c r="B934" s="135">
        <v>43877</v>
      </c>
      <c r="C934" s="138">
        <v>1</v>
      </c>
      <c r="D934" s="149" t="s">
        <v>1704</v>
      </c>
      <c r="E934" s="138"/>
      <c r="F934" s="133">
        <v>4</v>
      </c>
      <c r="G934" s="147"/>
      <c r="H934" s="142"/>
      <c r="K934" s="133">
        <v>4</v>
      </c>
    </row>
    <row r="935" spans="2:11" x14ac:dyDescent="0.25">
      <c r="B935" s="135">
        <v>43877</v>
      </c>
      <c r="C935" s="138">
        <v>3</v>
      </c>
      <c r="D935" s="149" t="s">
        <v>1705</v>
      </c>
      <c r="E935" s="138">
        <v>8</v>
      </c>
      <c r="F935" s="133">
        <f t="shared" si="20"/>
        <v>24</v>
      </c>
      <c r="G935" s="147"/>
      <c r="H935" s="142"/>
      <c r="K935" s="133">
        <v>24</v>
      </c>
    </row>
    <row r="936" spans="2:11" x14ac:dyDescent="0.25">
      <c r="B936" s="135">
        <v>43877</v>
      </c>
      <c r="C936" s="138">
        <v>1</v>
      </c>
      <c r="D936" s="149" t="s">
        <v>1098</v>
      </c>
      <c r="E936" s="138"/>
      <c r="F936" s="133">
        <v>35</v>
      </c>
      <c r="G936" s="147"/>
      <c r="H936" s="142"/>
      <c r="K936" s="133">
        <v>35</v>
      </c>
    </row>
    <row r="937" spans="2:11" x14ac:dyDescent="0.25">
      <c r="B937" s="135">
        <v>43877</v>
      </c>
      <c r="C937" s="138">
        <v>1</v>
      </c>
      <c r="D937" s="149" t="s">
        <v>1706</v>
      </c>
      <c r="E937" s="138"/>
      <c r="F937" s="133">
        <v>13</v>
      </c>
      <c r="G937" s="147"/>
      <c r="H937" s="142"/>
      <c r="K937" s="133">
        <v>13</v>
      </c>
    </row>
    <row r="938" spans="2:11" x14ac:dyDescent="0.25">
      <c r="B938" s="135">
        <v>43877</v>
      </c>
      <c r="C938" s="138">
        <v>1</v>
      </c>
      <c r="D938" s="149" t="s">
        <v>1707</v>
      </c>
      <c r="E938" s="138"/>
      <c r="F938" s="133">
        <v>6</v>
      </c>
      <c r="G938" s="147"/>
      <c r="H938" s="142"/>
      <c r="K938" s="133">
        <v>6</v>
      </c>
    </row>
    <row r="939" spans="2:11" x14ac:dyDescent="0.25">
      <c r="B939" s="135">
        <v>43877</v>
      </c>
      <c r="C939" s="138">
        <v>2</v>
      </c>
      <c r="D939" s="149" t="s">
        <v>1708</v>
      </c>
      <c r="E939" s="138">
        <v>3.5</v>
      </c>
      <c r="F939" s="133">
        <f t="shared" si="20"/>
        <v>7</v>
      </c>
      <c r="G939" s="147"/>
      <c r="H939" s="142"/>
      <c r="K939" s="133">
        <v>7</v>
      </c>
    </row>
    <row r="940" spans="2:11" x14ac:dyDescent="0.25">
      <c r="B940" s="135">
        <v>43877</v>
      </c>
      <c r="C940" s="138">
        <v>2</v>
      </c>
      <c r="D940" s="149" t="s">
        <v>1745</v>
      </c>
      <c r="E940" s="138">
        <v>6.6</v>
      </c>
      <c r="F940" s="133">
        <f t="shared" si="20"/>
        <v>13.2</v>
      </c>
      <c r="G940" s="147"/>
      <c r="H940" s="142"/>
      <c r="K940" s="133">
        <v>13.2</v>
      </c>
    </row>
    <row r="941" spans="2:11" x14ac:dyDescent="0.25">
      <c r="B941" s="135">
        <v>43877</v>
      </c>
      <c r="C941" s="138">
        <v>1</v>
      </c>
      <c r="D941" s="149" t="s">
        <v>1709</v>
      </c>
      <c r="E941" s="138"/>
      <c r="F941" s="133">
        <v>6</v>
      </c>
      <c r="G941" s="147"/>
      <c r="H941" s="142"/>
      <c r="K941" s="133">
        <v>6</v>
      </c>
    </row>
    <row r="942" spans="2:11" x14ac:dyDescent="0.25">
      <c r="B942" s="135">
        <v>43877</v>
      </c>
      <c r="C942" s="138">
        <v>2</v>
      </c>
      <c r="D942" s="149" t="s">
        <v>1710</v>
      </c>
      <c r="E942" s="138">
        <v>9</v>
      </c>
      <c r="F942" s="133">
        <f t="shared" si="20"/>
        <v>18</v>
      </c>
      <c r="G942" s="147"/>
      <c r="H942" s="142"/>
      <c r="K942" s="133">
        <v>18</v>
      </c>
    </row>
    <row r="943" spans="2:11" x14ac:dyDescent="0.25">
      <c r="B943" s="135">
        <v>43877</v>
      </c>
      <c r="C943" s="138">
        <v>1</v>
      </c>
      <c r="D943" s="149" t="s">
        <v>1711</v>
      </c>
      <c r="E943" s="138"/>
      <c r="F943" s="133">
        <v>12.5</v>
      </c>
      <c r="G943" s="147"/>
      <c r="H943" s="142"/>
      <c r="K943" s="133">
        <v>12.5</v>
      </c>
    </row>
    <row r="944" spans="2:11" x14ac:dyDescent="0.25">
      <c r="B944" s="135">
        <v>43877</v>
      </c>
      <c r="C944" s="138">
        <v>1</v>
      </c>
      <c r="D944" s="149" t="s">
        <v>1712</v>
      </c>
      <c r="E944" s="138"/>
      <c r="F944" s="133">
        <v>8.5</v>
      </c>
      <c r="G944" s="147"/>
      <c r="H944" s="142"/>
      <c r="K944" s="133">
        <v>8.5</v>
      </c>
    </row>
    <row r="945" spans="2:11" x14ac:dyDescent="0.25">
      <c r="B945" s="135">
        <v>43877</v>
      </c>
      <c r="C945" s="138">
        <v>1</v>
      </c>
      <c r="D945" s="149" t="s">
        <v>1703</v>
      </c>
      <c r="E945" s="138"/>
      <c r="F945" s="133">
        <v>5</v>
      </c>
      <c r="G945" s="147"/>
      <c r="H945" s="142"/>
      <c r="K945" s="133">
        <v>5</v>
      </c>
    </row>
    <row r="946" spans="2:11" x14ac:dyDescent="0.25">
      <c r="B946" s="135">
        <v>43877</v>
      </c>
      <c r="C946" s="138">
        <v>1</v>
      </c>
      <c r="D946" s="149" t="s">
        <v>1689</v>
      </c>
      <c r="E946" s="138"/>
      <c r="F946" s="133">
        <v>3</v>
      </c>
      <c r="G946" s="147"/>
      <c r="H946" s="142"/>
      <c r="K946" s="133">
        <v>3</v>
      </c>
    </row>
    <row r="947" spans="2:11" x14ac:dyDescent="0.25">
      <c r="B947" s="135">
        <v>43877</v>
      </c>
      <c r="C947" s="138">
        <v>1</v>
      </c>
      <c r="D947" s="149" t="s">
        <v>1713</v>
      </c>
      <c r="E947" s="138"/>
      <c r="F947" s="133">
        <v>1</v>
      </c>
      <c r="G947" s="147"/>
      <c r="H947" s="142"/>
      <c r="K947" s="133">
        <v>1</v>
      </c>
    </row>
    <row r="948" spans="2:11" x14ac:dyDescent="0.25">
      <c r="B948" s="135">
        <v>43877</v>
      </c>
      <c r="C948" s="138">
        <v>2</v>
      </c>
      <c r="D948" s="149" t="s">
        <v>1714</v>
      </c>
      <c r="E948" s="138">
        <v>5</v>
      </c>
      <c r="F948" s="133">
        <f t="shared" si="20"/>
        <v>10</v>
      </c>
      <c r="G948" s="147"/>
      <c r="H948" s="142"/>
      <c r="K948" s="133">
        <v>10</v>
      </c>
    </row>
    <row r="949" spans="2:11" x14ac:dyDescent="0.25">
      <c r="B949" s="135">
        <v>43877</v>
      </c>
      <c r="C949" s="138">
        <v>1</v>
      </c>
      <c r="D949" s="149" t="s">
        <v>1715</v>
      </c>
      <c r="E949" s="138"/>
      <c r="F949" s="133">
        <v>1.5</v>
      </c>
      <c r="G949" s="147"/>
      <c r="H949" s="142"/>
      <c r="K949" s="133">
        <v>1.5</v>
      </c>
    </row>
    <row r="950" spans="2:11" x14ac:dyDescent="0.25">
      <c r="B950" s="135">
        <v>43877</v>
      </c>
      <c r="C950" s="138">
        <v>1</v>
      </c>
      <c r="D950" s="149" t="s">
        <v>1716</v>
      </c>
      <c r="E950" s="138"/>
      <c r="F950" s="133">
        <v>2</v>
      </c>
      <c r="G950" s="147"/>
      <c r="H950" s="142"/>
      <c r="K950" s="133">
        <v>2</v>
      </c>
    </row>
    <row r="951" spans="2:11" x14ac:dyDescent="0.25">
      <c r="B951" s="135">
        <v>43877</v>
      </c>
      <c r="C951" s="138">
        <v>1</v>
      </c>
      <c r="D951" s="149" t="s">
        <v>1717</v>
      </c>
      <c r="E951" s="138"/>
      <c r="F951" s="133">
        <v>13</v>
      </c>
      <c r="G951" s="147"/>
      <c r="H951" s="142"/>
      <c r="K951" s="133">
        <v>13</v>
      </c>
    </row>
    <row r="952" spans="2:11" x14ac:dyDescent="0.25">
      <c r="B952" s="135">
        <v>43877</v>
      </c>
      <c r="C952" s="138">
        <v>2</v>
      </c>
      <c r="D952" s="149" t="s">
        <v>1718</v>
      </c>
      <c r="E952" s="138">
        <v>3</v>
      </c>
      <c r="F952" s="133">
        <f t="shared" si="20"/>
        <v>6</v>
      </c>
      <c r="G952" s="147"/>
      <c r="H952" s="142"/>
      <c r="K952" s="133">
        <v>6</v>
      </c>
    </row>
    <row r="953" spans="2:11" x14ac:dyDescent="0.25">
      <c r="B953" s="135">
        <v>43877</v>
      </c>
      <c r="C953" s="138">
        <v>1</v>
      </c>
      <c r="D953" s="149" t="s">
        <v>1716</v>
      </c>
      <c r="E953" s="138"/>
      <c r="F953" s="133">
        <v>2</v>
      </c>
      <c r="G953" s="147"/>
      <c r="H953" s="142"/>
      <c r="K953" s="133">
        <v>2</v>
      </c>
    </row>
    <row r="954" spans="2:11" x14ac:dyDescent="0.25">
      <c r="B954" s="135">
        <v>43877</v>
      </c>
      <c r="C954" s="138">
        <v>1</v>
      </c>
      <c r="D954" s="149" t="s">
        <v>1719</v>
      </c>
      <c r="E954" s="138"/>
      <c r="F954" s="133">
        <v>6.5</v>
      </c>
      <c r="G954" s="147"/>
      <c r="H954" s="142"/>
      <c r="K954" s="133">
        <v>6.5</v>
      </c>
    </row>
    <row r="955" spans="2:11" x14ac:dyDescent="0.25">
      <c r="B955" s="135">
        <v>43877</v>
      </c>
      <c r="C955" s="138">
        <v>1</v>
      </c>
      <c r="D955" s="149" t="s">
        <v>991</v>
      </c>
      <c r="E955" s="138"/>
      <c r="F955" s="133">
        <v>9</v>
      </c>
      <c r="G955" s="147"/>
      <c r="H955" s="142"/>
      <c r="K955" s="133">
        <v>9</v>
      </c>
    </row>
    <row r="956" spans="2:11" x14ac:dyDescent="0.25">
      <c r="B956" s="135">
        <v>43877</v>
      </c>
      <c r="C956" s="138">
        <v>1</v>
      </c>
      <c r="D956" s="149" t="s">
        <v>1720</v>
      </c>
      <c r="E956" s="138"/>
      <c r="F956" s="133">
        <v>13</v>
      </c>
      <c r="G956" s="147"/>
      <c r="H956" s="142"/>
      <c r="K956" s="133">
        <v>13</v>
      </c>
    </row>
    <row r="957" spans="2:11" x14ac:dyDescent="0.25">
      <c r="B957" s="135">
        <v>43877</v>
      </c>
      <c r="C957" s="138">
        <v>1</v>
      </c>
      <c r="D957" s="149" t="s">
        <v>1721</v>
      </c>
      <c r="E957" s="138"/>
      <c r="F957" s="133">
        <v>12</v>
      </c>
      <c r="G957" s="147"/>
      <c r="H957" s="142"/>
      <c r="K957" s="133">
        <v>12</v>
      </c>
    </row>
    <row r="958" spans="2:11" x14ac:dyDescent="0.25">
      <c r="B958" s="135">
        <v>43877</v>
      </c>
      <c r="C958" s="138">
        <v>1</v>
      </c>
      <c r="D958" s="149" t="s">
        <v>991</v>
      </c>
      <c r="E958" s="138"/>
      <c r="F958" s="133">
        <v>9</v>
      </c>
      <c r="G958" s="147"/>
      <c r="H958" s="142"/>
      <c r="K958" s="133">
        <v>9</v>
      </c>
    </row>
    <row r="959" spans="2:11" x14ac:dyDescent="0.25">
      <c r="B959" s="135">
        <v>43877</v>
      </c>
      <c r="C959" s="138">
        <v>3</v>
      </c>
      <c r="D959" s="149" t="s">
        <v>1722</v>
      </c>
      <c r="E959" s="138">
        <v>1</v>
      </c>
      <c r="F959" s="133">
        <f t="shared" si="20"/>
        <v>3</v>
      </c>
      <c r="G959" s="147"/>
      <c r="H959" s="142"/>
      <c r="K959" s="133">
        <v>3</v>
      </c>
    </row>
    <row r="960" spans="2:11" x14ac:dyDescent="0.25">
      <c r="B960" s="135">
        <v>43877</v>
      </c>
      <c r="C960" s="138">
        <v>1</v>
      </c>
      <c r="D960" s="149" t="s">
        <v>1723</v>
      </c>
      <c r="E960" s="138"/>
      <c r="F960" s="133">
        <v>2.5</v>
      </c>
      <c r="G960" s="147"/>
      <c r="H960" s="142"/>
      <c r="K960" s="133">
        <v>2.5</v>
      </c>
    </row>
    <row r="961" spans="2:11" x14ac:dyDescent="0.25">
      <c r="B961" s="135">
        <v>43877</v>
      </c>
      <c r="C961" s="138">
        <v>1</v>
      </c>
      <c r="D961" s="149" t="s">
        <v>1724</v>
      </c>
      <c r="E961" s="138"/>
      <c r="F961" s="133">
        <v>3.5</v>
      </c>
      <c r="G961" s="147"/>
      <c r="H961" s="142"/>
      <c r="K961" s="133">
        <v>3.5</v>
      </c>
    </row>
    <row r="962" spans="2:11" x14ac:dyDescent="0.25">
      <c r="B962" s="135">
        <v>43877</v>
      </c>
      <c r="C962" s="138">
        <v>1</v>
      </c>
      <c r="D962" s="149" t="s">
        <v>1586</v>
      </c>
      <c r="E962" s="138"/>
      <c r="F962" s="133">
        <v>12.5</v>
      </c>
      <c r="G962" s="147"/>
      <c r="H962" s="142"/>
      <c r="K962" s="133">
        <v>12.5</v>
      </c>
    </row>
    <row r="963" spans="2:11" x14ac:dyDescent="0.25">
      <c r="B963" s="135">
        <v>43877</v>
      </c>
      <c r="C963" s="138">
        <v>3</v>
      </c>
      <c r="D963" s="149" t="s">
        <v>1725</v>
      </c>
      <c r="E963" s="138">
        <v>2</v>
      </c>
      <c r="F963" s="133">
        <f t="shared" si="20"/>
        <v>6</v>
      </c>
      <c r="G963" s="147"/>
      <c r="H963" s="142"/>
      <c r="K963" s="133">
        <v>6</v>
      </c>
    </row>
    <row r="964" spans="2:11" x14ac:dyDescent="0.25">
      <c r="B964" s="135">
        <v>43877</v>
      </c>
      <c r="C964" s="138">
        <v>3</v>
      </c>
      <c r="D964" s="149" t="s">
        <v>992</v>
      </c>
      <c r="E964" s="138">
        <v>1</v>
      </c>
      <c r="F964" s="133">
        <f t="shared" si="20"/>
        <v>3</v>
      </c>
      <c r="G964" s="147"/>
      <c r="H964" s="142"/>
      <c r="K964" s="133">
        <v>3</v>
      </c>
    </row>
    <row r="965" spans="2:11" x14ac:dyDescent="0.25">
      <c r="B965" s="135">
        <v>43877</v>
      </c>
      <c r="C965" s="138">
        <v>1</v>
      </c>
      <c r="D965" s="149" t="s">
        <v>1726</v>
      </c>
      <c r="E965" s="138"/>
      <c r="F965" s="133">
        <v>13</v>
      </c>
      <c r="G965" s="147"/>
      <c r="H965" s="142"/>
      <c r="K965" s="133">
        <v>13</v>
      </c>
    </row>
    <row r="966" spans="2:11" x14ac:dyDescent="0.25">
      <c r="B966" s="135">
        <v>43877</v>
      </c>
      <c r="C966" s="138">
        <v>1</v>
      </c>
      <c r="D966" s="149" t="s">
        <v>1727</v>
      </c>
      <c r="E966" s="138"/>
      <c r="F966" s="133">
        <v>5</v>
      </c>
      <c r="G966" s="147"/>
      <c r="H966" s="142"/>
      <c r="K966" s="133">
        <v>5</v>
      </c>
    </row>
    <row r="967" spans="2:11" x14ac:dyDescent="0.25">
      <c r="B967" s="135">
        <v>43877</v>
      </c>
      <c r="C967" s="138">
        <v>1</v>
      </c>
      <c r="D967" s="149" t="s">
        <v>1728</v>
      </c>
      <c r="E967" s="138"/>
      <c r="F967" s="133">
        <v>5</v>
      </c>
      <c r="G967" s="147"/>
      <c r="H967" s="142"/>
      <c r="K967" s="133">
        <v>5</v>
      </c>
    </row>
    <row r="968" spans="2:11" x14ac:dyDescent="0.25">
      <c r="B968" s="135">
        <v>43877</v>
      </c>
      <c r="C968" s="138">
        <v>1</v>
      </c>
      <c r="D968" s="149" t="s">
        <v>1729</v>
      </c>
      <c r="E968" s="138"/>
      <c r="F968" s="133">
        <v>2</v>
      </c>
      <c r="G968" s="147"/>
      <c r="H968" s="142"/>
      <c r="K968" s="133">
        <v>2</v>
      </c>
    </row>
    <row r="969" spans="2:11" x14ac:dyDescent="0.25">
      <c r="B969" s="135">
        <v>43877</v>
      </c>
      <c r="C969" s="138">
        <v>1</v>
      </c>
      <c r="D969" s="149" t="s">
        <v>1730</v>
      </c>
      <c r="E969" s="138"/>
      <c r="F969" s="133">
        <v>5</v>
      </c>
      <c r="G969" s="147"/>
      <c r="H969" s="142"/>
      <c r="K969" s="133">
        <v>5</v>
      </c>
    </row>
    <row r="970" spans="2:11" x14ac:dyDescent="0.25">
      <c r="B970" s="135">
        <v>43877</v>
      </c>
      <c r="C970" s="138">
        <v>1</v>
      </c>
      <c r="D970" s="149" t="s">
        <v>1731</v>
      </c>
      <c r="E970" s="138"/>
      <c r="F970" s="449">
        <v>6</v>
      </c>
      <c r="G970" s="147"/>
      <c r="H970" s="142"/>
      <c r="K970">
        <v>7</v>
      </c>
    </row>
    <row r="971" spans="2:11" x14ac:dyDescent="0.25">
      <c r="B971" s="135">
        <v>43877</v>
      </c>
      <c r="C971" s="138">
        <v>1</v>
      </c>
      <c r="D971" s="149" t="s">
        <v>1586</v>
      </c>
      <c r="E971" s="138"/>
      <c r="F971" s="133">
        <v>12.5</v>
      </c>
      <c r="G971" s="147"/>
      <c r="H971" s="142"/>
      <c r="K971">
        <v>5</v>
      </c>
    </row>
    <row r="972" spans="2:11" x14ac:dyDescent="0.25">
      <c r="B972" s="135">
        <v>43877</v>
      </c>
      <c r="C972" s="138">
        <v>4</v>
      </c>
      <c r="D972" s="149" t="s">
        <v>992</v>
      </c>
      <c r="E972" s="138">
        <v>1</v>
      </c>
      <c r="F972" s="133">
        <f t="shared" ref="F972:F995" si="21">E972*C972</f>
        <v>4</v>
      </c>
      <c r="G972" s="147"/>
      <c r="H972" s="142"/>
      <c r="K972">
        <v>8.5</v>
      </c>
    </row>
    <row r="973" spans="2:11" x14ac:dyDescent="0.25">
      <c r="B973" s="135">
        <v>43877</v>
      </c>
      <c r="C973" s="138">
        <v>1</v>
      </c>
      <c r="D973" s="149" t="s">
        <v>1732</v>
      </c>
      <c r="E973" s="138"/>
      <c r="F973" s="133">
        <v>7</v>
      </c>
      <c r="G973" s="138"/>
      <c r="H973" s="138"/>
      <c r="K973">
        <v>23.5</v>
      </c>
    </row>
    <row r="974" spans="2:11" x14ac:dyDescent="0.25">
      <c r="B974" s="135">
        <v>43877</v>
      </c>
      <c r="C974" s="138">
        <v>1</v>
      </c>
      <c r="D974" s="149" t="s">
        <v>1733</v>
      </c>
      <c r="E974" s="138"/>
      <c r="F974" s="133">
        <v>5</v>
      </c>
      <c r="G974" s="138"/>
      <c r="H974" s="138"/>
      <c r="K974">
        <v>10</v>
      </c>
    </row>
    <row r="975" spans="2:11" x14ac:dyDescent="0.25">
      <c r="B975" s="135">
        <v>43877</v>
      </c>
      <c r="C975" s="133">
        <v>1</v>
      </c>
      <c r="D975" s="205" t="s">
        <v>1734</v>
      </c>
      <c r="E975" s="133"/>
      <c r="F975" s="133">
        <v>8.5</v>
      </c>
      <c r="G975" s="373"/>
      <c r="H975" s="141"/>
      <c r="K975">
        <v>2</v>
      </c>
    </row>
    <row r="976" spans="2:11" x14ac:dyDescent="0.25">
      <c r="B976" s="135">
        <v>43877</v>
      </c>
      <c r="C976" s="138">
        <v>1</v>
      </c>
      <c r="D976" s="149" t="s">
        <v>978</v>
      </c>
      <c r="E976" s="138"/>
      <c r="F976" s="133">
        <v>23.5</v>
      </c>
      <c r="G976" s="147"/>
      <c r="H976" s="142"/>
      <c r="K976">
        <v>5</v>
      </c>
    </row>
    <row r="977" spans="2:11" x14ac:dyDescent="0.25">
      <c r="B977" s="135">
        <v>43877</v>
      </c>
      <c r="C977" s="138">
        <v>1</v>
      </c>
      <c r="D977" s="149" t="s">
        <v>1735</v>
      </c>
      <c r="E977" s="138"/>
      <c r="F977" s="133">
        <v>10</v>
      </c>
      <c r="G977" s="147"/>
      <c r="H977" s="142"/>
      <c r="K977">
        <v>7.5</v>
      </c>
    </row>
    <row r="978" spans="2:11" x14ac:dyDescent="0.25">
      <c r="B978" s="135">
        <v>43877</v>
      </c>
      <c r="C978" s="138">
        <v>1</v>
      </c>
      <c r="D978" s="149" t="s">
        <v>1736</v>
      </c>
      <c r="E978" s="138"/>
      <c r="F978" s="133">
        <v>2</v>
      </c>
      <c r="G978" s="147"/>
      <c r="H978" s="142"/>
      <c r="K978">
        <v>4</v>
      </c>
    </row>
    <row r="979" spans="2:11" x14ac:dyDescent="0.25">
      <c r="B979" s="135">
        <v>43877</v>
      </c>
      <c r="C979" s="138">
        <v>1</v>
      </c>
      <c r="D979" s="149" t="s">
        <v>1737</v>
      </c>
      <c r="E979" s="138"/>
      <c r="F979" s="133">
        <v>5</v>
      </c>
      <c r="G979" s="147"/>
      <c r="H979" s="142"/>
      <c r="K979">
        <v>6</v>
      </c>
    </row>
    <row r="980" spans="2:11" x14ac:dyDescent="0.25">
      <c r="B980" s="135">
        <v>43877</v>
      </c>
      <c r="C980" s="138">
        <v>1</v>
      </c>
      <c r="D980" s="149" t="s">
        <v>1738</v>
      </c>
      <c r="E980" s="138"/>
      <c r="F980" s="133">
        <v>7.5</v>
      </c>
      <c r="G980" s="147"/>
      <c r="H980" s="142"/>
      <c r="K980">
        <v>11</v>
      </c>
    </row>
    <row r="981" spans="2:11" x14ac:dyDescent="0.25">
      <c r="B981" s="135">
        <v>43877</v>
      </c>
      <c r="C981" s="138">
        <v>1</v>
      </c>
      <c r="D981" s="149" t="s">
        <v>1739</v>
      </c>
      <c r="E981" s="138"/>
      <c r="F981" s="133">
        <v>4</v>
      </c>
      <c r="G981" s="147"/>
      <c r="H981" s="142"/>
      <c r="K981">
        <v>4</v>
      </c>
    </row>
    <row r="982" spans="2:11" x14ac:dyDescent="0.25">
      <c r="B982" s="135">
        <v>43877</v>
      </c>
      <c r="C982" s="138">
        <v>1</v>
      </c>
      <c r="D982" s="149" t="s">
        <v>1740</v>
      </c>
      <c r="E982" s="138"/>
      <c r="F982" s="133">
        <v>6</v>
      </c>
      <c r="G982" s="138"/>
      <c r="H982" s="138"/>
      <c r="K982">
        <v>8</v>
      </c>
    </row>
    <row r="983" spans="2:11" x14ac:dyDescent="0.25">
      <c r="B983" s="135">
        <v>43877</v>
      </c>
      <c r="C983" s="138">
        <v>1</v>
      </c>
      <c r="D983" s="149" t="s">
        <v>1275</v>
      </c>
      <c r="E983" s="138"/>
      <c r="F983" s="133">
        <v>11</v>
      </c>
      <c r="G983" s="138"/>
      <c r="H983" s="138"/>
      <c r="K983">
        <v>5</v>
      </c>
    </row>
    <row r="984" spans="2:11" x14ac:dyDescent="0.25">
      <c r="B984" s="135">
        <v>43877</v>
      </c>
      <c r="C984" s="133">
        <v>1</v>
      </c>
      <c r="D984" s="205" t="s">
        <v>1741</v>
      </c>
      <c r="E984" s="133"/>
      <c r="F984" s="133">
        <v>4</v>
      </c>
      <c r="G984" s="373"/>
      <c r="H984" s="141"/>
      <c r="K984">
        <v>12</v>
      </c>
    </row>
    <row r="985" spans="2:11" x14ac:dyDescent="0.25">
      <c r="B985" s="135">
        <v>43877</v>
      </c>
      <c r="C985" s="138">
        <v>2</v>
      </c>
      <c r="D985" s="149" t="s">
        <v>1742</v>
      </c>
      <c r="E985" s="138">
        <v>4</v>
      </c>
      <c r="F985" s="133">
        <f t="shared" si="21"/>
        <v>8</v>
      </c>
      <c r="G985" s="147"/>
      <c r="H985" s="142"/>
      <c r="K985">
        <v>12</v>
      </c>
    </row>
    <row r="986" spans="2:11" x14ac:dyDescent="0.25">
      <c r="B986" s="135">
        <v>43877</v>
      </c>
      <c r="C986" s="138">
        <v>1</v>
      </c>
      <c r="D986" s="149" t="s">
        <v>1728</v>
      </c>
      <c r="E986" s="138"/>
      <c r="F986" s="133">
        <v>5</v>
      </c>
      <c r="G986" s="147"/>
      <c r="H986" s="142"/>
      <c r="K986">
        <v>5</v>
      </c>
    </row>
    <row r="987" spans="2:11" x14ac:dyDescent="0.25">
      <c r="B987" s="135">
        <v>43877</v>
      </c>
      <c r="C987" s="138">
        <v>1</v>
      </c>
      <c r="D987" s="149" t="s">
        <v>1735</v>
      </c>
      <c r="E987" s="138"/>
      <c r="F987" s="133">
        <v>12</v>
      </c>
      <c r="G987" s="147"/>
      <c r="H987" s="142"/>
      <c r="K987">
        <v>12</v>
      </c>
    </row>
    <row r="988" spans="2:11" x14ac:dyDescent="0.25">
      <c r="B988" s="135">
        <v>43877</v>
      </c>
      <c r="C988" s="138">
        <v>1</v>
      </c>
      <c r="D988" s="149" t="s">
        <v>1743</v>
      </c>
      <c r="E988" s="138"/>
      <c r="F988" s="133">
        <v>12</v>
      </c>
      <c r="G988" s="147"/>
      <c r="H988" s="142"/>
      <c r="K988">
        <v>20</v>
      </c>
    </row>
    <row r="989" spans="2:11" x14ac:dyDescent="0.25">
      <c r="B989" s="135">
        <v>43877</v>
      </c>
      <c r="C989" s="138">
        <v>1</v>
      </c>
      <c r="D989" s="149" t="s">
        <v>1703</v>
      </c>
      <c r="E989" s="138"/>
      <c r="F989" s="133">
        <v>5</v>
      </c>
      <c r="G989" s="147"/>
      <c r="H989" s="142"/>
      <c r="K989">
        <v>6</v>
      </c>
    </row>
    <row r="990" spans="2:11" x14ac:dyDescent="0.25">
      <c r="B990" s="135">
        <v>43877</v>
      </c>
      <c r="C990" s="138">
        <v>1</v>
      </c>
      <c r="D990" s="149" t="s">
        <v>1744</v>
      </c>
      <c r="E990" s="138"/>
      <c r="F990" s="133">
        <v>12</v>
      </c>
      <c r="G990" s="147"/>
      <c r="H990" s="142"/>
      <c r="K990">
        <v>12.5</v>
      </c>
    </row>
    <row r="991" spans="2:11" x14ac:dyDescent="0.25">
      <c r="B991" s="138"/>
      <c r="C991" s="138">
        <v>2</v>
      </c>
      <c r="D991" s="149" t="s">
        <v>1722</v>
      </c>
      <c r="E991" s="138">
        <v>10</v>
      </c>
      <c r="F991" s="133">
        <f t="shared" si="21"/>
        <v>20</v>
      </c>
      <c r="G991" s="138"/>
      <c r="H991" s="138"/>
      <c r="K991">
        <v>4</v>
      </c>
    </row>
    <row r="992" spans="2:11" x14ac:dyDescent="0.25">
      <c r="B992" s="136"/>
      <c r="C992" s="138"/>
      <c r="D992" s="264" t="s">
        <v>875</v>
      </c>
      <c r="E992" s="138"/>
      <c r="F992" s="133"/>
      <c r="G992" s="147"/>
      <c r="H992" s="269">
        <f>SUM(F915:F991)</f>
        <v>646.20000000000005</v>
      </c>
      <c r="K992">
        <v>12</v>
      </c>
    </row>
    <row r="993" spans="1:12" x14ac:dyDescent="0.25">
      <c r="B993" s="136"/>
      <c r="C993" s="138"/>
      <c r="D993" s="167" t="s">
        <v>1693</v>
      </c>
      <c r="E993" s="138"/>
      <c r="F993" s="133"/>
      <c r="G993" s="147"/>
      <c r="H993" s="142"/>
      <c r="I993" s="145">
        <f>SUM(I912+H992)</f>
        <v>1338.4</v>
      </c>
      <c r="K993">
        <v>8</v>
      </c>
    </row>
    <row r="994" spans="1:12" x14ac:dyDescent="0.25">
      <c r="B994" s="136"/>
      <c r="C994" s="138"/>
      <c r="D994" s="149"/>
      <c r="E994" s="138"/>
      <c r="F994" s="133">
        <f t="shared" si="21"/>
        <v>0</v>
      </c>
      <c r="G994" s="147"/>
      <c r="H994" s="142"/>
      <c r="K994">
        <v>1.5</v>
      </c>
    </row>
    <row r="995" spans="1:12" x14ac:dyDescent="0.25">
      <c r="B995" s="136"/>
      <c r="C995" s="138"/>
      <c r="D995" s="149"/>
      <c r="E995" s="138"/>
      <c r="F995" s="133">
        <f t="shared" si="21"/>
        <v>0</v>
      </c>
      <c r="G995" s="147"/>
      <c r="H995" s="142"/>
      <c r="K995">
        <v>11</v>
      </c>
    </row>
    <row r="996" spans="1:12" x14ac:dyDescent="0.25">
      <c r="B996" s="136"/>
      <c r="C996" s="138"/>
      <c r="D996" s="149"/>
      <c r="E996" s="138"/>
      <c r="F996" s="133">
        <f t="shared" ref="F996:F1001" si="22">E996*C996</f>
        <v>0</v>
      </c>
      <c r="G996" s="147"/>
      <c r="H996" s="142"/>
      <c r="K996">
        <v>8</v>
      </c>
    </row>
    <row r="997" spans="1:12" x14ac:dyDescent="0.25">
      <c r="B997" s="136"/>
      <c r="C997" s="138"/>
      <c r="D997" s="149"/>
      <c r="E997" s="138"/>
      <c r="F997" s="133">
        <f t="shared" si="22"/>
        <v>0</v>
      </c>
      <c r="G997" s="147"/>
      <c r="H997" s="142"/>
      <c r="K997">
        <f>SUM(K915:K996)</f>
        <v>686.7</v>
      </c>
      <c r="L997">
        <v>686.7</v>
      </c>
    </row>
    <row r="998" spans="1:12" x14ac:dyDescent="0.25">
      <c r="B998" s="136"/>
      <c r="C998" s="138"/>
      <c r="D998" s="149"/>
      <c r="E998" s="138"/>
      <c r="F998" s="133">
        <f t="shared" si="22"/>
        <v>0</v>
      </c>
      <c r="G998" s="147"/>
      <c r="H998" s="142"/>
      <c r="L998">
        <v>692.2</v>
      </c>
    </row>
    <row r="999" spans="1:12" x14ac:dyDescent="0.25">
      <c r="B999" s="136"/>
      <c r="C999" s="138"/>
      <c r="D999" s="149"/>
      <c r="E999" s="138"/>
      <c r="F999" s="133">
        <f t="shared" si="22"/>
        <v>0</v>
      </c>
      <c r="G999" s="147"/>
      <c r="H999" s="142"/>
      <c r="L999" s="448">
        <f>SUM(L997:L998)</f>
        <v>1378.9</v>
      </c>
    </row>
    <row r="1000" spans="1:12" x14ac:dyDescent="0.25">
      <c r="B1000" s="136"/>
      <c r="C1000" s="138"/>
      <c r="D1000" s="149"/>
      <c r="E1000" s="138"/>
      <c r="F1000" s="133">
        <f t="shared" si="22"/>
        <v>0</v>
      </c>
      <c r="G1000" s="147"/>
      <c r="H1000" s="142"/>
    </row>
    <row r="1001" spans="1:12" x14ac:dyDescent="0.25">
      <c r="B1001" s="136"/>
      <c r="C1001" s="138"/>
      <c r="D1001" s="149"/>
      <c r="E1001" s="138"/>
      <c r="F1001" s="133">
        <f t="shared" si="22"/>
        <v>0</v>
      </c>
      <c r="G1001" s="147"/>
      <c r="H1001" s="142"/>
    </row>
    <row r="1002" spans="1:12" ht="15.75" thickBot="1" x14ac:dyDescent="0.3">
      <c r="A1002" s="606" t="s">
        <v>1665</v>
      </c>
      <c r="B1002" s="606"/>
      <c r="C1002" s="606"/>
      <c r="D1002" s="606"/>
      <c r="E1002" s="606"/>
      <c r="F1002" s="606"/>
      <c r="G1002" s="606"/>
      <c r="H1002" s="606"/>
      <c r="I1002" s="607"/>
    </row>
    <row r="1003" spans="1:12" ht="15.75" thickBot="1" x14ac:dyDescent="0.3">
      <c r="A1003" s="608" t="s">
        <v>855</v>
      </c>
      <c r="B1003" s="624"/>
      <c r="C1003" s="624"/>
      <c r="D1003" s="624"/>
      <c r="E1003" s="624"/>
      <c r="F1003" s="624"/>
      <c r="G1003" s="624"/>
      <c r="H1003" s="624"/>
      <c r="I1003" s="625"/>
    </row>
    <row r="1004" spans="1:12" ht="15.75" thickBot="1" x14ac:dyDescent="0.3">
      <c r="A1004" s="446"/>
      <c r="B1004" s="455"/>
      <c r="C1004" s="455"/>
      <c r="D1004" s="456" t="s">
        <v>1751</v>
      </c>
      <c r="E1004" s="455"/>
      <c r="F1004" s="455"/>
      <c r="G1004" s="455"/>
      <c r="H1004" s="457">
        <v>150</v>
      </c>
      <c r="I1004" s="455"/>
    </row>
    <row r="1005" spans="1:12" x14ac:dyDescent="0.25">
      <c r="B1005" s="454"/>
      <c r="C1005" s="133">
        <v>1</v>
      </c>
      <c r="D1005" s="205" t="s">
        <v>1746</v>
      </c>
      <c r="E1005" s="133"/>
      <c r="F1005" s="133">
        <v>8</v>
      </c>
      <c r="G1005" s="373"/>
      <c r="H1005" s="141"/>
      <c r="I1005" s="133"/>
    </row>
    <row r="1006" spans="1:12" x14ac:dyDescent="0.25">
      <c r="B1006" s="136"/>
      <c r="C1006" s="138">
        <v>1</v>
      </c>
      <c r="D1006" s="149" t="s">
        <v>1651</v>
      </c>
      <c r="E1006" s="138"/>
      <c r="F1006" s="133">
        <v>5</v>
      </c>
      <c r="G1006" s="147"/>
      <c r="H1006" s="142"/>
    </row>
    <row r="1007" spans="1:12" x14ac:dyDescent="0.25">
      <c r="B1007" s="136"/>
      <c r="C1007" s="138">
        <v>1</v>
      </c>
      <c r="D1007" s="149" t="s">
        <v>1586</v>
      </c>
      <c r="E1007" s="138"/>
      <c r="F1007" s="133">
        <v>12.5</v>
      </c>
      <c r="G1007" s="147"/>
      <c r="H1007" s="142"/>
    </row>
    <row r="1008" spans="1:12" x14ac:dyDescent="0.25">
      <c r="B1008" s="136"/>
      <c r="C1008" s="138">
        <v>2</v>
      </c>
      <c r="D1008" s="149" t="s">
        <v>1220</v>
      </c>
      <c r="E1008" s="138"/>
      <c r="F1008" s="133">
        <v>2</v>
      </c>
      <c r="G1008" s="147"/>
      <c r="H1008" s="142"/>
    </row>
    <row r="1009" spans="2:9" x14ac:dyDescent="0.25">
      <c r="B1009" s="136"/>
      <c r="C1009" s="138">
        <v>1</v>
      </c>
      <c r="D1009" s="149" t="s">
        <v>1660</v>
      </c>
      <c r="E1009" s="138"/>
      <c r="F1009" s="133">
        <v>5</v>
      </c>
      <c r="G1009" s="147"/>
      <c r="H1009" s="142"/>
    </row>
    <row r="1010" spans="2:9" x14ac:dyDescent="0.25">
      <c r="B1010" s="136"/>
      <c r="C1010" s="138">
        <v>1</v>
      </c>
      <c r="D1010" s="149" t="s">
        <v>356</v>
      </c>
      <c r="E1010" s="138"/>
      <c r="F1010" s="133">
        <v>1</v>
      </c>
      <c r="G1010" s="147"/>
      <c r="H1010" s="142"/>
    </row>
    <row r="1011" spans="2:9" x14ac:dyDescent="0.25">
      <c r="B1011" s="136"/>
      <c r="C1011" s="138">
        <v>1</v>
      </c>
      <c r="D1011" s="149" t="s">
        <v>1172</v>
      </c>
      <c r="E1011" s="138"/>
      <c r="F1011" s="133">
        <v>13</v>
      </c>
      <c r="G1011" s="147"/>
      <c r="H1011" s="142"/>
    </row>
    <row r="1012" spans="2:9" x14ac:dyDescent="0.25">
      <c r="B1012" s="136"/>
      <c r="C1012" s="138">
        <v>2</v>
      </c>
      <c r="D1012" s="149" t="s">
        <v>1747</v>
      </c>
      <c r="E1012" s="138"/>
      <c r="F1012" s="133">
        <v>4</v>
      </c>
      <c r="G1012" s="147"/>
      <c r="H1012" s="142"/>
    </row>
    <row r="1013" spans="2:9" x14ac:dyDescent="0.25">
      <c r="B1013" s="136"/>
      <c r="C1013" s="138">
        <v>1</v>
      </c>
      <c r="D1013" s="149" t="s">
        <v>1748</v>
      </c>
      <c r="E1013" s="138"/>
      <c r="F1013" s="133">
        <v>1.5</v>
      </c>
      <c r="G1013" s="147"/>
      <c r="H1013" s="142"/>
    </row>
    <row r="1014" spans="2:9" x14ac:dyDescent="0.25">
      <c r="B1014" s="136"/>
      <c r="C1014" s="138">
        <v>1</v>
      </c>
      <c r="D1014" s="149" t="s">
        <v>1749</v>
      </c>
      <c r="E1014" s="138"/>
      <c r="F1014" s="133">
        <v>2</v>
      </c>
      <c r="G1014" s="147"/>
      <c r="H1014" s="142"/>
    </row>
    <row r="1015" spans="2:9" x14ac:dyDescent="0.25">
      <c r="B1015" s="136"/>
      <c r="C1015" s="138">
        <v>1</v>
      </c>
      <c r="D1015" s="149" t="s">
        <v>1750</v>
      </c>
      <c r="E1015" s="138"/>
      <c r="F1015" s="133">
        <v>2</v>
      </c>
      <c r="G1015" s="147"/>
      <c r="H1015" s="142"/>
    </row>
    <row r="1016" spans="2:9" x14ac:dyDescent="0.25">
      <c r="B1016" s="136"/>
      <c r="C1016" s="138">
        <v>1</v>
      </c>
      <c r="D1016" s="149" t="s">
        <v>1039</v>
      </c>
      <c r="E1016" s="138"/>
      <c r="F1016" s="133">
        <v>1.5</v>
      </c>
      <c r="G1016" s="147"/>
      <c r="H1016" s="142"/>
    </row>
    <row r="1017" spans="2:9" x14ac:dyDescent="0.25">
      <c r="B1017" s="136"/>
      <c r="C1017" s="138">
        <v>1</v>
      </c>
      <c r="D1017" s="149" t="s">
        <v>1633</v>
      </c>
      <c r="E1017" s="138"/>
      <c r="F1017" s="133">
        <v>5</v>
      </c>
      <c r="G1017" s="147"/>
      <c r="H1017" s="142"/>
    </row>
    <row r="1018" spans="2:9" x14ac:dyDescent="0.25">
      <c r="B1018" s="136"/>
      <c r="C1018" s="138">
        <v>1</v>
      </c>
      <c r="D1018" s="149" t="s">
        <v>1752</v>
      </c>
      <c r="E1018" s="138"/>
      <c r="F1018" s="133">
        <v>1</v>
      </c>
      <c r="G1018" s="147"/>
      <c r="H1018" s="142"/>
    </row>
    <row r="1019" spans="2:9" x14ac:dyDescent="0.25">
      <c r="B1019" s="136"/>
      <c r="C1019" s="138">
        <v>1</v>
      </c>
      <c r="D1019" s="149" t="s">
        <v>118</v>
      </c>
      <c r="E1019" s="138"/>
      <c r="F1019" s="133">
        <v>10</v>
      </c>
      <c r="G1019" s="147"/>
      <c r="H1019" s="142"/>
    </row>
    <row r="1020" spans="2:9" x14ac:dyDescent="0.25">
      <c r="B1020" s="136"/>
      <c r="C1020" s="138">
        <v>1</v>
      </c>
      <c r="D1020" s="149" t="s">
        <v>1753</v>
      </c>
      <c r="E1020" s="138"/>
      <c r="F1020" s="133">
        <v>6</v>
      </c>
      <c r="G1020" s="147"/>
      <c r="H1020" s="142"/>
    </row>
    <row r="1021" spans="2:9" x14ac:dyDescent="0.25">
      <c r="B1021" s="136"/>
      <c r="C1021" s="138"/>
      <c r="D1021" s="264" t="s">
        <v>875</v>
      </c>
      <c r="E1021" s="138"/>
      <c r="F1021" s="133">
        <f t="shared" ref="F1021:F1028" si="23">E1021*C1021</f>
        <v>0</v>
      </c>
      <c r="G1021" s="147"/>
      <c r="H1021" s="269">
        <f>SUM(F1005:F1020)</f>
        <v>79.5</v>
      </c>
    </row>
    <row r="1022" spans="2:9" ht="15.75" thickBot="1" x14ac:dyDescent="0.3">
      <c r="B1022" s="136"/>
      <c r="C1022" s="138"/>
      <c r="D1022" s="149"/>
      <c r="E1022" s="138"/>
      <c r="F1022" s="133">
        <f t="shared" si="23"/>
        <v>0</v>
      </c>
      <c r="G1022" s="147"/>
      <c r="H1022" s="142"/>
      <c r="I1022" s="145">
        <f>H1004+H1021</f>
        <v>229.5</v>
      </c>
    </row>
    <row r="1023" spans="2:9" ht="15.75" thickBot="1" x14ac:dyDescent="0.3">
      <c r="B1023" s="608" t="s">
        <v>857</v>
      </c>
      <c r="C1023" s="609"/>
      <c r="D1023" s="609"/>
      <c r="E1023" s="609"/>
      <c r="F1023" s="609"/>
      <c r="G1023" s="609"/>
      <c r="H1023" s="609"/>
      <c r="I1023" s="610"/>
    </row>
    <row r="1024" spans="2:9" x14ac:dyDescent="0.25">
      <c r="B1024" s="135">
        <v>43878</v>
      </c>
      <c r="C1024" s="138">
        <v>1</v>
      </c>
      <c r="D1024" s="149" t="s">
        <v>1776</v>
      </c>
      <c r="E1024" s="138"/>
      <c r="F1024" s="133">
        <v>5</v>
      </c>
      <c r="G1024" s="147"/>
      <c r="H1024" s="142"/>
    </row>
    <row r="1025" spans="2:8" x14ac:dyDescent="0.25">
      <c r="B1025" s="135">
        <v>43878</v>
      </c>
      <c r="C1025" s="138">
        <v>1</v>
      </c>
      <c r="D1025" s="149" t="s">
        <v>1573</v>
      </c>
      <c r="E1025" s="138"/>
      <c r="F1025" s="133">
        <v>5</v>
      </c>
      <c r="G1025" s="142"/>
      <c r="H1025" s="142"/>
    </row>
    <row r="1026" spans="2:8" x14ac:dyDescent="0.25">
      <c r="B1026" s="135">
        <v>43878</v>
      </c>
      <c r="C1026" s="138">
        <v>1</v>
      </c>
      <c r="D1026" s="149" t="s">
        <v>1361</v>
      </c>
      <c r="E1026" s="138"/>
      <c r="F1026" s="133">
        <v>5</v>
      </c>
      <c r="G1026" s="142"/>
      <c r="H1026" s="142"/>
    </row>
    <row r="1027" spans="2:8" x14ac:dyDescent="0.25">
      <c r="B1027" s="135">
        <v>43878</v>
      </c>
      <c r="C1027" s="138">
        <v>1</v>
      </c>
      <c r="D1027" s="149" t="s">
        <v>1777</v>
      </c>
      <c r="E1027" s="138"/>
      <c r="F1027" s="133">
        <v>3</v>
      </c>
      <c r="G1027" s="142"/>
      <c r="H1027" s="142"/>
    </row>
    <row r="1028" spans="2:8" x14ac:dyDescent="0.25">
      <c r="B1028" s="135">
        <v>43878</v>
      </c>
      <c r="C1028" s="138">
        <v>2</v>
      </c>
      <c r="D1028" s="149" t="s">
        <v>1778</v>
      </c>
      <c r="E1028" s="138">
        <v>2.5</v>
      </c>
      <c r="F1028" s="133">
        <f t="shared" si="23"/>
        <v>5</v>
      </c>
      <c r="G1028" s="142"/>
      <c r="H1028" s="142"/>
    </row>
    <row r="1029" spans="2:8" x14ac:dyDescent="0.25">
      <c r="B1029" s="135">
        <v>43878</v>
      </c>
      <c r="C1029" s="138">
        <v>1</v>
      </c>
      <c r="D1029" s="149" t="s">
        <v>1779</v>
      </c>
      <c r="E1029" s="138"/>
      <c r="F1029" s="133">
        <v>6</v>
      </c>
      <c r="G1029" s="142"/>
      <c r="H1029" s="142"/>
    </row>
    <row r="1030" spans="2:8" x14ac:dyDescent="0.25">
      <c r="B1030" s="135">
        <v>43878</v>
      </c>
      <c r="C1030" s="138">
        <v>1</v>
      </c>
      <c r="D1030" s="149" t="s">
        <v>1642</v>
      </c>
      <c r="E1030" s="138"/>
      <c r="F1030" s="133">
        <v>10</v>
      </c>
      <c r="G1030" s="142"/>
      <c r="H1030" s="142"/>
    </row>
    <row r="1031" spans="2:8" x14ac:dyDescent="0.25">
      <c r="B1031" s="135">
        <v>43878</v>
      </c>
      <c r="C1031" s="138">
        <v>1</v>
      </c>
      <c r="D1031" s="149" t="s">
        <v>1780</v>
      </c>
      <c r="E1031" s="138"/>
      <c r="F1031" s="133">
        <v>5</v>
      </c>
      <c r="G1031" s="142"/>
      <c r="H1031" s="142"/>
    </row>
    <row r="1032" spans="2:8" x14ac:dyDescent="0.25">
      <c r="B1032" s="135">
        <v>43878</v>
      </c>
      <c r="C1032" s="138">
        <v>1</v>
      </c>
      <c r="D1032" s="149" t="s">
        <v>1539</v>
      </c>
      <c r="E1032" s="138"/>
      <c r="F1032" s="133">
        <v>16</v>
      </c>
      <c r="G1032" s="142"/>
      <c r="H1032" s="142"/>
    </row>
    <row r="1033" spans="2:8" x14ac:dyDescent="0.25">
      <c r="B1033" s="135">
        <v>43878</v>
      </c>
      <c r="C1033" s="138">
        <v>1</v>
      </c>
      <c r="D1033" s="149" t="s">
        <v>850</v>
      </c>
      <c r="E1033" s="138"/>
      <c r="F1033" s="133">
        <v>5</v>
      </c>
      <c r="G1033" s="142"/>
      <c r="H1033" s="142"/>
    </row>
    <row r="1034" spans="2:8" x14ac:dyDescent="0.25">
      <c r="B1034" s="135">
        <v>43878</v>
      </c>
      <c r="C1034" s="138">
        <v>1</v>
      </c>
      <c r="D1034" s="149" t="s">
        <v>1801</v>
      </c>
      <c r="E1034" s="138"/>
      <c r="F1034" s="133">
        <v>0.5</v>
      </c>
      <c r="G1034" s="142"/>
      <c r="H1034" s="142"/>
    </row>
    <row r="1035" spans="2:8" x14ac:dyDescent="0.25">
      <c r="B1035" s="135">
        <v>43878</v>
      </c>
      <c r="C1035" s="138">
        <v>1</v>
      </c>
      <c r="D1035" s="149" t="s">
        <v>756</v>
      </c>
      <c r="E1035" s="138"/>
      <c r="F1035" s="133">
        <v>7</v>
      </c>
      <c r="G1035" s="142"/>
      <c r="H1035" s="142"/>
    </row>
    <row r="1036" spans="2:8" x14ac:dyDescent="0.25">
      <c r="B1036" s="135">
        <v>43878</v>
      </c>
      <c r="C1036" s="138">
        <v>1</v>
      </c>
      <c r="D1036" s="149" t="s">
        <v>1168</v>
      </c>
      <c r="E1036" s="138"/>
      <c r="F1036" s="133">
        <v>5</v>
      </c>
      <c r="G1036" s="142"/>
      <c r="H1036" s="142"/>
    </row>
    <row r="1037" spans="2:8" x14ac:dyDescent="0.25">
      <c r="B1037" s="135">
        <v>43878</v>
      </c>
      <c r="C1037" s="138">
        <v>1</v>
      </c>
      <c r="D1037" s="149" t="s">
        <v>1451</v>
      </c>
      <c r="E1037" s="138"/>
      <c r="F1037" s="133">
        <v>4</v>
      </c>
      <c r="G1037" s="142"/>
      <c r="H1037" s="142"/>
    </row>
    <row r="1038" spans="2:8" x14ac:dyDescent="0.25">
      <c r="B1038" s="135">
        <v>43878</v>
      </c>
      <c r="C1038" s="138">
        <v>1</v>
      </c>
      <c r="D1038" s="149" t="s">
        <v>1781</v>
      </c>
      <c r="E1038" s="138"/>
      <c r="F1038" s="133">
        <v>1.5</v>
      </c>
      <c r="G1038" s="142"/>
      <c r="H1038" s="142"/>
    </row>
    <row r="1039" spans="2:8" x14ac:dyDescent="0.25">
      <c r="B1039" s="135">
        <v>43878</v>
      </c>
      <c r="C1039" s="138">
        <v>1</v>
      </c>
      <c r="D1039" s="149" t="s">
        <v>118</v>
      </c>
      <c r="E1039" s="138"/>
      <c r="F1039" s="133">
        <v>12</v>
      </c>
      <c r="G1039" s="142"/>
      <c r="H1039" s="142"/>
    </row>
    <row r="1040" spans="2:8" x14ac:dyDescent="0.25">
      <c r="B1040" s="135">
        <v>43878</v>
      </c>
      <c r="C1040" s="138">
        <v>1</v>
      </c>
      <c r="D1040" s="149" t="s">
        <v>1798</v>
      </c>
      <c r="E1040" s="138"/>
      <c r="F1040" s="133">
        <v>7</v>
      </c>
      <c r="G1040" s="142"/>
      <c r="H1040" s="142"/>
    </row>
    <row r="1041" spans="2:8" x14ac:dyDescent="0.25">
      <c r="B1041" s="135">
        <v>43878</v>
      </c>
      <c r="C1041" s="138">
        <v>1</v>
      </c>
      <c r="D1041" s="149" t="s">
        <v>1626</v>
      </c>
      <c r="E1041" s="138"/>
      <c r="F1041" s="133">
        <v>35</v>
      </c>
      <c r="G1041" s="142"/>
      <c r="H1041" s="142"/>
    </row>
    <row r="1042" spans="2:8" x14ac:dyDescent="0.25">
      <c r="B1042" s="135">
        <v>43878</v>
      </c>
      <c r="C1042" s="138">
        <v>1</v>
      </c>
      <c r="D1042" s="149" t="s">
        <v>1799</v>
      </c>
      <c r="E1042" s="138"/>
      <c r="F1042" s="133">
        <v>17</v>
      </c>
      <c r="G1042" s="142"/>
      <c r="H1042" s="142"/>
    </row>
    <row r="1043" spans="2:8" x14ac:dyDescent="0.25">
      <c r="B1043" s="135">
        <v>43878</v>
      </c>
      <c r="C1043" s="138">
        <v>1</v>
      </c>
      <c r="D1043" s="149" t="s">
        <v>1136</v>
      </c>
      <c r="E1043" s="138"/>
      <c r="F1043" s="133">
        <v>3.5</v>
      </c>
      <c r="G1043" s="142"/>
      <c r="H1043" s="142"/>
    </row>
    <row r="1044" spans="2:8" x14ac:dyDescent="0.25">
      <c r="B1044" s="135">
        <v>43878</v>
      </c>
      <c r="C1044" s="138">
        <v>1</v>
      </c>
      <c r="D1044" s="149" t="s">
        <v>888</v>
      </c>
      <c r="E1044" s="138"/>
      <c r="F1044" s="133">
        <v>10</v>
      </c>
      <c r="G1044" s="142"/>
      <c r="H1044" s="142"/>
    </row>
    <row r="1045" spans="2:8" x14ac:dyDescent="0.25">
      <c r="B1045" s="135">
        <v>43878</v>
      </c>
      <c r="C1045" s="138">
        <v>3</v>
      </c>
      <c r="D1045" s="149" t="s">
        <v>1800</v>
      </c>
      <c r="E1045" s="138">
        <v>1</v>
      </c>
      <c r="F1045" s="133">
        <f t="shared" ref="F1045:F1071" si="24">E1045*C1045</f>
        <v>3</v>
      </c>
      <c r="G1045" s="142"/>
      <c r="H1045" s="142"/>
    </row>
    <row r="1046" spans="2:8" x14ac:dyDescent="0.25">
      <c r="B1046" s="135">
        <v>43878</v>
      </c>
      <c r="C1046" s="138">
        <v>1</v>
      </c>
      <c r="D1046" s="149" t="s">
        <v>1441</v>
      </c>
      <c r="E1046" s="138"/>
      <c r="F1046" s="133">
        <v>10</v>
      </c>
      <c r="G1046" s="142"/>
      <c r="H1046" s="142"/>
    </row>
    <row r="1047" spans="2:8" x14ac:dyDescent="0.25">
      <c r="B1047" s="135">
        <v>43878</v>
      </c>
      <c r="C1047" s="138">
        <v>1</v>
      </c>
      <c r="D1047" s="149" t="s">
        <v>1610</v>
      </c>
      <c r="E1047" s="138"/>
      <c r="F1047" s="133">
        <v>6</v>
      </c>
      <c r="G1047" s="142"/>
      <c r="H1047" s="142"/>
    </row>
    <row r="1048" spans="2:8" x14ac:dyDescent="0.25">
      <c r="B1048" s="135">
        <v>43878</v>
      </c>
      <c r="C1048" s="138">
        <v>1</v>
      </c>
      <c r="D1048" s="149" t="s">
        <v>928</v>
      </c>
      <c r="E1048" s="138"/>
      <c r="F1048" s="133">
        <v>28.5</v>
      </c>
      <c r="G1048" s="142"/>
      <c r="H1048" s="142"/>
    </row>
    <row r="1049" spans="2:8" x14ac:dyDescent="0.25">
      <c r="B1049" s="135">
        <v>43878</v>
      </c>
      <c r="C1049" s="138">
        <v>1</v>
      </c>
      <c r="D1049" s="149" t="s">
        <v>1637</v>
      </c>
      <c r="E1049" s="138"/>
      <c r="F1049" s="133">
        <v>0.5</v>
      </c>
      <c r="G1049" s="142"/>
      <c r="H1049" s="142"/>
    </row>
    <row r="1050" spans="2:8" x14ac:dyDescent="0.25">
      <c r="B1050" s="135">
        <v>43878</v>
      </c>
      <c r="C1050" s="138">
        <v>1</v>
      </c>
      <c r="D1050" s="149" t="s">
        <v>1445</v>
      </c>
      <c r="E1050" s="138"/>
      <c r="F1050" s="133">
        <v>6</v>
      </c>
      <c r="G1050" s="142"/>
      <c r="H1050" s="142"/>
    </row>
    <row r="1051" spans="2:8" x14ac:dyDescent="0.25">
      <c r="B1051" s="135">
        <v>43878</v>
      </c>
      <c r="C1051" s="138">
        <v>2</v>
      </c>
      <c r="D1051" s="149" t="s">
        <v>1802</v>
      </c>
      <c r="E1051" s="138">
        <v>1.5</v>
      </c>
      <c r="F1051" s="133">
        <f t="shared" si="24"/>
        <v>3</v>
      </c>
      <c r="G1051" s="142"/>
      <c r="H1051" s="142"/>
    </row>
    <row r="1052" spans="2:8" x14ac:dyDescent="0.25">
      <c r="B1052" s="135">
        <v>43878</v>
      </c>
      <c r="C1052" s="138">
        <v>1</v>
      </c>
      <c r="D1052" s="149" t="s">
        <v>1215</v>
      </c>
      <c r="E1052" s="138"/>
      <c r="F1052" s="133">
        <v>1</v>
      </c>
      <c r="G1052" s="142"/>
      <c r="H1052" s="142"/>
    </row>
    <row r="1053" spans="2:8" x14ac:dyDescent="0.25">
      <c r="B1053" s="135">
        <v>43878</v>
      </c>
      <c r="C1053" s="138">
        <v>1</v>
      </c>
      <c r="D1053" s="149" t="s">
        <v>1630</v>
      </c>
      <c r="E1053" s="138"/>
      <c r="F1053" s="133">
        <v>13</v>
      </c>
      <c r="G1053" s="142"/>
      <c r="H1053" s="142"/>
    </row>
    <row r="1054" spans="2:8" x14ac:dyDescent="0.25">
      <c r="B1054" s="135">
        <v>43878</v>
      </c>
      <c r="C1054" s="138">
        <v>1</v>
      </c>
      <c r="D1054" s="149" t="s">
        <v>1586</v>
      </c>
      <c r="E1054" s="138"/>
      <c r="F1054" s="133">
        <v>12.5</v>
      </c>
      <c r="G1054" s="142"/>
      <c r="H1054" s="142"/>
    </row>
    <row r="1055" spans="2:8" x14ac:dyDescent="0.25">
      <c r="B1055" s="135">
        <v>43878</v>
      </c>
      <c r="C1055" s="138">
        <v>1</v>
      </c>
      <c r="D1055" s="149" t="s">
        <v>1803</v>
      </c>
      <c r="E1055" s="138"/>
      <c r="F1055" s="133">
        <v>1</v>
      </c>
      <c r="G1055" s="142"/>
      <c r="H1055" s="142"/>
    </row>
    <row r="1056" spans="2:8" x14ac:dyDescent="0.25">
      <c r="B1056" s="135">
        <v>43878</v>
      </c>
      <c r="C1056" s="138">
        <v>1</v>
      </c>
      <c r="D1056" s="149" t="s">
        <v>1637</v>
      </c>
      <c r="E1056" s="138"/>
      <c r="F1056" s="133">
        <v>0.5</v>
      </c>
      <c r="G1056" s="142"/>
      <c r="H1056" s="142"/>
    </row>
    <row r="1057" spans="2:9" x14ac:dyDescent="0.25">
      <c r="B1057" s="135">
        <v>43878</v>
      </c>
      <c r="C1057" s="138">
        <v>1</v>
      </c>
      <c r="D1057" s="149" t="s">
        <v>915</v>
      </c>
      <c r="E1057" s="138"/>
      <c r="F1057" s="133">
        <v>1</v>
      </c>
      <c r="G1057" s="142"/>
      <c r="H1057" s="142"/>
    </row>
    <row r="1058" spans="2:9" x14ac:dyDescent="0.25">
      <c r="B1058" s="135">
        <v>43878</v>
      </c>
      <c r="C1058" s="138">
        <v>1</v>
      </c>
      <c r="D1058" s="149" t="s">
        <v>1804</v>
      </c>
      <c r="E1058" s="138"/>
      <c r="F1058" s="133">
        <v>9</v>
      </c>
      <c r="G1058" s="142"/>
      <c r="H1058" s="142"/>
    </row>
    <row r="1059" spans="2:9" x14ac:dyDescent="0.25">
      <c r="B1059" s="135">
        <v>43878</v>
      </c>
      <c r="C1059" s="138">
        <v>1</v>
      </c>
      <c r="D1059" s="149" t="s">
        <v>943</v>
      </c>
      <c r="E1059" s="138"/>
      <c r="F1059" s="133">
        <v>2.5</v>
      </c>
      <c r="G1059" s="142"/>
      <c r="H1059" s="142"/>
    </row>
    <row r="1060" spans="2:9" x14ac:dyDescent="0.25">
      <c r="B1060" s="135">
        <v>43878</v>
      </c>
      <c r="C1060" s="138">
        <v>1</v>
      </c>
      <c r="D1060" s="149" t="s">
        <v>1805</v>
      </c>
      <c r="E1060" s="138"/>
      <c r="F1060" s="133">
        <v>8</v>
      </c>
      <c r="G1060" s="142"/>
      <c r="H1060" s="142"/>
    </row>
    <row r="1061" spans="2:9" x14ac:dyDescent="0.25">
      <c r="B1061" s="135">
        <v>43878</v>
      </c>
      <c r="C1061" s="138">
        <v>1</v>
      </c>
      <c r="D1061" s="149" t="s">
        <v>1497</v>
      </c>
      <c r="E1061" s="138"/>
      <c r="F1061" s="133">
        <v>13</v>
      </c>
      <c r="G1061" s="142"/>
      <c r="H1061" s="142"/>
    </row>
    <row r="1062" spans="2:9" x14ac:dyDescent="0.25">
      <c r="B1062" s="135">
        <v>43878</v>
      </c>
      <c r="C1062" s="138">
        <v>2</v>
      </c>
      <c r="D1062" s="149" t="s">
        <v>850</v>
      </c>
      <c r="E1062" s="138">
        <v>5</v>
      </c>
      <c r="F1062" s="133">
        <v>10</v>
      </c>
      <c r="G1062" s="142"/>
      <c r="H1062" s="142"/>
    </row>
    <row r="1063" spans="2:9" x14ac:dyDescent="0.25">
      <c r="B1063" s="135">
        <v>43878</v>
      </c>
      <c r="C1063" s="138">
        <v>1</v>
      </c>
      <c r="D1063" s="149" t="s">
        <v>1530</v>
      </c>
      <c r="E1063" s="138"/>
      <c r="F1063" s="133">
        <v>1</v>
      </c>
      <c r="G1063" s="142"/>
      <c r="H1063" s="142"/>
    </row>
    <row r="1064" spans="2:9" x14ac:dyDescent="0.25">
      <c r="B1064" s="136"/>
      <c r="C1064" s="138"/>
      <c r="D1064" s="264" t="s">
        <v>875</v>
      </c>
      <c r="E1064" s="138"/>
      <c r="F1064" s="133"/>
      <c r="G1064" s="147"/>
      <c r="H1064" s="269">
        <f>SUM(F1024:F1063)</f>
        <v>297</v>
      </c>
    </row>
    <row r="1065" spans="2:9" x14ac:dyDescent="0.25">
      <c r="B1065" s="136"/>
      <c r="C1065" s="138"/>
      <c r="D1065" s="167" t="s">
        <v>1693</v>
      </c>
      <c r="E1065" s="138"/>
      <c r="F1065" s="133"/>
      <c r="G1065" s="147"/>
      <c r="H1065" s="142"/>
      <c r="I1065" s="145">
        <f>SUM(I1022+H1064)</f>
        <v>526.5</v>
      </c>
    </row>
    <row r="1066" spans="2:9" x14ac:dyDescent="0.25">
      <c r="B1066" s="136"/>
      <c r="C1066" s="138">
        <v>1</v>
      </c>
      <c r="D1066" s="149" t="s">
        <v>1806</v>
      </c>
      <c r="E1066" s="138"/>
      <c r="F1066" s="133">
        <v>33.5</v>
      </c>
      <c r="G1066" s="142"/>
      <c r="H1066" s="142"/>
    </row>
    <row r="1067" spans="2:9" x14ac:dyDescent="0.25">
      <c r="B1067" s="136"/>
      <c r="C1067" s="138">
        <v>2</v>
      </c>
      <c r="D1067" s="149" t="s">
        <v>1807</v>
      </c>
      <c r="E1067" s="138">
        <v>4</v>
      </c>
      <c r="F1067" s="133">
        <f t="shared" si="24"/>
        <v>8</v>
      </c>
      <c r="G1067" s="142"/>
      <c r="H1067" s="142"/>
    </row>
    <row r="1068" spans="2:9" x14ac:dyDescent="0.25">
      <c r="B1068" s="136"/>
      <c r="C1068" s="138">
        <v>1</v>
      </c>
      <c r="D1068" s="149" t="s">
        <v>1361</v>
      </c>
      <c r="E1068" s="138"/>
      <c r="F1068" s="133">
        <v>5</v>
      </c>
      <c r="G1068" s="142"/>
      <c r="H1068" s="142"/>
    </row>
    <row r="1069" spans="2:9" x14ac:dyDescent="0.25">
      <c r="B1069" s="136"/>
      <c r="C1069" s="270"/>
      <c r="D1069" s="264" t="s">
        <v>1808</v>
      </c>
      <c r="E1069" s="298"/>
      <c r="F1069" s="299">
        <f t="shared" si="24"/>
        <v>0</v>
      </c>
      <c r="G1069" s="269"/>
      <c r="H1069" s="269">
        <v>573</v>
      </c>
      <c r="I1069" s="270"/>
    </row>
    <row r="1070" spans="2:9" x14ac:dyDescent="0.25">
      <c r="B1070" s="136"/>
      <c r="C1070" s="270"/>
      <c r="D1070" s="264" t="s">
        <v>1582</v>
      </c>
      <c r="E1070" s="298"/>
      <c r="F1070" s="299">
        <f t="shared" si="24"/>
        <v>0</v>
      </c>
      <c r="G1070" s="269"/>
      <c r="H1070" s="269">
        <v>453</v>
      </c>
      <c r="I1070" s="270"/>
    </row>
    <row r="1071" spans="2:9" x14ac:dyDescent="0.25">
      <c r="B1071" s="136"/>
      <c r="C1071" s="270"/>
      <c r="D1071" s="264" t="s">
        <v>1751</v>
      </c>
      <c r="E1071" s="298"/>
      <c r="F1071" s="299">
        <f t="shared" si="24"/>
        <v>0</v>
      </c>
      <c r="G1071" s="269"/>
      <c r="H1071" s="272">
        <v>120</v>
      </c>
      <c r="I1071" s="270"/>
    </row>
    <row r="1072" spans="2:9" x14ac:dyDescent="0.25">
      <c r="B1072" s="136"/>
      <c r="C1072" s="138">
        <v>1</v>
      </c>
      <c r="D1072" s="149" t="s">
        <v>1809</v>
      </c>
      <c r="E1072" s="138"/>
      <c r="F1072" s="133">
        <v>10</v>
      </c>
      <c r="G1072" s="142"/>
      <c r="H1072" s="142"/>
    </row>
    <row r="1073" spans="1:9" x14ac:dyDescent="0.25">
      <c r="B1073" s="136"/>
      <c r="C1073" s="138">
        <v>1</v>
      </c>
      <c r="D1073" s="150" t="s">
        <v>1630</v>
      </c>
      <c r="E1073" s="138"/>
      <c r="F1073" s="133">
        <v>13</v>
      </c>
      <c r="G1073" s="142"/>
      <c r="H1073" s="142"/>
    </row>
    <row r="1074" spans="1:9" x14ac:dyDescent="0.25">
      <c r="B1074" s="136"/>
      <c r="C1074" s="142"/>
      <c r="D1074" s="149" t="s">
        <v>1430</v>
      </c>
      <c r="E1074" s="149"/>
      <c r="F1074" s="149"/>
      <c r="G1074" s="149"/>
      <c r="H1074" s="149"/>
      <c r="I1074" s="489">
        <v>143</v>
      </c>
    </row>
    <row r="1075" spans="1:9" ht="15.75" thickBot="1" x14ac:dyDescent="0.3">
      <c r="A1075" s="606" t="s">
        <v>1812</v>
      </c>
      <c r="B1075" s="606"/>
      <c r="C1075" s="606"/>
      <c r="D1075" s="606"/>
      <c r="E1075" s="606"/>
      <c r="F1075" s="606"/>
      <c r="G1075" s="606"/>
      <c r="H1075" s="606"/>
      <c r="I1075" s="607"/>
    </row>
    <row r="1076" spans="1:9" ht="15.75" thickBot="1" x14ac:dyDescent="0.3">
      <c r="A1076" s="608" t="s">
        <v>855</v>
      </c>
      <c r="B1076" s="609"/>
      <c r="C1076" s="609"/>
      <c r="D1076" s="609"/>
      <c r="E1076" s="609"/>
      <c r="F1076" s="609"/>
      <c r="G1076" s="609"/>
      <c r="H1076" s="609"/>
      <c r="I1076" s="610"/>
    </row>
    <row r="1077" spans="1:9" x14ac:dyDescent="0.25">
      <c r="A1077" s="194"/>
      <c r="B1077" s="384"/>
      <c r="C1077" s="133"/>
      <c r="D1077" s="160" t="s">
        <v>860</v>
      </c>
      <c r="E1077" s="133"/>
      <c r="F1077" s="133"/>
      <c r="G1077" s="141"/>
      <c r="H1077" s="445">
        <v>146.69999999999999</v>
      </c>
      <c r="I1077" s="161"/>
    </row>
    <row r="1078" spans="1:9" x14ac:dyDescent="0.25">
      <c r="B1078" s="384" t="s">
        <v>1828</v>
      </c>
      <c r="C1078" s="147">
        <v>1</v>
      </c>
      <c r="D1078" s="148" t="s">
        <v>1445</v>
      </c>
      <c r="E1078" s="133"/>
      <c r="F1078" s="133">
        <v>6</v>
      </c>
      <c r="G1078" s="147"/>
      <c r="H1078" s="147"/>
      <c r="I1078" s="147"/>
    </row>
    <row r="1079" spans="1:9" x14ac:dyDescent="0.25">
      <c r="B1079" s="384" t="s">
        <v>1829</v>
      </c>
      <c r="C1079" s="147">
        <v>1</v>
      </c>
      <c r="D1079" s="148" t="s">
        <v>1813</v>
      </c>
      <c r="E1079" s="133"/>
      <c r="F1079" s="133">
        <v>6</v>
      </c>
      <c r="G1079" s="147"/>
      <c r="H1079" s="147"/>
      <c r="I1079" s="147"/>
    </row>
    <row r="1080" spans="1:9" x14ac:dyDescent="0.25">
      <c r="B1080" s="384" t="s">
        <v>1830</v>
      </c>
      <c r="C1080" s="147">
        <v>2</v>
      </c>
      <c r="D1080" s="148" t="s">
        <v>1039</v>
      </c>
      <c r="E1080" s="133">
        <v>1.5</v>
      </c>
      <c r="F1080" s="133">
        <f t="shared" ref="F1080:F1112" si="25">E1080*C1080</f>
        <v>3</v>
      </c>
      <c r="G1080" s="159"/>
      <c r="H1080" s="157"/>
      <c r="I1080" s="147"/>
    </row>
    <row r="1081" spans="1:9" x14ac:dyDescent="0.25">
      <c r="B1081" s="384" t="s">
        <v>1831</v>
      </c>
      <c r="C1081" s="147">
        <v>1</v>
      </c>
      <c r="D1081" s="148" t="s">
        <v>756</v>
      </c>
      <c r="E1081" s="133"/>
      <c r="F1081" s="133">
        <v>7</v>
      </c>
      <c r="G1081" s="159"/>
      <c r="H1081" s="157"/>
      <c r="I1081" s="147"/>
    </row>
    <row r="1082" spans="1:9" x14ac:dyDescent="0.25">
      <c r="B1082" s="384" t="s">
        <v>1832</v>
      </c>
      <c r="C1082" s="147">
        <v>1</v>
      </c>
      <c r="D1082" s="148" t="s">
        <v>1814</v>
      </c>
      <c r="E1082" s="133"/>
      <c r="F1082" s="133">
        <v>2</v>
      </c>
      <c r="G1082" s="159"/>
      <c r="H1082" s="157"/>
      <c r="I1082" s="147"/>
    </row>
    <row r="1083" spans="1:9" x14ac:dyDescent="0.25">
      <c r="B1083" s="384" t="s">
        <v>1833</v>
      </c>
      <c r="C1083" s="147">
        <v>1</v>
      </c>
      <c r="D1083" s="148" t="s">
        <v>1815</v>
      </c>
      <c r="E1083" s="133"/>
      <c r="F1083" s="133">
        <v>1</v>
      </c>
      <c r="G1083" s="147"/>
      <c r="H1083" s="157"/>
      <c r="I1083" s="147"/>
    </row>
    <row r="1084" spans="1:9" x14ac:dyDescent="0.25">
      <c r="B1084" s="384" t="s">
        <v>1834</v>
      </c>
      <c r="C1084" s="147">
        <v>1</v>
      </c>
      <c r="D1084" s="148" t="s">
        <v>1816</v>
      </c>
      <c r="E1084" s="133"/>
      <c r="F1084" s="133">
        <v>5</v>
      </c>
      <c r="G1084" s="147"/>
      <c r="H1084" s="157"/>
      <c r="I1084" s="147"/>
    </row>
    <row r="1085" spans="1:9" x14ac:dyDescent="0.25">
      <c r="B1085" s="384" t="s">
        <v>1835</v>
      </c>
      <c r="C1085" s="147">
        <v>8</v>
      </c>
      <c r="D1085" s="148" t="s">
        <v>1817</v>
      </c>
      <c r="E1085" s="133">
        <v>0.25</v>
      </c>
      <c r="F1085" s="133">
        <f t="shared" si="25"/>
        <v>2</v>
      </c>
      <c r="G1085" s="147"/>
      <c r="H1085" s="157"/>
      <c r="I1085" s="147"/>
    </row>
    <row r="1086" spans="1:9" x14ac:dyDescent="0.25">
      <c r="B1086" s="384" t="s">
        <v>1836</v>
      </c>
      <c r="C1086" s="147">
        <v>1</v>
      </c>
      <c r="D1086" s="148" t="s">
        <v>913</v>
      </c>
      <c r="E1086" s="133"/>
      <c r="F1086" s="133">
        <v>4</v>
      </c>
      <c r="G1086" s="147"/>
      <c r="H1086" s="157"/>
      <c r="I1086" s="147"/>
    </row>
    <row r="1087" spans="1:9" x14ac:dyDescent="0.25">
      <c r="B1087" s="384" t="s">
        <v>1837</v>
      </c>
      <c r="C1087" s="147">
        <v>1</v>
      </c>
      <c r="D1087" s="148" t="s">
        <v>1818</v>
      </c>
      <c r="E1087" s="133"/>
      <c r="F1087" s="133">
        <v>10</v>
      </c>
      <c r="G1087" s="147"/>
      <c r="H1087" s="157"/>
      <c r="I1087" s="147"/>
    </row>
    <row r="1088" spans="1:9" x14ac:dyDescent="0.25">
      <c r="B1088" s="384" t="s">
        <v>1838</v>
      </c>
      <c r="C1088" s="147">
        <v>3</v>
      </c>
      <c r="D1088" s="148" t="s">
        <v>1819</v>
      </c>
      <c r="E1088" s="133">
        <v>1.5</v>
      </c>
      <c r="F1088" s="133">
        <v>4.5</v>
      </c>
      <c r="G1088" s="147"/>
      <c r="H1088" s="157"/>
      <c r="I1088" s="147"/>
    </row>
    <row r="1089" spans="2:9" x14ac:dyDescent="0.25">
      <c r="B1089" s="384" t="s">
        <v>1839</v>
      </c>
      <c r="C1089" s="147">
        <v>1</v>
      </c>
      <c r="D1089" s="148" t="s">
        <v>1820</v>
      </c>
      <c r="E1089" s="133"/>
      <c r="F1089" s="133">
        <v>1</v>
      </c>
      <c r="G1089" s="147"/>
      <c r="H1089" s="157"/>
      <c r="I1089" s="147"/>
    </row>
    <row r="1090" spans="2:9" x14ac:dyDescent="0.25">
      <c r="B1090" s="384" t="s">
        <v>1840</v>
      </c>
      <c r="C1090" s="147">
        <v>1</v>
      </c>
      <c r="D1090" s="148" t="s">
        <v>1821</v>
      </c>
      <c r="E1090" s="133"/>
      <c r="F1090" s="133">
        <v>6</v>
      </c>
      <c r="G1090" s="147"/>
      <c r="H1090" s="157"/>
      <c r="I1090" s="147"/>
    </row>
    <row r="1091" spans="2:9" x14ac:dyDescent="0.25">
      <c r="B1091" s="384" t="s">
        <v>1841</v>
      </c>
      <c r="C1091" s="147">
        <v>3</v>
      </c>
      <c r="D1091" s="148" t="s">
        <v>1822</v>
      </c>
      <c r="E1091" s="133">
        <v>1.5</v>
      </c>
      <c r="F1091" s="133">
        <f t="shared" si="25"/>
        <v>4.5</v>
      </c>
      <c r="G1091" s="147"/>
      <c r="H1091" s="157"/>
      <c r="I1091" s="147"/>
    </row>
    <row r="1092" spans="2:9" x14ac:dyDescent="0.25">
      <c r="B1092" s="384" t="s">
        <v>1842</v>
      </c>
      <c r="C1092" s="147">
        <v>1</v>
      </c>
      <c r="D1092" s="148" t="s">
        <v>1823</v>
      </c>
      <c r="E1092" s="133"/>
      <c r="F1092" s="133">
        <v>4</v>
      </c>
      <c r="G1092" s="147"/>
      <c r="H1092" s="142"/>
    </row>
    <row r="1093" spans="2:9" x14ac:dyDescent="0.25">
      <c r="B1093" s="384" t="s">
        <v>1843</v>
      </c>
      <c r="C1093" s="147">
        <v>1</v>
      </c>
      <c r="D1093" s="148" t="s">
        <v>1134</v>
      </c>
      <c r="E1093" s="133"/>
      <c r="F1093" s="133">
        <v>1</v>
      </c>
      <c r="G1093" s="147"/>
      <c r="H1093" s="142"/>
    </row>
    <row r="1094" spans="2:9" x14ac:dyDescent="0.25">
      <c r="B1094" s="384" t="s">
        <v>1844</v>
      </c>
      <c r="C1094" s="147">
        <v>1</v>
      </c>
      <c r="D1094" s="148" t="s">
        <v>1824</v>
      </c>
      <c r="E1094" s="133"/>
      <c r="F1094" s="133">
        <v>12</v>
      </c>
      <c r="G1094" s="147"/>
      <c r="H1094" s="142"/>
    </row>
    <row r="1095" spans="2:9" x14ac:dyDescent="0.25">
      <c r="B1095" s="384" t="s">
        <v>1845</v>
      </c>
      <c r="C1095" s="147">
        <v>1</v>
      </c>
      <c r="D1095" s="148" t="s">
        <v>1825</v>
      </c>
      <c r="E1095" s="133"/>
      <c r="F1095" s="133">
        <v>12</v>
      </c>
      <c r="G1095" s="147"/>
      <c r="H1095" s="142"/>
    </row>
    <row r="1096" spans="2:9" x14ac:dyDescent="0.25">
      <c r="B1096" s="384" t="s">
        <v>1846</v>
      </c>
      <c r="C1096" s="147">
        <v>2</v>
      </c>
      <c r="D1096" s="148" t="s">
        <v>1039</v>
      </c>
      <c r="E1096" s="133">
        <v>1.5</v>
      </c>
      <c r="F1096" s="133">
        <v>3</v>
      </c>
      <c r="G1096" s="147"/>
      <c r="H1096" s="142"/>
    </row>
    <row r="1097" spans="2:9" x14ac:dyDescent="0.25">
      <c r="B1097" s="384" t="s">
        <v>1847</v>
      </c>
      <c r="C1097" s="147">
        <v>6</v>
      </c>
      <c r="D1097" s="148" t="s">
        <v>1711</v>
      </c>
      <c r="E1097" s="133">
        <v>0.6</v>
      </c>
      <c r="F1097" s="133">
        <f t="shared" si="25"/>
        <v>3.5999999999999996</v>
      </c>
      <c r="G1097" s="147"/>
      <c r="H1097" s="142"/>
    </row>
    <row r="1098" spans="2:9" x14ac:dyDescent="0.25">
      <c r="B1098" s="384" t="s">
        <v>1848</v>
      </c>
      <c r="C1098" s="147">
        <v>1</v>
      </c>
      <c r="D1098" s="148" t="s">
        <v>1826</v>
      </c>
      <c r="E1098" s="133"/>
      <c r="F1098" s="133">
        <v>5</v>
      </c>
      <c r="G1098" s="147"/>
      <c r="H1098" s="142"/>
    </row>
    <row r="1099" spans="2:9" x14ac:dyDescent="0.25">
      <c r="B1099" s="384" t="s">
        <v>1849</v>
      </c>
      <c r="C1099" s="147">
        <v>1</v>
      </c>
      <c r="D1099" s="148" t="s">
        <v>1136</v>
      </c>
      <c r="E1099" s="133"/>
      <c r="F1099" s="133">
        <v>4.5</v>
      </c>
      <c r="G1099" s="147"/>
      <c r="H1099" s="142"/>
    </row>
    <row r="1100" spans="2:9" x14ac:dyDescent="0.25">
      <c r="B1100" s="384" t="s">
        <v>1850</v>
      </c>
      <c r="C1100" s="147">
        <v>1</v>
      </c>
      <c r="D1100" s="148" t="s">
        <v>1740</v>
      </c>
      <c r="E1100" s="133"/>
      <c r="F1100" s="133">
        <v>6</v>
      </c>
      <c r="G1100" s="147"/>
      <c r="H1100" s="142"/>
    </row>
    <row r="1101" spans="2:9" x14ac:dyDescent="0.25">
      <c r="B1101" s="384" t="s">
        <v>1851</v>
      </c>
      <c r="C1101" s="147">
        <v>2</v>
      </c>
      <c r="D1101" s="148" t="s">
        <v>1593</v>
      </c>
      <c r="E1101" s="133">
        <v>0.1</v>
      </c>
      <c r="F1101" s="133">
        <f t="shared" si="25"/>
        <v>0.2</v>
      </c>
      <c r="G1101" s="147"/>
      <c r="H1101" s="142"/>
    </row>
    <row r="1102" spans="2:9" x14ac:dyDescent="0.25">
      <c r="B1102" s="384" t="s">
        <v>1852</v>
      </c>
      <c r="C1102" s="147">
        <v>1</v>
      </c>
      <c r="D1102" s="148" t="s">
        <v>1168</v>
      </c>
      <c r="E1102" s="133"/>
      <c r="F1102" s="133">
        <v>1</v>
      </c>
      <c r="G1102" s="147"/>
      <c r="H1102" s="142"/>
    </row>
    <row r="1103" spans="2:9" x14ac:dyDescent="0.25">
      <c r="B1103" s="384" t="s">
        <v>1853</v>
      </c>
      <c r="C1103" s="147">
        <v>1</v>
      </c>
      <c r="D1103" s="148" t="s">
        <v>1625</v>
      </c>
      <c r="E1103" s="133"/>
      <c r="F1103" s="133">
        <v>1</v>
      </c>
      <c r="G1103" s="147"/>
      <c r="H1103" s="142"/>
    </row>
    <row r="1104" spans="2:9" x14ac:dyDescent="0.25">
      <c r="B1104" s="384" t="s">
        <v>1854</v>
      </c>
      <c r="C1104" s="147">
        <v>1</v>
      </c>
      <c r="D1104" s="148" t="s">
        <v>1575</v>
      </c>
      <c r="E1104" s="133"/>
      <c r="F1104" s="133">
        <v>10</v>
      </c>
      <c r="G1104" s="147"/>
      <c r="H1104" s="142"/>
    </row>
    <row r="1105" spans="2:9" x14ac:dyDescent="0.25">
      <c r="B1105" s="384" t="s">
        <v>1855</v>
      </c>
      <c r="C1105" s="147">
        <v>1</v>
      </c>
      <c r="D1105" s="148" t="s">
        <v>1578</v>
      </c>
      <c r="E1105" s="133"/>
      <c r="F1105" s="133">
        <v>5</v>
      </c>
      <c r="G1105" s="147"/>
      <c r="H1105" s="142"/>
    </row>
    <row r="1106" spans="2:9" x14ac:dyDescent="0.25">
      <c r="B1106" s="384" t="s">
        <v>1856</v>
      </c>
      <c r="C1106" s="147">
        <v>1</v>
      </c>
      <c r="D1106" s="148" t="s">
        <v>1827</v>
      </c>
      <c r="E1106" s="133"/>
      <c r="F1106" s="133">
        <v>18</v>
      </c>
      <c r="G1106" s="147"/>
      <c r="H1106" s="142"/>
    </row>
    <row r="1107" spans="2:9" x14ac:dyDescent="0.25">
      <c r="B1107" s="384" t="s">
        <v>1857</v>
      </c>
      <c r="C1107" s="147">
        <v>1</v>
      </c>
      <c r="D1107" s="148" t="s">
        <v>1629</v>
      </c>
      <c r="E1107" s="133"/>
      <c r="F1107" s="133">
        <v>9</v>
      </c>
      <c r="G1107" s="147"/>
      <c r="H1107" s="142"/>
    </row>
    <row r="1108" spans="2:9" x14ac:dyDescent="0.25">
      <c r="B1108" s="384" t="s">
        <v>1858</v>
      </c>
      <c r="C1108" s="147">
        <v>1</v>
      </c>
      <c r="D1108" s="148" t="s">
        <v>937</v>
      </c>
      <c r="E1108" s="133"/>
      <c r="F1108" s="133">
        <v>3</v>
      </c>
      <c r="G1108" s="147"/>
      <c r="H1108" s="142"/>
    </row>
    <row r="1109" spans="2:9" x14ac:dyDescent="0.25">
      <c r="B1109" s="384" t="s">
        <v>1859</v>
      </c>
      <c r="C1109" s="147">
        <v>1</v>
      </c>
      <c r="D1109" s="148" t="s">
        <v>850</v>
      </c>
      <c r="E1109" s="133"/>
      <c r="F1109" s="133">
        <v>5</v>
      </c>
      <c r="G1109" s="147"/>
      <c r="H1109" s="142"/>
    </row>
    <row r="1110" spans="2:9" x14ac:dyDescent="0.25">
      <c r="B1110" s="384" t="s">
        <v>1860</v>
      </c>
      <c r="C1110" s="147">
        <v>1</v>
      </c>
      <c r="D1110" s="148"/>
      <c r="E1110" s="133"/>
      <c r="F1110" s="133">
        <f t="shared" si="25"/>
        <v>0</v>
      </c>
      <c r="G1110" s="147"/>
      <c r="H1110" s="142"/>
    </row>
    <row r="1111" spans="2:9" x14ac:dyDescent="0.25">
      <c r="B1111" s="136"/>
      <c r="C1111" s="138"/>
      <c r="D1111" s="264" t="s">
        <v>875</v>
      </c>
      <c r="E1111" s="138"/>
      <c r="F1111" s="133">
        <f t="shared" si="25"/>
        <v>0</v>
      </c>
      <c r="G1111" s="147"/>
      <c r="H1111" s="269">
        <f>SUM(F1078:F1110)</f>
        <v>165.3</v>
      </c>
    </row>
    <row r="1112" spans="2:9" ht="15.75" thickBot="1" x14ac:dyDescent="0.3">
      <c r="B1112" s="450"/>
      <c r="C1112" s="139"/>
      <c r="D1112" s="451" t="s">
        <v>1692</v>
      </c>
      <c r="E1112" s="139"/>
      <c r="F1112" s="133">
        <f t="shared" si="25"/>
        <v>0</v>
      </c>
      <c r="G1112" s="159"/>
      <c r="H1112" s="143"/>
      <c r="I1112" s="452">
        <f>H1077+H1111</f>
        <v>312</v>
      </c>
    </row>
    <row r="1113" spans="2:9" ht="15.75" thickBot="1" x14ac:dyDescent="0.3">
      <c r="B1113" s="608" t="s">
        <v>857</v>
      </c>
      <c r="C1113" s="609"/>
      <c r="D1113" s="609"/>
      <c r="E1113" s="609"/>
      <c r="F1113" s="609"/>
      <c r="G1113" s="609"/>
      <c r="H1113" s="609"/>
      <c r="I1113" s="610"/>
    </row>
    <row r="1114" spans="2:9" x14ac:dyDescent="0.25">
      <c r="B1114" s="135">
        <v>43879</v>
      </c>
      <c r="C1114" s="138">
        <v>1</v>
      </c>
      <c r="D1114" s="149" t="s">
        <v>1496</v>
      </c>
      <c r="E1114" s="138"/>
      <c r="F1114" s="133">
        <v>13</v>
      </c>
      <c r="G1114" s="142"/>
      <c r="H1114" s="142"/>
    </row>
    <row r="1115" spans="2:9" x14ac:dyDescent="0.25">
      <c r="B1115" s="135">
        <v>43879</v>
      </c>
      <c r="C1115" s="138">
        <v>1</v>
      </c>
      <c r="D1115" s="149" t="s">
        <v>1861</v>
      </c>
      <c r="E1115" s="138"/>
      <c r="F1115" s="133">
        <v>2</v>
      </c>
      <c r="G1115" s="142"/>
      <c r="H1115" s="142"/>
    </row>
    <row r="1116" spans="2:9" x14ac:dyDescent="0.25">
      <c r="B1116" s="135">
        <v>43879</v>
      </c>
      <c r="C1116" s="138">
        <v>1</v>
      </c>
      <c r="D1116" s="149" t="s">
        <v>1486</v>
      </c>
      <c r="E1116" s="138"/>
      <c r="F1116" s="133">
        <v>7</v>
      </c>
      <c r="G1116" s="142"/>
      <c r="H1116" s="142"/>
    </row>
    <row r="1117" spans="2:9" x14ac:dyDescent="0.25">
      <c r="B1117" s="135">
        <v>43879</v>
      </c>
      <c r="C1117" s="138">
        <v>1</v>
      </c>
      <c r="D1117" s="149" t="s">
        <v>1821</v>
      </c>
      <c r="E1117" s="138"/>
      <c r="F1117" s="133">
        <v>6</v>
      </c>
      <c r="G1117" s="142"/>
      <c r="H1117" s="142"/>
    </row>
    <row r="1118" spans="2:9" x14ac:dyDescent="0.25">
      <c r="B1118" s="135">
        <v>43879</v>
      </c>
      <c r="C1118" s="138">
        <v>1</v>
      </c>
      <c r="D1118" s="149" t="s">
        <v>1902</v>
      </c>
      <c r="E1118" s="138"/>
      <c r="F1118" s="133">
        <v>6</v>
      </c>
      <c r="G1118" s="142"/>
      <c r="H1118" s="142"/>
    </row>
    <row r="1119" spans="2:9" x14ac:dyDescent="0.25">
      <c r="B1119" s="135">
        <v>43879</v>
      </c>
      <c r="C1119" s="138">
        <v>1</v>
      </c>
      <c r="D1119" s="149" t="s">
        <v>1215</v>
      </c>
      <c r="E1119" s="138"/>
      <c r="F1119" s="133">
        <v>1</v>
      </c>
      <c r="G1119" s="142"/>
      <c r="H1119" s="142"/>
    </row>
    <row r="1120" spans="2:9" x14ac:dyDescent="0.25">
      <c r="B1120" s="135">
        <v>43879</v>
      </c>
      <c r="C1120" s="138">
        <v>1</v>
      </c>
      <c r="D1120" s="149" t="s">
        <v>1560</v>
      </c>
      <c r="E1120" s="138"/>
      <c r="F1120" s="133">
        <v>5</v>
      </c>
      <c r="G1120" s="142"/>
      <c r="H1120" s="142"/>
    </row>
    <row r="1121" spans="2:8" x14ac:dyDescent="0.25">
      <c r="B1121" s="135">
        <v>43879</v>
      </c>
      <c r="C1121" s="138">
        <v>1</v>
      </c>
      <c r="D1121" s="149" t="s">
        <v>1134</v>
      </c>
      <c r="E1121" s="138"/>
      <c r="F1121" s="133">
        <v>3</v>
      </c>
      <c r="G1121" s="142"/>
      <c r="H1121" s="142"/>
    </row>
    <row r="1122" spans="2:8" x14ac:dyDescent="0.25">
      <c r="B1122" s="135">
        <v>43879</v>
      </c>
      <c r="C1122" s="138">
        <v>1</v>
      </c>
      <c r="D1122" s="149" t="s">
        <v>1506</v>
      </c>
      <c r="E1122" s="138"/>
      <c r="F1122" s="133">
        <v>2</v>
      </c>
      <c r="G1122" s="142"/>
      <c r="H1122" s="142"/>
    </row>
    <row r="1123" spans="2:8" x14ac:dyDescent="0.25">
      <c r="B1123" s="135">
        <v>43879</v>
      </c>
      <c r="C1123" s="138">
        <v>1</v>
      </c>
      <c r="D1123" s="149" t="s">
        <v>1585</v>
      </c>
      <c r="E1123" s="138"/>
      <c r="F1123" s="133">
        <v>3</v>
      </c>
      <c r="G1123" s="142"/>
      <c r="H1123" s="142"/>
    </row>
    <row r="1124" spans="2:8" x14ac:dyDescent="0.25">
      <c r="B1124" s="135">
        <v>43879</v>
      </c>
      <c r="C1124" s="138">
        <v>1</v>
      </c>
      <c r="D1124" s="149" t="s">
        <v>1903</v>
      </c>
      <c r="E1124" s="138"/>
      <c r="F1124" s="133">
        <v>10</v>
      </c>
      <c r="G1124" s="142"/>
      <c r="H1124" s="142"/>
    </row>
    <row r="1125" spans="2:8" x14ac:dyDescent="0.25">
      <c r="B1125" s="135">
        <v>43879</v>
      </c>
      <c r="C1125" s="138">
        <v>1</v>
      </c>
      <c r="D1125" s="149" t="s">
        <v>1904</v>
      </c>
      <c r="E1125" s="138"/>
      <c r="F1125" s="133">
        <v>7</v>
      </c>
      <c r="G1125" s="142"/>
      <c r="H1125" s="142"/>
    </row>
    <row r="1126" spans="2:8" x14ac:dyDescent="0.25">
      <c r="B1126" s="135">
        <v>43879</v>
      </c>
      <c r="C1126" s="138">
        <v>2</v>
      </c>
      <c r="D1126" s="149" t="s">
        <v>1905</v>
      </c>
      <c r="E1126" s="138">
        <v>3</v>
      </c>
      <c r="F1126" s="133">
        <f t="shared" ref="F1126:F1149" si="26">E1126*C1126</f>
        <v>6</v>
      </c>
      <c r="G1126" s="142"/>
      <c r="H1126" s="142"/>
    </row>
    <row r="1127" spans="2:8" x14ac:dyDescent="0.25">
      <c r="B1127" s="135">
        <v>43879</v>
      </c>
      <c r="C1127" s="138">
        <v>1</v>
      </c>
      <c r="D1127" s="149" t="s">
        <v>1906</v>
      </c>
      <c r="E1127" s="138"/>
      <c r="F1127" s="133">
        <v>2</v>
      </c>
      <c r="G1127" s="142"/>
      <c r="H1127" s="142"/>
    </row>
    <row r="1128" spans="2:8" x14ac:dyDescent="0.25">
      <c r="B1128" s="135">
        <v>43879</v>
      </c>
      <c r="C1128" s="138">
        <v>1</v>
      </c>
      <c r="D1128" s="149" t="s">
        <v>1816</v>
      </c>
      <c r="E1128" s="138"/>
      <c r="F1128" s="133">
        <v>5</v>
      </c>
      <c r="G1128" s="142"/>
      <c r="H1128" s="142"/>
    </row>
    <row r="1129" spans="2:8" x14ac:dyDescent="0.25">
      <c r="B1129" s="135">
        <v>43879</v>
      </c>
      <c r="C1129" s="138">
        <v>1</v>
      </c>
      <c r="D1129" s="149" t="s">
        <v>1359</v>
      </c>
      <c r="E1129" s="138"/>
      <c r="F1129" s="133">
        <v>7</v>
      </c>
      <c r="G1129" s="142"/>
      <c r="H1129" s="142"/>
    </row>
    <row r="1130" spans="2:8" x14ac:dyDescent="0.25">
      <c r="B1130" s="135">
        <v>43879</v>
      </c>
      <c r="C1130" s="138">
        <v>3</v>
      </c>
      <c r="D1130" s="149" t="s">
        <v>1907</v>
      </c>
      <c r="E1130" s="138">
        <v>10.5</v>
      </c>
      <c r="F1130" s="133">
        <f t="shared" si="26"/>
        <v>31.5</v>
      </c>
      <c r="G1130" s="142"/>
      <c r="H1130" s="142"/>
    </row>
    <row r="1131" spans="2:8" x14ac:dyDescent="0.25">
      <c r="B1131" s="135">
        <v>43879</v>
      </c>
      <c r="C1131" s="138">
        <v>1</v>
      </c>
      <c r="D1131" s="149" t="s">
        <v>1908</v>
      </c>
      <c r="E1131" s="138"/>
      <c r="F1131" s="133">
        <v>5</v>
      </c>
      <c r="G1131" s="142"/>
      <c r="H1131" s="142"/>
    </row>
    <row r="1132" spans="2:8" x14ac:dyDescent="0.25">
      <c r="B1132" s="135">
        <v>43879</v>
      </c>
      <c r="C1132" s="138">
        <v>1</v>
      </c>
      <c r="D1132" s="149" t="s">
        <v>1168</v>
      </c>
      <c r="E1132" s="138"/>
      <c r="F1132" s="133">
        <v>5</v>
      </c>
      <c r="G1132" s="142"/>
      <c r="H1132" s="142"/>
    </row>
    <row r="1133" spans="2:8" x14ac:dyDescent="0.25">
      <c r="B1133" s="135">
        <v>43879</v>
      </c>
      <c r="C1133" s="138">
        <v>2</v>
      </c>
      <c r="D1133" s="149" t="s">
        <v>1175</v>
      </c>
      <c r="E1133" s="138">
        <v>1.5</v>
      </c>
      <c r="F1133" s="133">
        <f t="shared" si="26"/>
        <v>3</v>
      </c>
      <c r="G1133" s="142"/>
      <c r="H1133" s="142"/>
    </row>
    <row r="1134" spans="2:8" x14ac:dyDescent="0.25">
      <c r="B1134" s="135">
        <v>43879</v>
      </c>
      <c r="C1134" s="138">
        <v>1</v>
      </c>
      <c r="D1134" s="149" t="s">
        <v>912</v>
      </c>
      <c r="E1134" s="138"/>
      <c r="F1134" s="133">
        <v>2</v>
      </c>
      <c r="G1134" s="142"/>
      <c r="H1134" s="142"/>
    </row>
    <row r="1135" spans="2:8" x14ac:dyDescent="0.25">
      <c r="B1135" s="135">
        <v>43879</v>
      </c>
      <c r="C1135" s="138">
        <v>1</v>
      </c>
      <c r="D1135" s="149" t="s">
        <v>1041</v>
      </c>
      <c r="E1135" s="138"/>
      <c r="F1135" s="133">
        <v>8.5</v>
      </c>
      <c r="G1135" s="142"/>
      <c r="H1135" s="142"/>
    </row>
    <row r="1136" spans="2:8" x14ac:dyDescent="0.25">
      <c r="B1136" s="135">
        <v>43879</v>
      </c>
      <c r="C1136" s="138">
        <v>1</v>
      </c>
      <c r="D1136" s="149" t="s">
        <v>1909</v>
      </c>
      <c r="E1136" s="138"/>
      <c r="F1136" s="133">
        <v>13</v>
      </c>
      <c r="G1136" s="142"/>
      <c r="H1136" s="142"/>
    </row>
    <row r="1137" spans="2:8" x14ac:dyDescent="0.25">
      <c r="B1137" s="135">
        <v>43879</v>
      </c>
      <c r="C1137" s="138">
        <v>1</v>
      </c>
      <c r="D1137" s="149" t="s">
        <v>1779</v>
      </c>
      <c r="E1137" s="138"/>
      <c r="F1137" s="133">
        <v>6</v>
      </c>
      <c r="G1137" s="142"/>
      <c r="H1137" s="142"/>
    </row>
    <row r="1138" spans="2:8" x14ac:dyDescent="0.25">
      <c r="B1138" s="135">
        <v>43879</v>
      </c>
      <c r="C1138" s="138">
        <v>1</v>
      </c>
      <c r="D1138" s="149" t="s">
        <v>1910</v>
      </c>
      <c r="E1138" s="138"/>
      <c r="F1138" s="133">
        <v>13</v>
      </c>
      <c r="G1138" s="142"/>
      <c r="H1138" s="142"/>
    </row>
    <row r="1139" spans="2:8" x14ac:dyDescent="0.25">
      <c r="B1139" s="135">
        <v>43879</v>
      </c>
      <c r="C1139" s="138">
        <v>1</v>
      </c>
      <c r="D1139" s="149" t="s">
        <v>1095</v>
      </c>
      <c r="E1139" s="138"/>
      <c r="F1139" s="133">
        <v>5</v>
      </c>
      <c r="G1139" s="142"/>
      <c r="H1139" s="142"/>
    </row>
    <row r="1140" spans="2:8" x14ac:dyDescent="0.25">
      <c r="B1140" s="135">
        <v>43879</v>
      </c>
      <c r="C1140" s="138">
        <v>1</v>
      </c>
      <c r="D1140" s="149" t="s">
        <v>1911</v>
      </c>
      <c r="E1140" s="138"/>
      <c r="F1140" s="133">
        <v>3</v>
      </c>
      <c r="G1140" s="142"/>
      <c r="H1140" s="142"/>
    </row>
    <row r="1141" spans="2:8" x14ac:dyDescent="0.25">
      <c r="B1141" s="135">
        <v>43879</v>
      </c>
      <c r="C1141" s="138">
        <v>1</v>
      </c>
      <c r="D1141" s="149" t="s">
        <v>1088</v>
      </c>
      <c r="E1141" s="138"/>
      <c r="F1141" s="133">
        <v>0.5</v>
      </c>
      <c r="G1141" s="142"/>
      <c r="H1141" s="142"/>
    </row>
    <row r="1142" spans="2:8" x14ac:dyDescent="0.25">
      <c r="B1142" s="135">
        <v>43879</v>
      </c>
      <c r="C1142" s="138">
        <v>1</v>
      </c>
      <c r="D1142" s="149" t="s">
        <v>1912</v>
      </c>
      <c r="E1142" s="138"/>
      <c r="F1142" s="133">
        <v>13</v>
      </c>
      <c r="G1142" s="142"/>
      <c r="H1142" s="142"/>
    </row>
    <row r="1143" spans="2:8" x14ac:dyDescent="0.25">
      <c r="B1143" s="135">
        <v>43879</v>
      </c>
      <c r="C1143" s="138">
        <v>1</v>
      </c>
      <c r="D1143" s="149" t="s">
        <v>1098</v>
      </c>
      <c r="E1143" s="138"/>
      <c r="F1143" s="133">
        <v>3.5</v>
      </c>
      <c r="G1143" s="142"/>
      <c r="H1143" s="142"/>
    </row>
    <row r="1144" spans="2:8" x14ac:dyDescent="0.25">
      <c r="B1144" s="135">
        <v>43879</v>
      </c>
      <c r="C1144" s="138">
        <v>2</v>
      </c>
      <c r="D1144" s="149" t="s">
        <v>1913</v>
      </c>
      <c r="E1144" s="138">
        <v>0.6</v>
      </c>
      <c r="F1144" s="133">
        <f t="shared" si="26"/>
        <v>1.2</v>
      </c>
      <c r="G1144" s="142"/>
      <c r="H1144" s="142"/>
    </row>
    <row r="1145" spans="2:8" x14ac:dyDescent="0.25">
      <c r="B1145" s="135">
        <v>43879</v>
      </c>
      <c r="C1145" s="138">
        <v>1</v>
      </c>
      <c r="D1145" s="149" t="s">
        <v>1110</v>
      </c>
      <c r="E1145" s="138"/>
      <c r="F1145" s="133">
        <v>5.5</v>
      </c>
      <c r="G1145" s="142"/>
      <c r="H1145" s="142"/>
    </row>
    <row r="1146" spans="2:8" x14ac:dyDescent="0.25">
      <c r="B1146" s="135">
        <v>43879</v>
      </c>
      <c r="C1146" s="138">
        <v>1</v>
      </c>
      <c r="D1146" s="149" t="s">
        <v>1914</v>
      </c>
      <c r="E1146" s="138"/>
      <c r="F1146" s="133">
        <v>6</v>
      </c>
      <c r="G1146" s="142"/>
      <c r="H1146" s="142"/>
    </row>
    <row r="1147" spans="2:8" x14ac:dyDescent="0.25">
      <c r="B1147" s="135">
        <v>43879</v>
      </c>
      <c r="C1147" s="138">
        <v>2</v>
      </c>
      <c r="D1147" s="149" t="s">
        <v>1813</v>
      </c>
      <c r="E1147" s="138">
        <v>6</v>
      </c>
      <c r="F1147" s="133">
        <f t="shared" si="26"/>
        <v>12</v>
      </c>
      <c r="G1147" s="142"/>
      <c r="H1147" s="142"/>
    </row>
    <row r="1148" spans="2:8" x14ac:dyDescent="0.25">
      <c r="B1148" s="135">
        <v>43879</v>
      </c>
      <c r="C1148" s="138">
        <v>1</v>
      </c>
      <c r="D1148" s="149" t="s">
        <v>1915</v>
      </c>
      <c r="E1148" s="138"/>
      <c r="F1148" s="133">
        <v>11</v>
      </c>
      <c r="G1148" s="142"/>
      <c r="H1148" s="142"/>
    </row>
    <row r="1149" spans="2:8" x14ac:dyDescent="0.25">
      <c r="B1149" s="135">
        <v>43879</v>
      </c>
      <c r="C1149" s="138">
        <v>2</v>
      </c>
      <c r="D1149" s="149" t="s">
        <v>1916</v>
      </c>
      <c r="E1149" s="138">
        <v>0.5</v>
      </c>
      <c r="F1149" s="133">
        <f t="shared" si="26"/>
        <v>1</v>
      </c>
      <c r="G1149" s="142"/>
      <c r="H1149" s="142"/>
    </row>
    <row r="1150" spans="2:8" x14ac:dyDescent="0.25">
      <c r="B1150" s="135">
        <v>43879</v>
      </c>
      <c r="C1150" s="138">
        <v>1</v>
      </c>
      <c r="D1150" s="149" t="s">
        <v>1917</v>
      </c>
      <c r="E1150" s="138"/>
      <c r="F1150" s="133">
        <v>6</v>
      </c>
      <c r="G1150" s="142"/>
      <c r="H1150" s="142"/>
    </row>
    <row r="1151" spans="2:8" x14ac:dyDescent="0.25">
      <c r="B1151" s="135">
        <v>43879</v>
      </c>
      <c r="C1151" s="138">
        <v>1</v>
      </c>
      <c r="D1151" s="149" t="s">
        <v>992</v>
      </c>
      <c r="E1151" s="138"/>
      <c r="F1151" s="133">
        <v>13</v>
      </c>
      <c r="G1151" s="142"/>
      <c r="H1151" s="142"/>
    </row>
    <row r="1152" spans="2:8" x14ac:dyDescent="0.25">
      <c r="B1152" s="135">
        <v>43879</v>
      </c>
      <c r="C1152" s="138">
        <v>1</v>
      </c>
      <c r="D1152" s="149" t="s">
        <v>1918</v>
      </c>
      <c r="E1152" s="138"/>
      <c r="F1152" s="133">
        <v>9</v>
      </c>
      <c r="G1152" s="142"/>
      <c r="H1152" s="142"/>
    </row>
    <row r="1153" spans="2:8" x14ac:dyDescent="0.25">
      <c r="B1153" s="135">
        <v>43879</v>
      </c>
      <c r="C1153" s="138">
        <v>1</v>
      </c>
      <c r="D1153" s="149" t="s">
        <v>1919</v>
      </c>
      <c r="E1153" s="138"/>
      <c r="F1153" s="133">
        <v>5</v>
      </c>
      <c r="G1153" s="142"/>
      <c r="H1153" s="142"/>
    </row>
    <row r="1154" spans="2:8" x14ac:dyDescent="0.25">
      <c r="B1154" s="135">
        <v>43879</v>
      </c>
      <c r="C1154" s="138">
        <v>1</v>
      </c>
      <c r="D1154" s="149" t="s">
        <v>1743</v>
      </c>
      <c r="E1154" s="138"/>
      <c r="F1154" s="133">
        <v>12</v>
      </c>
      <c r="G1154" s="142"/>
      <c r="H1154" s="142"/>
    </row>
    <row r="1155" spans="2:8" x14ac:dyDescent="0.25">
      <c r="B1155" s="135">
        <v>43879</v>
      </c>
      <c r="C1155" s="138">
        <v>1</v>
      </c>
      <c r="D1155" s="149" t="s">
        <v>1740</v>
      </c>
      <c r="E1155" s="138"/>
      <c r="F1155" s="133">
        <v>6</v>
      </c>
      <c r="G1155" s="142"/>
      <c r="H1155" s="142"/>
    </row>
    <row r="1156" spans="2:8" x14ac:dyDescent="0.25">
      <c r="B1156" s="135">
        <v>43879</v>
      </c>
      <c r="C1156" s="138">
        <v>1</v>
      </c>
      <c r="D1156" s="149" t="s">
        <v>991</v>
      </c>
      <c r="E1156" s="138"/>
      <c r="F1156" s="133">
        <v>9</v>
      </c>
      <c r="G1156" s="142"/>
      <c r="H1156" s="142"/>
    </row>
    <row r="1157" spans="2:8" x14ac:dyDescent="0.25">
      <c r="B1157" s="135">
        <v>43879</v>
      </c>
      <c r="C1157" s="138">
        <v>1</v>
      </c>
      <c r="D1157" s="149" t="s">
        <v>804</v>
      </c>
      <c r="E1157" s="138"/>
      <c r="F1157" s="133">
        <v>4</v>
      </c>
      <c r="G1157" s="138"/>
      <c r="H1157" s="138"/>
    </row>
    <row r="1158" spans="2:8" x14ac:dyDescent="0.25">
      <c r="B1158" s="135">
        <v>43879</v>
      </c>
      <c r="C1158" s="138"/>
      <c r="D1158" s="149"/>
      <c r="E1158" s="138"/>
      <c r="F1158" s="133">
        <f t="shared" ref="F1158:F1219" si="27">E1158*C1158</f>
        <v>0</v>
      </c>
      <c r="G1158" s="138"/>
      <c r="H1158" s="138"/>
    </row>
    <row r="1159" spans="2:8" x14ac:dyDescent="0.25">
      <c r="B1159" s="135">
        <v>43879</v>
      </c>
      <c r="C1159" s="133"/>
      <c r="D1159" s="205"/>
      <c r="E1159" s="133"/>
      <c r="F1159" s="133">
        <f t="shared" si="27"/>
        <v>0</v>
      </c>
      <c r="G1159" s="141"/>
      <c r="H1159" s="141"/>
    </row>
    <row r="1160" spans="2:8" x14ac:dyDescent="0.25">
      <c r="B1160" s="135">
        <v>43879</v>
      </c>
      <c r="C1160" s="138"/>
      <c r="D1160" s="149"/>
      <c r="E1160" s="138"/>
      <c r="F1160" s="133">
        <f t="shared" si="27"/>
        <v>0</v>
      </c>
      <c r="G1160" s="142"/>
      <c r="H1160" s="142"/>
    </row>
    <row r="1161" spans="2:8" x14ac:dyDescent="0.25">
      <c r="B1161" s="135">
        <v>43879</v>
      </c>
      <c r="C1161" s="138"/>
      <c r="D1161" s="149"/>
      <c r="E1161" s="138"/>
      <c r="F1161" s="133">
        <f t="shared" si="27"/>
        <v>0</v>
      </c>
      <c r="G1161" s="142"/>
      <c r="H1161" s="142"/>
    </row>
    <row r="1162" spans="2:8" x14ac:dyDescent="0.25">
      <c r="B1162" s="135">
        <v>43879</v>
      </c>
      <c r="C1162" s="138"/>
      <c r="D1162" s="149"/>
      <c r="E1162" s="138"/>
      <c r="F1162" s="133">
        <f t="shared" si="27"/>
        <v>0</v>
      </c>
      <c r="G1162" s="142"/>
      <c r="H1162" s="142"/>
    </row>
    <row r="1163" spans="2:8" x14ac:dyDescent="0.25">
      <c r="B1163" s="135">
        <v>43879</v>
      </c>
      <c r="C1163" s="138"/>
      <c r="D1163" s="149"/>
      <c r="E1163" s="138"/>
      <c r="F1163" s="133">
        <f t="shared" si="27"/>
        <v>0</v>
      </c>
      <c r="G1163" s="142"/>
      <c r="H1163" s="142"/>
    </row>
    <row r="1164" spans="2:8" x14ac:dyDescent="0.25">
      <c r="B1164" s="135">
        <v>43879</v>
      </c>
      <c r="C1164" s="138"/>
      <c r="D1164" s="149"/>
      <c r="E1164" s="138"/>
      <c r="F1164" s="133">
        <f t="shared" si="27"/>
        <v>0</v>
      </c>
      <c r="G1164" s="142"/>
      <c r="H1164" s="142"/>
    </row>
    <row r="1165" spans="2:8" x14ac:dyDescent="0.25">
      <c r="B1165" s="135">
        <v>43879</v>
      </c>
      <c r="C1165" s="138"/>
      <c r="D1165" s="149"/>
      <c r="E1165" s="138"/>
      <c r="F1165" s="133">
        <f t="shared" si="27"/>
        <v>0</v>
      </c>
      <c r="G1165" s="142"/>
      <c r="H1165" s="142"/>
    </row>
    <row r="1166" spans="2:8" x14ac:dyDescent="0.25">
      <c r="B1166" s="135">
        <v>43879</v>
      </c>
      <c r="C1166" s="138"/>
      <c r="D1166" s="149"/>
      <c r="E1166" s="138"/>
      <c r="F1166" s="133">
        <f t="shared" si="27"/>
        <v>0</v>
      </c>
      <c r="G1166" s="142"/>
      <c r="H1166" s="142"/>
    </row>
    <row r="1167" spans="2:8" x14ac:dyDescent="0.25">
      <c r="B1167" s="135">
        <v>43879</v>
      </c>
      <c r="C1167" s="138"/>
      <c r="D1167" s="149"/>
      <c r="E1167" s="138"/>
      <c r="F1167" s="133">
        <f t="shared" si="27"/>
        <v>0</v>
      </c>
      <c r="G1167" s="142"/>
      <c r="H1167" s="142"/>
    </row>
    <row r="1168" spans="2:8" x14ac:dyDescent="0.25">
      <c r="B1168" s="135">
        <v>43879</v>
      </c>
      <c r="C1168" s="138"/>
      <c r="D1168" s="149"/>
      <c r="E1168" s="138"/>
      <c r="F1168" s="133">
        <f t="shared" si="27"/>
        <v>0</v>
      </c>
      <c r="G1168" s="142"/>
      <c r="H1168" s="142"/>
    </row>
    <row r="1169" spans="2:9" x14ac:dyDescent="0.25">
      <c r="B1169" s="135">
        <v>43879</v>
      </c>
      <c r="C1169" s="138"/>
      <c r="D1169" s="149"/>
      <c r="E1169" s="138"/>
      <c r="F1169" s="133">
        <f t="shared" si="27"/>
        <v>0</v>
      </c>
      <c r="G1169" s="142"/>
      <c r="H1169" s="142"/>
    </row>
    <row r="1170" spans="2:9" x14ac:dyDescent="0.25">
      <c r="B1170" s="136"/>
      <c r="C1170" s="138"/>
      <c r="D1170" s="264" t="s">
        <v>875</v>
      </c>
      <c r="E1170" s="138"/>
      <c r="F1170" s="133"/>
      <c r="G1170" s="147"/>
      <c r="H1170" s="269">
        <f>SUM(F1114:F1169)</f>
        <v>297.7</v>
      </c>
    </row>
    <row r="1171" spans="2:9" x14ac:dyDescent="0.25">
      <c r="B1171" s="136"/>
      <c r="C1171" s="138"/>
      <c r="D1171" s="167" t="s">
        <v>1693</v>
      </c>
      <c r="E1171" s="138"/>
      <c r="F1171" s="133"/>
      <c r="G1171" s="147"/>
      <c r="H1171" s="142"/>
      <c r="I1171" s="145">
        <f>SUM(I1112+H1170)</f>
        <v>609.70000000000005</v>
      </c>
    </row>
    <row r="1172" spans="2:9" x14ac:dyDescent="0.25">
      <c r="B1172" s="136"/>
      <c r="C1172" s="138"/>
      <c r="D1172" s="149"/>
      <c r="E1172" s="138"/>
      <c r="F1172" s="133">
        <f t="shared" si="27"/>
        <v>0</v>
      </c>
      <c r="G1172" s="142"/>
      <c r="H1172" s="142"/>
    </row>
    <row r="1173" spans="2:9" x14ac:dyDescent="0.25">
      <c r="B1173" s="136"/>
      <c r="C1173" s="138"/>
      <c r="D1173" s="149"/>
      <c r="E1173" s="138"/>
      <c r="F1173" s="133">
        <f t="shared" si="27"/>
        <v>0</v>
      </c>
      <c r="G1173" s="142"/>
      <c r="H1173" s="142"/>
    </row>
    <row r="1174" spans="2:9" x14ac:dyDescent="0.25">
      <c r="B1174" s="136"/>
      <c r="C1174" s="138"/>
      <c r="D1174" s="149"/>
      <c r="E1174" s="138"/>
      <c r="F1174" s="133">
        <f t="shared" si="27"/>
        <v>0</v>
      </c>
      <c r="G1174" s="142"/>
      <c r="H1174" s="142"/>
    </row>
    <row r="1175" spans="2:9" x14ac:dyDescent="0.25">
      <c r="B1175" s="136"/>
      <c r="C1175" s="138"/>
      <c r="D1175" s="149"/>
      <c r="E1175" s="138"/>
      <c r="F1175" s="133">
        <f t="shared" si="27"/>
        <v>0</v>
      </c>
      <c r="G1175" s="142"/>
      <c r="H1175" s="142"/>
    </row>
    <row r="1176" spans="2:9" x14ac:dyDescent="0.25">
      <c r="B1176" s="136"/>
      <c r="C1176" s="138"/>
      <c r="D1176" s="149"/>
      <c r="E1176" s="138"/>
      <c r="F1176" s="133">
        <f t="shared" si="27"/>
        <v>0</v>
      </c>
      <c r="G1176" s="142"/>
      <c r="H1176" s="142"/>
    </row>
    <row r="1177" spans="2:9" x14ac:dyDescent="0.25">
      <c r="B1177" s="136"/>
      <c r="C1177" s="138"/>
      <c r="D1177" s="149"/>
      <c r="E1177" s="138"/>
      <c r="F1177" s="133">
        <f t="shared" si="27"/>
        <v>0</v>
      </c>
      <c r="G1177" s="142"/>
      <c r="H1177" s="142"/>
    </row>
    <row r="1178" spans="2:9" x14ac:dyDescent="0.25">
      <c r="B1178" s="136"/>
      <c r="C1178" s="138"/>
      <c r="D1178" s="149"/>
      <c r="E1178" s="138"/>
      <c r="F1178" s="133">
        <f t="shared" si="27"/>
        <v>0</v>
      </c>
      <c r="G1178" s="142"/>
      <c r="H1178" s="142"/>
    </row>
    <row r="1179" spans="2:9" x14ac:dyDescent="0.25">
      <c r="B1179" s="136"/>
      <c r="C1179" s="138"/>
      <c r="D1179" s="149"/>
      <c r="E1179" s="138"/>
      <c r="F1179" s="133">
        <f t="shared" si="27"/>
        <v>0</v>
      </c>
      <c r="G1179" s="142"/>
      <c r="H1179" s="142"/>
    </row>
    <row r="1180" spans="2:9" x14ac:dyDescent="0.25">
      <c r="B1180" s="136"/>
      <c r="C1180" s="138"/>
      <c r="D1180" s="149"/>
      <c r="E1180" s="138"/>
      <c r="F1180" s="133">
        <f t="shared" si="27"/>
        <v>0</v>
      </c>
      <c r="G1180" s="142"/>
      <c r="H1180" s="142"/>
    </row>
    <row r="1181" spans="2:9" x14ac:dyDescent="0.25">
      <c r="B1181" s="136"/>
      <c r="C1181" s="138"/>
      <c r="D1181" s="149"/>
      <c r="E1181" s="138"/>
      <c r="F1181" s="133">
        <f t="shared" si="27"/>
        <v>0</v>
      </c>
      <c r="G1181" s="142"/>
      <c r="H1181" s="142"/>
    </row>
    <row r="1182" spans="2:9" x14ac:dyDescent="0.25">
      <c r="B1182" s="136"/>
      <c r="C1182" s="138"/>
      <c r="D1182" s="149"/>
      <c r="E1182" s="138"/>
      <c r="F1182" s="133">
        <f t="shared" si="27"/>
        <v>0</v>
      </c>
      <c r="G1182" s="142"/>
      <c r="H1182" s="142"/>
    </row>
    <row r="1183" spans="2:9" x14ac:dyDescent="0.25">
      <c r="B1183" s="136"/>
      <c r="C1183" s="138"/>
      <c r="D1183" s="149"/>
      <c r="E1183" s="138"/>
      <c r="F1183" s="133">
        <f t="shared" si="27"/>
        <v>0</v>
      </c>
      <c r="G1183" s="142"/>
      <c r="H1183" s="142"/>
    </row>
    <row r="1184" spans="2:9" x14ac:dyDescent="0.25">
      <c r="B1184" s="136"/>
      <c r="C1184" s="138"/>
      <c r="D1184" s="149"/>
      <c r="E1184" s="138"/>
      <c r="F1184" s="133">
        <f t="shared" si="27"/>
        <v>0</v>
      </c>
      <c r="G1184" s="142"/>
      <c r="H1184" s="142"/>
    </row>
    <row r="1185" spans="2:8" x14ac:dyDescent="0.25">
      <c r="B1185" s="136"/>
      <c r="C1185" s="138"/>
      <c r="D1185" s="149"/>
      <c r="E1185" s="138"/>
      <c r="F1185" s="133">
        <f t="shared" si="27"/>
        <v>0</v>
      </c>
      <c r="G1185" s="142"/>
      <c r="H1185" s="142"/>
    </row>
    <row r="1186" spans="2:8" x14ac:dyDescent="0.25">
      <c r="B1186" s="136"/>
      <c r="C1186" s="138"/>
      <c r="D1186" s="149"/>
      <c r="E1186" s="138"/>
      <c r="F1186" s="133">
        <f t="shared" si="27"/>
        <v>0</v>
      </c>
      <c r="G1186" s="142"/>
      <c r="H1186" s="142"/>
    </row>
    <row r="1187" spans="2:8" x14ac:dyDescent="0.25">
      <c r="B1187" s="136"/>
      <c r="C1187" s="138"/>
      <c r="D1187" s="149"/>
      <c r="E1187" s="138"/>
      <c r="F1187" s="133">
        <f t="shared" si="27"/>
        <v>0</v>
      </c>
      <c r="G1187" s="142"/>
      <c r="H1187" s="142"/>
    </row>
    <row r="1188" spans="2:8" x14ac:dyDescent="0.25">
      <c r="B1188" s="136"/>
      <c r="C1188" s="138"/>
      <c r="D1188" s="149"/>
      <c r="E1188" s="138"/>
      <c r="F1188" s="133">
        <f t="shared" si="27"/>
        <v>0</v>
      </c>
      <c r="G1188" s="142"/>
      <c r="H1188" s="142"/>
    </row>
    <row r="1189" spans="2:8" x14ac:dyDescent="0.25">
      <c r="B1189" s="136"/>
      <c r="C1189" s="138"/>
      <c r="D1189" s="149"/>
      <c r="E1189" s="138"/>
      <c r="F1189" s="133">
        <f t="shared" si="27"/>
        <v>0</v>
      </c>
      <c r="G1189" s="142"/>
      <c r="H1189" s="142"/>
    </row>
    <row r="1190" spans="2:8" x14ac:dyDescent="0.25">
      <c r="B1190" s="136"/>
      <c r="C1190" s="138"/>
      <c r="D1190" s="149"/>
      <c r="E1190" s="138"/>
      <c r="F1190" s="133">
        <f t="shared" si="27"/>
        <v>0</v>
      </c>
      <c r="G1190" s="142"/>
      <c r="H1190" s="142"/>
    </row>
    <row r="1191" spans="2:8" x14ac:dyDescent="0.25">
      <c r="B1191" s="136"/>
      <c r="C1191" s="138"/>
      <c r="D1191" s="149"/>
      <c r="E1191" s="138"/>
      <c r="F1191" s="133">
        <f t="shared" si="27"/>
        <v>0</v>
      </c>
      <c r="G1191" s="142"/>
      <c r="H1191" s="142"/>
    </row>
    <row r="1192" spans="2:8" x14ac:dyDescent="0.25">
      <c r="B1192" s="136"/>
      <c r="C1192" s="138"/>
      <c r="D1192" s="149"/>
      <c r="E1192" s="138"/>
      <c r="F1192" s="133">
        <f t="shared" si="27"/>
        <v>0</v>
      </c>
      <c r="G1192" s="142"/>
      <c r="H1192" s="142"/>
    </row>
    <row r="1193" spans="2:8" x14ac:dyDescent="0.25">
      <c r="B1193" s="136"/>
      <c r="C1193" s="138"/>
      <c r="D1193" s="149"/>
      <c r="E1193" s="138"/>
      <c r="F1193" s="133">
        <f t="shared" si="27"/>
        <v>0</v>
      </c>
      <c r="G1193" s="142"/>
      <c r="H1193" s="142"/>
    </row>
    <row r="1194" spans="2:8" x14ac:dyDescent="0.25">
      <c r="B1194" s="136"/>
      <c r="C1194" s="138"/>
      <c r="D1194" s="149"/>
      <c r="E1194" s="138"/>
      <c r="F1194" s="133">
        <f t="shared" si="27"/>
        <v>0</v>
      </c>
      <c r="G1194" s="142"/>
      <c r="H1194" s="142"/>
    </row>
    <row r="1195" spans="2:8" x14ac:dyDescent="0.25">
      <c r="B1195" s="136"/>
      <c r="C1195" s="138"/>
      <c r="D1195" s="149"/>
      <c r="E1195" s="138"/>
      <c r="F1195" s="133">
        <f t="shared" si="27"/>
        <v>0</v>
      </c>
      <c r="G1195" s="142"/>
      <c r="H1195" s="142"/>
    </row>
    <row r="1196" spans="2:8" x14ac:dyDescent="0.25">
      <c r="B1196" s="136"/>
      <c r="C1196" s="138"/>
      <c r="D1196" s="149"/>
      <c r="E1196" s="138"/>
      <c r="F1196" s="133">
        <f t="shared" si="27"/>
        <v>0</v>
      </c>
      <c r="G1196" s="142"/>
      <c r="H1196" s="142"/>
    </row>
    <row r="1197" spans="2:8" x14ac:dyDescent="0.25">
      <c r="B1197" s="136"/>
      <c r="C1197" s="138"/>
      <c r="D1197" s="149"/>
      <c r="E1197" s="138"/>
      <c r="F1197" s="133">
        <f t="shared" si="27"/>
        <v>0</v>
      </c>
      <c r="G1197" s="142"/>
      <c r="H1197" s="142"/>
    </row>
    <row r="1198" spans="2:8" x14ac:dyDescent="0.25">
      <c r="B1198" s="136"/>
      <c r="C1198" s="138"/>
      <c r="D1198" s="149"/>
      <c r="E1198" s="138"/>
      <c r="F1198" s="133">
        <f t="shared" si="27"/>
        <v>0</v>
      </c>
      <c r="G1198" s="142"/>
      <c r="H1198" s="142"/>
    </row>
    <row r="1199" spans="2:8" x14ac:dyDescent="0.25">
      <c r="B1199" s="136"/>
      <c r="C1199" s="138"/>
      <c r="D1199" s="149"/>
      <c r="E1199" s="138"/>
      <c r="F1199" s="133">
        <f t="shared" si="27"/>
        <v>0</v>
      </c>
      <c r="G1199" s="142"/>
      <c r="H1199" s="142"/>
    </row>
    <row r="1200" spans="2:8" x14ac:dyDescent="0.25">
      <c r="B1200" s="136"/>
      <c r="C1200" s="138"/>
      <c r="D1200" s="149"/>
      <c r="E1200" s="138"/>
      <c r="F1200" s="133">
        <f t="shared" si="27"/>
        <v>0</v>
      </c>
      <c r="G1200" s="142"/>
      <c r="H1200" s="142"/>
    </row>
    <row r="1201" spans="2:8" x14ac:dyDescent="0.25">
      <c r="B1201" s="136"/>
      <c r="C1201" s="138"/>
      <c r="D1201" s="149"/>
      <c r="E1201" s="138"/>
      <c r="F1201" s="133">
        <f t="shared" si="27"/>
        <v>0</v>
      </c>
      <c r="G1201" s="142"/>
      <c r="H1201" s="142"/>
    </row>
    <row r="1202" spans="2:8" x14ac:dyDescent="0.25">
      <c r="B1202" s="136"/>
      <c r="C1202" s="138"/>
      <c r="D1202" s="149"/>
      <c r="E1202" s="138"/>
      <c r="F1202" s="133">
        <f t="shared" si="27"/>
        <v>0</v>
      </c>
      <c r="G1202" s="142"/>
      <c r="H1202" s="142"/>
    </row>
    <row r="1203" spans="2:8" x14ac:dyDescent="0.25">
      <c r="B1203" s="136"/>
      <c r="C1203" s="138"/>
      <c r="D1203" s="149"/>
      <c r="E1203" s="138"/>
      <c r="F1203" s="133">
        <f t="shared" si="27"/>
        <v>0</v>
      </c>
      <c r="G1203" s="142"/>
      <c r="H1203" s="142"/>
    </row>
    <row r="1204" spans="2:8" x14ac:dyDescent="0.25">
      <c r="B1204" s="136"/>
      <c r="C1204" s="138"/>
      <c r="D1204" s="149"/>
      <c r="E1204" s="138"/>
      <c r="F1204" s="133">
        <f t="shared" si="27"/>
        <v>0</v>
      </c>
      <c r="G1204" s="142"/>
      <c r="H1204" s="142"/>
    </row>
    <row r="1205" spans="2:8" x14ac:dyDescent="0.25">
      <c r="B1205" s="136"/>
      <c r="C1205" s="138"/>
      <c r="D1205" s="149"/>
      <c r="E1205" s="138"/>
      <c r="F1205" s="133">
        <f t="shared" si="27"/>
        <v>0</v>
      </c>
      <c r="G1205" s="142"/>
      <c r="H1205" s="142"/>
    </row>
    <row r="1206" spans="2:8" x14ac:dyDescent="0.25">
      <c r="B1206" s="136"/>
      <c r="C1206" s="138"/>
      <c r="D1206" s="149"/>
      <c r="E1206" s="138"/>
      <c r="F1206" s="133">
        <f t="shared" si="27"/>
        <v>0</v>
      </c>
      <c r="G1206" s="142"/>
      <c r="H1206" s="142"/>
    </row>
    <row r="1207" spans="2:8" x14ac:dyDescent="0.25">
      <c r="B1207" s="136"/>
      <c r="C1207" s="138"/>
      <c r="D1207" s="149"/>
      <c r="E1207" s="138"/>
      <c r="F1207" s="133">
        <f t="shared" si="27"/>
        <v>0</v>
      </c>
      <c r="G1207" s="142"/>
      <c r="H1207" s="142"/>
    </row>
    <row r="1208" spans="2:8" x14ac:dyDescent="0.25">
      <c r="B1208" s="136"/>
      <c r="C1208" s="138"/>
      <c r="D1208" s="149"/>
      <c r="E1208" s="138"/>
      <c r="F1208" s="133">
        <f t="shared" si="27"/>
        <v>0</v>
      </c>
      <c r="G1208" s="142"/>
      <c r="H1208" s="142"/>
    </row>
    <row r="1209" spans="2:8" x14ac:dyDescent="0.25">
      <c r="B1209" s="136"/>
      <c r="C1209" s="138"/>
      <c r="D1209" s="149"/>
      <c r="E1209" s="138"/>
      <c r="F1209" s="133">
        <f t="shared" si="27"/>
        <v>0</v>
      </c>
      <c r="G1209" s="142"/>
      <c r="H1209" s="142"/>
    </row>
    <row r="1210" spans="2:8" x14ac:dyDescent="0.25">
      <c r="B1210" s="136"/>
      <c r="C1210" s="138"/>
      <c r="D1210" s="149"/>
      <c r="E1210" s="138"/>
      <c r="F1210" s="133">
        <f t="shared" si="27"/>
        <v>0</v>
      </c>
      <c r="G1210" s="142"/>
      <c r="H1210" s="142"/>
    </row>
    <row r="1211" spans="2:8" x14ac:dyDescent="0.25">
      <c r="B1211" s="136"/>
      <c r="C1211" s="138"/>
      <c r="D1211" s="149"/>
      <c r="E1211" s="138"/>
      <c r="F1211" s="133">
        <f t="shared" si="27"/>
        <v>0</v>
      </c>
      <c r="G1211" s="142"/>
      <c r="H1211" s="142"/>
    </row>
    <row r="1212" spans="2:8" x14ac:dyDescent="0.25">
      <c r="B1212" s="136"/>
      <c r="C1212" s="138"/>
      <c r="D1212" s="149"/>
      <c r="E1212" s="138"/>
      <c r="F1212" s="133">
        <f t="shared" si="27"/>
        <v>0</v>
      </c>
      <c r="G1212" s="142"/>
      <c r="H1212" s="142"/>
    </row>
    <row r="1213" spans="2:8" x14ac:dyDescent="0.25">
      <c r="B1213" s="136"/>
      <c r="C1213" s="138"/>
      <c r="D1213" s="149"/>
      <c r="E1213" s="138"/>
      <c r="F1213" s="133">
        <f t="shared" si="27"/>
        <v>0</v>
      </c>
      <c r="G1213" s="142"/>
      <c r="H1213" s="142"/>
    </row>
    <row r="1214" spans="2:8" x14ac:dyDescent="0.25">
      <c r="B1214" s="136"/>
      <c r="C1214" s="138"/>
      <c r="D1214" s="149"/>
      <c r="E1214" s="138"/>
      <c r="F1214" s="133">
        <f t="shared" si="27"/>
        <v>0</v>
      </c>
      <c r="G1214" s="142"/>
      <c r="H1214" s="142"/>
    </row>
    <row r="1215" spans="2:8" x14ac:dyDescent="0.25">
      <c r="B1215" s="136"/>
      <c r="C1215" s="138"/>
      <c r="D1215" s="149"/>
      <c r="E1215" s="138"/>
      <c r="F1215" s="133">
        <f t="shared" si="27"/>
        <v>0</v>
      </c>
      <c r="G1215" s="142"/>
      <c r="H1215" s="142"/>
    </row>
    <row r="1216" spans="2:8" x14ac:dyDescent="0.25">
      <c r="B1216" s="136"/>
      <c r="C1216" s="138"/>
      <c r="D1216" s="149"/>
      <c r="E1216" s="138"/>
      <c r="F1216" s="133">
        <f t="shared" si="27"/>
        <v>0</v>
      </c>
      <c r="G1216" s="142"/>
      <c r="H1216" s="142"/>
    </row>
    <row r="1217" spans="2:8" x14ac:dyDescent="0.25">
      <c r="B1217" s="136"/>
      <c r="C1217" s="138"/>
      <c r="D1217" s="149"/>
      <c r="E1217" s="138"/>
      <c r="F1217" s="133">
        <f t="shared" si="27"/>
        <v>0</v>
      </c>
      <c r="G1217" s="142"/>
      <c r="H1217" s="142"/>
    </row>
    <row r="1218" spans="2:8" x14ac:dyDescent="0.25">
      <c r="B1218" s="136"/>
      <c r="C1218" s="138"/>
      <c r="D1218" s="149"/>
      <c r="E1218" s="138"/>
      <c r="F1218" s="133">
        <f t="shared" si="27"/>
        <v>0</v>
      </c>
      <c r="G1218" s="142"/>
      <c r="H1218" s="142"/>
    </row>
    <row r="1219" spans="2:8" x14ac:dyDescent="0.25">
      <c r="B1219" s="136"/>
      <c r="C1219" s="138"/>
      <c r="D1219" s="149"/>
      <c r="E1219" s="138"/>
      <c r="F1219" s="133">
        <f t="shared" si="27"/>
        <v>0</v>
      </c>
      <c r="G1219" s="142"/>
      <c r="H1219" s="142"/>
    </row>
    <row r="1220" spans="2:8" x14ac:dyDescent="0.25">
      <c r="B1220" s="136"/>
      <c r="C1220" s="138"/>
      <c r="D1220" s="149"/>
      <c r="E1220" s="138"/>
      <c r="F1220" s="133">
        <f t="shared" ref="F1220:F1283" si="28">E1220*C1220</f>
        <v>0</v>
      </c>
      <c r="G1220" s="142"/>
      <c r="H1220" s="142"/>
    </row>
    <row r="1221" spans="2:8" x14ac:dyDescent="0.25">
      <c r="B1221" s="136"/>
      <c r="C1221" s="138"/>
      <c r="D1221" s="149"/>
      <c r="E1221" s="138"/>
      <c r="F1221" s="133">
        <f t="shared" si="28"/>
        <v>0</v>
      </c>
      <c r="G1221" s="142"/>
      <c r="H1221" s="142"/>
    </row>
    <row r="1222" spans="2:8" x14ac:dyDescent="0.25">
      <c r="B1222" s="136"/>
      <c r="C1222" s="138"/>
      <c r="D1222" s="149"/>
      <c r="E1222" s="138"/>
      <c r="F1222" s="133">
        <f t="shared" si="28"/>
        <v>0</v>
      </c>
      <c r="G1222" s="142"/>
      <c r="H1222" s="142"/>
    </row>
    <row r="1223" spans="2:8" x14ac:dyDescent="0.25">
      <c r="B1223" s="136"/>
      <c r="C1223" s="138"/>
      <c r="D1223" s="149"/>
      <c r="E1223" s="138"/>
      <c r="F1223" s="133">
        <f t="shared" si="28"/>
        <v>0</v>
      </c>
      <c r="G1223" s="142"/>
      <c r="H1223" s="142"/>
    </row>
    <row r="1224" spans="2:8" x14ac:dyDescent="0.25">
      <c r="B1224" s="136"/>
      <c r="C1224" s="138"/>
      <c r="D1224" s="149"/>
      <c r="E1224" s="138"/>
      <c r="F1224" s="133">
        <f t="shared" si="28"/>
        <v>0</v>
      </c>
      <c r="G1224" s="142"/>
      <c r="H1224" s="142"/>
    </row>
    <row r="1225" spans="2:8" x14ac:dyDescent="0.25">
      <c r="B1225" s="136"/>
      <c r="C1225" s="138"/>
      <c r="D1225" s="149"/>
      <c r="E1225" s="138"/>
      <c r="F1225" s="133">
        <f t="shared" si="28"/>
        <v>0</v>
      </c>
      <c r="G1225" s="142"/>
      <c r="H1225" s="142"/>
    </row>
    <row r="1226" spans="2:8" x14ac:dyDescent="0.25">
      <c r="B1226" s="136"/>
      <c r="C1226" s="138"/>
      <c r="D1226" s="149"/>
      <c r="E1226" s="138"/>
      <c r="F1226" s="133">
        <f t="shared" si="28"/>
        <v>0</v>
      </c>
      <c r="G1226" s="142"/>
      <c r="H1226" s="142"/>
    </row>
    <row r="1227" spans="2:8" x14ac:dyDescent="0.25">
      <c r="B1227" s="136"/>
      <c r="C1227" s="138"/>
      <c r="D1227" s="149"/>
      <c r="E1227" s="138"/>
      <c r="F1227" s="133">
        <f t="shared" si="28"/>
        <v>0</v>
      </c>
      <c r="G1227" s="142"/>
      <c r="H1227" s="142"/>
    </row>
    <row r="1228" spans="2:8" x14ac:dyDescent="0.25">
      <c r="B1228" s="136"/>
      <c r="C1228" s="138"/>
      <c r="D1228" s="149"/>
      <c r="E1228" s="138"/>
      <c r="F1228" s="133">
        <f t="shared" si="28"/>
        <v>0</v>
      </c>
      <c r="G1228" s="142"/>
      <c r="H1228" s="142"/>
    </row>
    <row r="1229" spans="2:8" x14ac:dyDescent="0.25">
      <c r="B1229" s="136"/>
      <c r="C1229" s="138"/>
      <c r="D1229" s="149"/>
      <c r="E1229" s="138"/>
      <c r="F1229" s="133">
        <f t="shared" si="28"/>
        <v>0</v>
      </c>
      <c r="G1229" s="142"/>
      <c r="H1229" s="142"/>
    </row>
    <row r="1230" spans="2:8" x14ac:dyDescent="0.25">
      <c r="B1230" s="136"/>
      <c r="C1230" s="138"/>
      <c r="D1230" s="149"/>
      <c r="E1230" s="138"/>
      <c r="F1230" s="133">
        <f t="shared" si="28"/>
        <v>0</v>
      </c>
      <c r="G1230" s="142"/>
      <c r="H1230" s="142"/>
    </row>
    <row r="1231" spans="2:8" x14ac:dyDescent="0.25">
      <c r="B1231" s="136"/>
      <c r="C1231" s="138"/>
      <c r="D1231" s="149"/>
      <c r="E1231" s="138"/>
      <c r="F1231" s="133">
        <f t="shared" si="28"/>
        <v>0</v>
      </c>
      <c r="G1231" s="142"/>
      <c r="H1231" s="142"/>
    </row>
    <row r="1232" spans="2:8" x14ac:dyDescent="0.25">
      <c r="B1232" s="136"/>
      <c r="C1232" s="138"/>
      <c r="D1232" s="149"/>
      <c r="E1232" s="138"/>
      <c r="F1232" s="133">
        <f t="shared" si="28"/>
        <v>0</v>
      </c>
      <c r="G1232" s="142"/>
      <c r="H1232" s="142"/>
    </row>
    <row r="1233" spans="2:8" x14ac:dyDescent="0.25">
      <c r="B1233" s="136"/>
      <c r="C1233" s="138"/>
      <c r="D1233" s="149"/>
      <c r="E1233" s="138"/>
      <c r="F1233" s="133">
        <f t="shared" si="28"/>
        <v>0</v>
      </c>
      <c r="G1233" s="142"/>
      <c r="H1233" s="142"/>
    </row>
    <row r="1234" spans="2:8" x14ac:dyDescent="0.25">
      <c r="B1234" s="136"/>
      <c r="C1234" s="138"/>
      <c r="D1234" s="149"/>
      <c r="E1234" s="138"/>
      <c r="F1234" s="133">
        <f t="shared" si="28"/>
        <v>0</v>
      </c>
      <c r="G1234" s="142"/>
      <c r="H1234" s="142"/>
    </row>
    <row r="1235" spans="2:8" x14ac:dyDescent="0.25">
      <c r="B1235" s="136"/>
      <c r="C1235" s="138"/>
      <c r="D1235" s="149"/>
      <c r="E1235" s="138"/>
      <c r="F1235" s="133">
        <f t="shared" si="28"/>
        <v>0</v>
      </c>
      <c r="G1235" s="142"/>
      <c r="H1235" s="142"/>
    </row>
    <row r="1236" spans="2:8" x14ac:dyDescent="0.25">
      <c r="B1236" s="136"/>
      <c r="C1236" s="138"/>
      <c r="D1236" s="149"/>
      <c r="E1236" s="138"/>
      <c r="F1236" s="133">
        <f t="shared" si="28"/>
        <v>0</v>
      </c>
      <c r="G1236" s="142"/>
      <c r="H1236" s="142"/>
    </row>
    <row r="1237" spans="2:8" x14ac:dyDescent="0.25">
      <c r="B1237" s="136"/>
      <c r="C1237" s="138"/>
      <c r="D1237" s="149"/>
      <c r="E1237" s="138"/>
      <c r="F1237" s="133">
        <f t="shared" si="28"/>
        <v>0</v>
      </c>
      <c r="G1237" s="142"/>
      <c r="H1237" s="142"/>
    </row>
    <row r="1238" spans="2:8" x14ac:dyDescent="0.25">
      <c r="B1238" s="136"/>
      <c r="C1238" s="138"/>
      <c r="D1238" s="149"/>
      <c r="E1238" s="138"/>
      <c r="F1238" s="133">
        <f t="shared" si="28"/>
        <v>0</v>
      </c>
      <c r="G1238" s="142"/>
      <c r="H1238" s="142"/>
    </row>
    <row r="1239" spans="2:8" x14ac:dyDescent="0.25">
      <c r="B1239" s="136"/>
      <c r="C1239" s="138"/>
      <c r="D1239" s="149"/>
      <c r="E1239" s="138"/>
      <c r="F1239" s="133">
        <f t="shared" si="28"/>
        <v>0</v>
      </c>
      <c r="G1239" s="142"/>
      <c r="H1239" s="142"/>
    </row>
    <row r="1240" spans="2:8" x14ac:dyDescent="0.25">
      <c r="B1240" s="136"/>
      <c r="C1240" s="138"/>
      <c r="D1240" s="149"/>
      <c r="E1240" s="138"/>
      <c r="F1240" s="133">
        <f t="shared" si="28"/>
        <v>0</v>
      </c>
      <c r="G1240" s="142"/>
      <c r="H1240" s="142"/>
    </row>
    <row r="1241" spans="2:8" x14ac:dyDescent="0.25">
      <c r="B1241" s="136"/>
      <c r="C1241" s="138"/>
      <c r="D1241" s="149"/>
      <c r="E1241" s="138"/>
      <c r="F1241" s="133">
        <f t="shared" si="28"/>
        <v>0</v>
      </c>
      <c r="G1241" s="142"/>
      <c r="H1241" s="142"/>
    </row>
    <row r="1242" spans="2:8" x14ac:dyDescent="0.25">
      <c r="B1242" s="136"/>
      <c r="C1242" s="138"/>
      <c r="D1242" s="149"/>
      <c r="E1242" s="138"/>
      <c r="F1242" s="133">
        <f t="shared" si="28"/>
        <v>0</v>
      </c>
      <c r="G1242" s="142"/>
      <c r="H1242" s="142"/>
    </row>
    <row r="1243" spans="2:8" x14ac:dyDescent="0.25">
      <c r="B1243" s="136"/>
      <c r="C1243" s="138"/>
      <c r="D1243" s="149"/>
      <c r="E1243" s="138"/>
      <c r="F1243" s="133">
        <f t="shared" si="28"/>
        <v>0</v>
      </c>
      <c r="G1243" s="142"/>
      <c r="H1243" s="142"/>
    </row>
    <row r="1244" spans="2:8" x14ac:dyDescent="0.25">
      <c r="B1244" s="136"/>
      <c r="C1244" s="138"/>
      <c r="D1244" s="149"/>
      <c r="E1244" s="138"/>
      <c r="F1244" s="133">
        <f t="shared" si="28"/>
        <v>0</v>
      </c>
      <c r="G1244" s="142"/>
      <c r="H1244" s="142"/>
    </row>
    <row r="1245" spans="2:8" x14ac:dyDescent="0.25">
      <c r="B1245" s="136"/>
      <c r="C1245" s="138"/>
      <c r="D1245" s="149"/>
      <c r="E1245" s="138"/>
      <c r="F1245" s="133">
        <f t="shared" si="28"/>
        <v>0</v>
      </c>
      <c r="G1245" s="142"/>
      <c r="H1245" s="142"/>
    </row>
    <row r="1246" spans="2:8" x14ac:dyDescent="0.25">
      <c r="B1246" s="136"/>
      <c r="C1246" s="138"/>
      <c r="D1246" s="149"/>
      <c r="E1246" s="138"/>
      <c r="F1246" s="133">
        <f t="shared" si="28"/>
        <v>0</v>
      </c>
      <c r="G1246" s="142"/>
      <c r="H1246" s="142"/>
    </row>
    <row r="1247" spans="2:8" x14ac:dyDescent="0.25">
      <c r="B1247" s="136"/>
      <c r="C1247" s="138"/>
      <c r="D1247" s="149"/>
      <c r="E1247" s="138"/>
      <c r="F1247" s="133">
        <f t="shared" si="28"/>
        <v>0</v>
      </c>
      <c r="G1247" s="142"/>
      <c r="H1247" s="142"/>
    </row>
    <row r="1248" spans="2:8" x14ac:dyDescent="0.25">
      <c r="B1248" s="136"/>
      <c r="C1248" s="138"/>
      <c r="D1248" s="149"/>
      <c r="E1248" s="138"/>
      <c r="F1248" s="133">
        <f t="shared" si="28"/>
        <v>0</v>
      </c>
      <c r="G1248" s="142"/>
      <c r="H1248" s="142"/>
    </row>
    <row r="1249" spans="2:8" x14ac:dyDescent="0.25">
      <c r="B1249" s="136"/>
      <c r="C1249" s="138"/>
      <c r="D1249" s="149"/>
      <c r="E1249" s="138"/>
      <c r="F1249" s="133">
        <f t="shared" si="28"/>
        <v>0</v>
      </c>
      <c r="G1249" s="142"/>
      <c r="H1249" s="142"/>
    </row>
    <row r="1250" spans="2:8" x14ac:dyDescent="0.25">
      <c r="B1250" s="136"/>
      <c r="C1250" s="138"/>
      <c r="D1250" s="149"/>
      <c r="E1250" s="138"/>
      <c r="F1250" s="133">
        <f t="shared" si="28"/>
        <v>0</v>
      </c>
      <c r="G1250" s="142"/>
      <c r="H1250" s="142"/>
    </row>
    <row r="1251" spans="2:8" x14ac:dyDescent="0.25">
      <c r="B1251" s="136"/>
      <c r="C1251" s="138"/>
      <c r="D1251" s="149"/>
      <c r="E1251" s="138"/>
      <c r="F1251" s="133">
        <f t="shared" si="28"/>
        <v>0</v>
      </c>
      <c r="G1251" s="142"/>
      <c r="H1251" s="142"/>
    </row>
    <row r="1252" spans="2:8" x14ac:dyDescent="0.25">
      <c r="B1252" s="136"/>
      <c r="C1252" s="138"/>
      <c r="D1252" s="149"/>
      <c r="E1252" s="138"/>
      <c r="F1252" s="133">
        <f t="shared" si="28"/>
        <v>0</v>
      </c>
      <c r="G1252" s="142"/>
      <c r="H1252" s="142"/>
    </row>
    <row r="1253" spans="2:8" x14ac:dyDescent="0.25">
      <c r="B1253" s="136"/>
      <c r="C1253" s="138"/>
      <c r="D1253" s="149"/>
      <c r="E1253" s="138"/>
      <c r="F1253" s="133">
        <f t="shared" si="28"/>
        <v>0</v>
      </c>
      <c r="G1253" s="142"/>
      <c r="H1253" s="142"/>
    </row>
    <row r="1254" spans="2:8" x14ac:dyDescent="0.25">
      <c r="B1254" s="136"/>
      <c r="C1254" s="138"/>
      <c r="D1254" s="149"/>
      <c r="E1254" s="138"/>
      <c r="F1254" s="133">
        <f t="shared" si="28"/>
        <v>0</v>
      </c>
      <c r="G1254" s="142"/>
      <c r="H1254" s="142"/>
    </row>
    <row r="1255" spans="2:8" x14ac:dyDescent="0.25">
      <c r="B1255" s="136"/>
      <c r="C1255" s="138"/>
      <c r="D1255" s="149"/>
      <c r="E1255" s="138"/>
      <c r="F1255" s="133">
        <f t="shared" si="28"/>
        <v>0</v>
      </c>
      <c r="G1255" s="142"/>
      <c r="H1255" s="142"/>
    </row>
    <row r="1256" spans="2:8" x14ac:dyDescent="0.25">
      <c r="B1256" s="136"/>
      <c r="C1256" s="138"/>
      <c r="D1256" s="149"/>
      <c r="E1256" s="138"/>
      <c r="F1256" s="133">
        <f t="shared" si="28"/>
        <v>0</v>
      </c>
      <c r="G1256" s="142"/>
      <c r="H1256" s="142"/>
    </row>
    <row r="1257" spans="2:8" x14ac:dyDescent="0.25">
      <c r="B1257" s="136"/>
      <c r="C1257" s="138"/>
      <c r="D1257" s="149"/>
      <c r="E1257" s="138"/>
      <c r="F1257" s="133">
        <f t="shared" si="28"/>
        <v>0</v>
      </c>
      <c r="G1257" s="142"/>
      <c r="H1257" s="142"/>
    </row>
    <row r="1258" spans="2:8" x14ac:dyDescent="0.25">
      <c r="B1258" s="136"/>
      <c r="C1258" s="138"/>
      <c r="D1258" s="149"/>
      <c r="E1258" s="138"/>
      <c r="F1258" s="133">
        <f t="shared" si="28"/>
        <v>0</v>
      </c>
      <c r="G1258" s="142"/>
      <c r="H1258" s="142"/>
    </row>
    <row r="1259" spans="2:8" x14ac:dyDescent="0.25">
      <c r="B1259" s="136"/>
      <c r="C1259" s="138"/>
      <c r="D1259" s="149"/>
      <c r="E1259" s="138"/>
      <c r="F1259" s="133">
        <f t="shared" si="28"/>
        <v>0</v>
      </c>
      <c r="G1259" s="142"/>
      <c r="H1259" s="142"/>
    </row>
    <row r="1260" spans="2:8" x14ac:dyDescent="0.25">
      <c r="B1260" s="136"/>
      <c r="C1260" s="138"/>
      <c r="D1260" s="149"/>
      <c r="E1260" s="138"/>
      <c r="F1260" s="133">
        <f t="shared" si="28"/>
        <v>0</v>
      </c>
      <c r="G1260" s="142"/>
      <c r="H1260" s="142"/>
    </row>
    <row r="1261" spans="2:8" x14ac:dyDescent="0.25">
      <c r="B1261" s="136"/>
      <c r="C1261" s="138"/>
      <c r="D1261" s="149"/>
      <c r="E1261" s="138"/>
      <c r="F1261" s="133">
        <f t="shared" si="28"/>
        <v>0</v>
      </c>
      <c r="G1261" s="142"/>
      <c r="H1261" s="142"/>
    </row>
    <row r="1262" spans="2:8" x14ac:dyDescent="0.25">
      <c r="B1262" s="136"/>
      <c r="C1262" s="138"/>
      <c r="D1262" s="149"/>
      <c r="E1262" s="138"/>
      <c r="F1262" s="133">
        <f t="shared" si="28"/>
        <v>0</v>
      </c>
      <c r="G1262" s="142"/>
      <c r="H1262" s="142"/>
    </row>
    <row r="1263" spans="2:8" x14ac:dyDescent="0.25">
      <c r="B1263" s="136"/>
      <c r="C1263" s="138"/>
      <c r="D1263" s="149"/>
      <c r="E1263" s="138"/>
      <c r="F1263" s="133">
        <f t="shared" si="28"/>
        <v>0</v>
      </c>
      <c r="G1263" s="142"/>
      <c r="H1263" s="142"/>
    </row>
    <row r="1264" spans="2:8" x14ac:dyDescent="0.25">
      <c r="B1264" s="136"/>
      <c r="C1264" s="138"/>
      <c r="D1264" s="149"/>
      <c r="E1264" s="138"/>
      <c r="F1264" s="133">
        <f t="shared" si="28"/>
        <v>0</v>
      </c>
      <c r="G1264" s="142"/>
      <c r="H1264" s="142"/>
    </row>
    <row r="1265" spans="2:8" x14ac:dyDescent="0.25">
      <c r="B1265" s="136"/>
      <c r="C1265" s="138"/>
      <c r="D1265" s="149"/>
      <c r="E1265" s="138"/>
      <c r="F1265" s="133">
        <f t="shared" si="28"/>
        <v>0</v>
      </c>
      <c r="G1265" s="142"/>
      <c r="H1265" s="142"/>
    </row>
    <row r="1266" spans="2:8" x14ac:dyDescent="0.25">
      <c r="B1266" s="136"/>
      <c r="C1266" s="138"/>
      <c r="D1266" s="149"/>
      <c r="E1266" s="138"/>
      <c r="F1266" s="133">
        <f t="shared" si="28"/>
        <v>0</v>
      </c>
      <c r="G1266" s="142"/>
      <c r="H1266" s="142"/>
    </row>
    <row r="1267" spans="2:8" x14ac:dyDescent="0.25">
      <c r="B1267" s="136"/>
      <c r="C1267" s="138"/>
      <c r="D1267" s="149"/>
      <c r="E1267" s="138"/>
      <c r="F1267" s="133">
        <f t="shared" si="28"/>
        <v>0</v>
      </c>
      <c r="G1267" s="142"/>
      <c r="H1267" s="142"/>
    </row>
    <row r="1268" spans="2:8" x14ac:dyDescent="0.25">
      <c r="B1268" s="136"/>
      <c r="C1268" s="138"/>
      <c r="D1268" s="149"/>
      <c r="E1268" s="138"/>
      <c r="F1268" s="133">
        <f t="shared" si="28"/>
        <v>0</v>
      </c>
      <c r="G1268" s="142"/>
      <c r="H1268" s="142"/>
    </row>
    <row r="1269" spans="2:8" x14ac:dyDescent="0.25">
      <c r="B1269" s="136"/>
      <c r="C1269" s="138"/>
      <c r="D1269" s="149"/>
      <c r="E1269" s="138"/>
      <c r="F1269" s="133">
        <f t="shared" si="28"/>
        <v>0</v>
      </c>
      <c r="G1269" s="142"/>
      <c r="H1269" s="142"/>
    </row>
    <row r="1270" spans="2:8" x14ac:dyDescent="0.25">
      <c r="B1270" s="136"/>
      <c r="C1270" s="138"/>
      <c r="D1270" s="149"/>
      <c r="E1270" s="138"/>
      <c r="F1270" s="133">
        <f t="shared" si="28"/>
        <v>0</v>
      </c>
      <c r="G1270" s="142"/>
      <c r="H1270" s="142"/>
    </row>
    <row r="1271" spans="2:8" x14ac:dyDescent="0.25">
      <c r="B1271" s="136"/>
      <c r="C1271" s="138"/>
      <c r="D1271" s="149"/>
      <c r="E1271" s="138"/>
      <c r="F1271" s="133">
        <f t="shared" si="28"/>
        <v>0</v>
      </c>
      <c r="G1271" s="142"/>
      <c r="H1271" s="142"/>
    </row>
    <row r="1272" spans="2:8" x14ac:dyDescent="0.25">
      <c r="B1272" s="136"/>
      <c r="C1272" s="138"/>
      <c r="D1272" s="149"/>
      <c r="E1272" s="138"/>
      <c r="F1272" s="133">
        <f t="shared" si="28"/>
        <v>0</v>
      </c>
      <c r="G1272" s="142"/>
      <c r="H1272" s="142"/>
    </row>
    <row r="1273" spans="2:8" x14ac:dyDescent="0.25">
      <c r="B1273" s="136"/>
      <c r="C1273" s="138"/>
      <c r="D1273" s="149"/>
      <c r="E1273" s="138"/>
      <c r="F1273" s="133">
        <f t="shared" si="28"/>
        <v>0</v>
      </c>
      <c r="G1273" s="142"/>
      <c r="H1273" s="142"/>
    </row>
    <row r="1274" spans="2:8" x14ac:dyDescent="0.25">
      <c r="B1274" s="136"/>
      <c r="C1274" s="138"/>
      <c r="D1274" s="149"/>
      <c r="E1274" s="138"/>
      <c r="F1274" s="133">
        <f t="shared" si="28"/>
        <v>0</v>
      </c>
      <c r="G1274" s="142"/>
      <c r="H1274" s="142"/>
    </row>
    <row r="1275" spans="2:8" x14ac:dyDescent="0.25">
      <c r="B1275" s="136"/>
      <c r="C1275" s="138"/>
      <c r="D1275" s="149"/>
      <c r="E1275" s="138"/>
      <c r="F1275" s="133">
        <f t="shared" si="28"/>
        <v>0</v>
      </c>
      <c r="G1275" s="142"/>
      <c r="H1275" s="142"/>
    </row>
    <row r="1276" spans="2:8" x14ac:dyDescent="0.25">
      <c r="B1276" s="136"/>
      <c r="C1276" s="138"/>
      <c r="D1276" s="149"/>
      <c r="E1276" s="138"/>
      <c r="F1276" s="133">
        <f t="shared" si="28"/>
        <v>0</v>
      </c>
      <c r="G1276" s="142"/>
      <c r="H1276" s="142"/>
    </row>
    <row r="1277" spans="2:8" x14ac:dyDescent="0.25">
      <c r="B1277" s="136"/>
      <c r="C1277" s="138"/>
      <c r="D1277" s="149"/>
      <c r="E1277" s="138"/>
      <c r="F1277" s="133">
        <f t="shared" si="28"/>
        <v>0</v>
      </c>
      <c r="G1277" s="142"/>
      <c r="H1277" s="142"/>
    </row>
    <row r="1278" spans="2:8" x14ac:dyDescent="0.25">
      <c r="B1278" s="136"/>
      <c r="C1278" s="138"/>
      <c r="D1278" s="149"/>
      <c r="E1278" s="138"/>
      <c r="F1278" s="133">
        <f t="shared" si="28"/>
        <v>0</v>
      </c>
      <c r="G1278" s="142"/>
      <c r="H1278" s="142"/>
    </row>
    <row r="1279" spans="2:8" x14ac:dyDescent="0.25">
      <c r="B1279" s="136"/>
      <c r="C1279" s="138"/>
      <c r="D1279" s="149"/>
      <c r="E1279" s="138"/>
      <c r="F1279" s="133">
        <f t="shared" si="28"/>
        <v>0</v>
      </c>
      <c r="G1279" s="142"/>
      <c r="H1279" s="142"/>
    </row>
    <row r="1280" spans="2:8" x14ac:dyDescent="0.25">
      <c r="B1280" s="136"/>
      <c r="C1280" s="138"/>
      <c r="D1280" s="149"/>
      <c r="E1280" s="138"/>
      <c r="F1280" s="133">
        <f t="shared" si="28"/>
        <v>0</v>
      </c>
      <c r="G1280" s="142"/>
      <c r="H1280" s="142"/>
    </row>
    <row r="1281" spans="2:8" x14ac:dyDescent="0.25">
      <c r="B1281" s="136"/>
      <c r="C1281" s="138"/>
      <c r="D1281" s="149"/>
      <c r="E1281" s="138"/>
      <c r="F1281" s="133">
        <f t="shared" si="28"/>
        <v>0</v>
      </c>
      <c r="G1281" s="142"/>
      <c r="H1281" s="142"/>
    </row>
    <row r="1282" spans="2:8" x14ac:dyDescent="0.25">
      <c r="B1282" s="136"/>
      <c r="C1282" s="138"/>
      <c r="D1282" s="149"/>
      <c r="E1282" s="138"/>
      <c r="F1282" s="133">
        <f t="shared" si="28"/>
        <v>0</v>
      </c>
      <c r="G1282" s="142"/>
      <c r="H1282" s="142"/>
    </row>
    <row r="1283" spans="2:8" x14ac:dyDescent="0.25">
      <c r="B1283" s="136"/>
      <c r="C1283" s="138"/>
      <c r="D1283" s="149"/>
      <c r="E1283" s="138"/>
      <c r="F1283" s="133">
        <f t="shared" si="28"/>
        <v>0</v>
      </c>
      <c r="G1283" s="142"/>
      <c r="H1283" s="142"/>
    </row>
    <row r="1284" spans="2:8" x14ac:dyDescent="0.25">
      <c r="B1284" s="136"/>
      <c r="C1284" s="138"/>
      <c r="D1284" s="149"/>
      <c r="E1284" s="138"/>
      <c r="F1284" s="133">
        <f t="shared" ref="F1284:F1347" si="29">E1284*C1284</f>
        <v>0</v>
      </c>
      <c r="G1284" s="142"/>
      <c r="H1284" s="142"/>
    </row>
    <row r="1285" spans="2:8" x14ac:dyDescent="0.25">
      <c r="B1285" s="136"/>
      <c r="C1285" s="138"/>
      <c r="D1285" s="149"/>
      <c r="E1285" s="138"/>
      <c r="F1285" s="133">
        <f t="shared" si="29"/>
        <v>0</v>
      </c>
      <c r="G1285" s="142"/>
      <c r="H1285" s="142"/>
    </row>
    <row r="1286" spans="2:8" x14ac:dyDescent="0.25">
      <c r="B1286" s="136"/>
      <c r="C1286" s="138"/>
      <c r="D1286" s="149"/>
      <c r="E1286" s="138"/>
      <c r="F1286" s="133">
        <f t="shared" si="29"/>
        <v>0</v>
      </c>
      <c r="G1286" s="142"/>
      <c r="H1286" s="142"/>
    </row>
    <row r="1287" spans="2:8" x14ac:dyDescent="0.25">
      <c r="B1287" s="136"/>
      <c r="C1287" s="138"/>
      <c r="D1287" s="149"/>
      <c r="E1287" s="138"/>
      <c r="F1287" s="133">
        <f t="shared" si="29"/>
        <v>0</v>
      </c>
      <c r="G1287" s="142"/>
      <c r="H1287" s="142"/>
    </row>
    <row r="1288" spans="2:8" x14ac:dyDescent="0.25">
      <c r="B1288" s="136"/>
      <c r="C1288" s="138"/>
      <c r="D1288" s="149"/>
      <c r="E1288" s="138"/>
      <c r="F1288" s="133">
        <f t="shared" si="29"/>
        <v>0</v>
      </c>
      <c r="G1288" s="142"/>
      <c r="H1288" s="142"/>
    </row>
    <row r="1289" spans="2:8" x14ac:dyDescent="0.25">
      <c r="B1289" s="136"/>
      <c r="C1289" s="138"/>
      <c r="D1289" s="149"/>
      <c r="E1289" s="138"/>
      <c r="F1289" s="133">
        <f t="shared" si="29"/>
        <v>0</v>
      </c>
      <c r="G1289" s="142"/>
      <c r="H1289" s="142"/>
    </row>
    <row r="1290" spans="2:8" x14ac:dyDescent="0.25">
      <c r="B1290" s="136"/>
      <c r="C1290" s="138"/>
      <c r="D1290" s="149"/>
      <c r="E1290" s="138"/>
      <c r="F1290" s="133">
        <f t="shared" si="29"/>
        <v>0</v>
      </c>
      <c r="G1290" s="142"/>
      <c r="H1290" s="142"/>
    </row>
    <row r="1291" spans="2:8" x14ac:dyDescent="0.25">
      <c r="B1291" s="136"/>
      <c r="C1291" s="138"/>
      <c r="D1291" s="149"/>
      <c r="E1291" s="138"/>
      <c r="F1291" s="133">
        <f t="shared" si="29"/>
        <v>0</v>
      </c>
      <c r="G1291" s="142"/>
      <c r="H1291" s="142"/>
    </row>
    <row r="1292" spans="2:8" x14ac:dyDescent="0.25">
      <c r="B1292" s="136"/>
      <c r="C1292" s="138"/>
      <c r="D1292" s="149"/>
      <c r="E1292" s="138"/>
      <c r="F1292" s="133">
        <f t="shared" si="29"/>
        <v>0</v>
      </c>
      <c r="G1292" s="142"/>
      <c r="H1292" s="142"/>
    </row>
    <row r="1293" spans="2:8" x14ac:dyDescent="0.25">
      <c r="B1293" s="136"/>
      <c r="C1293" s="138"/>
      <c r="D1293" s="149"/>
      <c r="E1293" s="138"/>
      <c r="F1293" s="133">
        <f t="shared" si="29"/>
        <v>0</v>
      </c>
      <c r="G1293" s="142"/>
      <c r="H1293" s="142"/>
    </row>
    <row r="1294" spans="2:8" x14ac:dyDescent="0.25">
      <c r="B1294" s="136"/>
      <c r="C1294" s="138"/>
      <c r="D1294" s="149"/>
      <c r="E1294" s="138"/>
      <c r="F1294" s="133">
        <f t="shared" si="29"/>
        <v>0</v>
      </c>
      <c r="G1294" s="142"/>
      <c r="H1294" s="142"/>
    </row>
    <row r="1295" spans="2:8" x14ac:dyDescent="0.25">
      <c r="B1295" s="136"/>
      <c r="C1295" s="138"/>
      <c r="D1295" s="149"/>
      <c r="E1295" s="138"/>
      <c r="F1295" s="133">
        <f t="shared" si="29"/>
        <v>0</v>
      </c>
      <c r="G1295" s="142"/>
      <c r="H1295" s="142"/>
    </row>
    <row r="1296" spans="2:8" x14ac:dyDescent="0.25">
      <c r="B1296" s="136"/>
      <c r="C1296" s="138"/>
      <c r="D1296" s="149"/>
      <c r="E1296" s="138"/>
      <c r="F1296" s="133">
        <f t="shared" si="29"/>
        <v>0</v>
      </c>
      <c r="G1296" s="142"/>
      <c r="H1296" s="142"/>
    </row>
    <row r="1297" spans="2:8" x14ac:dyDescent="0.25">
      <c r="B1297" s="136"/>
      <c r="C1297" s="138"/>
      <c r="D1297" s="149"/>
      <c r="E1297" s="138"/>
      <c r="F1297" s="133">
        <f t="shared" si="29"/>
        <v>0</v>
      </c>
      <c r="G1297" s="142"/>
      <c r="H1297" s="142"/>
    </row>
    <row r="1298" spans="2:8" x14ac:dyDescent="0.25">
      <c r="B1298" s="136"/>
      <c r="C1298" s="138"/>
      <c r="D1298" s="149"/>
      <c r="E1298" s="138"/>
      <c r="F1298" s="133">
        <f t="shared" si="29"/>
        <v>0</v>
      </c>
      <c r="G1298" s="142"/>
      <c r="H1298" s="142"/>
    </row>
    <row r="1299" spans="2:8" x14ac:dyDescent="0.25">
      <c r="B1299" s="136"/>
      <c r="C1299" s="138"/>
      <c r="D1299" s="149"/>
      <c r="E1299" s="138"/>
      <c r="F1299" s="133">
        <f t="shared" si="29"/>
        <v>0</v>
      </c>
      <c r="G1299" s="142"/>
      <c r="H1299" s="142"/>
    </row>
    <row r="1300" spans="2:8" x14ac:dyDescent="0.25">
      <c r="B1300" s="136"/>
      <c r="C1300" s="138"/>
      <c r="D1300" s="149"/>
      <c r="E1300" s="138"/>
      <c r="F1300" s="133">
        <f t="shared" si="29"/>
        <v>0</v>
      </c>
      <c r="G1300" s="142"/>
      <c r="H1300" s="142"/>
    </row>
    <row r="1301" spans="2:8" x14ac:dyDescent="0.25">
      <c r="B1301" s="136"/>
      <c r="C1301" s="138"/>
      <c r="D1301" s="149"/>
      <c r="E1301" s="138"/>
      <c r="F1301" s="133">
        <f t="shared" si="29"/>
        <v>0</v>
      </c>
      <c r="G1301" s="142"/>
      <c r="H1301" s="142"/>
    </row>
    <row r="1302" spans="2:8" x14ac:dyDescent="0.25">
      <c r="B1302" s="136"/>
      <c r="C1302" s="138"/>
      <c r="D1302" s="149"/>
      <c r="E1302" s="138"/>
      <c r="F1302" s="133">
        <f t="shared" si="29"/>
        <v>0</v>
      </c>
      <c r="G1302" s="142"/>
      <c r="H1302" s="142"/>
    </row>
    <row r="1303" spans="2:8" x14ac:dyDescent="0.25">
      <c r="B1303" s="136"/>
      <c r="C1303" s="138"/>
      <c r="D1303" s="149"/>
      <c r="E1303" s="138"/>
      <c r="F1303" s="133">
        <f t="shared" si="29"/>
        <v>0</v>
      </c>
      <c r="G1303" s="142"/>
      <c r="H1303" s="142"/>
    </row>
    <row r="1304" spans="2:8" x14ac:dyDescent="0.25">
      <c r="B1304" s="136"/>
      <c r="C1304" s="138"/>
      <c r="D1304" s="149"/>
      <c r="E1304" s="138"/>
      <c r="F1304" s="133">
        <f t="shared" si="29"/>
        <v>0</v>
      </c>
      <c r="G1304" s="142"/>
      <c r="H1304" s="142"/>
    </row>
    <row r="1305" spans="2:8" x14ac:dyDescent="0.25">
      <c r="B1305" s="136"/>
      <c r="C1305" s="138"/>
      <c r="D1305" s="149"/>
      <c r="E1305" s="138"/>
      <c r="F1305" s="133">
        <f t="shared" si="29"/>
        <v>0</v>
      </c>
      <c r="G1305" s="142"/>
      <c r="H1305" s="142"/>
    </row>
    <row r="1306" spans="2:8" x14ac:dyDescent="0.25">
      <c r="B1306" s="136"/>
      <c r="C1306" s="138"/>
      <c r="D1306" s="149"/>
      <c r="E1306" s="138"/>
      <c r="F1306" s="133">
        <f t="shared" si="29"/>
        <v>0</v>
      </c>
      <c r="G1306" s="142"/>
      <c r="H1306" s="142"/>
    </row>
    <row r="1307" spans="2:8" x14ac:dyDescent="0.25">
      <c r="B1307" s="136"/>
      <c r="C1307" s="138"/>
      <c r="D1307" s="149"/>
      <c r="E1307" s="138"/>
      <c r="F1307" s="133">
        <f t="shared" si="29"/>
        <v>0</v>
      </c>
      <c r="G1307" s="142"/>
      <c r="H1307" s="142"/>
    </row>
    <row r="1308" spans="2:8" x14ac:dyDescent="0.25">
      <c r="B1308" s="136"/>
      <c r="C1308" s="138"/>
      <c r="D1308" s="149"/>
      <c r="E1308" s="138"/>
      <c r="F1308" s="133">
        <f t="shared" si="29"/>
        <v>0</v>
      </c>
      <c r="G1308" s="142"/>
      <c r="H1308" s="142"/>
    </row>
    <row r="1309" spans="2:8" x14ac:dyDescent="0.25">
      <c r="B1309" s="136"/>
      <c r="C1309" s="138"/>
      <c r="D1309" s="149"/>
      <c r="E1309" s="138"/>
      <c r="F1309" s="133">
        <f t="shared" si="29"/>
        <v>0</v>
      </c>
      <c r="G1309" s="142"/>
      <c r="H1309" s="142"/>
    </row>
    <row r="1310" spans="2:8" x14ac:dyDescent="0.25">
      <c r="B1310" s="136"/>
      <c r="C1310" s="138"/>
      <c r="D1310" s="149"/>
      <c r="E1310" s="138"/>
      <c r="F1310" s="133">
        <f t="shared" si="29"/>
        <v>0</v>
      </c>
      <c r="G1310" s="142"/>
      <c r="H1310" s="142"/>
    </row>
    <row r="1311" spans="2:8" x14ac:dyDescent="0.25">
      <c r="B1311" s="136"/>
      <c r="C1311" s="138"/>
      <c r="D1311" s="149"/>
      <c r="E1311" s="138"/>
      <c r="F1311" s="133">
        <f t="shared" si="29"/>
        <v>0</v>
      </c>
      <c r="G1311" s="142"/>
      <c r="H1311" s="142"/>
    </row>
    <row r="1312" spans="2:8" x14ac:dyDescent="0.25">
      <c r="B1312" s="136"/>
      <c r="C1312" s="138"/>
      <c r="D1312" s="149"/>
      <c r="E1312" s="138"/>
      <c r="F1312" s="133">
        <f t="shared" si="29"/>
        <v>0</v>
      </c>
      <c r="G1312" s="142"/>
      <c r="H1312" s="142"/>
    </row>
    <row r="1313" spans="2:8" x14ac:dyDescent="0.25">
      <c r="B1313" s="136"/>
      <c r="C1313" s="138"/>
      <c r="D1313" s="149"/>
      <c r="E1313" s="138"/>
      <c r="F1313" s="133">
        <f t="shared" si="29"/>
        <v>0</v>
      </c>
      <c r="G1313" s="142"/>
      <c r="H1313" s="142"/>
    </row>
    <row r="1314" spans="2:8" x14ac:dyDescent="0.25">
      <c r="B1314" s="136"/>
      <c r="C1314" s="138"/>
      <c r="D1314" s="149"/>
      <c r="E1314" s="138"/>
      <c r="F1314" s="133">
        <f t="shared" si="29"/>
        <v>0</v>
      </c>
      <c r="G1314" s="142"/>
      <c r="H1314" s="142"/>
    </row>
    <row r="1315" spans="2:8" x14ac:dyDescent="0.25">
      <c r="B1315" s="136"/>
      <c r="C1315" s="138"/>
      <c r="D1315" s="149"/>
      <c r="E1315" s="138"/>
      <c r="F1315" s="133">
        <f t="shared" si="29"/>
        <v>0</v>
      </c>
      <c r="G1315" s="142"/>
      <c r="H1315" s="142"/>
    </row>
    <row r="1316" spans="2:8" x14ac:dyDescent="0.25">
      <c r="B1316" s="136"/>
      <c r="C1316" s="138"/>
      <c r="D1316" s="149"/>
      <c r="E1316" s="138"/>
      <c r="F1316" s="133">
        <f t="shared" si="29"/>
        <v>0</v>
      </c>
      <c r="G1316" s="142"/>
      <c r="H1316" s="142"/>
    </row>
    <row r="1317" spans="2:8" x14ac:dyDescent="0.25">
      <c r="B1317" s="136"/>
      <c r="C1317" s="138"/>
      <c r="D1317" s="149"/>
      <c r="E1317" s="138"/>
      <c r="F1317" s="133">
        <f t="shared" si="29"/>
        <v>0</v>
      </c>
      <c r="G1317" s="142"/>
      <c r="H1317" s="142"/>
    </row>
    <row r="1318" spans="2:8" x14ac:dyDescent="0.25">
      <c r="B1318" s="136"/>
      <c r="C1318" s="138"/>
      <c r="D1318" s="149"/>
      <c r="E1318" s="138"/>
      <c r="F1318" s="133">
        <f t="shared" si="29"/>
        <v>0</v>
      </c>
      <c r="G1318" s="142"/>
      <c r="H1318" s="142"/>
    </row>
    <row r="1319" spans="2:8" x14ac:dyDescent="0.25">
      <c r="B1319" s="136"/>
      <c r="C1319" s="138"/>
      <c r="D1319" s="149"/>
      <c r="E1319" s="138"/>
      <c r="F1319" s="133">
        <f t="shared" si="29"/>
        <v>0</v>
      </c>
      <c r="G1319" s="142"/>
      <c r="H1319" s="142"/>
    </row>
    <row r="1320" spans="2:8" x14ac:dyDescent="0.25">
      <c r="B1320" s="136"/>
      <c r="C1320" s="138"/>
      <c r="D1320" s="149"/>
      <c r="E1320" s="138"/>
      <c r="F1320" s="133">
        <f t="shared" si="29"/>
        <v>0</v>
      </c>
      <c r="G1320" s="142"/>
      <c r="H1320" s="142"/>
    </row>
    <row r="1321" spans="2:8" x14ac:dyDescent="0.25">
      <c r="B1321" s="136"/>
      <c r="C1321" s="138"/>
      <c r="D1321" s="149"/>
      <c r="E1321" s="138"/>
      <c r="F1321" s="133">
        <f t="shared" si="29"/>
        <v>0</v>
      </c>
      <c r="G1321" s="142"/>
      <c r="H1321" s="142"/>
    </row>
    <row r="1322" spans="2:8" x14ac:dyDescent="0.25">
      <c r="B1322" s="136"/>
      <c r="C1322" s="138"/>
      <c r="D1322" s="149"/>
      <c r="E1322" s="138"/>
      <c r="F1322" s="133">
        <f t="shared" si="29"/>
        <v>0</v>
      </c>
      <c r="G1322" s="142"/>
      <c r="H1322" s="142"/>
    </row>
    <row r="1323" spans="2:8" x14ac:dyDescent="0.25">
      <c r="B1323" s="136"/>
      <c r="C1323" s="138"/>
      <c r="D1323" s="149"/>
      <c r="E1323" s="138"/>
      <c r="F1323" s="133">
        <f t="shared" si="29"/>
        <v>0</v>
      </c>
      <c r="G1323" s="142"/>
      <c r="H1323" s="142"/>
    </row>
    <row r="1324" spans="2:8" x14ac:dyDescent="0.25">
      <c r="B1324" s="136"/>
      <c r="C1324" s="138"/>
      <c r="D1324" s="149"/>
      <c r="E1324" s="138"/>
      <c r="F1324" s="133">
        <f t="shared" si="29"/>
        <v>0</v>
      </c>
      <c r="G1324" s="142"/>
      <c r="H1324" s="142"/>
    </row>
    <row r="1325" spans="2:8" x14ac:dyDescent="0.25">
      <c r="B1325" s="136"/>
      <c r="C1325" s="138"/>
      <c r="D1325" s="149"/>
      <c r="E1325" s="138"/>
      <c r="F1325" s="133">
        <f t="shared" si="29"/>
        <v>0</v>
      </c>
      <c r="G1325" s="142"/>
      <c r="H1325" s="142"/>
    </row>
    <row r="1326" spans="2:8" x14ac:dyDescent="0.25">
      <c r="B1326" s="136"/>
      <c r="C1326" s="138"/>
      <c r="D1326" s="149"/>
      <c r="E1326" s="138"/>
      <c r="F1326" s="133">
        <f t="shared" si="29"/>
        <v>0</v>
      </c>
      <c r="G1326" s="142"/>
      <c r="H1326" s="142"/>
    </row>
    <row r="1327" spans="2:8" x14ac:dyDescent="0.25">
      <c r="B1327" s="136"/>
      <c r="C1327" s="138"/>
      <c r="D1327" s="149"/>
      <c r="E1327" s="138"/>
      <c r="F1327" s="133">
        <f t="shared" si="29"/>
        <v>0</v>
      </c>
      <c r="G1327" s="142"/>
      <c r="H1327" s="142"/>
    </row>
    <row r="1328" spans="2:8" x14ac:dyDescent="0.25">
      <c r="B1328" s="136"/>
      <c r="C1328" s="138"/>
      <c r="D1328" s="149"/>
      <c r="E1328" s="138"/>
      <c r="F1328" s="133">
        <f t="shared" si="29"/>
        <v>0</v>
      </c>
      <c r="G1328" s="142"/>
      <c r="H1328" s="142"/>
    </row>
    <row r="1329" spans="2:8" x14ac:dyDescent="0.25">
      <c r="B1329" s="136"/>
      <c r="C1329" s="138"/>
      <c r="D1329" s="149"/>
      <c r="E1329" s="138"/>
      <c r="F1329" s="133">
        <f t="shared" si="29"/>
        <v>0</v>
      </c>
      <c r="G1329" s="142"/>
      <c r="H1329" s="142"/>
    </row>
    <row r="1330" spans="2:8" x14ac:dyDescent="0.25">
      <c r="B1330" s="136"/>
      <c r="C1330" s="138"/>
      <c r="D1330" s="149"/>
      <c r="E1330" s="138"/>
      <c r="F1330" s="133">
        <f t="shared" si="29"/>
        <v>0</v>
      </c>
      <c r="G1330" s="142"/>
      <c r="H1330" s="142"/>
    </row>
    <row r="1331" spans="2:8" x14ac:dyDescent="0.25">
      <c r="B1331" s="136"/>
      <c r="C1331" s="138"/>
      <c r="D1331" s="149"/>
      <c r="E1331" s="138"/>
      <c r="F1331" s="133">
        <f t="shared" si="29"/>
        <v>0</v>
      </c>
      <c r="G1331" s="142"/>
      <c r="H1331" s="142"/>
    </row>
    <row r="1332" spans="2:8" x14ac:dyDescent="0.25">
      <c r="B1332" s="136"/>
      <c r="C1332" s="138"/>
      <c r="D1332" s="149"/>
      <c r="E1332" s="138"/>
      <c r="F1332" s="133">
        <f t="shared" si="29"/>
        <v>0</v>
      </c>
      <c r="G1332" s="142"/>
      <c r="H1332" s="142"/>
    </row>
    <row r="1333" spans="2:8" x14ac:dyDescent="0.25">
      <c r="B1333" s="136"/>
      <c r="C1333" s="138"/>
      <c r="D1333" s="149"/>
      <c r="E1333" s="138"/>
      <c r="F1333" s="133">
        <f t="shared" si="29"/>
        <v>0</v>
      </c>
      <c r="G1333" s="142"/>
      <c r="H1333" s="142"/>
    </row>
    <row r="1334" spans="2:8" x14ac:dyDescent="0.25">
      <c r="B1334" s="136"/>
      <c r="C1334" s="138"/>
      <c r="D1334" s="149"/>
      <c r="E1334" s="138"/>
      <c r="F1334" s="133">
        <f t="shared" si="29"/>
        <v>0</v>
      </c>
      <c r="G1334" s="142"/>
      <c r="H1334" s="142"/>
    </row>
    <row r="1335" spans="2:8" x14ac:dyDescent="0.25">
      <c r="B1335" s="136"/>
      <c r="C1335" s="138"/>
      <c r="D1335" s="149"/>
      <c r="E1335" s="138"/>
      <c r="F1335" s="133">
        <f t="shared" si="29"/>
        <v>0</v>
      </c>
      <c r="G1335" s="142"/>
      <c r="H1335" s="142"/>
    </row>
    <row r="1336" spans="2:8" x14ac:dyDescent="0.25">
      <c r="B1336" s="136"/>
      <c r="C1336" s="138"/>
      <c r="D1336" s="149"/>
      <c r="E1336" s="138"/>
      <c r="F1336" s="133">
        <f t="shared" si="29"/>
        <v>0</v>
      </c>
      <c r="G1336" s="142"/>
      <c r="H1336" s="142"/>
    </row>
    <row r="1337" spans="2:8" x14ac:dyDescent="0.25">
      <c r="B1337" s="136"/>
      <c r="C1337" s="138"/>
      <c r="D1337" s="149"/>
      <c r="E1337" s="138"/>
      <c r="F1337" s="133">
        <f t="shared" si="29"/>
        <v>0</v>
      </c>
      <c r="G1337" s="142"/>
      <c r="H1337" s="142"/>
    </row>
    <row r="1338" spans="2:8" x14ac:dyDescent="0.25">
      <c r="B1338" s="136"/>
      <c r="C1338" s="138"/>
      <c r="D1338" s="149"/>
      <c r="E1338" s="138"/>
      <c r="F1338" s="133">
        <f t="shared" si="29"/>
        <v>0</v>
      </c>
      <c r="G1338" s="142"/>
      <c r="H1338" s="142"/>
    </row>
    <row r="1339" spans="2:8" x14ac:dyDescent="0.25">
      <c r="B1339" s="136"/>
      <c r="C1339" s="138"/>
      <c r="D1339" s="149"/>
      <c r="E1339" s="138"/>
      <c r="F1339" s="133">
        <f t="shared" si="29"/>
        <v>0</v>
      </c>
      <c r="G1339" s="142"/>
      <c r="H1339" s="142"/>
    </row>
    <row r="1340" spans="2:8" x14ac:dyDescent="0.25">
      <c r="B1340" s="136"/>
      <c r="C1340" s="138"/>
      <c r="D1340" s="149"/>
      <c r="E1340" s="138"/>
      <c r="F1340" s="133">
        <f t="shared" si="29"/>
        <v>0</v>
      </c>
      <c r="G1340" s="142"/>
      <c r="H1340" s="142"/>
    </row>
    <row r="1341" spans="2:8" x14ac:dyDescent="0.25">
      <c r="B1341" s="136"/>
      <c r="C1341" s="138"/>
      <c r="D1341" s="149"/>
      <c r="E1341" s="138"/>
      <c r="F1341" s="133">
        <f t="shared" si="29"/>
        <v>0</v>
      </c>
      <c r="G1341" s="142"/>
      <c r="H1341" s="142"/>
    </row>
    <row r="1342" spans="2:8" x14ac:dyDescent="0.25">
      <c r="B1342" s="136"/>
      <c r="C1342" s="138"/>
      <c r="D1342" s="149"/>
      <c r="E1342" s="138"/>
      <c r="F1342" s="133">
        <f t="shared" si="29"/>
        <v>0</v>
      </c>
      <c r="G1342" s="142"/>
      <c r="H1342" s="142"/>
    </row>
    <row r="1343" spans="2:8" x14ac:dyDescent="0.25">
      <c r="B1343" s="136"/>
      <c r="C1343" s="138"/>
      <c r="D1343" s="149"/>
      <c r="E1343" s="138"/>
      <c r="F1343" s="133">
        <f t="shared" si="29"/>
        <v>0</v>
      </c>
      <c r="G1343" s="142"/>
      <c r="H1343" s="142"/>
    </row>
    <row r="1344" spans="2:8" x14ac:dyDescent="0.25">
      <c r="B1344" s="136"/>
      <c r="C1344" s="138"/>
      <c r="D1344" s="149"/>
      <c r="E1344" s="138"/>
      <c r="F1344" s="133">
        <f t="shared" si="29"/>
        <v>0</v>
      </c>
      <c r="G1344" s="142"/>
      <c r="H1344" s="142"/>
    </row>
    <row r="1345" spans="2:8" x14ac:dyDescent="0.25">
      <c r="B1345" s="136"/>
      <c r="C1345" s="138"/>
      <c r="D1345" s="149"/>
      <c r="E1345" s="138"/>
      <c r="F1345" s="133">
        <f t="shared" si="29"/>
        <v>0</v>
      </c>
      <c r="G1345" s="142"/>
      <c r="H1345" s="142"/>
    </row>
    <row r="1346" spans="2:8" x14ac:dyDescent="0.25">
      <c r="B1346" s="136"/>
      <c r="C1346" s="138"/>
      <c r="D1346" s="149"/>
      <c r="E1346" s="138"/>
      <c r="F1346" s="133">
        <f t="shared" si="29"/>
        <v>0</v>
      </c>
      <c r="G1346" s="142"/>
      <c r="H1346" s="142"/>
    </row>
    <row r="1347" spans="2:8" x14ac:dyDescent="0.25">
      <c r="B1347" s="136"/>
      <c r="C1347" s="138"/>
      <c r="D1347" s="149"/>
      <c r="E1347" s="138"/>
      <c r="F1347" s="133">
        <f t="shared" si="29"/>
        <v>0</v>
      </c>
      <c r="G1347" s="142"/>
      <c r="H1347" s="142"/>
    </row>
    <row r="1348" spans="2:8" x14ac:dyDescent="0.25">
      <c r="B1348" s="136"/>
      <c r="C1348" s="138"/>
      <c r="D1348" s="149"/>
      <c r="E1348" s="138"/>
      <c r="F1348" s="133">
        <f t="shared" ref="F1348:F1411" si="30">E1348*C1348</f>
        <v>0</v>
      </c>
      <c r="G1348" s="142"/>
      <c r="H1348" s="142"/>
    </row>
    <row r="1349" spans="2:8" x14ac:dyDescent="0.25">
      <c r="B1349" s="136"/>
      <c r="C1349" s="138"/>
      <c r="D1349" s="149"/>
      <c r="E1349" s="138"/>
      <c r="F1349" s="133">
        <f t="shared" si="30"/>
        <v>0</v>
      </c>
      <c r="G1349" s="142"/>
      <c r="H1349" s="142"/>
    </row>
    <row r="1350" spans="2:8" x14ac:dyDescent="0.25">
      <c r="B1350" s="136"/>
      <c r="C1350" s="138"/>
      <c r="D1350" s="149"/>
      <c r="E1350" s="138"/>
      <c r="F1350" s="133">
        <f t="shared" si="30"/>
        <v>0</v>
      </c>
      <c r="G1350" s="142"/>
      <c r="H1350" s="142"/>
    </row>
    <row r="1351" spans="2:8" x14ac:dyDescent="0.25">
      <c r="B1351" s="136"/>
      <c r="C1351" s="138"/>
      <c r="D1351" s="149"/>
      <c r="E1351" s="138"/>
      <c r="F1351" s="133">
        <f t="shared" si="30"/>
        <v>0</v>
      </c>
      <c r="G1351" s="142"/>
      <c r="H1351" s="142"/>
    </row>
    <row r="1352" spans="2:8" x14ac:dyDescent="0.25">
      <c r="B1352" s="136"/>
      <c r="C1352" s="138"/>
      <c r="D1352" s="149"/>
      <c r="E1352" s="138"/>
      <c r="F1352" s="133">
        <f t="shared" si="30"/>
        <v>0</v>
      </c>
      <c r="G1352" s="142"/>
      <c r="H1352" s="142"/>
    </row>
    <row r="1353" spans="2:8" x14ac:dyDescent="0.25">
      <c r="B1353" s="136"/>
      <c r="C1353" s="138"/>
      <c r="D1353" s="149"/>
      <c r="E1353" s="138"/>
      <c r="F1353" s="133">
        <f t="shared" si="30"/>
        <v>0</v>
      </c>
      <c r="G1353" s="142"/>
      <c r="H1353" s="142"/>
    </row>
    <row r="1354" spans="2:8" x14ac:dyDescent="0.25">
      <c r="B1354" s="136"/>
      <c r="C1354" s="138"/>
      <c r="D1354" s="149"/>
      <c r="E1354" s="138"/>
      <c r="F1354" s="133">
        <f t="shared" si="30"/>
        <v>0</v>
      </c>
      <c r="G1354" s="142"/>
      <c r="H1354" s="142"/>
    </row>
    <row r="1355" spans="2:8" x14ac:dyDescent="0.25">
      <c r="B1355" s="136"/>
      <c r="C1355" s="138"/>
      <c r="D1355" s="149"/>
      <c r="E1355" s="138"/>
      <c r="F1355" s="133">
        <f t="shared" si="30"/>
        <v>0</v>
      </c>
      <c r="G1355" s="142"/>
      <c r="H1355" s="142"/>
    </row>
    <row r="1356" spans="2:8" x14ac:dyDescent="0.25">
      <c r="B1356" s="136"/>
      <c r="C1356" s="138"/>
      <c r="D1356" s="149"/>
      <c r="E1356" s="138"/>
      <c r="F1356" s="133">
        <f t="shared" si="30"/>
        <v>0</v>
      </c>
      <c r="G1356" s="142"/>
      <c r="H1356" s="142"/>
    </row>
    <row r="1357" spans="2:8" x14ac:dyDescent="0.25">
      <c r="B1357" s="136"/>
      <c r="C1357" s="138"/>
      <c r="D1357" s="149"/>
      <c r="E1357" s="138"/>
      <c r="F1357" s="133">
        <f t="shared" si="30"/>
        <v>0</v>
      </c>
      <c r="G1357" s="142"/>
      <c r="H1357" s="142"/>
    </row>
    <row r="1358" spans="2:8" x14ac:dyDescent="0.25">
      <c r="B1358" s="136"/>
      <c r="C1358" s="138"/>
      <c r="D1358" s="149"/>
      <c r="E1358" s="138"/>
      <c r="F1358" s="133">
        <f t="shared" si="30"/>
        <v>0</v>
      </c>
      <c r="G1358" s="142"/>
      <c r="H1358" s="142"/>
    </row>
    <row r="1359" spans="2:8" x14ac:dyDescent="0.25">
      <c r="B1359" s="136"/>
      <c r="C1359" s="138"/>
      <c r="D1359" s="149"/>
      <c r="E1359" s="138"/>
      <c r="F1359" s="133">
        <f t="shared" si="30"/>
        <v>0</v>
      </c>
      <c r="G1359" s="142"/>
      <c r="H1359" s="142"/>
    </row>
    <row r="1360" spans="2:8" x14ac:dyDescent="0.25">
      <c r="B1360" s="136"/>
      <c r="C1360" s="138"/>
      <c r="D1360" s="149"/>
      <c r="E1360" s="138"/>
      <c r="F1360" s="133">
        <f t="shared" si="30"/>
        <v>0</v>
      </c>
      <c r="G1360" s="142"/>
      <c r="H1360" s="142"/>
    </row>
    <row r="1361" spans="2:8" x14ac:dyDescent="0.25">
      <c r="B1361" s="136"/>
      <c r="C1361" s="138"/>
      <c r="D1361" s="149"/>
      <c r="E1361" s="138"/>
      <c r="F1361" s="133">
        <f t="shared" si="30"/>
        <v>0</v>
      </c>
      <c r="G1361" s="142"/>
      <c r="H1361" s="142"/>
    </row>
    <row r="1362" spans="2:8" x14ac:dyDescent="0.25">
      <c r="B1362" s="136"/>
      <c r="C1362" s="138"/>
      <c r="D1362" s="149"/>
      <c r="E1362" s="138"/>
      <c r="F1362" s="133">
        <f t="shared" si="30"/>
        <v>0</v>
      </c>
      <c r="G1362" s="142"/>
      <c r="H1362" s="142"/>
    </row>
    <row r="1363" spans="2:8" x14ac:dyDescent="0.25">
      <c r="B1363" s="136"/>
      <c r="C1363" s="138"/>
      <c r="D1363" s="149"/>
      <c r="E1363" s="138"/>
      <c r="F1363" s="133">
        <f t="shared" si="30"/>
        <v>0</v>
      </c>
      <c r="G1363" s="142"/>
      <c r="H1363" s="142"/>
    </row>
    <row r="1364" spans="2:8" x14ac:dyDescent="0.25">
      <c r="B1364" s="136"/>
      <c r="C1364" s="138"/>
      <c r="D1364" s="149"/>
      <c r="E1364" s="138"/>
      <c r="F1364" s="133">
        <f t="shared" si="30"/>
        <v>0</v>
      </c>
      <c r="G1364" s="142"/>
      <c r="H1364" s="142"/>
    </row>
    <row r="1365" spans="2:8" x14ac:dyDescent="0.25">
      <c r="B1365" s="136"/>
      <c r="C1365" s="138"/>
      <c r="D1365" s="149"/>
      <c r="E1365" s="138"/>
      <c r="F1365" s="133">
        <f t="shared" si="30"/>
        <v>0</v>
      </c>
      <c r="G1365" s="142"/>
      <c r="H1365" s="142"/>
    </row>
    <row r="1366" spans="2:8" x14ac:dyDescent="0.25">
      <c r="B1366" s="136"/>
      <c r="C1366" s="138"/>
      <c r="D1366" s="149"/>
      <c r="E1366" s="138"/>
      <c r="F1366" s="133">
        <f t="shared" si="30"/>
        <v>0</v>
      </c>
      <c r="G1366" s="142"/>
      <c r="H1366" s="142"/>
    </row>
    <row r="1367" spans="2:8" x14ac:dyDescent="0.25">
      <c r="B1367" s="136"/>
      <c r="C1367" s="138"/>
      <c r="D1367" s="149"/>
      <c r="E1367" s="138"/>
      <c r="F1367" s="133">
        <f t="shared" si="30"/>
        <v>0</v>
      </c>
      <c r="G1367" s="142"/>
      <c r="H1367" s="142"/>
    </row>
    <row r="1368" spans="2:8" x14ac:dyDescent="0.25">
      <c r="B1368" s="136"/>
      <c r="C1368" s="138"/>
      <c r="D1368" s="149"/>
      <c r="E1368" s="138"/>
      <c r="F1368" s="133">
        <f t="shared" si="30"/>
        <v>0</v>
      </c>
      <c r="G1368" s="142"/>
      <c r="H1368" s="142"/>
    </row>
    <row r="1369" spans="2:8" x14ac:dyDescent="0.25">
      <c r="B1369" s="136"/>
      <c r="C1369" s="138"/>
      <c r="D1369" s="149"/>
      <c r="E1369" s="138"/>
      <c r="F1369" s="133">
        <f t="shared" si="30"/>
        <v>0</v>
      </c>
      <c r="G1369" s="142"/>
      <c r="H1369" s="142"/>
    </row>
    <row r="1370" spans="2:8" x14ac:dyDescent="0.25">
      <c r="B1370" s="136"/>
      <c r="C1370" s="138"/>
      <c r="D1370" s="149"/>
      <c r="E1370" s="138"/>
      <c r="F1370" s="133">
        <f t="shared" si="30"/>
        <v>0</v>
      </c>
      <c r="G1370" s="142"/>
      <c r="H1370" s="142"/>
    </row>
    <row r="1371" spans="2:8" x14ac:dyDescent="0.25">
      <c r="B1371" s="136"/>
      <c r="C1371" s="138"/>
      <c r="D1371" s="149"/>
      <c r="E1371" s="138"/>
      <c r="F1371" s="133">
        <f t="shared" si="30"/>
        <v>0</v>
      </c>
      <c r="G1371" s="142"/>
      <c r="H1371" s="142"/>
    </row>
    <row r="1372" spans="2:8" x14ac:dyDescent="0.25">
      <c r="B1372" s="136"/>
      <c r="C1372" s="138"/>
      <c r="D1372" s="149"/>
      <c r="E1372" s="138"/>
      <c r="F1372" s="133">
        <f t="shared" si="30"/>
        <v>0</v>
      </c>
      <c r="G1372" s="142"/>
      <c r="H1372" s="142"/>
    </row>
    <row r="1373" spans="2:8" x14ac:dyDescent="0.25">
      <c r="B1373" s="136"/>
      <c r="C1373" s="138"/>
      <c r="D1373" s="149"/>
      <c r="E1373" s="138"/>
      <c r="F1373" s="133">
        <f t="shared" si="30"/>
        <v>0</v>
      </c>
      <c r="G1373" s="142"/>
      <c r="H1373" s="142"/>
    </row>
    <row r="1374" spans="2:8" x14ac:dyDescent="0.25">
      <c r="B1374" s="136"/>
      <c r="C1374" s="138"/>
      <c r="D1374" s="149"/>
      <c r="E1374" s="138"/>
      <c r="F1374" s="133">
        <f t="shared" si="30"/>
        <v>0</v>
      </c>
      <c r="G1374" s="142"/>
      <c r="H1374" s="142"/>
    </row>
    <row r="1375" spans="2:8" x14ac:dyDescent="0.25">
      <c r="B1375" s="136"/>
      <c r="C1375" s="138"/>
      <c r="D1375" s="149"/>
      <c r="E1375" s="138"/>
      <c r="F1375" s="133">
        <f t="shared" si="30"/>
        <v>0</v>
      </c>
      <c r="G1375" s="142"/>
      <c r="H1375" s="142"/>
    </row>
    <row r="1376" spans="2:8" x14ac:dyDescent="0.25">
      <c r="B1376" s="136"/>
      <c r="C1376" s="138"/>
      <c r="D1376" s="149"/>
      <c r="E1376" s="138"/>
      <c r="F1376" s="133">
        <f t="shared" si="30"/>
        <v>0</v>
      </c>
      <c r="G1376" s="142"/>
      <c r="H1376" s="142"/>
    </row>
    <row r="1377" spans="2:8" x14ac:dyDescent="0.25">
      <c r="B1377" s="136"/>
      <c r="C1377" s="138"/>
      <c r="D1377" s="149"/>
      <c r="E1377" s="138"/>
      <c r="F1377" s="133">
        <f t="shared" si="30"/>
        <v>0</v>
      </c>
      <c r="G1377" s="142"/>
      <c r="H1377" s="142"/>
    </row>
    <row r="1378" spans="2:8" x14ac:dyDescent="0.25">
      <c r="B1378" s="136"/>
      <c r="C1378" s="138"/>
      <c r="D1378" s="149"/>
      <c r="E1378" s="138"/>
      <c r="F1378" s="133">
        <f t="shared" si="30"/>
        <v>0</v>
      </c>
      <c r="G1378" s="142"/>
      <c r="H1378" s="142"/>
    </row>
    <row r="1379" spans="2:8" x14ac:dyDescent="0.25">
      <c r="B1379" s="136"/>
      <c r="C1379" s="138"/>
      <c r="D1379" s="149"/>
      <c r="E1379" s="138"/>
      <c r="F1379" s="133">
        <f t="shared" si="30"/>
        <v>0</v>
      </c>
      <c r="G1379" s="142"/>
      <c r="H1379" s="142"/>
    </row>
    <row r="1380" spans="2:8" x14ac:dyDescent="0.25">
      <c r="B1380" s="136"/>
      <c r="C1380" s="138"/>
      <c r="D1380" s="149"/>
      <c r="E1380" s="138"/>
      <c r="F1380" s="133">
        <f t="shared" si="30"/>
        <v>0</v>
      </c>
      <c r="G1380" s="142"/>
      <c r="H1380" s="142"/>
    </row>
    <row r="1381" spans="2:8" x14ac:dyDescent="0.25">
      <c r="B1381" s="136"/>
      <c r="C1381" s="138"/>
      <c r="D1381" s="149"/>
      <c r="E1381" s="138"/>
      <c r="F1381" s="133">
        <f t="shared" si="30"/>
        <v>0</v>
      </c>
      <c r="G1381" s="142"/>
      <c r="H1381" s="142"/>
    </row>
    <row r="1382" spans="2:8" x14ac:dyDescent="0.25">
      <c r="B1382" s="136"/>
      <c r="C1382" s="138"/>
      <c r="D1382" s="149"/>
      <c r="E1382" s="138"/>
      <c r="F1382" s="133">
        <f t="shared" si="30"/>
        <v>0</v>
      </c>
      <c r="G1382" s="142"/>
      <c r="H1382" s="142"/>
    </row>
    <row r="1383" spans="2:8" x14ac:dyDescent="0.25">
      <c r="B1383" s="136"/>
      <c r="C1383" s="138"/>
      <c r="D1383" s="149"/>
      <c r="E1383" s="138"/>
      <c r="F1383" s="133">
        <f t="shared" si="30"/>
        <v>0</v>
      </c>
      <c r="G1383" s="142"/>
      <c r="H1383" s="142"/>
    </row>
    <row r="1384" spans="2:8" x14ac:dyDescent="0.25">
      <c r="B1384" s="136"/>
      <c r="C1384" s="138"/>
      <c r="D1384" s="149"/>
      <c r="E1384" s="138"/>
      <c r="F1384" s="133">
        <f t="shared" si="30"/>
        <v>0</v>
      </c>
      <c r="G1384" s="142"/>
      <c r="H1384" s="142"/>
    </row>
    <row r="1385" spans="2:8" x14ac:dyDescent="0.25">
      <c r="B1385" s="136"/>
      <c r="C1385" s="138"/>
      <c r="D1385" s="149"/>
      <c r="E1385" s="138"/>
      <c r="F1385" s="133">
        <f t="shared" si="30"/>
        <v>0</v>
      </c>
      <c r="G1385" s="142"/>
      <c r="H1385" s="142"/>
    </row>
    <row r="1386" spans="2:8" x14ac:dyDescent="0.25">
      <c r="B1386" s="136"/>
      <c r="C1386" s="138"/>
      <c r="D1386" s="149"/>
      <c r="E1386" s="138"/>
      <c r="F1386" s="133">
        <f t="shared" si="30"/>
        <v>0</v>
      </c>
      <c r="G1386" s="142"/>
      <c r="H1386" s="142"/>
    </row>
    <row r="1387" spans="2:8" x14ac:dyDescent="0.25">
      <c r="B1387" s="136"/>
      <c r="C1387" s="138"/>
      <c r="D1387" s="149"/>
      <c r="E1387" s="138"/>
      <c r="F1387" s="133">
        <f t="shared" si="30"/>
        <v>0</v>
      </c>
      <c r="G1387" s="142"/>
      <c r="H1387" s="142"/>
    </row>
    <row r="1388" spans="2:8" x14ac:dyDescent="0.25">
      <c r="B1388" s="136"/>
      <c r="C1388" s="138"/>
      <c r="D1388" s="149"/>
      <c r="E1388" s="138"/>
      <c r="F1388" s="133">
        <f t="shared" si="30"/>
        <v>0</v>
      </c>
      <c r="G1388" s="142"/>
      <c r="H1388" s="142"/>
    </row>
    <row r="1389" spans="2:8" x14ac:dyDescent="0.25">
      <c r="B1389" s="136"/>
      <c r="C1389" s="138"/>
      <c r="D1389" s="149"/>
      <c r="E1389" s="138"/>
      <c r="F1389" s="133">
        <f t="shared" si="30"/>
        <v>0</v>
      </c>
      <c r="G1389" s="142"/>
      <c r="H1389" s="142"/>
    </row>
    <row r="1390" spans="2:8" x14ac:dyDescent="0.25">
      <c r="B1390" s="136"/>
      <c r="C1390" s="138"/>
      <c r="D1390" s="149"/>
      <c r="E1390" s="138"/>
      <c r="F1390" s="133">
        <f t="shared" si="30"/>
        <v>0</v>
      </c>
      <c r="G1390" s="142"/>
      <c r="H1390" s="142"/>
    </row>
    <row r="1391" spans="2:8" x14ac:dyDescent="0.25">
      <c r="B1391" s="136"/>
      <c r="C1391" s="138"/>
      <c r="D1391" s="149"/>
      <c r="E1391" s="138"/>
      <c r="F1391" s="133">
        <f t="shared" si="30"/>
        <v>0</v>
      </c>
      <c r="G1391" s="142"/>
      <c r="H1391" s="142"/>
    </row>
    <row r="1392" spans="2:8" x14ac:dyDescent="0.25">
      <c r="B1392" s="136"/>
      <c r="C1392" s="138"/>
      <c r="D1392" s="149"/>
      <c r="E1392" s="138"/>
      <c r="F1392" s="133">
        <f t="shared" si="30"/>
        <v>0</v>
      </c>
      <c r="G1392" s="142"/>
      <c r="H1392" s="142"/>
    </row>
    <row r="1393" spans="2:8" x14ac:dyDescent="0.25">
      <c r="B1393" s="136"/>
      <c r="C1393" s="138"/>
      <c r="D1393" s="149"/>
      <c r="E1393" s="138"/>
      <c r="F1393" s="133">
        <f t="shared" si="30"/>
        <v>0</v>
      </c>
      <c r="G1393" s="142"/>
      <c r="H1393" s="142"/>
    </row>
    <row r="1394" spans="2:8" x14ac:dyDescent="0.25">
      <c r="B1394" s="136"/>
      <c r="C1394" s="138"/>
      <c r="D1394" s="149"/>
      <c r="E1394" s="138"/>
      <c r="F1394" s="133">
        <f t="shared" si="30"/>
        <v>0</v>
      </c>
      <c r="G1394" s="142"/>
      <c r="H1394" s="142"/>
    </row>
    <row r="1395" spans="2:8" x14ac:dyDescent="0.25">
      <c r="B1395" s="136"/>
      <c r="C1395" s="138"/>
      <c r="D1395" s="149"/>
      <c r="E1395" s="138"/>
      <c r="F1395" s="133">
        <f t="shared" si="30"/>
        <v>0</v>
      </c>
      <c r="G1395" s="142"/>
      <c r="H1395" s="142"/>
    </row>
    <row r="1396" spans="2:8" x14ac:dyDescent="0.25">
      <c r="B1396" s="136"/>
      <c r="C1396" s="138"/>
      <c r="D1396" s="149"/>
      <c r="E1396" s="138"/>
      <c r="F1396" s="133">
        <f t="shared" si="30"/>
        <v>0</v>
      </c>
      <c r="G1396" s="142"/>
      <c r="H1396" s="142"/>
    </row>
    <row r="1397" spans="2:8" x14ac:dyDescent="0.25">
      <c r="B1397" s="136"/>
      <c r="C1397" s="138"/>
      <c r="D1397" s="149"/>
      <c r="E1397" s="138"/>
      <c r="F1397" s="133">
        <f t="shared" si="30"/>
        <v>0</v>
      </c>
      <c r="G1397" s="142"/>
      <c r="H1397" s="142"/>
    </row>
    <row r="1398" spans="2:8" x14ac:dyDescent="0.25">
      <c r="B1398" s="136"/>
      <c r="C1398" s="138"/>
      <c r="D1398" s="149"/>
      <c r="E1398" s="138"/>
      <c r="F1398" s="133">
        <f t="shared" si="30"/>
        <v>0</v>
      </c>
      <c r="G1398" s="142"/>
      <c r="H1398" s="142"/>
    </row>
    <row r="1399" spans="2:8" x14ac:dyDescent="0.25">
      <c r="B1399" s="136"/>
      <c r="C1399" s="138"/>
      <c r="D1399" s="149"/>
      <c r="E1399" s="138"/>
      <c r="F1399" s="133">
        <f t="shared" si="30"/>
        <v>0</v>
      </c>
      <c r="G1399" s="142"/>
      <c r="H1399" s="142"/>
    </row>
    <row r="1400" spans="2:8" x14ac:dyDescent="0.25">
      <c r="B1400" s="136"/>
      <c r="C1400" s="138"/>
      <c r="D1400" s="149"/>
      <c r="E1400" s="138"/>
      <c r="F1400" s="133">
        <f t="shared" si="30"/>
        <v>0</v>
      </c>
      <c r="G1400" s="142"/>
      <c r="H1400" s="142"/>
    </row>
    <row r="1401" spans="2:8" x14ac:dyDescent="0.25">
      <c r="B1401" s="136"/>
      <c r="C1401" s="138"/>
      <c r="D1401" s="149"/>
      <c r="E1401" s="138"/>
      <c r="F1401" s="133">
        <f t="shared" si="30"/>
        <v>0</v>
      </c>
      <c r="G1401" s="142"/>
      <c r="H1401" s="142"/>
    </row>
    <row r="1402" spans="2:8" x14ac:dyDescent="0.25">
      <c r="B1402" s="136"/>
      <c r="C1402" s="138"/>
      <c r="D1402" s="149"/>
      <c r="E1402" s="138"/>
      <c r="F1402" s="133">
        <f t="shared" si="30"/>
        <v>0</v>
      </c>
      <c r="G1402" s="142"/>
      <c r="H1402" s="142"/>
    </row>
    <row r="1403" spans="2:8" x14ac:dyDescent="0.25">
      <c r="B1403" s="136"/>
      <c r="C1403" s="138"/>
      <c r="D1403" s="149"/>
      <c r="E1403" s="138"/>
      <c r="F1403" s="133">
        <f t="shared" si="30"/>
        <v>0</v>
      </c>
      <c r="G1403" s="142"/>
      <c r="H1403" s="142"/>
    </row>
    <row r="1404" spans="2:8" x14ac:dyDescent="0.25">
      <c r="B1404" s="136"/>
      <c r="C1404" s="138"/>
      <c r="D1404" s="149"/>
      <c r="E1404" s="138"/>
      <c r="F1404" s="133">
        <f t="shared" si="30"/>
        <v>0</v>
      </c>
      <c r="G1404" s="142"/>
      <c r="H1404" s="142"/>
    </row>
    <row r="1405" spans="2:8" x14ac:dyDescent="0.25">
      <c r="B1405" s="136"/>
      <c r="C1405" s="138"/>
      <c r="D1405" s="149"/>
      <c r="E1405" s="138"/>
      <c r="F1405" s="133">
        <f t="shared" si="30"/>
        <v>0</v>
      </c>
      <c r="G1405" s="142"/>
      <c r="H1405" s="142"/>
    </row>
    <row r="1406" spans="2:8" x14ac:dyDescent="0.25">
      <c r="B1406" s="136"/>
      <c r="C1406" s="138"/>
      <c r="D1406" s="149"/>
      <c r="E1406" s="138"/>
      <c r="F1406" s="133">
        <f t="shared" si="30"/>
        <v>0</v>
      </c>
      <c r="G1406" s="142"/>
      <c r="H1406" s="142"/>
    </row>
    <row r="1407" spans="2:8" x14ac:dyDescent="0.25">
      <c r="B1407" s="136"/>
      <c r="C1407" s="138"/>
      <c r="D1407" s="149"/>
      <c r="E1407" s="138"/>
      <c r="F1407" s="133">
        <f t="shared" si="30"/>
        <v>0</v>
      </c>
      <c r="G1407" s="142"/>
      <c r="H1407" s="142"/>
    </row>
    <row r="1408" spans="2:8" x14ac:dyDescent="0.25">
      <c r="B1408" s="136"/>
      <c r="C1408" s="138"/>
      <c r="D1408" s="149"/>
      <c r="E1408" s="138"/>
      <c r="F1408" s="133">
        <f t="shared" si="30"/>
        <v>0</v>
      </c>
      <c r="G1408" s="142"/>
      <c r="H1408" s="142"/>
    </row>
    <row r="1409" spans="2:8" x14ac:dyDescent="0.25">
      <c r="B1409" s="136"/>
      <c r="C1409" s="138"/>
      <c r="D1409" s="149"/>
      <c r="E1409" s="138"/>
      <c r="F1409" s="133">
        <f t="shared" si="30"/>
        <v>0</v>
      </c>
      <c r="G1409" s="142"/>
      <c r="H1409" s="142"/>
    </row>
    <row r="1410" spans="2:8" x14ac:dyDescent="0.25">
      <c r="B1410" s="136"/>
      <c r="C1410" s="138"/>
      <c r="D1410" s="149"/>
      <c r="E1410" s="138"/>
      <c r="F1410" s="133">
        <f t="shared" si="30"/>
        <v>0</v>
      </c>
      <c r="G1410" s="142"/>
      <c r="H1410" s="142"/>
    </row>
    <row r="1411" spans="2:8" x14ac:dyDescent="0.25">
      <c r="B1411" s="136"/>
      <c r="C1411" s="138"/>
      <c r="D1411" s="149"/>
      <c r="E1411" s="138"/>
      <c r="F1411" s="133">
        <f t="shared" si="30"/>
        <v>0</v>
      </c>
      <c r="G1411" s="142"/>
      <c r="H1411" s="142"/>
    </row>
    <row r="1412" spans="2:8" x14ac:dyDescent="0.25">
      <c r="B1412" s="136"/>
      <c r="C1412" s="138"/>
      <c r="D1412" s="149"/>
      <c r="E1412" s="138"/>
      <c r="F1412" s="133">
        <f t="shared" ref="F1412:F1475" si="31">E1412*C1412</f>
        <v>0</v>
      </c>
      <c r="G1412" s="142"/>
      <c r="H1412" s="142"/>
    </row>
    <row r="1413" spans="2:8" x14ac:dyDescent="0.25">
      <c r="B1413" s="136"/>
      <c r="C1413" s="138"/>
      <c r="D1413" s="149"/>
      <c r="E1413" s="138"/>
      <c r="F1413" s="133">
        <f t="shared" si="31"/>
        <v>0</v>
      </c>
      <c r="G1413" s="142"/>
      <c r="H1413" s="142"/>
    </row>
    <row r="1414" spans="2:8" x14ac:dyDescent="0.25">
      <c r="B1414" s="136"/>
      <c r="C1414" s="138"/>
      <c r="D1414" s="149"/>
      <c r="E1414" s="138"/>
      <c r="F1414" s="133">
        <f t="shared" si="31"/>
        <v>0</v>
      </c>
      <c r="G1414" s="142"/>
      <c r="H1414" s="142"/>
    </row>
    <row r="1415" spans="2:8" x14ac:dyDescent="0.25">
      <c r="B1415" s="136"/>
      <c r="C1415" s="138"/>
      <c r="D1415" s="149"/>
      <c r="E1415" s="138"/>
      <c r="F1415" s="133">
        <f t="shared" si="31"/>
        <v>0</v>
      </c>
      <c r="G1415" s="142"/>
      <c r="H1415" s="142"/>
    </row>
    <row r="1416" spans="2:8" x14ac:dyDescent="0.25">
      <c r="B1416" s="136"/>
      <c r="C1416" s="138"/>
      <c r="D1416" s="149"/>
      <c r="E1416" s="138"/>
      <c r="F1416" s="133">
        <f t="shared" si="31"/>
        <v>0</v>
      </c>
      <c r="G1416" s="142"/>
      <c r="H1416" s="142"/>
    </row>
    <row r="1417" spans="2:8" x14ac:dyDescent="0.25">
      <c r="B1417" s="136"/>
      <c r="C1417" s="138"/>
      <c r="D1417" s="149"/>
      <c r="E1417" s="138"/>
      <c r="F1417" s="133">
        <f t="shared" si="31"/>
        <v>0</v>
      </c>
      <c r="G1417" s="142"/>
      <c r="H1417" s="142"/>
    </row>
    <row r="1418" spans="2:8" x14ac:dyDescent="0.25">
      <c r="B1418" s="136"/>
      <c r="C1418" s="138"/>
      <c r="D1418" s="149"/>
      <c r="E1418" s="138"/>
      <c r="F1418" s="133">
        <f t="shared" si="31"/>
        <v>0</v>
      </c>
      <c r="G1418" s="142"/>
      <c r="H1418" s="142"/>
    </row>
    <row r="1419" spans="2:8" x14ac:dyDescent="0.25">
      <c r="B1419" s="136"/>
      <c r="C1419" s="138"/>
      <c r="D1419" s="149"/>
      <c r="E1419" s="138"/>
      <c r="F1419" s="133">
        <f t="shared" si="31"/>
        <v>0</v>
      </c>
      <c r="G1419" s="142"/>
      <c r="H1419" s="142"/>
    </row>
    <row r="1420" spans="2:8" x14ac:dyDescent="0.25">
      <c r="B1420" s="136"/>
      <c r="C1420" s="138"/>
      <c r="D1420" s="149"/>
      <c r="E1420" s="138"/>
      <c r="F1420" s="133">
        <f t="shared" si="31"/>
        <v>0</v>
      </c>
      <c r="G1420" s="142"/>
      <c r="H1420" s="142"/>
    </row>
    <row r="1421" spans="2:8" x14ac:dyDescent="0.25">
      <c r="B1421" s="136"/>
      <c r="C1421" s="138"/>
      <c r="D1421" s="149"/>
      <c r="E1421" s="138"/>
      <c r="F1421" s="133">
        <f t="shared" si="31"/>
        <v>0</v>
      </c>
      <c r="G1421" s="142"/>
      <c r="H1421" s="142"/>
    </row>
    <row r="1422" spans="2:8" x14ac:dyDescent="0.25">
      <c r="B1422" s="136"/>
      <c r="C1422" s="138"/>
      <c r="D1422" s="149"/>
      <c r="E1422" s="138"/>
      <c r="F1422" s="133">
        <f t="shared" si="31"/>
        <v>0</v>
      </c>
      <c r="G1422" s="142"/>
      <c r="H1422" s="142"/>
    </row>
    <row r="1423" spans="2:8" x14ac:dyDescent="0.25">
      <c r="B1423" s="136"/>
      <c r="C1423" s="138"/>
      <c r="D1423" s="149"/>
      <c r="E1423" s="138"/>
      <c r="F1423" s="133">
        <f t="shared" si="31"/>
        <v>0</v>
      </c>
      <c r="G1423" s="142"/>
      <c r="H1423" s="142"/>
    </row>
    <row r="1424" spans="2:8" x14ac:dyDescent="0.25">
      <c r="B1424" s="136"/>
      <c r="C1424" s="138"/>
      <c r="D1424" s="149"/>
      <c r="E1424" s="138"/>
      <c r="F1424" s="133">
        <f t="shared" si="31"/>
        <v>0</v>
      </c>
      <c r="G1424" s="142"/>
      <c r="H1424" s="142"/>
    </row>
    <row r="1425" spans="2:8" x14ac:dyDescent="0.25">
      <c r="B1425" s="136"/>
      <c r="C1425" s="138"/>
      <c r="D1425" s="149"/>
      <c r="E1425" s="138"/>
      <c r="F1425" s="133">
        <f t="shared" si="31"/>
        <v>0</v>
      </c>
      <c r="G1425" s="142"/>
      <c r="H1425" s="142"/>
    </row>
    <row r="1426" spans="2:8" x14ac:dyDescent="0.25">
      <c r="B1426" s="136"/>
      <c r="C1426" s="138"/>
      <c r="D1426" s="149"/>
      <c r="E1426" s="138"/>
      <c r="F1426" s="133">
        <f t="shared" si="31"/>
        <v>0</v>
      </c>
      <c r="G1426" s="142"/>
      <c r="H1426" s="142"/>
    </row>
    <row r="1427" spans="2:8" x14ac:dyDescent="0.25">
      <c r="B1427" s="136"/>
      <c r="C1427" s="138"/>
      <c r="D1427" s="149"/>
      <c r="E1427" s="138"/>
      <c r="F1427" s="133">
        <f t="shared" si="31"/>
        <v>0</v>
      </c>
      <c r="G1427" s="142"/>
      <c r="H1427" s="142"/>
    </row>
    <row r="1428" spans="2:8" x14ac:dyDescent="0.25">
      <c r="B1428" s="136"/>
      <c r="C1428" s="138"/>
      <c r="D1428" s="149"/>
      <c r="E1428" s="138"/>
      <c r="F1428" s="133">
        <f t="shared" si="31"/>
        <v>0</v>
      </c>
      <c r="G1428" s="142"/>
      <c r="H1428" s="142"/>
    </row>
    <row r="1429" spans="2:8" x14ac:dyDescent="0.25">
      <c r="B1429" s="136"/>
      <c r="C1429" s="138"/>
      <c r="D1429" s="149"/>
      <c r="E1429" s="138"/>
      <c r="F1429" s="133">
        <f t="shared" si="31"/>
        <v>0</v>
      </c>
      <c r="G1429" s="142"/>
      <c r="H1429" s="142"/>
    </row>
    <row r="1430" spans="2:8" x14ac:dyDescent="0.25">
      <c r="B1430" s="136"/>
      <c r="C1430" s="138"/>
      <c r="D1430" s="149"/>
      <c r="E1430" s="138"/>
      <c r="F1430" s="133">
        <f t="shared" si="31"/>
        <v>0</v>
      </c>
      <c r="G1430" s="142"/>
      <c r="H1430" s="142"/>
    </row>
    <row r="1431" spans="2:8" x14ac:dyDescent="0.25">
      <c r="B1431" s="136"/>
      <c r="C1431" s="138"/>
      <c r="D1431" s="149"/>
      <c r="E1431" s="138"/>
      <c r="F1431" s="133">
        <f t="shared" si="31"/>
        <v>0</v>
      </c>
      <c r="G1431" s="142"/>
      <c r="H1431" s="142"/>
    </row>
    <row r="1432" spans="2:8" x14ac:dyDescent="0.25">
      <c r="B1432" s="136"/>
      <c r="C1432" s="138"/>
      <c r="D1432" s="149"/>
      <c r="E1432" s="138"/>
      <c r="F1432" s="133">
        <f t="shared" si="31"/>
        <v>0</v>
      </c>
      <c r="G1432" s="142"/>
      <c r="H1432" s="142"/>
    </row>
    <row r="1433" spans="2:8" x14ac:dyDescent="0.25">
      <c r="B1433" s="136"/>
      <c r="C1433" s="138"/>
      <c r="D1433" s="149"/>
      <c r="E1433" s="138"/>
      <c r="F1433" s="133">
        <f t="shared" si="31"/>
        <v>0</v>
      </c>
      <c r="G1433" s="142"/>
      <c r="H1433" s="142"/>
    </row>
    <row r="1434" spans="2:8" x14ac:dyDescent="0.25">
      <c r="B1434" s="136"/>
      <c r="C1434" s="138"/>
      <c r="D1434" s="149"/>
      <c r="E1434" s="138"/>
      <c r="F1434" s="133">
        <f t="shared" si="31"/>
        <v>0</v>
      </c>
      <c r="G1434" s="142"/>
      <c r="H1434" s="142"/>
    </row>
    <row r="1435" spans="2:8" x14ac:dyDescent="0.25">
      <c r="B1435" s="136"/>
      <c r="C1435" s="138"/>
      <c r="D1435" s="149"/>
      <c r="E1435" s="138"/>
      <c r="F1435" s="133">
        <f t="shared" si="31"/>
        <v>0</v>
      </c>
      <c r="G1435" s="142"/>
      <c r="H1435" s="142"/>
    </row>
    <row r="1436" spans="2:8" x14ac:dyDescent="0.25">
      <c r="B1436" s="136"/>
      <c r="C1436" s="138"/>
      <c r="D1436" s="149"/>
      <c r="E1436" s="138"/>
      <c r="F1436" s="133">
        <f t="shared" si="31"/>
        <v>0</v>
      </c>
      <c r="G1436" s="142"/>
      <c r="H1436" s="142"/>
    </row>
    <row r="1437" spans="2:8" x14ac:dyDescent="0.25">
      <c r="B1437" s="136"/>
      <c r="C1437" s="138"/>
      <c r="D1437" s="149"/>
      <c r="E1437" s="138"/>
      <c r="F1437" s="133">
        <f t="shared" si="31"/>
        <v>0</v>
      </c>
      <c r="G1437" s="142"/>
      <c r="H1437" s="142"/>
    </row>
    <row r="1438" spans="2:8" x14ac:dyDescent="0.25">
      <c r="B1438" s="136"/>
      <c r="C1438" s="138"/>
      <c r="D1438" s="149"/>
      <c r="E1438" s="138"/>
      <c r="F1438" s="133">
        <f t="shared" si="31"/>
        <v>0</v>
      </c>
      <c r="G1438" s="142"/>
      <c r="H1438" s="142"/>
    </row>
    <row r="1439" spans="2:8" x14ac:dyDescent="0.25">
      <c r="B1439" s="136"/>
      <c r="C1439" s="138"/>
      <c r="D1439" s="149"/>
      <c r="E1439" s="138"/>
      <c r="F1439" s="133">
        <f t="shared" si="31"/>
        <v>0</v>
      </c>
      <c r="G1439" s="142"/>
      <c r="H1439" s="142"/>
    </row>
    <row r="1440" spans="2:8" x14ac:dyDescent="0.25">
      <c r="B1440" s="136"/>
      <c r="C1440" s="138"/>
      <c r="D1440" s="149"/>
      <c r="E1440" s="138"/>
      <c r="F1440" s="133">
        <f t="shared" si="31"/>
        <v>0</v>
      </c>
      <c r="G1440" s="142"/>
      <c r="H1440" s="142"/>
    </row>
    <row r="1441" spans="2:8" x14ac:dyDescent="0.25">
      <c r="B1441" s="136"/>
      <c r="C1441" s="138"/>
      <c r="D1441" s="149"/>
      <c r="E1441" s="138"/>
      <c r="F1441" s="133">
        <f t="shared" si="31"/>
        <v>0</v>
      </c>
      <c r="G1441" s="142"/>
      <c r="H1441" s="142"/>
    </row>
    <row r="1442" spans="2:8" x14ac:dyDescent="0.25">
      <c r="B1442" s="136"/>
      <c r="C1442" s="138"/>
      <c r="D1442" s="149"/>
      <c r="E1442" s="138"/>
      <c r="F1442" s="133">
        <f t="shared" si="31"/>
        <v>0</v>
      </c>
      <c r="G1442" s="142"/>
      <c r="H1442" s="142"/>
    </row>
    <row r="1443" spans="2:8" x14ac:dyDescent="0.25">
      <c r="B1443" s="136"/>
      <c r="C1443" s="138"/>
      <c r="D1443" s="149"/>
      <c r="E1443" s="138"/>
      <c r="F1443" s="133">
        <f t="shared" si="31"/>
        <v>0</v>
      </c>
      <c r="G1443" s="142"/>
      <c r="H1443" s="142"/>
    </row>
    <row r="1444" spans="2:8" x14ac:dyDescent="0.25">
      <c r="B1444" s="136"/>
      <c r="C1444" s="138"/>
      <c r="D1444" s="149"/>
      <c r="E1444" s="138"/>
      <c r="F1444" s="133">
        <f t="shared" si="31"/>
        <v>0</v>
      </c>
      <c r="G1444" s="142"/>
      <c r="H1444" s="142"/>
    </row>
    <row r="1445" spans="2:8" x14ac:dyDescent="0.25">
      <c r="B1445" s="136"/>
      <c r="C1445" s="138"/>
      <c r="D1445" s="149"/>
      <c r="E1445" s="138"/>
      <c r="F1445" s="133">
        <f t="shared" si="31"/>
        <v>0</v>
      </c>
      <c r="G1445" s="142"/>
      <c r="H1445" s="142"/>
    </row>
    <row r="1446" spans="2:8" x14ac:dyDescent="0.25">
      <c r="B1446" s="136"/>
      <c r="C1446" s="138"/>
      <c r="D1446" s="149"/>
      <c r="E1446" s="138"/>
      <c r="F1446" s="133">
        <f t="shared" si="31"/>
        <v>0</v>
      </c>
      <c r="G1446" s="142"/>
      <c r="H1446" s="142"/>
    </row>
    <row r="1447" spans="2:8" x14ac:dyDescent="0.25">
      <c r="B1447" s="136"/>
      <c r="C1447" s="138"/>
      <c r="D1447" s="149"/>
      <c r="E1447" s="138"/>
      <c r="F1447" s="133">
        <f t="shared" si="31"/>
        <v>0</v>
      </c>
      <c r="G1447" s="142"/>
      <c r="H1447" s="142"/>
    </row>
    <row r="1448" spans="2:8" x14ac:dyDescent="0.25">
      <c r="B1448" s="136"/>
      <c r="C1448" s="138"/>
      <c r="D1448" s="149"/>
      <c r="E1448" s="138"/>
      <c r="F1448" s="133">
        <f t="shared" si="31"/>
        <v>0</v>
      </c>
      <c r="G1448" s="142"/>
      <c r="H1448" s="142"/>
    </row>
    <row r="1449" spans="2:8" x14ac:dyDescent="0.25">
      <c r="B1449" s="136"/>
      <c r="C1449" s="138"/>
      <c r="D1449" s="149"/>
      <c r="E1449" s="138"/>
      <c r="F1449" s="133">
        <f t="shared" si="31"/>
        <v>0</v>
      </c>
      <c r="G1449" s="142"/>
      <c r="H1449" s="142"/>
    </row>
    <row r="1450" spans="2:8" x14ac:dyDescent="0.25">
      <c r="B1450" s="136"/>
      <c r="C1450" s="138"/>
      <c r="D1450" s="149"/>
      <c r="E1450" s="138"/>
      <c r="F1450" s="133">
        <f t="shared" si="31"/>
        <v>0</v>
      </c>
      <c r="G1450" s="142"/>
      <c r="H1450" s="142"/>
    </row>
    <row r="1451" spans="2:8" x14ac:dyDescent="0.25">
      <c r="B1451" s="136"/>
      <c r="C1451" s="138"/>
      <c r="D1451" s="149"/>
      <c r="E1451" s="138"/>
      <c r="F1451" s="133">
        <f t="shared" si="31"/>
        <v>0</v>
      </c>
      <c r="G1451" s="142"/>
      <c r="H1451" s="142"/>
    </row>
    <row r="1452" spans="2:8" x14ac:dyDescent="0.25">
      <c r="B1452" s="136"/>
      <c r="C1452" s="138"/>
      <c r="D1452" s="149"/>
      <c r="E1452" s="138"/>
      <c r="F1452" s="133">
        <f t="shared" si="31"/>
        <v>0</v>
      </c>
      <c r="G1452" s="142"/>
      <c r="H1452" s="142"/>
    </row>
    <row r="1453" spans="2:8" x14ac:dyDescent="0.25">
      <c r="B1453" s="136"/>
      <c r="C1453" s="138"/>
      <c r="D1453" s="149"/>
      <c r="E1453" s="138"/>
      <c r="F1453" s="133">
        <f t="shared" si="31"/>
        <v>0</v>
      </c>
      <c r="G1453" s="142"/>
      <c r="H1453" s="142"/>
    </row>
    <row r="1454" spans="2:8" x14ac:dyDescent="0.25">
      <c r="B1454" s="136"/>
      <c r="C1454" s="138"/>
      <c r="D1454" s="149"/>
      <c r="E1454" s="138"/>
      <c r="F1454" s="133">
        <f t="shared" si="31"/>
        <v>0</v>
      </c>
      <c r="G1454" s="142"/>
      <c r="H1454" s="142"/>
    </row>
    <row r="1455" spans="2:8" x14ac:dyDescent="0.25">
      <c r="B1455" s="136"/>
      <c r="C1455" s="138"/>
      <c r="D1455" s="149"/>
      <c r="E1455" s="138"/>
      <c r="F1455" s="133">
        <f t="shared" si="31"/>
        <v>0</v>
      </c>
      <c r="G1455" s="142"/>
      <c r="H1455" s="142"/>
    </row>
    <row r="1456" spans="2:8" x14ac:dyDescent="0.25">
      <c r="B1456" s="136"/>
      <c r="C1456" s="138"/>
      <c r="D1456" s="149"/>
      <c r="E1456" s="138"/>
      <c r="F1456" s="133">
        <f t="shared" si="31"/>
        <v>0</v>
      </c>
      <c r="G1456" s="142"/>
      <c r="H1456" s="142"/>
    </row>
    <row r="1457" spans="2:8" x14ac:dyDescent="0.25">
      <c r="B1457" s="136"/>
      <c r="C1457" s="138"/>
      <c r="D1457" s="149"/>
      <c r="E1457" s="138"/>
      <c r="F1457" s="133">
        <f t="shared" si="31"/>
        <v>0</v>
      </c>
      <c r="G1457" s="142"/>
      <c r="H1457" s="142"/>
    </row>
    <row r="1458" spans="2:8" x14ac:dyDescent="0.25">
      <c r="B1458" s="136"/>
      <c r="C1458" s="138"/>
      <c r="D1458" s="149"/>
      <c r="E1458" s="138"/>
      <c r="F1458" s="133">
        <f t="shared" si="31"/>
        <v>0</v>
      </c>
      <c r="G1458" s="142"/>
      <c r="H1458" s="142"/>
    </row>
    <row r="1459" spans="2:8" x14ac:dyDescent="0.25">
      <c r="B1459" s="136"/>
      <c r="C1459" s="138"/>
      <c r="D1459" s="149"/>
      <c r="E1459" s="138"/>
      <c r="F1459" s="133">
        <f t="shared" si="31"/>
        <v>0</v>
      </c>
      <c r="G1459" s="142"/>
      <c r="H1459" s="142"/>
    </row>
    <row r="1460" spans="2:8" x14ac:dyDescent="0.25">
      <c r="B1460" s="136"/>
      <c r="C1460" s="138"/>
      <c r="D1460" s="149"/>
      <c r="E1460" s="138"/>
      <c r="F1460" s="133">
        <f t="shared" si="31"/>
        <v>0</v>
      </c>
      <c r="G1460" s="142"/>
      <c r="H1460" s="142"/>
    </row>
    <row r="1461" spans="2:8" x14ac:dyDescent="0.25">
      <c r="B1461" s="136"/>
      <c r="C1461" s="138"/>
      <c r="D1461" s="149"/>
      <c r="E1461" s="138"/>
      <c r="F1461" s="133">
        <f t="shared" si="31"/>
        <v>0</v>
      </c>
      <c r="G1461" s="142"/>
      <c r="H1461" s="142"/>
    </row>
    <row r="1462" spans="2:8" x14ac:dyDescent="0.25">
      <c r="B1462" s="136"/>
      <c r="C1462" s="138"/>
      <c r="D1462" s="149"/>
      <c r="E1462" s="138"/>
      <c r="F1462" s="133">
        <f t="shared" si="31"/>
        <v>0</v>
      </c>
      <c r="G1462" s="142"/>
      <c r="H1462" s="142"/>
    </row>
    <row r="1463" spans="2:8" x14ac:dyDescent="0.25">
      <c r="B1463" s="136"/>
      <c r="C1463" s="138"/>
      <c r="D1463" s="149"/>
      <c r="E1463" s="138"/>
      <c r="F1463" s="133">
        <f t="shared" si="31"/>
        <v>0</v>
      </c>
      <c r="G1463" s="142"/>
      <c r="H1463" s="142"/>
    </row>
    <row r="1464" spans="2:8" x14ac:dyDescent="0.25">
      <c r="B1464" s="136"/>
      <c r="C1464" s="138"/>
      <c r="D1464" s="149"/>
      <c r="E1464" s="138"/>
      <c r="F1464" s="133">
        <f t="shared" si="31"/>
        <v>0</v>
      </c>
      <c r="G1464" s="142"/>
      <c r="H1464" s="142"/>
    </row>
    <row r="1465" spans="2:8" x14ac:dyDescent="0.25">
      <c r="B1465" s="136"/>
      <c r="C1465" s="138"/>
      <c r="D1465" s="149"/>
      <c r="E1465" s="138"/>
      <c r="F1465" s="133">
        <f t="shared" si="31"/>
        <v>0</v>
      </c>
      <c r="G1465" s="142"/>
      <c r="H1465" s="142"/>
    </row>
    <row r="1466" spans="2:8" x14ac:dyDescent="0.25">
      <c r="B1466" s="136"/>
      <c r="C1466" s="138"/>
      <c r="D1466" s="149"/>
      <c r="E1466" s="138"/>
      <c r="F1466" s="133">
        <f t="shared" si="31"/>
        <v>0</v>
      </c>
      <c r="G1466" s="142"/>
      <c r="H1466" s="142"/>
    </row>
    <row r="1467" spans="2:8" x14ac:dyDescent="0.25">
      <c r="B1467" s="136"/>
      <c r="C1467" s="138"/>
      <c r="D1467" s="149"/>
      <c r="E1467" s="138"/>
      <c r="F1467" s="133">
        <f t="shared" si="31"/>
        <v>0</v>
      </c>
      <c r="G1467" s="142"/>
      <c r="H1467" s="142"/>
    </row>
    <row r="1468" spans="2:8" x14ac:dyDescent="0.25">
      <c r="B1468" s="136"/>
      <c r="C1468" s="138"/>
      <c r="D1468" s="149"/>
      <c r="E1468" s="138"/>
      <c r="F1468" s="133">
        <f t="shared" si="31"/>
        <v>0</v>
      </c>
      <c r="G1468" s="142"/>
      <c r="H1468" s="142"/>
    </row>
    <row r="1469" spans="2:8" x14ac:dyDescent="0.25">
      <c r="B1469" s="136"/>
      <c r="C1469" s="138"/>
      <c r="D1469" s="149"/>
      <c r="E1469" s="138"/>
      <c r="F1469" s="133">
        <f t="shared" si="31"/>
        <v>0</v>
      </c>
      <c r="G1469" s="142"/>
      <c r="H1469" s="142"/>
    </row>
    <row r="1470" spans="2:8" x14ac:dyDescent="0.25">
      <c r="B1470" s="136"/>
      <c r="C1470" s="138"/>
      <c r="D1470" s="149"/>
      <c r="E1470" s="138"/>
      <c r="F1470" s="133">
        <f t="shared" si="31"/>
        <v>0</v>
      </c>
      <c r="G1470" s="142"/>
      <c r="H1470" s="142"/>
    </row>
    <row r="1471" spans="2:8" x14ac:dyDescent="0.25">
      <c r="B1471" s="136"/>
      <c r="C1471" s="138"/>
      <c r="D1471" s="149"/>
      <c r="E1471" s="138"/>
      <c r="F1471" s="133">
        <f t="shared" si="31"/>
        <v>0</v>
      </c>
      <c r="G1471" s="142"/>
      <c r="H1471" s="142"/>
    </row>
    <row r="1472" spans="2:8" x14ac:dyDescent="0.25">
      <c r="B1472" s="136"/>
      <c r="C1472" s="138"/>
      <c r="D1472" s="149"/>
      <c r="E1472" s="138"/>
      <c r="F1472" s="133">
        <f t="shared" si="31"/>
        <v>0</v>
      </c>
      <c r="G1472" s="142"/>
      <c r="H1472" s="142"/>
    </row>
    <row r="1473" spans="2:8" x14ac:dyDescent="0.25">
      <c r="B1473" s="136"/>
      <c r="C1473" s="138"/>
      <c r="D1473" s="149"/>
      <c r="E1473" s="138"/>
      <c r="F1473" s="133">
        <f t="shared" si="31"/>
        <v>0</v>
      </c>
      <c r="G1473" s="142"/>
      <c r="H1473" s="142"/>
    </row>
    <row r="1474" spans="2:8" x14ac:dyDescent="0.25">
      <c r="B1474" s="136"/>
      <c r="C1474" s="138"/>
      <c r="D1474" s="149"/>
      <c r="E1474" s="138"/>
      <c r="F1474" s="133">
        <f t="shared" si="31"/>
        <v>0</v>
      </c>
      <c r="G1474" s="142"/>
      <c r="H1474" s="142"/>
    </row>
    <row r="1475" spans="2:8" x14ac:dyDescent="0.25">
      <c r="B1475" s="136"/>
      <c r="C1475" s="138"/>
      <c r="D1475" s="149"/>
      <c r="E1475" s="138"/>
      <c r="F1475" s="133">
        <f t="shared" si="31"/>
        <v>0</v>
      </c>
      <c r="G1475" s="142"/>
      <c r="H1475" s="142"/>
    </row>
    <row r="1476" spans="2:8" x14ac:dyDescent="0.25">
      <c r="B1476" s="136"/>
      <c r="C1476" s="138"/>
      <c r="D1476" s="149"/>
      <c r="E1476" s="138"/>
      <c r="F1476" s="133">
        <f t="shared" ref="F1476:F1539" si="32">E1476*C1476</f>
        <v>0</v>
      </c>
      <c r="G1476" s="142"/>
      <c r="H1476" s="142"/>
    </row>
    <row r="1477" spans="2:8" x14ac:dyDescent="0.25">
      <c r="B1477" s="136"/>
      <c r="C1477" s="138"/>
      <c r="D1477" s="149"/>
      <c r="E1477" s="138"/>
      <c r="F1477" s="133">
        <f t="shared" si="32"/>
        <v>0</v>
      </c>
      <c r="G1477" s="142"/>
      <c r="H1477" s="142"/>
    </row>
    <row r="1478" spans="2:8" x14ac:dyDescent="0.25">
      <c r="B1478" s="136"/>
      <c r="C1478" s="138"/>
      <c r="D1478" s="149"/>
      <c r="E1478" s="138"/>
      <c r="F1478" s="133">
        <f t="shared" si="32"/>
        <v>0</v>
      </c>
      <c r="G1478" s="142"/>
      <c r="H1478" s="142"/>
    </row>
    <row r="1479" spans="2:8" x14ac:dyDescent="0.25">
      <c r="B1479" s="136"/>
      <c r="C1479" s="138"/>
      <c r="D1479" s="149"/>
      <c r="E1479" s="138"/>
      <c r="F1479" s="133">
        <f t="shared" si="32"/>
        <v>0</v>
      </c>
      <c r="G1479" s="142"/>
      <c r="H1479" s="142"/>
    </row>
    <row r="1480" spans="2:8" x14ac:dyDescent="0.25">
      <c r="B1480" s="136"/>
      <c r="C1480" s="138"/>
      <c r="D1480" s="149"/>
      <c r="E1480" s="138"/>
      <c r="F1480" s="133">
        <f t="shared" si="32"/>
        <v>0</v>
      </c>
      <c r="G1480" s="142"/>
      <c r="H1480" s="142"/>
    </row>
    <row r="1481" spans="2:8" x14ac:dyDescent="0.25">
      <c r="B1481" s="136"/>
      <c r="C1481" s="138"/>
      <c r="D1481" s="149"/>
      <c r="E1481" s="138"/>
      <c r="F1481" s="133">
        <f t="shared" si="32"/>
        <v>0</v>
      </c>
      <c r="G1481" s="142"/>
      <c r="H1481" s="142"/>
    </row>
    <row r="1482" spans="2:8" x14ac:dyDescent="0.25">
      <c r="B1482" s="136"/>
      <c r="C1482" s="138"/>
      <c r="D1482" s="149"/>
      <c r="E1482" s="138"/>
      <c r="F1482" s="133">
        <f t="shared" si="32"/>
        <v>0</v>
      </c>
      <c r="G1482" s="142"/>
      <c r="H1482" s="142"/>
    </row>
    <row r="1483" spans="2:8" x14ac:dyDescent="0.25">
      <c r="B1483" s="136"/>
      <c r="C1483" s="138"/>
      <c r="D1483" s="149"/>
      <c r="E1483" s="138"/>
      <c r="F1483" s="133">
        <f t="shared" si="32"/>
        <v>0</v>
      </c>
      <c r="G1483" s="142"/>
      <c r="H1483" s="142"/>
    </row>
    <row r="1484" spans="2:8" x14ac:dyDescent="0.25">
      <c r="B1484" s="136"/>
      <c r="C1484" s="138"/>
      <c r="D1484" s="149"/>
      <c r="E1484" s="138"/>
      <c r="F1484" s="133">
        <f t="shared" si="32"/>
        <v>0</v>
      </c>
      <c r="G1484" s="142"/>
      <c r="H1484" s="142"/>
    </row>
    <row r="1485" spans="2:8" x14ac:dyDescent="0.25">
      <c r="B1485" s="136"/>
      <c r="C1485" s="138"/>
      <c r="D1485" s="149"/>
      <c r="E1485" s="138"/>
      <c r="F1485" s="133">
        <f t="shared" si="32"/>
        <v>0</v>
      </c>
      <c r="G1485" s="142"/>
      <c r="H1485" s="142"/>
    </row>
    <row r="1486" spans="2:8" x14ac:dyDescent="0.25">
      <c r="B1486" s="136"/>
      <c r="C1486" s="138"/>
      <c r="D1486" s="149"/>
      <c r="E1486" s="138"/>
      <c r="F1486" s="133">
        <f t="shared" si="32"/>
        <v>0</v>
      </c>
      <c r="G1486" s="142"/>
      <c r="H1486" s="142"/>
    </row>
    <row r="1487" spans="2:8" x14ac:dyDescent="0.25">
      <c r="B1487" s="136"/>
      <c r="C1487" s="138"/>
      <c r="D1487" s="149"/>
      <c r="E1487" s="138"/>
      <c r="F1487" s="133">
        <f t="shared" si="32"/>
        <v>0</v>
      </c>
      <c r="G1487" s="142"/>
      <c r="H1487" s="142"/>
    </row>
    <row r="1488" spans="2:8" x14ac:dyDescent="0.25">
      <c r="B1488" s="136"/>
      <c r="C1488" s="138"/>
      <c r="D1488" s="149"/>
      <c r="E1488" s="138"/>
      <c r="F1488" s="133">
        <f t="shared" si="32"/>
        <v>0</v>
      </c>
      <c r="G1488" s="142"/>
      <c r="H1488" s="142"/>
    </row>
    <row r="1489" spans="2:8" x14ac:dyDescent="0.25">
      <c r="B1489" s="136"/>
      <c r="C1489" s="138"/>
      <c r="D1489" s="149"/>
      <c r="E1489" s="138"/>
      <c r="F1489" s="133">
        <f t="shared" si="32"/>
        <v>0</v>
      </c>
      <c r="G1489" s="142"/>
      <c r="H1489" s="142"/>
    </row>
    <row r="1490" spans="2:8" x14ac:dyDescent="0.25">
      <c r="B1490" s="136"/>
      <c r="C1490" s="138"/>
      <c r="D1490" s="149"/>
      <c r="E1490" s="138"/>
      <c r="F1490" s="133">
        <f t="shared" si="32"/>
        <v>0</v>
      </c>
      <c r="G1490" s="142"/>
      <c r="H1490" s="142"/>
    </row>
    <row r="1491" spans="2:8" x14ac:dyDescent="0.25">
      <c r="B1491" s="136"/>
      <c r="C1491" s="138"/>
      <c r="D1491" s="149"/>
      <c r="E1491" s="138"/>
      <c r="F1491" s="133">
        <f t="shared" si="32"/>
        <v>0</v>
      </c>
      <c r="G1491" s="142"/>
      <c r="H1491" s="142"/>
    </row>
    <row r="1492" spans="2:8" x14ac:dyDescent="0.25">
      <c r="B1492" s="136"/>
      <c r="C1492" s="138"/>
      <c r="D1492" s="149"/>
      <c r="E1492" s="138"/>
      <c r="F1492" s="133">
        <f t="shared" si="32"/>
        <v>0</v>
      </c>
      <c r="G1492" s="142"/>
      <c r="H1492" s="142"/>
    </row>
    <row r="1493" spans="2:8" x14ac:dyDescent="0.25">
      <c r="B1493" s="136"/>
      <c r="C1493" s="138"/>
      <c r="D1493" s="149"/>
      <c r="E1493" s="138"/>
      <c r="F1493" s="133">
        <f t="shared" si="32"/>
        <v>0</v>
      </c>
      <c r="G1493" s="142"/>
      <c r="H1493" s="142"/>
    </row>
    <row r="1494" spans="2:8" x14ac:dyDescent="0.25">
      <c r="B1494" s="136"/>
      <c r="C1494" s="138"/>
      <c r="D1494" s="149"/>
      <c r="E1494" s="138"/>
      <c r="F1494" s="133">
        <f t="shared" si="32"/>
        <v>0</v>
      </c>
      <c r="G1494" s="142"/>
      <c r="H1494" s="142"/>
    </row>
    <row r="1495" spans="2:8" x14ac:dyDescent="0.25">
      <c r="B1495" s="136"/>
      <c r="C1495" s="138"/>
      <c r="D1495" s="149"/>
      <c r="E1495" s="138"/>
      <c r="F1495" s="133">
        <f t="shared" si="32"/>
        <v>0</v>
      </c>
      <c r="G1495" s="142"/>
      <c r="H1495" s="142"/>
    </row>
    <row r="1496" spans="2:8" x14ac:dyDescent="0.25">
      <c r="B1496" s="136"/>
      <c r="C1496" s="138"/>
      <c r="D1496" s="149"/>
      <c r="E1496" s="138"/>
      <c r="F1496" s="133">
        <f t="shared" si="32"/>
        <v>0</v>
      </c>
      <c r="G1496" s="142"/>
      <c r="H1496" s="142"/>
    </row>
    <row r="1497" spans="2:8" x14ac:dyDescent="0.25">
      <c r="B1497" s="136"/>
      <c r="C1497" s="138"/>
      <c r="D1497" s="149"/>
      <c r="E1497" s="138"/>
      <c r="F1497" s="133">
        <f t="shared" si="32"/>
        <v>0</v>
      </c>
      <c r="G1497" s="142"/>
      <c r="H1497" s="142"/>
    </row>
    <row r="1498" spans="2:8" x14ac:dyDescent="0.25">
      <c r="B1498" s="136"/>
      <c r="C1498" s="138"/>
      <c r="D1498" s="149"/>
      <c r="E1498" s="138"/>
      <c r="F1498" s="133">
        <f t="shared" si="32"/>
        <v>0</v>
      </c>
      <c r="G1498" s="142"/>
      <c r="H1498" s="142"/>
    </row>
    <row r="1499" spans="2:8" x14ac:dyDescent="0.25">
      <c r="B1499" s="136"/>
      <c r="C1499" s="138"/>
      <c r="D1499" s="149"/>
      <c r="E1499" s="138"/>
      <c r="F1499" s="133">
        <f t="shared" si="32"/>
        <v>0</v>
      </c>
      <c r="G1499" s="142"/>
      <c r="H1499" s="142"/>
    </row>
    <row r="1500" spans="2:8" x14ac:dyDescent="0.25">
      <c r="B1500" s="136"/>
      <c r="C1500" s="138"/>
      <c r="D1500" s="149"/>
      <c r="E1500" s="138"/>
      <c r="F1500" s="133">
        <f t="shared" si="32"/>
        <v>0</v>
      </c>
      <c r="G1500" s="142"/>
      <c r="H1500" s="142"/>
    </row>
    <row r="1501" spans="2:8" x14ac:dyDescent="0.25">
      <c r="B1501" s="136"/>
      <c r="C1501" s="138"/>
      <c r="D1501" s="149"/>
      <c r="E1501" s="138"/>
      <c r="F1501" s="133">
        <f t="shared" si="32"/>
        <v>0</v>
      </c>
      <c r="G1501" s="142"/>
      <c r="H1501" s="142"/>
    </row>
    <row r="1502" spans="2:8" x14ac:dyDescent="0.25">
      <c r="B1502" s="136"/>
      <c r="C1502" s="138"/>
      <c r="D1502" s="149"/>
      <c r="E1502" s="138"/>
      <c r="F1502" s="133">
        <f t="shared" si="32"/>
        <v>0</v>
      </c>
      <c r="G1502" s="142"/>
      <c r="H1502" s="142"/>
    </row>
    <row r="1503" spans="2:8" x14ac:dyDescent="0.25">
      <c r="B1503" s="136"/>
      <c r="C1503" s="138"/>
      <c r="D1503" s="149"/>
      <c r="E1503" s="138"/>
      <c r="F1503" s="133">
        <f t="shared" si="32"/>
        <v>0</v>
      </c>
      <c r="G1503" s="142"/>
      <c r="H1503" s="142"/>
    </row>
    <row r="1504" spans="2:8" x14ac:dyDescent="0.25">
      <c r="B1504" s="136"/>
      <c r="C1504" s="138"/>
      <c r="D1504" s="149"/>
      <c r="E1504" s="138"/>
      <c r="F1504" s="133">
        <f t="shared" si="32"/>
        <v>0</v>
      </c>
      <c r="G1504" s="142"/>
      <c r="H1504" s="142"/>
    </row>
    <row r="1505" spans="2:8" x14ac:dyDescent="0.25">
      <c r="B1505" s="136"/>
      <c r="C1505" s="138"/>
      <c r="D1505" s="149"/>
      <c r="E1505" s="138"/>
      <c r="F1505" s="133">
        <f t="shared" si="32"/>
        <v>0</v>
      </c>
      <c r="G1505" s="142"/>
      <c r="H1505" s="142"/>
    </row>
    <row r="1506" spans="2:8" x14ac:dyDescent="0.25">
      <c r="B1506" s="136"/>
      <c r="C1506" s="138"/>
      <c r="D1506" s="149"/>
      <c r="E1506" s="138"/>
      <c r="F1506" s="133">
        <f t="shared" si="32"/>
        <v>0</v>
      </c>
      <c r="G1506" s="142"/>
      <c r="H1506" s="142"/>
    </row>
    <row r="1507" spans="2:8" x14ac:dyDescent="0.25">
      <c r="B1507" s="136"/>
      <c r="C1507" s="138"/>
      <c r="D1507" s="149"/>
      <c r="E1507" s="138"/>
      <c r="F1507" s="133">
        <f t="shared" si="32"/>
        <v>0</v>
      </c>
      <c r="G1507" s="142"/>
      <c r="H1507" s="142"/>
    </row>
    <row r="1508" spans="2:8" x14ac:dyDescent="0.25">
      <c r="B1508" s="136"/>
      <c r="C1508" s="138"/>
      <c r="D1508" s="149"/>
      <c r="E1508" s="138"/>
      <c r="F1508" s="133">
        <f t="shared" si="32"/>
        <v>0</v>
      </c>
      <c r="G1508" s="142"/>
      <c r="H1508" s="142"/>
    </row>
    <row r="1509" spans="2:8" x14ac:dyDescent="0.25">
      <c r="B1509" s="136"/>
      <c r="C1509" s="138"/>
      <c r="D1509" s="149"/>
      <c r="E1509" s="138"/>
      <c r="F1509" s="133">
        <f t="shared" si="32"/>
        <v>0</v>
      </c>
      <c r="G1509" s="142"/>
      <c r="H1509" s="142"/>
    </row>
    <row r="1510" spans="2:8" x14ac:dyDescent="0.25">
      <c r="B1510" s="136"/>
      <c r="C1510" s="138"/>
      <c r="D1510" s="149"/>
      <c r="E1510" s="138"/>
      <c r="F1510" s="133">
        <f t="shared" si="32"/>
        <v>0</v>
      </c>
      <c r="G1510" s="142"/>
      <c r="H1510" s="142"/>
    </row>
    <row r="1511" spans="2:8" x14ac:dyDescent="0.25">
      <c r="B1511" s="136"/>
      <c r="C1511" s="138"/>
      <c r="D1511" s="149"/>
      <c r="E1511" s="138"/>
      <c r="F1511" s="133">
        <f t="shared" si="32"/>
        <v>0</v>
      </c>
      <c r="G1511" s="142"/>
      <c r="H1511" s="142"/>
    </row>
    <row r="1512" spans="2:8" x14ac:dyDescent="0.25">
      <c r="B1512" s="136"/>
      <c r="C1512" s="138"/>
      <c r="D1512" s="149"/>
      <c r="E1512" s="138"/>
      <c r="F1512" s="133">
        <f t="shared" si="32"/>
        <v>0</v>
      </c>
      <c r="G1512" s="142"/>
      <c r="H1512" s="142"/>
    </row>
    <row r="1513" spans="2:8" x14ac:dyDescent="0.25">
      <c r="B1513" s="136"/>
      <c r="C1513" s="138"/>
      <c r="D1513" s="149"/>
      <c r="E1513" s="138"/>
      <c r="F1513" s="133">
        <f t="shared" si="32"/>
        <v>0</v>
      </c>
      <c r="G1513" s="142"/>
      <c r="H1513" s="142"/>
    </row>
    <row r="1514" spans="2:8" x14ac:dyDescent="0.25">
      <c r="B1514" s="136"/>
      <c r="C1514" s="138"/>
      <c r="D1514" s="149"/>
      <c r="E1514" s="138"/>
      <c r="F1514" s="133">
        <f t="shared" si="32"/>
        <v>0</v>
      </c>
      <c r="G1514" s="142"/>
      <c r="H1514" s="142"/>
    </row>
    <row r="1515" spans="2:8" x14ac:dyDescent="0.25">
      <c r="B1515" s="136"/>
      <c r="C1515" s="138"/>
      <c r="D1515" s="149"/>
      <c r="E1515" s="138"/>
      <c r="F1515" s="133">
        <f t="shared" si="32"/>
        <v>0</v>
      </c>
      <c r="G1515" s="142"/>
      <c r="H1515" s="142"/>
    </row>
    <row r="1516" spans="2:8" x14ac:dyDescent="0.25">
      <c r="B1516" s="136"/>
      <c r="C1516" s="138"/>
      <c r="D1516" s="149"/>
      <c r="E1516" s="138"/>
      <c r="F1516" s="133">
        <f t="shared" si="32"/>
        <v>0</v>
      </c>
      <c r="G1516" s="142"/>
      <c r="H1516" s="142"/>
    </row>
    <row r="1517" spans="2:8" x14ac:dyDescent="0.25">
      <c r="B1517" s="136"/>
      <c r="C1517" s="138"/>
      <c r="D1517" s="149"/>
      <c r="E1517" s="138"/>
      <c r="F1517" s="133">
        <f t="shared" si="32"/>
        <v>0</v>
      </c>
      <c r="G1517" s="142"/>
      <c r="H1517" s="142"/>
    </row>
    <row r="1518" spans="2:8" x14ac:dyDescent="0.25">
      <c r="B1518" s="136"/>
      <c r="C1518" s="138"/>
      <c r="D1518" s="149"/>
      <c r="E1518" s="138"/>
      <c r="F1518" s="133">
        <f t="shared" si="32"/>
        <v>0</v>
      </c>
      <c r="G1518" s="142"/>
      <c r="H1518" s="142"/>
    </row>
    <row r="1519" spans="2:8" x14ac:dyDescent="0.25">
      <c r="B1519" s="136"/>
      <c r="C1519" s="138"/>
      <c r="D1519" s="149"/>
      <c r="E1519" s="138"/>
      <c r="F1519" s="133">
        <f t="shared" si="32"/>
        <v>0</v>
      </c>
      <c r="G1519" s="142"/>
      <c r="H1519" s="142"/>
    </row>
    <row r="1520" spans="2:8" x14ac:dyDescent="0.25">
      <c r="B1520" s="136"/>
      <c r="C1520" s="138"/>
      <c r="D1520" s="149"/>
      <c r="E1520" s="138"/>
      <c r="F1520" s="133">
        <f t="shared" si="32"/>
        <v>0</v>
      </c>
      <c r="G1520" s="142"/>
      <c r="H1520" s="142"/>
    </row>
    <row r="1521" spans="2:8" x14ac:dyDescent="0.25">
      <c r="B1521" s="136"/>
      <c r="C1521" s="138"/>
      <c r="D1521" s="149"/>
      <c r="E1521" s="138"/>
      <c r="F1521" s="133">
        <f t="shared" si="32"/>
        <v>0</v>
      </c>
      <c r="G1521" s="142"/>
      <c r="H1521" s="142"/>
    </row>
    <row r="1522" spans="2:8" x14ac:dyDescent="0.25">
      <c r="B1522" s="136"/>
      <c r="C1522" s="138"/>
      <c r="D1522" s="149"/>
      <c r="E1522" s="138"/>
      <c r="F1522" s="133">
        <f t="shared" si="32"/>
        <v>0</v>
      </c>
      <c r="G1522" s="142"/>
      <c r="H1522" s="142"/>
    </row>
    <row r="1523" spans="2:8" x14ac:dyDescent="0.25">
      <c r="B1523" s="136"/>
      <c r="C1523" s="138"/>
      <c r="D1523" s="149"/>
      <c r="E1523" s="138"/>
      <c r="F1523" s="133">
        <f t="shared" si="32"/>
        <v>0</v>
      </c>
      <c r="G1523" s="142"/>
      <c r="H1523" s="142"/>
    </row>
    <row r="1524" spans="2:8" x14ac:dyDescent="0.25">
      <c r="B1524" s="136"/>
      <c r="C1524" s="138"/>
      <c r="D1524" s="149"/>
      <c r="E1524" s="138"/>
      <c r="F1524" s="133">
        <f t="shared" si="32"/>
        <v>0</v>
      </c>
      <c r="G1524" s="142"/>
      <c r="H1524" s="142"/>
    </row>
    <row r="1525" spans="2:8" x14ac:dyDescent="0.25">
      <c r="B1525" s="136"/>
      <c r="C1525" s="138"/>
      <c r="D1525" s="149"/>
      <c r="E1525" s="138"/>
      <c r="F1525" s="133">
        <f t="shared" si="32"/>
        <v>0</v>
      </c>
      <c r="G1525" s="142"/>
      <c r="H1525" s="142"/>
    </row>
    <row r="1526" spans="2:8" x14ac:dyDescent="0.25">
      <c r="B1526" s="136"/>
      <c r="C1526" s="138"/>
      <c r="D1526" s="149"/>
      <c r="E1526" s="138"/>
      <c r="F1526" s="133">
        <f t="shared" si="32"/>
        <v>0</v>
      </c>
      <c r="G1526" s="142"/>
      <c r="H1526" s="142"/>
    </row>
    <row r="1527" spans="2:8" x14ac:dyDescent="0.25">
      <c r="B1527" s="136"/>
      <c r="C1527" s="138"/>
      <c r="D1527" s="149"/>
      <c r="E1527" s="138"/>
      <c r="F1527" s="133">
        <f t="shared" si="32"/>
        <v>0</v>
      </c>
      <c r="G1527" s="142"/>
      <c r="H1527" s="142"/>
    </row>
    <row r="1528" spans="2:8" x14ac:dyDescent="0.25">
      <c r="B1528" s="136"/>
      <c r="C1528" s="138"/>
      <c r="D1528" s="149"/>
      <c r="E1528" s="138"/>
      <c r="F1528" s="133">
        <f t="shared" si="32"/>
        <v>0</v>
      </c>
      <c r="G1528" s="142"/>
      <c r="H1528" s="142"/>
    </row>
    <row r="1529" spans="2:8" x14ac:dyDescent="0.25">
      <c r="B1529" s="136"/>
      <c r="C1529" s="138"/>
      <c r="D1529" s="149"/>
      <c r="E1529" s="138"/>
      <c r="F1529" s="133">
        <f t="shared" si="32"/>
        <v>0</v>
      </c>
      <c r="G1529" s="142"/>
      <c r="H1529" s="142"/>
    </row>
    <row r="1530" spans="2:8" x14ac:dyDescent="0.25">
      <c r="B1530" s="136"/>
      <c r="C1530" s="138"/>
      <c r="D1530" s="149"/>
      <c r="E1530" s="138"/>
      <c r="F1530" s="133">
        <f t="shared" si="32"/>
        <v>0</v>
      </c>
      <c r="G1530" s="142"/>
      <c r="H1530" s="142"/>
    </row>
    <row r="1531" spans="2:8" x14ac:dyDescent="0.25">
      <c r="B1531" s="136"/>
      <c r="C1531" s="138"/>
      <c r="D1531" s="149"/>
      <c r="E1531" s="138"/>
      <c r="F1531" s="133">
        <f t="shared" si="32"/>
        <v>0</v>
      </c>
      <c r="G1531" s="142"/>
      <c r="H1531" s="142"/>
    </row>
    <row r="1532" spans="2:8" x14ac:dyDescent="0.25">
      <c r="B1532" s="136"/>
      <c r="C1532" s="138"/>
      <c r="D1532" s="149"/>
      <c r="E1532" s="138"/>
      <c r="F1532" s="133">
        <f t="shared" si="32"/>
        <v>0</v>
      </c>
      <c r="G1532" s="142"/>
      <c r="H1532" s="142"/>
    </row>
    <row r="1533" spans="2:8" x14ac:dyDescent="0.25">
      <c r="B1533" s="136"/>
      <c r="C1533" s="138"/>
      <c r="D1533" s="149"/>
      <c r="E1533" s="138"/>
      <c r="F1533" s="133">
        <f t="shared" si="32"/>
        <v>0</v>
      </c>
      <c r="G1533" s="142"/>
      <c r="H1533" s="142"/>
    </row>
    <row r="1534" spans="2:8" x14ac:dyDescent="0.25">
      <c r="B1534" s="136"/>
      <c r="C1534" s="138"/>
      <c r="D1534" s="149"/>
      <c r="E1534" s="138"/>
      <c r="F1534" s="133">
        <f t="shared" si="32"/>
        <v>0</v>
      </c>
      <c r="G1534" s="142"/>
      <c r="H1534" s="142"/>
    </row>
    <row r="1535" spans="2:8" x14ac:dyDescent="0.25">
      <c r="B1535" s="136"/>
      <c r="C1535" s="138"/>
      <c r="D1535" s="149"/>
      <c r="E1535" s="138"/>
      <c r="F1535" s="133">
        <f t="shared" si="32"/>
        <v>0</v>
      </c>
      <c r="G1535" s="142"/>
      <c r="H1535" s="142"/>
    </row>
    <row r="1536" spans="2:8" x14ac:dyDescent="0.25">
      <c r="B1536" s="136"/>
      <c r="C1536" s="138"/>
      <c r="D1536" s="149"/>
      <c r="E1536" s="138"/>
      <c r="F1536" s="133">
        <f t="shared" si="32"/>
        <v>0</v>
      </c>
      <c r="G1536" s="142"/>
      <c r="H1536" s="142"/>
    </row>
    <row r="1537" spans="2:8" x14ac:dyDescent="0.25">
      <c r="B1537" s="136"/>
      <c r="C1537" s="138"/>
      <c r="D1537" s="149"/>
      <c r="E1537" s="138"/>
      <c r="F1537" s="133">
        <f t="shared" si="32"/>
        <v>0</v>
      </c>
      <c r="G1537" s="142"/>
      <c r="H1537" s="142"/>
    </row>
    <row r="1538" spans="2:8" x14ac:dyDescent="0.25">
      <c r="B1538" s="136"/>
      <c r="C1538" s="138"/>
      <c r="D1538" s="149"/>
      <c r="E1538" s="138"/>
      <c r="F1538" s="133">
        <f t="shared" si="32"/>
        <v>0</v>
      </c>
      <c r="G1538" s="142"/>
      <c r="H1538" s="142"/>
    </row>
    <row r="1539" spans="2:8" x14ac:dyDescent="0.25">
      <c r="B1539" s="136"/>
      <c r="C1539" s="138"/>
      <c r="D1539" s="149"/>
      <c r="E1539" s="138"/>
      <c r="F1539" s="133">
        <f t="shared" si="32"/>
        <v>0</v>
      </c>
      <c r="G1539" s="142"/>
      <c r="H1539" s="142"/>
    </row>
    <row r="1540" spans="2:8" x14ac:dyDescent="0.25">
      <c r="B1540" s="136"/>
      <c r="C1540" s="138"/>
      <c r="D1540" s="149"/>
      <c r="E1540" s="138"/>
      <c r="F1540" s="133">
        <f t="shared" ref="F1540:F1603" si="33">E1540*C1540</f>
        <v>0</v>
      </c>
      <c r="G1540" s="142"/>
      <c r="H1540" s="142"/>
    </row>
    <row r="1541" spans="2:8" x14ac:dyDescent="0.25">
      <c r="B1541" s="136"/>
      <c r="C1541" s="138"/>
      <c r="D1541" s="149"/>
      <c r="E1541" s="138"/>
      <c r="F1541" s="133">
        <f t="shared" si="33"/>
        <v>0</v>
      </c>
      <c r="G1541" s="142"/>
      <c r="H1541" s="142"/>
    </row>
    <row r="1542" spans="2:8" x14ac:dyDescent="0.25">
      <c r="B1542" s="136"/>
      <c r="C1542" s="138"/>
      <c r="D1542" s="149"/>
      <c r="E1542" s="138"/>
      <c r="F1542" s="133">
        <f t="shared" si="33"/>
        <v>0</v>
      </c>
      <c r="G1542" s="142"/>
      <c r="H1542" s="142"/>
    </row>
    <row r="1543" spans="2:8" x14ac:dyDescent="0.25">
      <c r="B1543" s="136"/>
      <c r="C1543" s="138"/>
      <c r="D1543" s="149"/>
      <c r="E1543" s="138"/>
      <c r="F1543" s="133">
        <f t="shared" si="33"/>
        <v>0</v>
      </c>
      <c r="G1543" s="142"/>
      <c r="H1543" s="142"/>
    </row>
    <row r="1544" spans="2:8" x14ac:dyDescent="0.25">
      <c r="B1544" s="136"/>
      <c r="C1544" s="138"/>
      <c r="D1544" s="149"/>
      <c r="E1544" s="138"/>
      <c r="F1544" s="133">
        <f t="shared" si="33"/>
        <v>0</v>
      </c>
      <c r="G1544" s="142"/>
      <c r="H1544" s="142"/>
    </row>
    <row r="1545" spans="2:8" x14ac:dyDescent="0.25">
      <c r="B1545" s="136"/>
      <c r="C1545" s="138"/>
      <c r="D1545" s="149"/>
      <c r="E1545" s="138"/>
      <c r="F1545" s="133">
        <f t="shared" si="33"/>
        <v>0</v>
      </c>
      <c r="G1545" s="142"/>
      <c r="H1545" s="142"/>
    </row>
    <row r="1546" spans="2:8" x14ac:dyDescent="0.25">
      <c r="B1546" s="136"/>
      <c r="C1546" s="138"/>
      <c r="D1546" s="149"/>
      <c r="E1546" s="138"/>
      <c r="F1546" s="133">
        <f t="shared" si="33"/>
        <v>0</v>
      </c>
      <c r="G1546" s="142"/>
      <c r="H1546" s="142"/>
    </row>
    <row r="1547" spans="2:8" x14ac:dyDescent="0.25">
      <c r="B1547" s="136"/>
      <c r="C1547" s="138"/>
      <c r="D1547" s="149"/>
      <c r="E1547" s="138"/>
      <c r="F1547" s="133">
        <f t="shared" si="33"/>
        <v>0</v>
      </c>
      <c r="G1547" s="142"/>
      <c r="H1547" s="142"/>
    </row>
    <row r="1548" spans="2:8" x14ac:dyDescent="0.25">
      <c r="B1548" s="136"/>
      <c r="C1548" s="138"/>
      <c r="D1548" s="149"/>
      <c r="E1548" s="138"/>
      <c r="F1548" s="133">
        <f t="shared" si="33"/>
        <v>0</v>
      </c>
      <c r="G1548" s="142"/>
      <c r="H1548" s="142"/>
    </row>
    <row r="1549" spans="2:8" x14ac:dyDescent="0.25">
      <c r="B1549" s="136"/>
      <c r="C1549" s="138"/>
      <c r="D1549" s="149"/>
      <c r="E1549" s="138"/>
      <c r="F1549" s="133">
        <f t="shared" si="33"/>
        <v>0</v>
      </c>
      <c r="G1549" s="142"/>
      <c r="H1549" s="142"/>
    </row>
    <row r="1550" spans="2:8" x14ac:dyDescent="0.25">
      <c r="B1550" s="136"/>
      <c r="C1550" s="138"/>
      <c r="D1550" s="149"/>
      <c r="E1550" s="138"/>
      <c r="F1550" s="133">
        <f t="shared" si="33"/>
        <v>0</v>
      </c>
      <c r="G1550" s="142"/>
      <c r="H1550" s="142"/>
    </row>
    <row r="1551" spans="2:8" x14ac:dyDescent="0.25">
      <c r="B1551" s="136"/>
      <c r="C1551" s="138"/>
      <c r="D1551" s="149"/>
      <c r="E1551" s="138"/>
      <c r="F1551" s="133">
        <f t="shared" si="33"/>
        <v>0</v>
      </c>
      <c r="G1551" s="142"/>
      <c r="H1551" s="142"/>
    </row>
    <row r="1552" spans="2:8" x14ac:dyDescent="0.25">
      <c r="B1552" s="136"/>
      <c r="C1552" s="138"/>
      <c r="D1552" s="149"/>
      <c r="E1552" s="138"/>
      <c r="F1552" s="133">
        <f t="shared" si="33"/>
        <v>0</v>
      </c>
      <c r="G1552" s="142"/>
      <c r="H1552" s="142"/>
    </row>
    <row r="1553" spans="2:8" x14ac:dyDescent="0.25">
      <c r="B1553" s="136"/>
      <c r="C1553" s="138"/>
      <c r="D1553" s="149"/>
      <c r="E1553" s="138"/>
      <c r="F1553" s="133">
        <f t="shared" si="33"/>
        <v>0</v>
      </c>
      <c r="G1553" s="142"/>
      <c r="H1553" s="142"/>
    </row>
    <row r="1554" spans="2:8" x14ac:dyDescent="0.25">
      <c r="B1554" s="136"/>
      <c r="C1554" s="138"/>
      <c r="D1554" s="149"/>
      <c r="E1554" s="138"/>
      <c r="F1554" s="133">
        <f t="shared" si="33"/>
        <v>0</v>
      </c>
      <c r="G1554" s="142"/>
      <c r="H1554" s="142"/>
    </row>
    <row r="1555" spans="2:8" x14ac:dyDescent="0.25">
      <c r="B1555" s="136"/>
      <c r="C1555" s="138"/>
      <c r="D1555" s="149"/>
      <c r="E1555" s="138"/>
      <c r="F1555" s="133">
        <f t="shared" si="33"/>
        <v>0</v>
      </c>
      <c r="G1555" s="142"/>
      <c r="H1555" s="142"/>
    </row>
    <row r="1556" spans="2:8" x14ac:dyDescent="0.25">
      <c r="B1556" s="136"/>
      <c r="C1556" s="138"/>
      <c r="D1556" s="149"/>
      <c r="E1556" s="138"/>
      <c r="F1556" s="133">
        <f t="shared" si="33"/>
        <v>0</v>
      </c>
      <c r="G1556" s="142"/>
      <c r="H1556" s="142"/>
    </row>
    <row r="1557" spans="2:8" x14ac:dyDescent="0.25">
      <c r="B1557" s="136"/>
      <c r="C1557" s="138"/>
      <c r="D1557" s="149"/>
      <c r="E1557" s="138"/>
      <c r="F1557" s="133">
        <f t="shared" si="33"/>
        <v>0</v>
      </c>
      <c r="G1557" s="142"/>
      <c r="H1557" s="142"/>
    </row>
    <row r="1558" spans="2:8" x14ac:dyDescent="0.25">
      <c r="B1558" s="136"/>
      <c r="C1558" s="138"/>
      <c r="D1558" s="149"/>
      <c r="E1558" s="138"/>
      <c r="F1558" s="133">
        <f t="shared" si="33"/>
        <v>0</v>
      </c>
      <c r="G1558" s="142"/>
      <c r="H1558" s="142"/>
    </row>
    <row r="1559" spans="2:8" x14ac:dyDescent="0.25">
      <c r="B1559" s="136"/>
      <c r="C1559" s="138"/>
      <c r="D1559" s="149"/>
      <c r="E1559" s="138"/>
      <c r="F1559" s="133">
        <f t="shared" si="33"/>
        <v>0</v>
      </c>
      <c r="G1559" s="142"/>
      <c r="H1559" s="142"/>
    </row>
    <row r="1560" spans="2:8" x14ac:dyDescent="0.25">
      <c r="B1560" s="136"/>
      <c r="C1560" s="138"/>
      <c r="D1560" s="149"/>
      <c r="E1560" s="138"/>
      <c r="F1560" s="133">
        <f t="shared" si="33"/>
        <v>0</v>
      </c>
      <c r="G1560" s="142"/>
      <c r="H1560" s="142"/>
    </row>
    <row r="1561" spans="2:8" x14ac:dyDescent="0.25">
      <c r="B1561" s="136"/>
      <c r="C1561" s="138"/>
      <c r="D1561" s="149"/>
      <c r="E1561" s="138"/>
      <c r="F1561" s="133">
        <f t="shared" si="33"/>
        <v>0</v>
      </c>
      <c r="G1561" s="142"/>
      <c r="H1561" s="142"/>
    </row>
    <row r="1562" spans="2:8" x14ac:dyDescent="0.25">
      <c r="B1562" s="136"/>
      <c r="C1562" s="138"/>
      <c r="D1562" s="149"/>
      <c r="E1562" s="138"/>
      <c r="F1562" s="133">
        <f t="shared" si="33"/>
        <v>0</v>
      </c>
      <c r="G1562" s="142"/>
      <c r="H1562" s="142"/>
    </row>
    <row r="1563" spans="2:8" x14ac:dyDescent="0.25">
      <c r="B1563" s="136"/>
      <c r="C1563" s="138"/>
      <c r="D1563" s="149"/>
      <c r="E1563" s="138"/>
      <c r="F1563" s="133">
        <f t="shared" si="33"/>
        <v>0</v>
      </c>
      <c r="G1563" s="142"/>
      <c r="H1563" s="142"/>
    </row>
    <row r="1564" spans="2:8" x14ac:dyDescent="0.25">
      <c r="B1564" s="136"/>
      <c r="C1564" s="138"/>
      <c r="D1564" s="149"/>
      <c r="E1564" s="138"/>
      <c r="F1564" s="133">
        <f t="shared" si="33"/>
        <v>0</v>
      </c>
      <c r="G1564" s="142"/>
      <c r="H1564" s="142"/>
    </row>
    <row r="1565" spans="2:8" x14ac:dyDescent="0.25">
      <c r="B1565" s="136"/>
      <c r="C1565" s="138"/>
      <c r="D1565" s="149"/>
      <c r="E1565" s="138"/>
      <c r="F1565" s="133">
        <f t="shared" si="33"/>
        <v>0</v>
      </c>
      <c r="G1565" s="142"/>
      <c r="H1565" s="142"/>
    </row>
    <row r="1566" spans="2:8" x14ac:dyDescent="0.25">
      <c r="B1566" s="136"/>
      <c r="C1566" s="138"/>
      <c r="D1566" s="149"/>
      <c r="E1566" s="138"/>
      <c r="F1566" s="133">
        <f t="shared" si="33"/>
        <v>0</v>
      </c>
      <c r="G1566" s="142"/>
      <c r="H1566" s="142"/>
    </row>
    <row r="1567" spans="2:8" x14ac:dyDescent="0.25">
      <c r="B1567" s="136"/>
      <c r="C1567" s="138"/>
      <c r="D1567" s="149"/>
      <c r="E1567" s="138"/>
      <c r="F1567" s="133">
        <f t="shared" si="33"/>
        <v>0</v>
      </c>
      <c r="G1567" s="142"/>
      <c r="H1567" s="142"/>
    </row>
    <row r="1568" spans="2:8" x14ac:dyDescent="0.25">
      <c r="B1568" s="136"/>
      <c r="C1568" s="138"/>
      <c r="D1568" s="149"/>
      <c r="E1568" s="138"/>
      <c r="F1568" s="133">
        <f t="shared" si="33"/>
        <v>0</v>
      </c>
      <c r="G1568" s="142"/>
      <c r="H1568" s="142"/>
    </row>
    <row r="1569" spans="2:8" x14ac:dyDescent="0.25">
      <c r="B1569" s="136"/>
      <c r="C1569" s="138"/>
      <c r="D1569" s="149"/>
      <c r="E1569" s="138"/>
      <c r="F1569" s="133">
        <f t="shared" si="33"/>
        <v>0</v>
      </c>
      <c r="G1569" s="142"/>
      <c r="H1569" s="142"/>
    </row>
    <row r="1570" spans="2:8" x14ac:dyDescent="0.25">
      <c r="B1570" s="136"/>
      <c r="C1570" s="138"/>
      <c r="D1570" s="149"/>
      <c r="E1570" s="138"/>
      <c r="F1570" s="133">
        <f t="shared" si="33"/>
        <v>0</v>
      </c>
      <c r="G1570" s="142"/>
      <c r="H1570" s="142"/>
    </row>
    <row r="1571" spans="2:8" x14ac:dyDescent="0.25">
      <c r="B1571" s="136"/>
      <c r="C1571" s="138"/>
      <c r="D1571" s="149"/>
      <c r="E1571" s="138"/>
      <c r="F1571" s="133">
        <f t="shared" si="33"/>
        <v>0</v>
      </c>
      <c r="G1571" s="142"/>
      <c r="H1571" s="142"/>
    </row>
    <row r="1572" spans="2:8" x14ac:dyDescent="0.25">
      <c r="B1572" s="136"/>
      <c r="C1572" s="138"/>
      <c r="D1572" s="149"/>
      <c r="E1572" s="138"/>
      <c r="F1572" s="133">
        <f t="shared" si="33"/>
        <v>0</v>
      </c>
      <c r="G1572" s="142"/>
      <c r="H1572" s="142"/>
    </row>
    <row r="1573" spans="2:8" x14ac:dyDescent="0.25">
      <c r="B1573" s="136"/>
      <c r="C1573" s="138"/>
      <c r="D1573" s="149"/>
      <c r="E1573" s="138"/>
      <c r="F1573" s="133">
        <f t="shared" si="33"/>
        <v>0</v>
      </c>
      <c r="G1573" s="142"/>
      <c r="H1573" s="142"/>
    </row>
    <row r="1574" spans="2:8" x14ac:dyDescent="0.25">
      <c r="B1574" s="136"/>
      <c r="C1574" s="138"/>
      <c r="D1574" s="149"/>
      <c r="E1574" s="138"/>
      <c r="F1574" s="133">
        <f t="shared" si="33"/>
        <v>0</v>
      </c>
      <c r="G1574" s="142"/>
      <c r="H1574" s="142"/>
    </row>
    <row r="1575" spans="2:8" x14ac:dyDescent="0.25">
      <c r="B1575" s="136"/>
      <c r="C1575" s="138"/>
      <c r="D1575" s="149"/>
      <c r="E1575" s="138"/>
      <c r="F1575" s="133">
        <f t="shared" si="33"/>
        <v>0</v>
      </c>
      <c r="G1575" s="142"/>
      <c r="H1575" s="142"/>
    </row>
    <row r="1576" spans="2:8" x14ac:dyDescent="0.25">
      <c r="B1576" s="136"/>
      <c r="C1576" s="138"/>
      <c r="D1576" s="149"/>
      <c r="E1576" s="138"/>
      <c r="F1576" s="133">
        <f t="shared" si="33"/>
        <v>0</v>
      </c>
      <c r="G1576" s="142"/>
      <c r="H1576" s="142"/>
    </row>
    <row r="1577" spans="2:8" x14ac:dyDescent="0.25">
      <c r="B1577" s="136"/>
      <c r="C1577" s="138"/>
      <c r="D1577" s="149"/>
      <c r="E1577" s="138"/>
      <c r="F1577" s="133">
        <f t="shared" si="33"/>
        <v>0</v>
      </c>
      <c r="G1577" s="142"/>
      <c r="H1577" s="142"/>
    </row>
    <row r="1578" spans="2:8" x14ac:dyDescent="0.25">
      <c r="B1578" s="136"/>
      <c r="C1578" s="138"/>
      <c r="D1578" s="149"/>
      <c r="E1578" s="138"/>
      <c r="F1578" s="133">
        <f t="shared" si="33"/>
        <v>0</v>
      </c>
      <c r="G1578" s="142"/>
      <c r="H1578" s="142"/>
    </row>
    <row r="1579" spans="2:8" x14ac:dyDescent="0.25">
      <c r="B1579" s="136"/>
      <c r="C1579" s="138"/>
      <c r="D1579" s="149"/>
      <c r="E1579" s="138"/>
      <c r="F1579" s="133">
        <f t="shared" si="33"/>
        <v>0</v>
      </c>
      <c r="G1579" s="142"/>
      <c r="H1579" s="142"/>
    </row>
    <row r="1580" spans="2:8" x14ac:dyDescent="0.25">
      <c r="B1580" s="136"/>
      <c r="C1580" s="138"/>
      <c r="D1580" s="149"/>
      <c r="E1580" s="138"/>
      <c r="F1580" s="133">
        <f t="shared" si="33"/>
        <v>0</v>
      </c>
      <c r="G1580" s="142"/>
      <c r="H1580" s="142"/>
    </row>
    <row r="1581" spans="2:8" x14ac:dyDescent="0.25">
      <c r="B1581" s="136"/>
      <c r="C1581" s="138"/>
      <c r="D1581" s="149"/>
      <c r="E1581" s="138"/>
      <c r="F1581" s="133">
        <f t="shared" si="33"/>
        <v>0</v>
      </c>
      <c r="G1581" s="142"/>
      <c r="H1581" s="142"/>
    </row>
    <row r="1582" spans="2:8" x14ac:dyDescent="0.25">
      <c r="B1582" s="136"/>
      <c r="C1582" s="138"/>
      <c r="D1582" s="149"/>
      <c r="E1582" s="138"/>
      <c r="F1582" s="133">
        <f t="shared" si="33"/>
        <v>0</v>
      </c>
      <c r="G1582" s="142"/>
      <c r="H1582" s="142"/>
    </row>
    <row r="1583" spans="2:8" x14ac:dyDescent="0.25">
      <c r="B1583" s="136"/>
      <c r="C1583" s="138"/>
      <c r="D1583" s="149"/>
      <c r="E1583" s="138"/>
      <c r="F1583" s="133">
        <f t="shared" si="33"/>
        <v>0</v>
      </c>
      <c r="G1583" s="142"/>
      <c r="H1583" s="142"/>
    </row>
    <row r="1584" spans="2:8" x14ac:dyDescent="0.25">
      <c r="B1584" s="136"/>
      <c r="C1584" s="138"/>
      <c r="D1584" s="149"/>
      <c r="E1584" s="138"/>
      <c r="F1584" s="133">
        <f t="shared" si="33"/>
        <v>0</v>
      </c>
      <c r="G1584" s="142"/>
      <c r="H1584" s="142"/>
    </row>
    <row r="1585" spans="2:8" x14ac:dyDescent="0.25">
      <c r="B1585" s="136"/>
      <c r="C1585" s="138"/>
      <c r="D1585" s="149"/>
      <c r="E1585" s="138"/>
      <c r="F1585" s="133">
        <f t="shared" si="33"/>
        <v>0</v>
      </c>
      <c r="G1585" s="142"/>
      <c r="H1585" s="142"/>
    </row>
    <row r="1586" spans="2:8" x14ac:dyDescent="0.25">
      <c r="B1586" s="136"/>
      <c r="C1586" s="138"/>
      <c r="D1586" s="149"/>
      <c r="E1586" s="138"/>
      <c r="F1586" s="133">
        <f t="shared" si="33"/>
        <v>0</v>
      </c>
      <c r="G1586" s="142"/>
      <c r="H1586" s="142"/>
    </row>
    <row r="1587" spans="2:8" x14ac:dyDescent="0.25">
      <c r="B1587" s="136"/>
      <c r="C1587" s="138"/>
      <c r="D1587" s="149"/>
      <c r="E1587" s="138"/>
      <c r="F1587" s="133">
        <f t="shared" si="33"/>
        <v>0</v>
      </c>
      <c r="G1587" s="142"/>
      <c r="H1587" s="142"/>
    </row>
    <row r="1588" spans="2:8" x14ac:dyDescent="0.25">
      <c r="B1588" s="136"/>
      <c r="C1588" s="138"/>
      <c r="D1588" s="149"/>
      <c r="E1588" s="138"/>
      <c r="F1588" s="133">
        <f t="shared" si="33"/>
        <v>0</v>
      </c>
      <c r="G1588" s="142"/>
      <c r="H1588" s="142"/>
    </row>
    <row r="1589" spans="2:8" x14ac:dyDescent="0.25">
      <c r="B1589" s="136"/>
      <c r="C1589" s="138"/>
      <c r="D1589" s="149"/>
      <c r="E1589" s="138"/>
      <c r="F1589" s="133">
        <f t="shared" si="33"/>
        <v>0</v>
      </c>
      <c r="G1589" s="142"/>
      <c r="H1589" s="142"/>
    </row>
    <row r="1590" spans="2:8" x14ac:dyDescent="0.25">
      <c r="B1590" s="136"/>
      <c r="C1590" s="138"/>
      <c r="D1590" s="149"/>
      <c r="E1590" s="138"/>
      <c r="F1590" s="133">
        <f t="shared" si="33"/>
        <v>0</v>
      </c>
      <c r="G1590" s="142"/>
      <c r="H1590" s="142"/>
    </row>
    <row r="1591" spans="2:8" x14ac:dyDescent="0.25">
      <c r="B1591" s="136"/>
      <c r="C1591" s="138"/>
      <c r="D1591" s="149"/>
      <c r="E1591" s="138"/>
      <c r="F1591" s="133">
        <f t="shared" si="33"/>
        <v>0</v>
      </c>
      <c r="G1591" s="142"/>
      <c r="H1591" s="142"/>
    </row>
    <row r="1592" spans="2:8" x14ac:dyDescent="0.25">
      <c r="B1592" s="136"/>
      <c r="C1592" s="138"/>
      <c r="D1592" s="149"/>
      <c r="E1592" s="138"/>
      <c r="F1592" s="133">
        <f t="shared" si="33"/>
        <v>0</v>
      </c>
      <c r="G1592" s="142"/>
      <c r="H1592" s="142"/>
    </row>
    <row r="1593" spans="2:8" x14ac:dyDescent="0.25">
      <c r="B1593" s="136"/>
      <c r="C1593" s="138"/>
      <c r="D1593" s="149"/>
      <c r="E1593" s="138"/>
      <c r="F1593" s="133">
        <f t="shared" si="33"/>
        <v>0</v>
      </c>
      <c r="G1593" s="142"/>
      <c r="H1593" s="142"/>
    </row>
    <row r="1594" spans="2:8" x14ac:dyDescent="0.25">
      <c r="B1594" s="136"/>
      <c r="C1594" s="138"/>
      <c r="D1594" s="149"/>
      <c r="E1594" s="138"/>
      <c r="F1594" s="133">
        <f t="shared" si="33"/>
        <v>0</v>
      </c>
      <c r="G1594" s="142"/>
      <c r="H1594" s="142"/>
    </row>
    <row r="1595" spans="2:8" x14ac:dyDescent="0.25">
      <c r="B1595" s="136"/>
      <c r="C1595" s="138"/>
      <c r="D1595" s="149"/>
      <c r="E1595" s="138"/>
      <c r="F1595" s="133">
        <f t="shared" si="33"/>
        <v>0</v>
      </c>
      <c r="G1595" s="142"/>
      <c r="H1595" s="142"/>
    </row>
    <row r="1596" spans="2:8" x14ac:dyDescent="0.25">
      <c r="B1596" s="136"/>
      <c r="C1596" s="138"/>
      <c r="D1596" s="149"/>
      <c r="E1596" s="138"/>
      <c r="F1596" s="133">
        <f t="shared" si="33"/>
        <v>0</v>
      </c>
      <c r="G1596" s="142"/>
      <c r="H1596" s="142"/>
    </row>
    <row r="1597" spans="2:8" x14ac:dyDescent="0.25">
      <c r="B1597" s="136"/>
      <c r="C1597" s="138"/>
      <c r="D1597" s="149"/>
      <c r="E1597" s="138"/>
      <c r="F1597" s="133">
        <f t="shared" si="33"/>
        <v>0</v>
      </c>
      <c r="G1597" s="142"/>
      <c r="H1597" s="142"/>
    </row>
    <row r="1598" spans="2:8" x14ac:dyDescent="0.25">
      <c r="B1598" s="136"/>
      <c r="C1598" s="138"/>
      <c r="D1598" s="149"/>
      <c r="E1598" s="138"/>
      <c r="F1598" s="133">
        <f t="shared" si="33"/>
        <v>0</v>
      </c>
      <c r="G1598" s="142"/>
      <c r="H1598" s="142"/>
    </row>
    <row r="1599" spans="2:8" x14ac:dyDescent="0.25">
      <c r="B1599" s="136"/>
      <c r="C1599" s="138"/>
      <c r="D1599" s="149"/>
      <c r="E1599" s="138"/>
      <c r="F1599" s="133">
        <f t="shared" si="33"/>
        <v>0</v>
      </c>
      <c r="G1599" s="142"/>
      <c r="H1599" s="142"/>
    </row>
    <row r="1600" spans="2:8" x14ac:dyDescent="0.25">
      <c r="B1600" s="136"/>
      <c r="C1600" s="138"/>
      <c r="D1600" s="149"/>
      <c r="E1600" s="138"/>
      <c r="F1600" s="133">
        <f t="shared" si="33"/>
        <v>0</v>
      </c>
      <c r="G1600" s="142"/>
      <c r="H1600" s="142"/>
    </row>
    <row r="1601" spans="2:8" x14ac:dyDescent="0.25">
      <c r="B1601" s="136"/>
      <c r="C1601" s="138"/>
      <c r="D1601" s="149"/>
      <c r="E1601" s="138"/>
      <c r="F1601" s="133">
        <f t="shared" si="33"/>
        <v>0</v>
      </c>
      <c r="G1601" s="142"/>
      <c r="H1601" s="142"/>
    </row>
    <row r="1602" spans="2:8" x14ac:dyDescent="0.25">
      <c r="B1602" s="136"/>
      <c r="C1602" s="138"/>
      <c r="D1602" s="149"/>
      <c r="E1602" s="138"/>
      <c r="F1602" s="133">
        <f t="shared" si="33"/>
        <v>0</v>
      </c>
      <c r="G1602" s="142"/>
      <c r="H1602" s="142"/>
    </row>
    <row r="1603" spans="2:8" x14ac:dyDescent="0.25">
      <c r="B1603" s="136"/>
      <c r="C1603" s="138"/>
      <c r="D1603" s="149"/>
      <c r="E1603" s="138"/>
      <c r="F1603" s="133">
        <f t="shared" si="33"/>
        <v>0</v>
      </c>
      <c r="G1603" s="142"/>
      <c r="H1603" s="142"/>
    </row>
    <row r="1604" spans="2:8" x14ac:dyDescent="0.25">
      <c r="B1604" s="136"/>
      <c r="C1604" s="138"/>
      <c r="D1604" s="149"/>
      <c r="E1604" s="138"/>
      <c r="F1604" s="133">
        <f t="shared" ref="F1604:F1667" si="34">E1604*C1604</f>
        <v>0</v>
      </c>
      <c r="G1604" s="142"/>
      <c r="H1604" s="142"/>
    </row>
    <row r="1605" spans="2:8" x14ac:dyDescent="0.25">
      <c r="B1605" s="136"/>
      <c r="C1605" s="138"/>
      <c r="D1605" s="149"/>
      <c r="E1605" s="138"/>
      <c r="F1605" s="133">
        <f t="shared" si="34"/>
        <v>0</v>
      </c>
      <c r="G1605" s="142"/>
      <c r="H1605" s="142"/>
    </row>
    <row r="1606" spans="2:8" x14ac:dyDescent="0.25">
      <c r="B1606" s="136"/>
      <c r="C1606" s="138"/>
      <c r="D1606" s="149"/>
      <c r="E1606" s="138"/>
      <c r="F1606" s="133">
        <f t="shared" si="34"/>
        <v>0</v>
      </c>
      <c r="G1606" s="142"/>
      <c r="H1606" s="142"/>
    </row>
    <row r="1607" spans="2:8" x14ac:dyDescent="0.25">
      <c r="B1607" s="136"/>
      <c r="C1607" s="138"/>
      <c r="D1607" s="149"/>
      <c r="E1607" s="138"/>
      <c r="F1607" s="133">
        <f t="shared" si="34"/>
        <v>0</v>
      </c>
      <c r="G1607" s="142"/>
      <c r="H1607" s="142"/>
    </row>
    <row r="1608" spans="2:8" x14ac:dyDescent="0.25">
      <c r="B1608" s="136"/>
      <c r="C1608" s="138"/>
      <c r="D1608" s="149"/>
      <c r="E1608" s="138"/>
      <c r="F1608" s="133">
        <f t="shared" si="34"/>
        <v>0</v>
      </c>
      <c r="G1608" s="142"/>
      <c r="H1608" s="142"/>
    </row>
    <row r="1609" spans="2:8" x14ac:dyDescent="0.25">
      <c r="B1609" s="136"/>
      <c r="C1609" s="138"/>
      <c r="D1609" s="149"/>
      <c r="E1609" s="138"/>
      <c r="F1609" s="133">
        <f t="shared" si="34"/>
        <v>0</v>
      </c>
      <c r="G1609" s="142"/>
      <c r="H1609" s="142"/>
    </row>
    <row r="1610" spans="2:8" x14ac:dyDescent="0.25">
      <c r="B1610" s="136"/>
      <c r="C1610" s="138"/>
      <c r="D1610" s="149"/>
      <c r="E1610" s="138"/>
      <c r="F1610" s="133">
        <f t="shared" si="34"/>
        <v>0</v>
      </c>
      <c r="G1610" s="142"/>
      <c r="H1610" s="142"/>
    </row>
    <row r="1611" spans="2:8" x14ac:dyDescent="0.25">
      <c r="B1611" s="136"/>
      <c r="C1611" s="138"/>
      <c r="D1611" s="149"/>
      <c r="E1611" s="138"/>
      <c r="F1611" s="133">
        <f t="shared" si="34"/>
        <v>0</v>
      </c>
      <c r="G1611" s="142"/>
      <c r="H1611" s="142"/>
    </row>
    <row r="1612" spans="2:8" x14ac:dyDescent="0.25">
      <c r="B1612" s="136"/>
      <c r="C1612" s="138"/>
      <c r="D1612" s="149"/>
      <c r="E1612" s="138"/>
      <c r="F1612" s="133">
        <f t="shared" si="34"/>
        <v>0</v>
      </c>
      <c r="G1612" s="142"/>
      <c r="H1612" s="142"/>
    </row>
    <row r="1613" spans="2:8" x14ac:dyDescent="0.25">
      <c r="B1613" s="136"/>
      <c r="C1613" s="138"/>
      <c r="D1613" s="149"/>
      <c r="E1613" s="138"/>
      <c r="F1613" s="133">
        <f t="shared" si="34"/>
        <v>0</v>
      </c>
      <c r="G1613" s="142"/>
      <c r="H1613" s="142"/>
    </row>
    <row r="1614" spans="2:8" x14ac:dyDescent="0.25">
      <c r="B1614" s="136"/>
      <c r="C1614" s="138"/>
      <c r="D1614" s="149"/>
      <c r="E1614" s="138"/>
      <c r="F1614" s="133">
        <f t="shared" si="34"/>
        <v>0</v>
      </c>
      <c r="G1614" s="142"/>
      <c r="H1614" s="142"/>
    </row>
    <row r="1615" spans="2:8" x14ac:dyDescent="0.25">
      <c r="B1615" s="136"/>
      <c r="C1615" s="138"/>
      <c r="D1615" s="149"/>
      <c r="E1615" s="138"/>
      <c r="F1615" s="133">
        <f t="shared" si="34"/>
        <v>0</v>
      </c>
      <c r="G1615" s="142"/>
      <c r="H1615" s="142"/>
    </row>
    <row r="1616" spans="2:8" x14ac:dyDescent="0.25">
      <c r="B1616" s="136"/>
      <c r="C1616" s="138"/>
      <c r="D1616" s="149"/>
      <c r="E1616" s="138"/>
      <c r="F1616" s="133">
        <f t="shared" si="34"/>
        <v>0</v>
      </c>
      <c r="G1616" s="142"/>
      <c r="H1616" s="142"/>
    </row>
    <row r="1617" spans="2:8" x14ac:dyDescent="0.25">
      <c r="B1617" s="136"/>
      <c r="C1617" s="138"/>
      <c r="D1617" s="149"/>
      <c r="E1617" s="138"/>
      <c r="F1617" s="133">
        <f t="shared" si="34"/>
        <v>0</v>
      </c>
      <c r="G1617" s="142"/>
      <c r="H1617" s="142"/>
    </row>
    <row r="1618" spans="2:8" x14ac:dyDescent="0.25">
      <c r="B1618" s="136"/>
      <c r="C1618" s="138"/>
      <c r="D1618" s="149"/>
      <c r="E1618" s="138"/>
      <c r="F1618" s="133">
        <f t="shared" si="34"/>
        <v>0</v>
      </c>
      <c r="G1618" s="142"/>
      <c r="H1618" s="142"/>
    </row>
    <row r="1619" spans="2:8" x14ac:dyDescent="0.25">
      <c r="B1619" s="136"/>
      <c r="C1619" s="138"/>
      <c r="D1619" s="149"/>
      <c r="E1619" s="138"/>
      <c r="F1619" s="133">
        <f t="shared" si="34"/>
        <v>0</v>
      </c>
      <c r="G1619" s="142"/>
      <c r="H1619" s="142"/>
    </row>
    <row r="1620" spans="2:8" x14ac:dyDescent="0.25">
      <c r="B1620" s="136"/>
      <c r="C1620" s="138"/>
      <c r="D1620" s="149"/>
      <c r="E1620" s="138"/>
      <c r="F1620" s="133">
        <f t="shared" si="34"/>
        <v>0</v>
      </c>
      <c r="G1620" s="142"/>
      <c r="H1620" s="142"/>
    </row>
    <row r="1621" spans="2:8" x14ac:dyDescent="0.25">
      <c r="B1621" s="136"/>
      <c r="C1621" s="138"/>
      <c r="D1621" s="149"/>
      <c r="E1621" s="138"/>
      <c r="F1621" s="133">
        <f t="shared" si="34"/>
        <v>0</v>
      </c>
      <c r="G1621" s="142"/>
      <c r="H1621" s="142"/>
    </row>
    <row r="1622" spans="2:8" x14ac:dyDescent="0.25">
      <c r="B1622" s="136"/>
      <c r="C1622" s="138"/>
      <c r="D1622" s="149"/>
      <c r="E1622" s="138"/>
      <c r="F1622" s="133">
        <f t="shared" si="34"/>
        <v>0</v>
      </c>
      <c r="G1622" s="142"/>
      <c r="H1622" s="142"/>
    </row>
    <row r="1623" spans="2:8" x14ac:dyDescent="0.25">
      <c r="B1623" s="136"/>
      <c r="C1623" s="138"/>
      <c r="D1623" s="149"/>
      <c r="E1623" s="138"/>
      <c r="F1623" s="133">
        <f t="shared" si="34"/>
        <v>0</v>
      </c>
      <c r="G1623" s="142"/>
      <c r="H1623" s="142"/>
    </row>
    <row r="1624" spans="2:8" x14ac:dyDescent="0.25">
      <c r="B1624" s="136"/>
      <c r="C1624" s="138"/>
      <c r="D1624" s="149"/>
      <c r="E1624" s="138"/>
      <c r="F1624" s="133">
        <f t="shared" si="34"/>
        <v>0</v>
      </c>
      <c r="G1624" s="142"/>
      <c r="H1624" s="142"/>
    </row>
    <row r="1625" spans="2:8" x14ac:dyDescent="0.25">
      <c r="B1625" s="136"/>
      <c r="C1625" s="138"/>
      <c r="D1625" s="149"/>
      <c r="E1625" s="138"/>
      <c r="F1625" s="133">
        <f t="shared" si="34"/>
        <v>0</v>
      </c>
      <c r="G1625" s="142"/>
      <c r="H1625" s="142"/>
    </row>
    <row r="1626" spans="2:8" x14ac:dyDescent="0.25">
      <c r="B1626" s="136"/>
      <c r="C1626" s="138"/>
      <c r="D1626" s="149"/>
      <c r="E1626" s="138"/>
      <c r="F1626" s="133">
        <f t="shared" si="34"/>
        <v>0</v>
      </c>
      <c r="G1626" s="142"/>
      <c r="H1626" s="142"/>
    </row>
    <row r="1627" spans="2:8" x14ac:dyDescent="0.25">
      <c r="B1627" s="136"/>
      <c r="C1627" s="138"/>
      <c r="D1627" s="149"/>
      <c r="E1627" s="138"/>
      <c r="F1627" s="133">
        <f t="shared" si="34"/>
        <v>0</v>
      </c>
      <c r="G1627" s="142"/>
      <c r="H1627" s="142"/>
    </row>
    <row r="1628" spans="2:8" x14ac:dyDescent="0.25">
      <c r="B1628" s="136"/>
      <c r="C1628" s="138"/>
      <c r="D1628" s="149"/>
      <c r="E1628" s="138"/>
      <c r="F1628" s="133">
        <f t="shared" si="34"/>
        <v>0</v>
      </c>
      <c r="G1628" s="142"/>
      <c r="H1628" s="142"/>
    </row>
    <row r="1629" spans="2:8" x14ac:dyDescent="0.25">
      <c r="B1629" s="136"/>
      <c r="C1629" s="138"/>
      <c r="D1629" s="149"/>
      <c r="E1629" s="138"/>
      <c r="F1629" s="133">
        <f t="shared" si="34"/>
        <v>0</v>
      </c>
      <c r="G1629" s="142"/>
      <c r="H1629" s="142"/>
    </row>
    <row r="1630" spans="2:8" x14ac:dyDescent="0.25">
      <c r="B1630" s="136"/>
      <c r="C1630" s="138"/>
      <c r="D1630" s="149"/>
      <c r="E1630" s="138"/>
      <c r="F1630" s="133">
        <f t="shared" si="34"/>
        <v>0</v>
      </c>
      <c r="G1630" s="142"/>
      <c r="H1630" s="142"/>
    </row>
    <row r="1631" spans="2:8" x14ac:dyDescent="0.25">
      <c r="B1631" s="136"/>
      <c r="C1631" s="138"/>
      <c r="D1631" s="149"/>
      <c r="E1631" s="138"/>
      <c r="F1631" s="133">
        <f t="shared" si="34"/>
        <v>0</v>
      </c>
      <c r="G1631" s="142"/>
      <c r="H1631" s="142"/>
    </row>
    <row r="1632" spans="2:8" x14ac:dyDescent="0.25">
      <c r="B1632" s="136"/>
      <c r="C1632" s="138"/>
      <c r="D1632" s="149"/>
      <c r="E1632" s="138"/>
      <c r="F1632" s="133">
        <f t="shared" si="34"/>
        <v>0</v>
      </c>
      <c r="G1632" s="142"/>
      <c r="H1632" s="142"/>
    </row>
    <row r="1633" spans="2:8" x14ac:dyDescent="0.25">
      <c r="B1633" s="136"/>
      <c r="C1633" s="138"/>
      <c r="D1633" s="149"/>
      <c r="E1633" s="138"/>
      <c r="F1633" s="133">
        <f t="shared" si="34"/>
        <v>0</v>
      </c>
      <c r="G1633" s="142"/>
      <c r="H1633" s="142"/>
    </row>
    <row r="1634" spans="2:8" x14ac:dyDescent="0.25">
      <c r="B1634" s="136"/>
      <c r="C1634" s="138"/>
      <c r="D1634" s="149"/>
      <c r="E1634" s="138"/>
      <c r="F1634" s="133">
        <f t="shared" si="34"/>
        <v>0</v>
      </c>
      <c r="G1634" s="142"/>
      <c r="H1634" s="142"/>
    </row>
    <row r="1635" spans="2:8" x14ac:dyDescent="0.25">
      <c r="B1635" s="136"/>
      <c r="C1635" s="138"/>
      <c r="D1635" s="149"/>
      <c r="E1635" s="138"/>
      <c r="F1635" s="133">
        <f t="shared" si="34"/>
        <v>0</v>
      </c>
      <c r="G1635" s="142"/>
      <c r="H1635" s="142"/>
    </row>
    <row r="1636" spans="2:8" x14ac:dyDescent="0.25">
      <c r="B1636" s="136"/>
      <c r="C1636" s="138"/>
      <c r="D1636" s="149"/>
      <c r="E1636" s="138"/>
      <c r="F1636" s="133">
        <f t="shared" si="34"/>
        <v>0</v>
      </c>
      <c r="G1636" s="142"/>
      <c r="H1636" s="142"/>
    </row>
    <row r="1637" spans="2:8" x14ac:dyDescent="0.25">
      <c r="B1637" s="136"/>
      <c r="C1637" s="138"/>
      <c r="D1637" s="149"/>
      <c r="E1637" s="138"/>
      <c r="F1637" s="133">
        <f t="shared" si="34"/>
        <v>0</v>
      </c>
      <c r="G1637" s="142"/>
      <c r="H1637" s="142"/>
    </row>
    <row r="1638" spans="2:8" x14ac:dyDescent="0.25">
      <c r="B1638" s="136"/>
      <c r="C1638" s="138"/>
      <c r="D1638" s="149"/>
      <c r="E1638" s="138"/>
      <c r="F1638" s="133">
        <f t="shared" si="34"/>
        <v>0</v>
      </c>
      <c r="G1638" s="142"/>
      <c r="H1638" s="142"/>
    </row>
    <row r="1639" spans="2:8" x14ac:dyDescent="0.25">
      <c r="B1639" s="136"/>
      <c r="C1639" s="138"/>
      <c r="D1639" s="149"/>
      <c r="E1639" s="138"/>
      <c r="F1639" s="133">
        <f t="shared" si="34"/>
        <v>0</v>
      </c>
      <c r="G1639" s="142"/>
      <c r="H1639" s="142"/>
    </row>
    <row r="1640" spans="2:8" x14ac:dyDescent="0.25">
      <c r="B1640" s="136"/>
      <c r="C1640" s="138"/>
      <c r="D1640" s="149"/>
      <c r="E1640" s="138"/>
      <c r="F1640" s="133">
        <f t="shared" si="34"/>
        <v>0</v>
      </c>
      <c r="G1640" s="142"/>
      <c r="H1640" s="142"/>
    </row>
    <row r="1641" spans="2:8" x14ac:dyDescent="0.25">
      <c r="B1641" s="136"/>
      <c r="C1641" s="138"/>
      <c r="D1641" s="149"/>
      <c r="E1641" s="138"/>
      <c r="F1641" s="133">
        <f t="shared" si="34"/>
        <v>0</v>
      </c>
      <c r="G1641" s="142"/>
      <c r="H1641" s="142"/>
    </row>
    <row r="1642" spans="2:8" x14ac:dyDescent="0.25">
      <c r="B1642" s="136"/>
      <c r="C1642" s="138"/>
      <c r="D1642" s="149"/>
      <c r="E1642" s="138"/>
      <c r="F1642" s="133">
        <f t="shared" si="34"/>
        <v>0</v>
      </c>
      <c r="G1642" s="142"/>
      <c r="H1642" s="142"/>
    </row>
    <row r="1643" spans="2:8" x14ac:dyDescent="0.25">
      <c r="B1643" s="136"/>
      <c r="C1643" s="138"/>
      <c r="D1643" s="149"/>
      <c r="E1643" s="138"/>
      <c r="F1643" s="133">
        <f t="shared" si="34"/>
        <v>0</v>
      </c>
      <c r="G1643" s="142"/>
      <c r="H1643" s="142"/>
    </row>
    <row r="1644" spans="2:8" x14ac:dyDescent="0.25">
      <c r="B1644" s="136"/>
      <c r="C1644" s="138"/>
      <c r="D1644" s="149"/>
      <c r="E1644" s="138"/>
      <c r="F1644" s="133">
        <f t="shared" si="34"/>
        <v>0</v>
      </c>
      <c r="G1644" s="142"/>
      <c r="H1644" s="142"/>
    </row>
    <row r="1645" spans="2:8" x14ac:dyDescent="0.25">
      <c r="B1645" s="136"/>
      <c r="C1645" s="138"/>
      <c r="D1645" s="149"/>
      <c r="E1645" s="138"/>
      <c r="F1645" s="133">
        <f t="shared" si="34"/>
        <v>0</v>
      </c>
      <c r="G1645" s="142"/>
      <c r="H1645" s="142"/>
    </row>
    <row r="1646" spans="2:8" x14ac:dyDescent="0.25">
      <c r="B1646" s="136"/>
      <c r="C1646" s="138"/>
      <c r="D1646" s="149"/>
      <c r="E1646" s="138"/>
      <c r="F1646" s="133">
        <f t="shared" si="34"/>
        <v>0</v>
      </c>
      <c r="G1646" s="142"/>
      <c r="H1646" s="142"/>
    </row>
    <row r="1647" spans="2:8" x14ac:dyDescent="0.25">
      <c r="B1647" s="136"/>
      <c r="C1647" s="138"/>
      <c r="D1647" s="149"/>
      <c r="E1647" s="138"/>
      <c r="F1647" s="133">
        <f t="shared" si="34"/>
        <v>0</v>
      </c>
      <c r="G1647" s="142"/>
      <c r="H1647" s="142"/>
    </row>
    <row r="1648" spans="2:8" x14ac:dyDescent="0.25">
      <c r="B1648" s="136"/>
      <c r="C1648" s="138"/>
      <c r="D1648" s="149"/>
      <c r="E1648" s="138"/>
      <c r="F1648" s="133">
        <f t="shared" si="34"/>
        <v>0</v>
      </c>
      <c r="G1648" s="142"/>
      <c r="H1648" s="142"/>
    </row>
    <row r="1649" spans="2:8" x14ac:dyDescent="0.25">
      <c r="B1649" s="136"/>
      <c r="C1649" s="138"/>
      <c r="D1649" s="149"/>
      <c r="E1649" s="138"/>
      <c r="F1649" s="133">
        <f t="shared" si="34"/>
        <v>0</v>
      </c>
      <c r="G1649" s="142"/>
      <c r="H1649" s="142"/>
    </row>
    <row r="1650" spans="2:8" x14ac:dyDescent="0.25">
      <c r="B1650" s="136"/>
      <c r="C1650" s="138"/>
      <c r="D1650" s="149"/>
      <c r="E1650" s="138"/>
      <c r="F1650" s="133">
        <f t="shared" si="34"/>
        <v>0</v>
      </c>
      <c r="G1650" s="142"/>
      <c r="H1650" s="142"/>
    </row>
    <row r="1651" spans="2:8" x14ac:dyDescent="0.25">
      <c r="B1651" s="136"/>
      <c r="C1651" s="138"/>
      <c r="D1651" s="149"/>
      <c r="E1651" s="138"/>
      <c r="F1651" s="133">
        <f t="shared" si="34"/>
        <v>0</v>
      </c>
      <c r="G1651" s="142"/>
      <c r="H1651" s="142"/>
    </row>
    <row r="1652" spans="2:8" x14ac:dyDescent="0.25">
      <c r="B1652" s="136"/>
      <c r="C1652" s="138"/>
      <c r="D1652" s="149"/>
      <c r="E1652" s="138"/>
      <c r="F1652" s="133">
        <f t="shared" si="34"/>
        <v>0</v>
      </c>
      <c r="G1652" s="142"/>
      <c r="H1652" s="142"/>
    </row>
    <row r="1653" spans="2:8" x14ac:dyDescent="0.25">
      <c r="B1653" s="136"/>
      <c r="C1653" s="138"/>
      <c r="D1653" s="149"/>
      <c r="E1653" s="138"/>
      <c r="F1653" s="133">
        <f t="shared" si="34"/>
        <v>0</v>
      </c>
      <c r="G1653" s="142"/>
      <c r="H1653" s="142"/>
    </row>
    <row r="1654" spans="2:8" x14ac:dyDescent="0.25">
      <c r="B1654" s="136"/>
      <c r="C1654" s="138"/>
      <c r="D1654" s="149"/>
      <c r="E1654" s="138"/>
      <c r="F1654" s="133">
        <f t="shared" si="34"/>
        <v>0</v>
      </c>
      <c r="G1654" s="142"/>
      <c r="H1654" s="142"/>
    </row>
    <row r="1655" spans="2:8" x14ac:dyDescent="0.25">
      <c r="B1655" s="136"/>
      <c r="C1655" s="138"/>
      <c r="D1655" s="149"/>
      <c r="E1655" s="138"/>
      <c r="F1655" s="133">
        <f t="shared" si="34"/>
        <v>0</v>
      </c>
      <c r="G1655" s="142"/>
      <c r="H1655" s="142"/>
    </row>
    <row r="1656" spans="2:8" x14ac:dyDescent="0.25">
      <c r="B1656" s="136"/>
      <c r="C1656" s="138"/>
      <c r="D1656" s="149"/>
      <c r="E1656" s="138"/>
      <c r="F1656" s="133">
        <f t="shared" si="34"/>
        <v>0</v>
      </c>
      <c r="G1656" s="142"/>
      <c r="H1656" s="142"/>
    </row>
    <row r="1657" spans="2:8" x14ac:dyDescent="0.25">
      <c r="B1657" s="136"/>
      <c r="C1657" s="138"/>
      <c r="D1657" s="149"/>
      <c r="E1657" s="138"/>
      <c r="F1657" s="133">
        <f t="shared" si="34"/>
        <v>0</v>
      </c>
      <c r="G1657" s="142"/>
      <c r="H1657" s="142"/>
    </row>
    <row r="1658" spans="2:8" x14ac:dyDescent="0.25">
      <c r="B1658" s="136"/>
      <c r="C1658" s="138"/>
      <c r="D1658" s="149"/>
      <c r="E1658" s="138"/>
      <c r="F1658" s="133">
        <f t="shared" si="34"/>
        <v>0</v>
      </c>
      <c r="G1658" s="142"/>
      <c r="H1658" s="142"/>
    </row>
    <row r="1659" spans="2:8" x14ac:dyDescent="0.25">
      <c r="B1659" s="136"/>
      <c r="C1659" s="138"/>
      <c r="D1659" s="149"/>
      <c r="E1659" s="138"/>
      <c r="F1659" s="133">
        <f t="shared" si="34"/>
        <v>0</v>
      </c>
      <c r="G1659" s="142"/>
      <c r="H1659" s="142"/>
    </row>
    <row r="1660" spans="2:8" x14ac:dyDescent="0.25">
      <c r="B1660" s="136"/>
      <c r="C1660" s="138"/>
      <c r="D1660" s="149"/>
      <c r="E1660" s="138"/>
      <c r="F1660" s="133">
        <f t="shared" si="34"/>
        <v>0</v>
      </c>
      <c r="G1660" s="142"/>
      <c r="H1660" s="142"/>
    </row>
    <row r="1661" spans="2:8" x14ac:dyDescent="0.25">
      <c r="B1661" s="136"/>
      <c r="C1661" s="138"/>
      <c r="D1661" s="149"/>
      <c r="E1661" s="138"/>
      <c r="F1661" s="133">
        <f t="shared" si="34"/>
        <v>0</v>
      </c>
      <c r="G1661" s="142"/>
      <c r="H1661" s="142"/>
    </row>
    <row r="1662" spans="2:8" x14ac:dyDescent="0.25">
      <c r="B1662" s="136"/>
      <c r="C1662" s="138"/>
      <c r="D1662" s="149"/>
      <c r="E1662" s="138"/>
      <c r="F1662" s="133">
        <f t="shared" si="34"/>
        <v>0</v>
      </c>
      <c r="G1662" s="142"/>
      <c r="H1662" s="142"/>
    </row>
    <row r="1663" spans="2:8" x14ac:dyDescent="0.25">
      <c r="B1663" s="136"/>
      <c r="C1663" s="138"/>
      <c r="D1663" s="149"/>
      <c r="E1663" s="138"/>
      <c r="F1663" s="133">
        <f t="shared" si="34"/>
        <v>0</v>
      </c>
      <c r="G1663" s="142"/>
      <c r="H1663" s="142"/>
    </row>
    <row r="1664" spans="2:8" x14ac:dyDescent="0.25">
      <c r="B1664" s="136"/>
      <c r="C1664" s="138"/>
      <c r="D1664" s="149"/>
      <c r="E1664" s="138"/>
      <c r="F1664" s="133">
        <f t="shared" si="34"/>
        <v>0</v>
      </c>
      <c r="G1664" s="142"/>
      <c r="H1664" s="142"/>
    </row>
    <row r="1665" spans="2:8" x14ac:dyDescent="0.25">
      <c r="B1665" s="136"/>
      <c r="C1665" s="138"/>
      <c r="D1665" s="149"/>
      <c r="E1665" s="138"/>
      <c r="F1665" s="133">
        <f t="shared" si="34"/>
        <v>0</v>
      </c>
      <c r="G1665" s="142"/>
      <c r="H1665" s="142"/>
    </row>
    <row r="1666" spans="2:8" x14ac:dyDescent="0.25">
      <c r="B1666" s="136"/>
      <c r="C1666" s="138"/>
      <c r="D1666" s="149"/>
      <c r="E1666" s="138"/>
      <c r="F1666" s="133">
        <f t="shared" si="34"/>
        <v>0</v>
      </c>
      <c r="G1666" s="142"/>
      <c r="H1666" s="142"/>
    </row>
    <row r="1667" spans="2:8" x14ac:dyDescent="0.25">
      <c r="B1667" s="136"/>
      <c r="C1667" s="138"/>
      <c r="D1667" s="149"/>
      <c r="E1667" s="138"/>
      <c r="F1667" s="133">
        <f t="shared" si="34"/>
        <v>0</v>
      </c>
      <c r="G1667" s="142"/>
      <c r="H1667" s="142"/>
    </row>
    <row r="1668" spans="2:8" x14ac:dyDescent="0.25">
      <c r="B1668" s="136"/>
      <c r="C1668" s="138"/>
      <c r="D1668" s="149"/>
      <c r="E1668" s="138"/>
      <c r="F1668" s="133">
        <f t="shared" ref="F1668:F1731" si="35">E1668*C1668</f>
        <v>0</v>
      </c>
      <c r="G1668" s="142"/>
      <c r="H1668" s="142"/>
    </row>
    <row r="1669" spans="2:8" x14ac:dyDescent="0.25">
      <c r="B1669" s="136"/>
      <c r="C1669" s="138"/>
      <c r="D1669" s="149"/>
      <c r="E1669" s="138"/>
      <c r="F1669" s="133">
        <f t="shared" si="35"/>
        <v>0</v>
      </c>
      <c r="G1669" s="142"/>
      <c r="H1669" s="142"/>
    </row>
    <row r="1670" spans="2:8" x14ac:dyDescent="0.25">
      <c r="B1670" s="136"/>
      <c r="C1670" s="138"/>
      <c r="D1670" s="149"/>
      <c r="E1670" s="138"/>
      <c r="F1670" s="133">
        <f t="shared" si="35"/>
        <v>0</v>
      </c>
      <c r="G1670" s="142"/>
      <c r="H1670" s="142"/>
    </row>
    <row r="1671" spans="2:8" x14ac:dyDescent="0.25">
      <c r="B1671" s="136"/>
      <c r="C1671" s="138"/>
      <c r="D1671" s="149"/>
      <c r="E1671" s="138"/>
      <c r="F1671" s="133">
        <f t="shared" si="35"/>
        <v>0</v>
      </c>
      <c r="G1671" s="142"/>
      <c r="H1671" s="142"/>
    </row>
    <row r="1672" spans="2:8" x14ac:dyDescent="0.25">
      <c r="B1672" s="136"/>
      <c r="C1672" s="138"/>
      <c r="D1672" s="149"/>
      <c r="E1672" s="138"/>
      <c r="F1672" s="133">
        <f t="shared" si="35"/>
        <v>0</v>
      </c>
      <c r="G1672" s="142"/>
      <c r="H1672" s="142"/>
    </row>
    <row r="1673" spans="2:8" x14ac:dyDescent="0.25">
      <c r="B1673" s="136"/>
      <c r="C1673" s="138"/>
      <c r="D1673" s="149"/>
      <c r="E1673" s="138"/>
      <c r="F1673" s="133">
        <f t="shared" si="35"/>
        <v>0</v>
      </c>
      <c r="G1673" s="142"/>
      <c r="H1673" s="142"/>
    </row>
    <row r="1674" spans="2:8" x14ac:dyDescent="0.25">
      <c r="B1674" s="136"/>
      <c r="C1674" s="138"/>
      <c r="D1674" s="149"/>
      <c r="E1674" s="138"/>
      <c r="F1674" s="133">
        <f t="shared" si="35"/>
        <v>0</v>
      </c>
      <c r="G1674" s="142"/>
      <c r="H1674" s="142"/>
    </row>
    <row r="1675" spans="2:8" x14ac:dyDescent="0.25">
      <c r="B1675" s="136"/>
      <c r="C1675" s="138"/>
      <c r="D1675" s="149"/>
      <c r="E1675" s="138"/>
      <c r="F1675" s="133">
        <f t="shared" si="35"/>
        <v>0</v>
      </c>
      <c r="G1675" s="142"/>
      <c r="H1675" s="142"/>
    </row>
    <row r="1676" spans="2:8" x14ac:dyDescent="0.25">
      <c r="B1676" s="136"/>
      <c r="C1676" s="138"/>
      <c r="D1676" s="149"/>
      <c r="E1676" s="138"/>
      <c r="F1676" s="133">
        <f t="shared" si="35"/>
        <v>0</v>
      </c>
      <c r="G1676" s="142"/>
      <c r="H1676" s="142"/>
    </row>
    <row r="1677" spans="2:8" x14ac:dyDescent="0.25">
      <c r="B1677" s="136"/>
      <c r="C1677" s="138"/>
      <c r="D1677" s="149"/>
      <c r="E1677" s="138"/>
      <c r="F1677" s="133">
        <f t="shared" si="35"/>
        <v>0</v>
      </c>
      <c r="G1677" s="142"/>
      <c r="H1677" s="142"/>
    </row>
    <row r="1678" spans="2:8" x14ac:dyDescent="0.25">
      <c r="B1678" s="136"/>
      <c r="C1678" s="138"/>
      <c r="D1678" s="149"/>
      <c r="E1678" s="138"/>
      <c r="F1678" s="133">
        <f t="shared" si="35"/>
        <v>0</v>
      </c>
      <c r="G1678" s="142"/>
      <c r="H1678" s="142"/>
    </row>
    <row r="1679" spans="2:8" x14ac:dyDescent="0.25">
      <c r="B1679" s="136"/>
      <c r="C1679" s="138"/>
      <c r="D1679" s="149"/>
      <c r="E1679" s="138"/>
      <c r="F1679" s="133">
        <f t="shared" si="35"/>
        <v>0</v>
      </c>
      <c r="G1679" s="142"/>
      <c r="H1679" s="142"/>
    </row>
    <row r="1680" spans="2:8" x14ac:dyDescent="0.25">
      <c r="B1680" s="136"/>
      <c r="C1680" s="138"/>
      <c r="D1680" s="149"/>
      <c r="E1680" s="138"/>
      <c r="F1680" s="133">
        <f t="shared" si="35"/>
        <v>0</v>
      </c>
      <c r="G1680" s="142"/>
      <c r="H1680" s="142"/>
    </row>
    <row r="1681" spans="2:8" x14ac:dyDescent="0.25">
      <c r="B1681" s="136"/>
      <c r="C1681" s="138"/>
      <c r="D1681" s="149"/>
      <c r="E1681" s="138"/>
      <c r="F1681" s="133">
        <f t="shared" si="35"/>
        <v>0</v>
      </c>
      <c r="G1681" s="142"/>
      <c r="H1681" s="142"/>
    </row>
    <row r="1682" spans="2:8" x14ac:dyDescent="0.25">
      <c r="B1682" s="136"/>
      <c r="C1682" s="138"/>
      <c r="D1682" s="149"/>
      <c r="E1682" s="138"/>
      <c r="F1682" s="133">
        <f t="shared" si="35"/>
        <v>0</v>
      </c>
      <c r="G1682" s="142"/>
      <c r="H1682" s="142"/>
    </row>
    <row r="1683" spans="2:8" x14ac:dyDescent="0.25">
      <c r="B1683" s="136"/>
      <c r="C1683" s="138"/>
      <c r="D1683" s="149"/>
      <c r="E1683" s="138"/>
      <c r="F1683" s="133">
        <f t="shared" si="35"/>
        <v>0</v>
      </c>
      <c r="G1683" s="142"/>
      <c r="H1683" s="142"/>
    </row>
    <row r="1684" spans="2:8" x14ac:dyDescent="0.25">
      <c r="B1684" s="136"/>
      <c r="C1684" s="138"/>
      <c r="D1684" s="149"/>
      <c r="E1684" s="138"/>
      <c r="F1684" s="133">
        <f t="shared" si="35"/>
        <v>0</v>
      </c>
      <c r="G1684" s="142"/>
      <c r="H1684" s="142"/>
    </row>
    <row r="1685" spans="2:8" x14ac:dyDescent="0.25">
      <c r="B1685" s="136"/>
      <c r="C1685" s="138"/>
      <c r="D1685" s="149"/>
      <c r="E1685" s="138"/>
      <c r="F1685" s="133">
        <f t="shared" si="35"/>
        <v>0</v>
      </c>
      <c r="G1685" s="142"/>
      <c r="H1685" s="142"/>
    </row>
    <row r="1686" spans="2:8" x14ac:dyDescent="0.25">
      <c r="B1686" s="136"/>
      <c r="C1686" s="138"/>
      <c r="D1686" s="149"/>
      <c r="E1686" s="138"/>
      <c r="F1686" s="133">
        <f t="shared" si="35"/>
        <v>0</v>
      </c>
      <c r="G1686" s="142"/>
      <c r="H1686" s="142"/>
    </row>
    <row r="1687" spans="2:8" x14ac:dyDescent="0.25">
      <c r="B1687" s="136"/>
      <c r="C1687" s="138"/>
      <c r="D1687" s="149"/>
      <c r="E1687" s="138"/>
      <c r="F1687" s="133">
        <f t="shared" si="35"/>
        <v>0</v>
      </c>
      <c r="G1687" s="142"/>
      <c r="H1687" s="142"/>
    </row>
    <row r="1688" spans="2:8" x14ac:dyDescent="0.25">
      <c r="B1688" s="136"/>
      <c r="C1688" s="138"/>
      <c r="D1688" s="149"/>
      <c r="E1688" s="138"/>
      <c r="F1688" s="133">
        <f t="shared" si="35"/>
        <v>0</v>
      </c>
      <c r="G1688" s="142"/>
      <c r="H1688" s="142"/>
    </row>
    <row r="1689" spans="2:8" x14ac:dyDescent="0.25">
      <c r="B1689" s="136"/>
      <c r="C1689" s="138"/>
      <c r="D1689" s="149"/>
      <c r="E1689" s="138"/>
      <c r="F1689" s="133">
        <f t="shared" si="35"/>
        <v>0</v>
      </c>
      <c r="G1689" s="142"/>
      <c r="H1689" s="142"/>
    </row>
    <row r="1690" spans="2:8" x14ac:dyDescent="0.25">
      <c r="B1690" s="136"/>
      <c r="C1690" s="138"/>
      <c r="D1690" s="149"/>
      <c r="E1690" s="138"/>
      <c r="F1690" s="133">
        <f t="shared" si="35"/>
        <v>0</v>
      </c>
      <c r="G1690" s="142"/>
      <c r="H1690" s="142"/>
    </row>
    <row r="1691" spans="2:8" x14ac:dyDescent="0.25">
      <c r="B1691" s="136"/>
      <c r="C1691" s="138"/>
      <c r="D1691" s="149"/>
      <c r="E1691" s="138"/>
      <c r="F1691" s="133">
        <f t="shared" si="35"/>
        <v>0</v>
      </c>
      <c r="G1691" s="142"/>
      <c r="H1691" s="142"/>
    </row>
    <row r="1692" spans="2:8" x14ac:dyDescent="0.25">
      <c r="B1692" s="136"/>
      <c r="C1692" s="138"/>
      <c r="D1692" s="149"/>
      <c r="E1692" s="138"/>
      <c r="F1692" s="133">
        <f t="shared" si="35"/>
        <v>0</v>
      </c>
      <c r="G1692" s="142"/>
      <c r="H1692" s="142"/>
    </row>
    <row r="1693" spans="2:8" x14ac:dyDescent="0.25">
      <c r="B1693" s="136"/>
      <c r="C1693" s="138"/>
      <c r="D1693" s="149"/>
      <c r="E1693" s="138"/>
      <c r="F1693" s="133">
        <f t="shared" si="35"/>
        <v>0</v>
      </c>
      <c r="G1693" s="142"/>
      <c r="H1693" s="142"/>
    </row>
    <row r="1694" spans="2:8" x14ac:dyDescent="0.25">
      <c r="B1694" s="136"/>
      <c r="C1694" s="138"/>
      <c r="D1694" s="149"/>
      <c r="E1694" s="138"/>
      <c r="F1694" s="133">
        <f t="shared" si="35"/>
        <v>0</v>
      </c>
      <c r="G1694" s="142"/>
      <c r="H1694" s="142"/>
    </row>
    <row r="1695" spans="2:8" x14ac:dyDescent="0.25">
      <c r="B1695" s="136"/>
      <c r="C1695" s="138"/>
      <c r="D1695" s="149"/>
      <c r="E1695" s="138"/>
      <c r="F1695" s="133">
        <f t="shared" si="35"/>
        <v>0</v>
      </c>
      <c r="G1695" s="142"/>
      <c r="H1695" s="142"/>
    </row>
    <row r="1696" spans="2:8" x14ac:dyDescent="0.25">
      <c r="B1696" s="136"/>
      <c r="C1696" s="138"/>
      <c r="D1696" s="149"/>
      <c r="E1696" s="138"/>
      <c r="F1696" s="133">
        <f t="shared" si="35"/>
        <v>0</v>
      </c>
      <c r="G1696" s="142"/>
      <c r="H1696" s="142"/>
    </row>
    <row r="1697" spans="2:8" x14ac:dyDescent="0.25">
      <c r="B1697" s="136"/>
      <c r="C1697" s="138"/>
      <c r="D1697" s="149"/>
      <c r="E1697" s="138"/>
      <c r="F1697" s="133">
        <f t="shared" si="35"/>
        <v>0</v>
      </c>
      <c r="G1697" s="142"/>
      <c r="H1697" s="142"/>
    </row>
    <row r="1698" spans="2:8" x14ac:dyDescent="0.25">
      <c r="B1698" s="136"/>
      <c r="C1698" s="138"/>
      <c r="D1698" s="149"/>
      <c r="E1698" s="138"/>
      <c r="F1698" s="133">
        <f t="shared" si="35"/>
        <v>0</v>
      </c>
      <c r="G1698" s="142"/>
      <c r="H1698" s="142"/>
    </row>
    <row r="1699" spans="2:8" x14ac:dyDescent="0.25">
      <c r="B1699" s="136"/>
      <c r="C1699" s="138"/>
      <c r="D1699" s="149"/>
      <c r="E1699" s="138"/>
      <c r="F1699" s="133">
        <f t="shared" si="35"/>
        <v>0</v>
      </c>
      <c r="G1699" s="142"/>
      <c r="H1699" s="142"/>
    </row>
    <row r="1700" spans="2:8" x14ac:dyDescent="0.25">
      <c r="B1700" s="136"/>
      <c r="C1700" s="138"/>
      <c r="D1700" s="149"/>
      <c r="E1700" s="138"/>
      <c r="F1700" s="133">
        <f t="shared" si="35"/>
        <v>0</v>
      </c>
      <c r="G1700" s="142"/>
      <c r="H1700" s="142"/>
    </row>
    <row r="1701" spans="2:8" x14ac:dyDescent="0.25">
      <c r="B1701" s="136"/>
      <c r="C1701" s="138"/>
      <c r="D1701" s="149"/>
      <c r="E1701" s="138"/>
      <c r="F1701" s="133">
        <f t="shared" si="35"/>
        <v>0</v>
      </c>
      <c r="G1701" s="142"/>
      <c r="H1701" s="142"/>
    </row>
    <row r="1702" spans="2:8" x14ac:dyDescent="0.25">
      <c r="B1702" s="136"/>
      <c r="C1702" s="138"/>
      <c r="D1702" s="149"/>
      <c r="E1702" s="138"/>
      <c r="F1702" s="133">
        <f t="shared" si="35"/>
        <v>0</v>
      </c>
      <c r="G1702" s="142"/>
      <c r="H1702" s="142"/>
    </row>
    <row r="1703" spans="2:8" x14ac:dyDescent="0.25">
      <c r="B1703" s="136"/>
      <c r="C1703" s="138"/>
      <c r="D1703" s="149"/>
      <c r="E1703" s="138"/>
      <c r="F1703" s="133">
        <f t="shared" si="35"/>
        <v>0</v>
      </c>
      <c r="G1703" s="142"/>
      <c r="H1703" s="142"/>
    </row>
    <row r="1704" spans="2:8" x14ac:dyDescent="0.25">
      <c r="B1704" s="136"/>
      <c r="C1704" s="138"/>
      <c r="D1704" s="149"/>
      <c r="E1704" s="138"/>
      <c r="F1704" s="133">
        <f t="shared" si="35"/>
        <v>0</v>
      </c>
      <c r="G1704" s="142"/>
      <c r="H1704" s="142"/>
    </row>
    <row r="1705" spans="2:8" x14ac:dyDescent="0.25">
      <c r="B1705" s="136"/>
      <c r="C1705" s="138"/>
      <c r="D1705" s="149"/>
      <c r="E1705" s="138"/>
      <c r="F1705" s="133">
        <f t="shared" si="35"/>
        <v>0</v>
      </c>
      <c r="G1705" s="142"/>
      <c r="H1705" s="142"/>
    </row>
    <row r="1706" spans="2:8" x14ac:dyDescent="0.25">
      <c r="B1706" s="136"/>
      <c r="C1706" s="138"/>
      <c r="D1706" s="149"/>
      <c r="E1706" s="138"/>
      <c r="F1706" s="133">
        <f t="shared" si="35"/>
        <v>0</v>
      </c>
      <c r="G1706" s="142"/>
      <c r="H1706" s="142"/>
    </row>
    <row r="1707" spans="2:8" x14ac:dyDescent="0.25">
      <c r="B1707" s="136"/>
      <c r="C1707" s="138"/>
      <c r="D1707" s="149"/>
      <c r="E1707" s="138"/>
      <c r="F1707" s="133">
        <f t="shared" si="35"/>
        <v>0</v>
      </c>
      <c r="G1707" s="142"/>
      <c r="H1707" s="142"/>
    </row>
    <row r="1708" spans="2:8" x14ac:dyDescent="0.25">
      <c r="B1708" s="136"/>
      <c r="C1708" s="138"/>
      <c r="D1708" s="149"/>
      <c r="E1708" s="138"/>
      <c r="F1708" s="133">
        <f t="shared" si="35"/>
        <v>0</v>
      </c>
      <c r="G1708" s="142"/>
      <c r="H1708" s="142"/>
    </row>
    <row r="1709" spans="2:8" x14ac:dyDescent="0.25">
      <c r="B1709" s="136"/>
      <c r="C1709" s="138"/>
      <c r="D1709" s="149"/>
      <c r="E1709" s="138"/>
      <c r="F1709" s="133">
        <f t="shared" si="35"/>
        <v>0</v>
      </c>
      <c r="G1709" s="142"/>
      <c r="H1709" s="142"/>
    </row>
    <row r="1710" spans="2:8" x14ac:dyDescent="0.25">
      <c r="B1710" s="136"/>
      <c r="C1710" s="138"/>
      <c r="D1710" s="149"/>
      <c r="E1710" s="138"/>
      <c r="F1710" s="133">
        <f t="shared" si="35"/>
        <v>0</v>
      </c>
      <c r="G1710" s="142"/>
      <c r="H1710" s="142"/>
    </row>
    <row r="1711" spans="2:8" x14ac:dyDescent="0.25">
      <c r="B1711" s="136"/>
      <c r="C1711" s="138"/>
      <c r="D1711" s="149"/>
      <c r="E1711" s="138"/>
      <c r="F1711" s="133">
        <f t="shared" si="35"/>
        <v>0</v>
      </c>
      <c r="G1711" s="142"/>
      <c r="H1711" s="142"/>
    </row>
    <row r="1712" spans="2:8" x14ac:dyDescent="0.25">
      <c r="B1712" s="136"/>
      <c r="C1712" s="138"/>
      <c r="D1712" s="149"/>
      <c r="E1712" s="138"/>
      <c r="F1712" s="133">
        <f t="shared" si="35"/>
        <v>0</v>
      </c>
      <c r="G1712" s="142"/>
      <c r="H1712" s="142"/>
    </row>
    <row r="1713" spans="2:8" x14ac:dyDescent="0.25">
      <c r="B1713" s="136"/>
      <c r="C1713" s="138"/>
      <c r="D1713" s="149"/>
      <c r="E1713" s="138"/>
      <c r="F1713" s="133">
        <f t="shared" si="35"/>
        <v>0</v>
      </c>
      <c r="G1713" s="142"/>
      <c r="H1713" s="142"/>
    </row>
    <row r="1714" spans="2:8" x14ac:dyDescent="0.25">
      <c r="B1714" s="136"/>
      <c r="C1714" s="138"/>
      <c r="D1714" s="149"/>
      <c r="E1714" s="138"/>
      <c r="F1714" s="133">
        <f t="shared" si="35"/>
        <v>0</v>
      </c>
      <c r="G1714" s="142"/>
      <c r="H1714" s="142"/>
    </row>
    <row r="1715" spans="2:8" x14ac:dyDescent="0.25">
      <c r="B1715" s="136"/>
      <c r="C1715" s="138"/>
      <c r="D1715" s="149"/>
      <c r="E1715" s="138"/>
      <c r="F1715" s="133">
        <f t="shared" si="35"/>
        <v>0</v>
      </c>
      <c r="G1715" s="142"/>
      <c r="H1715" s="142"/>
    </row>
    <row r="1716" spans="2:8" x14ac:dyDescent="0.25">
      <c r="B1716" s="136"/>
      <c r="C1716" s="138"/>
      <c r="D1716" s="149"/>
      <c r="E1716" s="138"/>
      <c r="F1716" s="133">
        <f t="shared" si="35"/>
        <v>0</v>
      </c>
      <c r="G1716" s="142"/>
      <c r="H1716" s="142"/>
    </row>
    <row r="1717" spans="2:8" x14ac:dyDescent="0.25">
      <c r="B1717" s="136"/>
      <c r="C1717" s="138"/>
      <c r="D1717" s="149"/>
      <c r="E1717" s="138"/>
      <c r="F1717" s="133">
        <f t="shared" si="35"/>
        <v>0</v>
      </c>
      <c r="G1717" s="142"/>
      <c r="H1717" s="142"/>
    </row>
    <row r="1718" spans="2:8" x14ac:dyDescent="0.25">
      <c r="B1718" s="136"/>
      <c r="C1718" s="138"/>
      <c r="D1718" s="149"/>
      <c r="E1718" s="138"/>
      <c r="F1718" s="133">
        <f t="shared" si="35"/>
        <v>0</v>
      </c>
      <c r="G1718" s="142"/>
      <c r="H1718" s="142"/>
    </row>
    <row r="1719" spans="2:8" x14ac:dyDescent="0.25">
      <c r="B1719" s="136"/>
      <c r="C1719" s="138"/>
      <c r="D1719" s="149"/>
      <c r="E1719" s="138"/>
      <c r="F1719" s="133">
        <f t="shared" si="35"/>
        <v>0</v>
      </c>
      <c r="G1719" s="142"/>
      <c r="H1719" s="142"/>
    </row>
    <row r="1720" spans="2:8" x14ac:dyDescent="0.25">
      <c r="B1720" s="136"/>
      <c r="C1720" s="138"/>
      <c r="D1720" s="149"/>
      <c r="E1720" s="138"/>
      <c r="F1720" s="133">
        <f t="shared" si="35"/>
        <v>0</v>
      </c>
      <c r="G1720" s="142"/>
      <c r="H1720" s="142"/>
    </row>
    <row r="1721" spans="2:8" x14ac:dyDescent="0.25">
      <c r="B1721" s="136"/>
      <c r="C1721" s="138"/>
      <c r="D1721" s="149"/>
      <c r="E1721" s="138"/>
      <c r="F1721" s="133">
        <f t="shared" si="35"/>
        <v>0</v>
      </c>
      <c r="G1721" s="142"/>
      <c r="H1721" s="142"/>
    </row>
    <row r="1722" spans="2:8" x14ac:dyDescent="0.25">
      <c r="B1722" s="136"/>
      <c r="C1722" s="138"/>
      <c r="D1722" s="149"/>
      <c r="E1722" s="138"/>
      <c r="F1722" s="133">
        <f t="shared" si="35"/>
        <v>0</v>
      </c>
      <c r="G1722" s="142"/>
      <c r="H1722" s="142"/>
    </row>
    <row r="1723" spans="2:8" x14ac:dyDescent="0.25">
      <c r="B1723" s="136"/>
      <c r="C1723" s="138"/>
      <c r="D1723" s="149"/>
      <c r="E1723" s="138"/>
      <c r="F1723" s="133">
        <f t="shared" si="35"/>
        <v>0</v>
      </c>
      <c r="G1723" s="142"/>
      <c r="H1723" s="142"/>
    </row>
    <row r="1724" spans="2:8" x14ac:dyDescent="0.25">
      <c r="B1724" s="136"/>
      <c r="C1724" s="138"/>
      <c r="D1724" s="149"/>
      <c r="E1724" s="138"/>
      <c r="F1724" s="133">
        <f t="shared" si="35"/>
        <v>0</v>
      </c>
      <c r="G1724" s="142"/>
      <c r="H1724" s="142"/>
    </row>
    <row r="1725" spans="2:8" x14ac:dyDescent="0.25">
      <c r="B1725" s="136"/>
      <c r="C1725" s="138"/>
      <c r="D1725" s="149"/>
      <c r="E1725" s="138"/>
      <c r="F1725" s="133">
        <f t="shared" si="35"/>
        <v>0</v>
      </c>
      <c r="G1725" s="142"/>
      <c r="H1725" s="142"/>
    </row>
    <row r="1726" spans="2:8" x14ac:dyDescent="0.25">
      <c r="B1726" s="136"/>
      <c r="C1726" s="138"/>
      <c r="D1726" s="149"/>
      <c r="E1726" s="138"/>
      <c r="F1726" s="133">
        <f t="shared" si="35"/>
        <v>0</v>
      </c>
      <c r="G1726" s="142"/>
      <c r="H1726" s="142"/>
    </row>
    <row r="1727" spans="2:8" x14ac:dyDescent="0.25">
      <c r="B1727" s="136"/>
      <c r="C1727" s="138"/>
      <c r="D1727" s="149"/>
      <c r="E1727" s="138"/>
      <c r="F1727" s="133">
        <f t="shared" si="35"/>
        <v>0</v>
      </c>
      <c r="G1727" s="142"/>
      <c r="H1727" s="142"/>
    </row>
    <row r="1728" spans="2:8" x14ac:dyDescent="0.25">
      <c r="B1728" s="136"/>
      <c r="C1728" s="138"/>
      <c r="D1728" s="149"/>
      <c r="E1728" s="138"/>
      <c r="F1728" s="133">
        <f t="shared" si="35"/>
        <v>0</v>
      </c>
      <c r="G1728" s="142"/>
      <c r="H1728" s="142"/>
    </row>
    <row r="1729" spans="2:8" x14ac:dyDescent="0.25">
      <c r="B1729" s="136"/>
      <c r="C1729" s="138"/>
      <c r="D1729" s="149"/>
      <c r="E1729" s="138"/>
      <c r="F1729" s="133">
        <f t="shared" si="35"/>
        <v>0</v>
      </c>
      <c r="G1729" s="142"/>
      <c r="H1729" s="142"/>
    </row>
    <row r="1730" spans="2:8" x14ac:dyDescent="0.25">
      <c r="B1730" s="136"/>
      <c r="C1730" s="138"/>
      <c r="D1730" s="149"/>
      <c r="E1730" s="138"/>
      <c r="F1730" s="133">
        <f t="shared" si="35"/>
        <v>0</v>
      </c>
      <c r="G1730" s="142"/>
      <c r="H1730" s="142"/>
    </row>
    <row r="1731" spans="2:8" x14ac:dyDescent="0.25">
      <c r="B1731" s="136"/>
      <c r="C1731" s="138"/>
      <c r="D1731" s="149"/>
      <c r="E1731" s="138"/>
      <c r="F1731" s="133">
        <f t="shared" si="35"/>
        <v>0</v>
      </c>
      <c r="G1731" s="142"/>
      <c r="H1731" s="142"/>
    </row>
    <row r="1732" spans="2:8" x14ac:dyDescent="0.25">
      <c r="B1732" s="136"/>
      <c r="C1732" s="138"/>
      <c r="D1732" s="149"/>
      <c r="E1732" s="138"/>
      <c r="F1732" s="133">
        <f t="shared" ref="F1732:F1795" si="36">E1732*C1732</f>
        <v>0</v>
      </c>
      <c r="G1732" s="142"/>
      <c r="H1732" s="142"/>
    </row>
    <row r="1733" spans="2:8" x14ac:dyDescent="0.25">
      <c r="B1733" s="136"/>
      <c r="C1733" s="138"/>
      <c r="D1733" s="149"/>
      <c r="E1733" s="138"/>
      <c r="F1733" s="133">
        <f t="shared" si="36"/>
        <v>0</v>
      </c>
      <c r="G1733" s="142"/>
      <c r="H1733" s="142"/>
    </row>
    <row r="1734" spans="2:8" x14ac:dyDescent="0.25">
      <c r="B1734" s="136"/>
      <c r="C1734" s="138"/>
      <c r="D1734" s="149"/>
      <c r="E1734" s="138"/>
      <c r="F1734" s="133">
        <f t="shared" si="36"/>
        <v>0</v>
      </c>
      <c r="G1734" s="142"/>
      <c r="H1734" s="142"/>
    </row>
    <row r="1735" spans="2:8" x14ac:dyDescent="0.25">
      <c r="B1735" s="136"/>
      <c r="C1735" s="138"/>
      <c r="D1735" s="149"/>
      <c r="E1735" s="138"/>
      <c r="F1735" s="133">
        <f t="shared" si="36"/>
        <v>0</v>
      </c>
      <c r="G1735" s="142"/>
      <c r="H1735" s="142"/>
    </row>
    <row r="1736" spans="2:8" x14ac:dyDescent="0.25">
      <c r="B1736" s="136"/>
      <c r="C1736" s="138"/>
      <c r="D1736" s="149"/>
      <c r="E1736" s="138"/>
      <c r="F1736" s="133">
        <f t="shared" si="36"/>
        <v>0</v>
      </c>
      <c r="G1736" s="142"/>
      <c r="H1736" s="142"/>
    </row>
    <row r="1737" spans="2:8" x14ac:dyDescent="0.25">
      <c r="B1737" s="136"/>
      <c r="C1737" s="138"/>
      <c r="D1737" s="149"/>
      <c r="E1737" s="138"/>
      <c r="F1737" s="133">
        <f t="shared" si="36"/>
        <v>0</v>
      </c>
      <c r="G1737" s="142"/>
      <c r="H1737" s="142"/>
    </row>
    <row r="1738" spans="2:8" x14ac:dyDescent="0.25">
      <c r="B1738" s="136"/>
      <c r="C1738" s="138"/>
      <c r="D1738" s="149"/>
      <c r="E1738" s="138"/>
      <c r="F1738" s="133">
        <f t="shared" si="36"/>
        <v>0</v>
      </c>
      <c r="G1738" s="142"/>
      <c r="H1738" s="142"/>
    </row>
    <row r="1739" spans="2:8" x14ac:dyDescent="0.25">
      <c r="B1739" s="136"/>
      <c r="C1739" s="138"/>
      <c r="D1739" s="149"/>
      <c r="E1739" s="138"/>
      <c r="F1739" s="133">
        <f t="shared" si="36"/>
        <v>0</v>
      </c>
      <c r="G1739" s="142"/>
      <c r="H1739" s="142"/>
    </row>
    <row r="1740" spans="2:8" x14ac:dyDescent="0.25">
      <c r="B1740" s="136"/>
      <c r="C1740" s="138"/>
      <c r="D1740" s="149"/>
      <c r="E1740" s="138"/>
      <c r="F1740" s="133">
        <f t="shared" si="36"/>
        <v>0</v>
      </c>
      <c r="G1740" s="142"/>
      <c r="H1740" s="142"/>
    </row>
    <row r="1741" spans="2:8" x14ac:dyDescent="0.25">
      <c r="B1741" s="136"/>
      <c r="C1741" s="138"/>
      <c r="D1741" s="149"/>
      <c r="E1741" s="138"/>
      <c r="F1741" s="133">
        <f t="shared" si="36"/>
        <v>0</v>
      </c>
      <c r="G1741" s="142"/>
      <c r="H1741" s="142"/>
    </row>
    <row r="1742" spans="2:8" x14ac:dyDescent="0.25">
      <c r="B1742" s="136"/>
      <c r="C1742" s="138"/>
      <c r="D1742" s="149"/>
      <c r="E1742" s="138"/>
      <c r="F1742" s="133">
        <f t="shared" si="36"/>
        <v>0</v>
      </c>
      <c r="G1742" s="142"/>
      <c r="H1742" s="142"/>
    </row>
    <row r="1743" spans="2:8" x14ac:dyDescent="0.25">
      <c r="B1743" s="136"/>
      <c r="C1743" s="138"/>
      <c r="D1743" s="149"/>
      <c r="E1743" s="138"/>
      <c r="F1743" s="133">
        <f t="shared" si="36"/>
        <v>0</v>
      </c>
      <c r="G1743" s="142"/>
      <c r="H1743" s="142"/>
    </row>
    <row r="1744" spans="2:8" x14ac:dyDescent="0.25">
      <c r="B1744" s="136"/>
      <c r="C1744" s="138"/>
      <c r="D1744" s="149"/>
      <c r="E1744" s="138"/>
      <c r="F1744" s="133">
        <f t="shared" si="36"/>
        <v>0</v>
      </c>
      <c r="G1744" s="142"/>
      <c r="H1744" s="142"/>
    </row>
    <row r="1745" spans="2:8" x14ac:dyDescent="0.25">
      <c r="B1745" s="136"/>
      <c r="C1745" s="138"/>
      <c r="D1745" s="149"/>
      <c r="E1745" s="138"/>
      <c r="F1745" s="133">
        <f t="shared" si="36"/>
        <v>0</v>
      </c>
      <c r="G1745" s="142"/>
      <c r="H1745" s="142"/>
    </row>
    <row r="1746" spans="2:8" x14ac:dyDescent="0.25">
      <c r="B1746" s="136"/>
      <c r="C1746" s="138"/>
      <c r="D1746" s="149"/>
      <c r="E1746" s="138"/>
      <c r="F1746" s="133">
        <f t="shared" si="36"/>
        <v>0</v>
      </c>
      <c r="G1746" s="142"/>
      <c r="H1746" s="142"/>
    </row>
    <row r="1747" spans="2:8" x14ac:dyDescent="0.25">
      <c r="B1747" s="136"/>
      <c r="C1747" s="138"/>
      <c r="D1747" s="149"/>
      <c r="E1747" s="138"/>
      <c r="F1747" s="133">
        <f t="shared" si="36"/>
        <v>0</v>
      </c>
      <c r="G1747" s="142"/>
      <c r="H1747" s="142"/>
    </row>
    <row r="1748" spans="2:8" x14ac:dyDescent="0.25">
      <c r="B1748" s="136"/>
      <c r="C1748" s="138"/>
      <c r="D1748" s="149"/>
      <c r="E1748" s="138"/>
      <c r="F1748" s="133">
        <f t="shared" si="36"/>
        <v>0</v>
      </c>
      <c r="G1748" s="142"/>
      <c r="H1748" s="142"/>
    </row>
    <row r="1749" spans="2:8" x14ac:dyDescent="0.25">
      <c r="B1749" s="136"/>
      <c r="C1749" s="138"/>
      <c r="D1749" s="149"/>
      <c r="E1749" s="138"/>
      <c r="F1749" s="133">
        <f t="shared" si="36"/>
        <v>0</v>
      </c>
      <c r="G1749" s="142"/>
      <c r="H1749" s="142"/>
    </row>
    <row r="1750" spans="2:8" x14ac:dyDescent="0.25">
      <c r="B1750" s="136"/>
      <c r="C1750" s="138"/>
      <c r="D1750" s="149"/>
      <c r="E1750" s="138"/>
      <c r="F1750" s="133">
        <f t="shared" si="36"/>
        <v>0</v>
      </c>
      <c r="G1750" s="142"/>
      <c r="H1750" s="142"/>
    </row>
    <row r="1751" spans="2:8" x14ac:dyDescent="0.25">
      <c r="B1751" s="136"/>
      <c r="C1751" s="138"/>
      <c r="D1751" s="149"/>
      <c r="E1751" s="138"/>
      <c r="F1751" s="133">
        <f t="shared" si="36"/>
        <v>0</v>
      </c>
      <c r="G1751" s="142"/>
      <c r="H1751" s="142"/>
    </row>
    <row r="1752" spans="2:8" x14ac:dyDescent="0.25">
      <c r="B1752" s="136"/>
      <c r="C1752" s="138"/>
      <c r="D1752" s="149"/>
      <c r="E1752" s="138"/>
      <c r="F1752" s="133">
        <f t="shared" si="36"/>
        <v>0</v>
      </c>
      <c r="G1752" s="142"/>
      <c r="H1752" s="142"/>
    </row>
    <row r="1753" spans="2:8" x14ac:dyDescent="0.25">
      <c r="B1753" s="136"/>
      <c r="C1753" s="138"/>
      <c r="D1753" s="149"/>
      <c r="E1753" s="138"/>
      <c r="F1753" s="133">
        <f t="shared" si="36"/>
        <v>0</v>
      </c>
      <c r="G1753" s="142"/>
      <c r="H1753" s="142"/>
    </row>
    <row r="1754" spans="2:8" x14ac:dyDescent="0.25">
      <c r="B1754" s="136"/>
      <c r="C1754" s="138"/>
      <c r="D1754" s="149"/>
      <c r="E1754" s="138"/>
      <c r="F1754" s="133">
        <f t="shared" si="36"/>
        <v>0</v>
      </c>
      <c r="G1754" s="142"/>
      <c r="H1754" s="142"/>
    </row>
    <row r="1755" spans="2:8" x14ac:dyDescent="0.25">
      <c r="B1755" s="136"/>
      <c r="C1755" s="138"/>
      <c r="D1755" s="149"/>
      <c r="E1755" s="138"/>
      <c r="F1755" s="133">
        <f t="shared" si="36"/>
        <v>0</v>
      </c>
      <c r="G1755" s="142"/>
      <c r="H1755" s="142"/>
    </row>
    <row r="1756" spans="2:8" x14ac:dyDescent="0.25">
      <c r="B1756" s="136"/>
      <c r="C1756" s="138"/>
      <c r="D1756" s="149"/>
      <c r="E1756" s="138"/>
      <c r="F1756" s="133">
        <f t="shared" si="36"/>
        <v>0</v>
      </c>
      <c r="G1756" s="142"/>
      <c r="H1756" s="142"/>
    </row>
    <row r="1757" spans="2:8" x14ac:dyDescent="0.25">
      <c r="B1757" s="136"/>
      <c r="C1757" s="138"/>
      <c r="D1757" s="149"/>
      <c r="E1757" s="138"/>
      <c r="F1757" s="133">
        <f t="shared" si="36"/>
        <v>0</v>
      </c>
      <c r="G1757" s="142"/>
      <c r="H1757" s="142"/>
    </row>
    <row r="1758" spans="2:8" x14ac:dyDescent="0.25">
      <c r="B1758" s="136"/>
      <c r="C1758" s="138"/>
      <c r="D1758" s="149"/>
      <c r="E1758" s="138"/>
      <c r="F1758" s="133">
        <f t="shared" si="36"/>
        <v>0</v>
      </c>
      <c r="G1758" s="142"/>
      <c r="H1758" s="142"/>
    </row>
    <row r="1759" spans="2:8" x14ac:dyDescent="0.25">
      <c r="B1759" s="136"/>
      <c r="C1759" s="138"/>
      <c r="D1759" s="149"/>
      <c r="E1759" s="138"/>
      <c r="F1759" s="133">
        <f t="shared" si="36"/>
        <v>0</v>
      </c>
      <c r="G1759" s="142"/>
      <c r="H1759" s="142"/>
    </row>
    <row r="1760" spans="2:8" x14ac:dyDescent="0.25">
      <c r="B1760" s="136"/>
      <c r="C1760" s="138"/>
      <c r="D1760" s="149"/>
      <c r="E1760" s="138"/>
      <c r="F1760" s="133">
        <f t="shared" si="36"/>
        <v>0</v>
      </c>
      <c r="G1760" s="142"/>
      <c r="H1760" s="142"/>
    </row>
    <row r="1761" spans="2:8" x14ac:dyDescent="0.25">
      <c r="B1761" s="136"/>
      <c r="C1761" s="138"/>
      <c r="D1761" s="149"/>
      <c r="E1761" s="138"/>
      <c r="F1761" s="133">
        <f t="shared" si="36"/>
        <v>0</v>
      </c>
      <c r="G1761" s="142"/>
      <c r="H1761" s="142"/>
    </row>
    <row r="1762" spans="2:8" x14ac:dyDescent="0.25">
      <c r="B1762" s="136"/>
      <c r="C1762" s="138"/>
      <c r="D1762" s="149"/>
      <c r="E1762" s="138"/>
      <c r="F1762" s="133">
        <f t="shared" si="36"/>
        <v>0</v>
      </c>
      <c r="G1762" s="142"/>
      <c r="H1762" s="142"/>
    </row>
    <row r="1763" spans="2:8" x14ac:dyDescent="0.25">
      <c r="B1763" s="136"/>
      <c r="C1763" s="138"/>
      <c r="D1763" s="149"/>
      <c r="E1763" s="138"/>
      <c r="F1763" s="133">
        <f t="shared" si="36"/>
        <v>0</v>
      </c>
      <c r="G1763" s="142"/>
      <c r="H1763" s="142"/>
    </row>
    <row r="1764" spans="2:8" x14ac:dyDescent="0.25">
      <c r="B1764" s="136"/>
      <c r="C1764" s="138"/>
      <c r="D1764" s="149"/>
      <c r="E1764" s="138"/>
      <c r="F1764" s="133">
        <f t="shared" si="36"/>
        <v>0</v>
      </c>
      <c r="G1764" s="142"/>
      <c r="H1764" s="142"/>
    </row>
    <row r="1765" spans="2:8" x14ac:dyDescent="0.25">
      <c r="B1765" s="136"/>
      <c r="C1765" s="138"/>
      <c r="D1765" s="149"/>
      <c r="E1765" s="138"/>
      <c r="F1765" s="133">
        <f t="shared" si="36"/>
        <v>0</v>
      </c>
      <c r="G1765" s="142"/>
      <c r="H1765" s="142"/>
    </row>
    <row r="1766" spans="2:8" x14ac:dyDescent="0.25">
      <c r="B1766" s="136"/>
      <c r="C1766" s="138"/>
      <c r="D1766" s="149"/>
      <c r="E1766" s="138"/>
      <c r="F1766" s="133">
        <f t="shared" si="36"/>
        <v>0</v>
      </c>
      <c r="G1766" s="142"/>
      <c r="H1766" s="142"/>
    </row>
    <row r="1767" spans="2:8" x14ac:dyDescent="0.25">
      <c r="B1767" s="136"/>
      <c r="C1767" s="138"/>
      <c r="D1767" s="149"/>
      <c r="E1767" s="138"/>
      <c r="F1767" s="133">
        <f t="shared" si="36"/>
        <v>0</v>
      </c>
      <c r="G1767" s="142"/>
      <c r="H1767" s="142"/>
    </row>
    <row r="1768" spans="2:8" x14ac:dyDescent="0.25">
      <c r="B1768" s="136"/>
      <c r="C1768" s="138"/>
      <c r="D1768" s="149"/>
      <c r="E1768" s="138"/>
      <c r="F1768" s="133">
        <f t="shared" si="36"/>
        <v>0</v>
      </c>
      <c r="G1768" s="142"/>
      <c r="H1768" s="142"/>
    </row>
    <row r="1769" spans="2:8" x14ac:dyDescent="0.25">
      <c r="B1769" s="136"/>
      <c r="C1769" s="138"/>
      <c r="D1769" s="149"/>
      <c r="E1769" s="138"/>
      <c r="F1769" s="133">
        <f t="shared" si="36"/>
        <v>0</v>
      </c>
      <c r="G1769" s="142"/>
      <c r="H1769" s="142"/>
    </row>
    <row r="1770" spans="2:8" x14ac:dyDescent="0.25">
      <c r="B1770" s="136"/>
      <c r="C1770" s="138"/>
      <c r="D1770" s="149"/>
      <c r="E1770" s="138"/>
      <c r="F1770" s="133">
        <f t="shared" si="36"/>
        <v>0</v>
      </c>
      <c r="G1770" s="142"/>
      <c r="H1770" s="142"/>
    </row>
    <row r="1771" spans="2:8" x14ac:dyDescent="0.25">
      <c r="B1771" s="136"/>
      <c r="C1771" s="138"/>
      <c r="D1771" s="149"/>
      <c r="E1771" s="138"/>
      <c r="F1771" s="133">
        <f t="shared" si="36"/>
        <v>0</v>
      </c>
      <c r="G1771" s="142"/>
      <c r="H1771" s="142"/>
    </row>
    <row r="1772" spans="2:8" x14ac:dyDescent="0.25">
      <c r="B1772" s="136"/>
      <c r="C1772" s="138"/>
      <c r="D1772" s="149"/>
      <c r="E1772" s="138"/>
      <c r="F1772" s="133">
        <f t="shared" si="36"/>
        <v>0</v>
      </c>
      <c r="G1772" s="142"/>
      <c r="H1772" s="142"/>
    </row>
    <row r="1773" spans="2:8" x14ac:dyDescent="0.25">
      <c r="B1773" s="136"/>
      <c r="C1773" s="138"/>
      <c r="D1773" s="149"/>
      <c r="E1773" s="138"/>
      <c r="F1773" s="133">
        <f t="shared" si="36"/>
        <v>0</v>
      </c>
      <c r="G1773" s="142"/>
      <c r="H1773" s="142"/>
    </row>
    <row r="1774" spans="2:8" x14ac:dyDescent="0.25">
      <c r="B1774" s="136"/>
      <c r="C1774" s="138"/>
      <c r="D1774" s="149"/>
      <c r="E1774" s="138"/>
      <c r="F1774" s="133">
        <f t="shared" si="36"/>
        <v>0</v>
      </c>
      <c r="G1774" s="142"/>
      <c r="H1774" s="142"/>
    </row>
    <row r="1775" spans="2:8" x14ac:dyDescent="0.25">
      <c r="B1775" s="136"/>
      <c r="C1775" s="138"/>
      <c r="D1775" s="149"/>
      <c r="E1775" s="138"/>
      <c r="F1775" s="133">
        <f t="shared" si="36"/>
        <v>0</v>
      </c>
      <c r="G1775" s="142"/>
      <c r="H1775" s="142"/>
    </row>
    <row r="1776" spans="2:8" x14ac:dyDescent="0.25">
      <c r="B1776" s="136"/>
      <c r="C1776" s="138"/>
      <c r="D1776" s="149"/>
      <c r="E1776" s="138"/>
      <c r="F1776" s="133">
        <f t="shared" si="36"/>
        <v>0</v>
      </c>
      <c r="G1776" s="142"/>
      <c r="H1776" s="142"/>
    </row>
    <row r="1777" spans="2:8" x14ac:dyDescent="0.25">
      <c r="B1777" s="136"/>
      <c r="C1777" s="138"/>
      <c r="D1777" s="149"/>
      <c r="E1777" s="138"/>
      <c r="F1777" s="133">
        <f t="shared" si="36"/>
        <v>0</v>
      </c>
      <c r="G1777" s="142"/>
      <c r="H1777" s="142"/>
    </row>
    <row r="1778" spans="2:8" x14ac:dyDescent="0.25">
      <c r="B1778" s="136"/>
      <c r="C1778" s="138"/>
      <c r="D1778" s="149"/>
      <c r="E1778" s="138"/>
      <c r="F1778" s="133">
        <f t="shared" si="36"/>
        <v>0</v>
      </c>
      <c r="G1778" s="142"/>
      <c r="H1778" s="142"/>
    </row>
    <row r="1779" spans="2:8" x14ac:dyDescent="0.25">
      <c r="B1779" s="136"/>
      <c r="C1779" s="138"/>
      <c r="D1779" s="149"/>
      <c r="E1779" s="138"/>
      <c r="F1779" s="133">
        <f t="shared" si="36"/>
        <v>0</v>
      </c>
      <c r="G1779" s="142"/>
      <c r="H1779" s="142"/>
    </row>
    <row r="1780" spans="2:8" x14ac:dyDescent="0.25">
      <c r="B1780" s="136"/>
      <c r="C1780" s="138"/>
      <c r="D1780" s="149"/>
      <c r="E1780" s="138"/>
      <c r="F1780" s="133">
        <f t="shared" si="36"/>
        <v>0</v>
      </c>
      <c r="G1780" s="142"/>
      <c r="H1780" s="142"/>
    </row>
    <row r="1781" spans="2:8" x14ac:dyDescent="0.25">
      <c r="B1781" s="136"/>
      <c r="C1781" s="138"/>
      <c r="D1781" s="149"/>
      <c r="E1781" s="138"/>
      <c r="F1781" s="133">
        <f t="shared" si="36"/>
        <v>0</v>
      </c>
      <c r="G1781" s="142"/>
      <c r="H1781" s="142"/>
    </row>
    <row r="1782" spans="2:8" x14ac:dyDescent="0.25">
      <c r="B1782" s="136"/>
      <c r="C1782" s="138"/>
      <c r="D1782" s="149"/>
      <c r="E1782" s="138"/>
      <c r="F1782" s="133">
        <f t="shared" si="36"/>
        <v>0</v>
      </c>
      <c r="G1782" s="142"/>
      <c r="H1782" s="142"/>
    </row>
    <row r="1783" spans="2:8" x14ac:dyDescent="0.25">
      <c r="B1783" s="136"/>
      <c r="C1783" s="138"/>
      <c r="D1783" s="149"/>
      <c r="E1783" s="138"/>
      <c r="F1783" s="133">
        <f t="shared" si="36"/>
        <v>0</v>
      </c>
      <c r="G1783" s="142"/>
      <c r="H1783" s="142"/>
    </row>
    <row r="1784" spans="2:8" x14ac:dyDescent="0.25">
      <c r="B1784" s="136"/>
      <c r="C1784" s="138"/>
      <c r="D1784" s="149"/>
      <c r="E1784" s="138"/>
      <c r="F1784" s="133">
        <f t="shared" si="36"/>
        <v>0</v>
      </c>
      <c r="G1784" s="142"/>
      <c r="H1784" s="142"/>
    </row>
    <row r="1785" spans="2:8" x14ac:dyDescent="0.25">
      <c r="B1785" s="136"/>
      <c r="C1785" s="138"/>
      <c r="D1785" s="149"/>
      <c r="E1785" s="138"/>
      <c r="F1785" s="133">
        <f t="shared" si="36"/>
        <v>0</v>
      </c>
      <c r="G1785" s="142"/>
      <c r="H1785" s="142"/>
    </row>
    <row r="1786" spans="2:8" x14ac:dyDescent="0.25">
      <c r="B1786" s="136"/>
      <c r="C1786" s="138"/>
      <c r="D1786" s="149"/>
      <c r="E1786" s="138"/>
      <c r="F1786" s="133">
        <f t="shared" si="36"/>
        <v>0</v>
      </c>
      <c r="G1786" s="142"/>
      <c r="H1786" s="142"/>
    </row>
    <row r="1787" spans="2:8" x14ac:dyDescent="0.25">
      <c r="B1787" s="136"/>
      <c r="C1787" s="138"/>
      <c r="D1787" s="149"/>
      <c r="E1787" s="138"/>
      <c r="F1787" s="133">
        <f t="shared" si="36"/>
        <v>0</v>
      </c>
      <c r="G1787" s="142"/>
      <c r="H1787" s="142"/>
    </row>
    <row r="1788" spans="2:8" x14ac:dyDescent="0.25">
      <c r="B1788" s="136"/>
      <c r="C1788" s="138"/>
      <c r="D1788" s="149"/>
      <c r="E1788" s="138"/>
      <c r="F1788" s="133">
        <f t="shared" si="36"/>
        <v>0</v>
      </c>
      <c r="G1788" s="142"/>
      <c r="H1788" s="142"/>
    </row>
    <row r="1789" spans="2:8" x14ac:dyDescent="0.25">
      <c r="B1789" s="136"/>
      <c r="C1789" s="138"/>
      <c r="D1789" s="149"/>
      <c r="E1789" s="138"/>
      <c r="F1789" s="133">
        <f t="shared" si="36"/>
        <v>0</v>
      </c>
      <c r="G1789" s="142"/>
      <c r="H1789" s="142"/>
    </row>
    <row r="1790" spans="2:8" x14ac:dyDescent="0.25">
      <c r="B1790" s="136"/>
      <c r="C1790" s="138"/>
      <c r="D1790" s="149"/>
      <c r="E1790" s="138"/>
      <c r="F1790" s="133">
        <f t="shared" si="36"/>
        <v>0</v>
      </c>
      <c r="G1790" s="142"/>
      <c r="H1790" s="142"/>
    </row>
    <row r="1791" spans="2:8" x14ac:dyDescent="0.25">
      <c r="B1791" s="136"/>
      <c r="C1791" s="138"/>
      <c r="D1791" s="149"/>
      <c r="E1791" s="138"/>
      <c r="F1791" s="133">
        <f t="shared" si="36"/>
        <v>0</v>
      </c>
      <c r="G1791" s="142"/>
      <c r="H1791" s="142"/>
    </row>
    <row r="1792" spans="2:8" x14ac:dyDescent="0.25">
      <c r="B1792" s="136"/>
      <c r="C1792" s="138"/>
      <c r="D1792" s="149"/>
      <c r="E1792" s="138"/>
      <c r="F1792" s="133">
        <f t="shared" si="36"/>
        <v>0</v>
      </c>
      <c r="G1792" s="142"/>
      <c r="H1792" s="142"/>
    </row>
    <row r="1793" spans="2:8" x14ac:dyDescent="0.25">
      <c r="B1793" s="136"/>
      <c r="C1793" s="138"/>
      <c r="D1793" s="149"/>
      <c r="E1793" s="138"/>
      <c r="F1793" s="133">
        <f t="shared" si="36"/>
        <v>0</v>
      </c>
      <c r="G1793" s="142"/>
      <c r="H1793" s="142"/>
    </row>
    <row r="1794" spans="2:8" x14ac:dyDescent="0.25">
      <c r="B1794" s="136"/>
      <c r="C1794" s="138"/>
      <c r="D1794" s="149"/>
      <c r="E1794" s="138"/>
      <c r="F1794" s="133">
        <f t="shared" si="36"/>
        <v>0</v>
      </c>
      <c r="G1794" s="142"/>
      <c r="H1794" s="142"/>
    </row>
    <row r="1795" spans="2:8" x14ac:dyDescent="0.25">
      <c r="B1795" s="136"/>
      <c r="C1795" s="138"/>
      <c r="D1795" s="149"/>
      <c r="E1795" s="138"/>
      <c r="F1795" s="133">
        <f t="shared" si="36"/>
        <v>0</v>
      </c>
      <c r="G1795" s="142"/>
      <c r="H1795" s="142"/>
    </row>
    <row r="1796" spans="2:8" x14ac:dyDescent="0.25">
      <c r="B1796" s="136"/>
      <c r="C1796" s="138"/>
      <c r="D1796" s="149"/>
      <c r="E1796" s="138"/>
      <c r="F1796" s="133">
        <f t="shared" ref="F1796:F1859" si="37">E1796*C1796</f>
        <v>0</v>
      </c>
      <c r="G1796" s="142"/>
      <c r="H1796" s="142"/>
    </row>
    <row r="1797" spans="2:8" x14ac:dyDescent="0.25">
      <c r="B1797" s="136"/>
      <c r="C1797" s="138"/>
      <c r="D1797" s="149"/>
      <c r="E1797" s="138"/>
      <c r="F1797" s="133">
        <f t="shared" si="37"/>
        <v>0</v>
      </c>
      <c r="G1797" s="142"/>
      <c r="H1797" s="142"/>
    </row>
    <row r="1798" spans="2:8" x14ac:dyDescent="0.25">
      <c r="B1798" s="136"/>
      <c r="C1798" s="138"/>
      <c r="D1798" s="149"/>
      <c r="E1798" s="138"/>
      <c r="F1798" s="133">
        <f t="shared" si="37"/>
        <v>0</v>
      </c>
      <c r="G1798" s="142"/>
      <c r="H1798" s="142"/>
    </row>
    <row r="1799" spans="2:8" x14ac:dyDescent="0.25">
      <c r="B1799" s="136"/>
      <c r="C1799" s="138"/>
      <c r="D1799" s="149"/>
      <c r="E1799" s="138"/>
      <c r="F1799" s="133">
        <f t="shared" si="37"/>
        <v>0</v>
      </c>
      <c r="G1799" s="142"/>
      <c r="H1799" s="142"/>
    </row>
    <row r="1800" spans="2:8" x14ac:dyDescent="0.25">
      <c r="B1800" s="136"/>
      <c r="C1800" s="138"/>
      <c r="D1800" s="149"/>
      <c r="E1800" s="138"/>
      <c r="F1800" s="133">
        <f t="shared" si="37"/>
        <v>0</v>
      </c>
      <c r="G1800" s="142"/>
      <c r="H1800" s="142"/>
    </row>
    <row r="1801" spans="2:8" x14ac:dyDescent="0.25">
      <c r="B1801" s="136"/>
      <c r="C1801" s="138"/>
      <c r="D1801" s="149"/>
      <c r="E1801" s="138"/>
      <c r="F1801" s="133">
        <f t="shared" si="37"/>
        <v>0</v>
      </c>
      <c r="G1801" s="142"/>
      <c r="H1801" s="142"/>
    </row>
    <row r="1802" spans="2:8" x14ac:dyDescent="0.25">
      <c r="B1802" s="136"/>
      <c r="C1802" s="138"/>
      <c r="D1802" s="149"/>
      <c r="E1802" s="138"/>
      <c r="F1802" s="133">
        <f t="shared" si="37"/>
        <v>0</v>
      </c>
      <c r="G1802" s="142"/>
      <c r="H1802" s="142"/>
    </row>
    <row r="1803" spans="2:8" x14ac:dyDescent="0.25">
      <c r="B1803" s="136"/>
      <c r="C1803" s="138"/>
      <c r="D1803" s="149"/>
      <c r="E1803" s="138"/>
      <c r="F1803" s="133">
        <f t="shared" si="37"/>
        <v>0</v>
      </c>
      <c r="G1803" s="142"/>
      <c r="H1803" s="142"/>
    </row>
    <row r="1804" spans="2:8" x14ac:dyDescent="0.25">
      <c r="B1804" s="136"/>
      <c r="C1804" s="138"/>
      <c r="D1804" s="149"/>
      <c r="E1804" s="138"/>
      <c r="F1804" s="133">
        <f t="shared" si="37"/>
        <v>0</v>
      </c>
      <c r="G1804" s="142"/>
      <c r="H1804" s="142"/>
    </row>
    <row r="1805" spans="2:8" x14ac:dyDescent="0.25">
      <c r="B1805" s="136"/>
      <c r="C1805" s="138"/>
      <c r="D1805" s="149"/>
      <c r="E1805" s="138"/>
      <c r="F1805" s="133">
        <f t="shared" si="37"/>
        <v>0</v>
      </c>
      <c r="G1805" s="142"/>
      <c r="H1805" s="142"/>
    </row>
    <row r="1806" spans="2:8" x14ac:dyDescent="0.25">
      <c r="B1806" s="136"/>
      <c r="C1806" s="138"/>
      <c r="D1806" s="149"/>
      <c r="E1806" s="138"/>
      <c r="F1806" s="133">
        <f t="shared" si="37"/>
        <v>0</v>
      </c>
      <c r="G1806" s="142"/>
      <c r="H1806" s="142"/>
    </row>
    <row r="1807" spans="2:8" x14ac:dyDescent="0.25">
      <c r="B1807" s="136"/>
      <c r="C1807" s="138"/>
      <c r="D1807" s="149"/>
      <c r="E1807" s="138"/>
      <c r="F1807" s="133">
        <f t="shared" si="37"/>
        <v>0</v>
      </c>
      <c r="G1807" s="142"/>
      <c r="H1807" s="142"/>
    </row>
    <row r="1808" spans="2:8" x14ac:dyDescent="0.25">
      <c r="B1808" s="136"/>
      <c r="C1808" s="138"/>
      <c r="D1808" s="149"/>
      <c r="E1808" s="138"/>
      <c r="F1808" s="133">
        <f t="shared" si="37"/>
        <v>0</v>
      </c>
      <c r="G1808" s="142"/>
      <c r="H1808" s="142"/>
    </row>
    <row r="1809" spans="2:8" x14ac:dyDescent="0.25">
      <c r="B1809" s="136"/>
      <c r="C1809" s="138"/>
      <c r="D1809" s="149"/>
      <c r="E1809" s="138"/>
      <c r="F1809" s="133">
        <f t="shared" si="37"/>
        <v>0</v>
      </c>
      <c r="G1809" s="142"/>
      <c r="H1809" s="142"/>
    </row>
    <row r="1810" spans="2:8" x14ac:dyDescent="0.25">
      <c r="B1810" s="136"/>
      <c r="C1810" s="138"/>
      <c r="D1810" s="149"/>
      <c r="E1810" s="138"/>
      <c r="F1810" s="133">
        <f t="shared" si="37"/>
        <v>0</v>
      </c>
      <c r="G1810" s="142"/>
      <c r="H1810" s="142"/>
    </row>
    <row r="1811" spans="2:8" x14ac:dyDescent="0.25">
      <c r="B1811" s="136"/>
      <c r="C1811" s="138"/>
      <c r="D1811" s="149"/>
      <c r="E1811" s="138"/>
      <c r="F1811" s="133">
        <f t="shared" si="37"/>
        <v>0</v>
      </c>
      <c r="G1811" s="142"/>
      <c r="H1811" s="142"/>
    </row>
    <row r="1812" spans="2:8" x14ac:dyDescent="0.25">
      <c r="B1812" s="136"/>
      <c r="C1812" s="138"/>
      <c r="D1812" s="149"/>
      <c r="E1812" s="138"/>
      <c r="F1812" s="133">
        <f t="shared" si="37"/>
        <v>0</v>
      </c>
      <c r="G1812" s="142"/>
      <c r="H1812" s="142"/>
    </row>
    <row r="1813" spans="2:8" x14ac:dyDescent="0.25">
      <c r="B1813" s="136"/>
      <c r="C1813" s="138"/>
      <c r="D1813" s="149"/>
      <c r="E1813" s="138"/>
      <c r="F1813" s="133">
        <f t="shared" si="37"/>
        <v>0</v>
      </c>
      <c r="G1813" s="142"/>
      <c r="H1813" s="142"/>
    </row>
    <row r="1814" spans="2:8" x14ac:dyDescent="0.25">
      <c r="B1814" s="136"/>
      <c r="C1814" s="138"/>
      <c r="D1814" s="149"/>
      <c r="E1814" s="138"/>
      <c r="F1814" s="133">
        <f t="shared" si="37"/>
        <v>0</v>
      </c>
      <c r="G1814" s="142"/>
      <c r="H1814" s="142"/>
    </row>
    <row r="1815" spans="2:8" x14ac:dyDescent="0.25">
      <c r="B1815" s="136"/>
      <c r="C1815" s="138"/>
      <c r="D1815" s="149"/>
      <c r="E1815" s="138"/>
      <c r="F1815" s="133">
        <f t="shared" si="37"/>
        <v>0</v>
      </c>
      <c r="G1815" s="142"/>
      <c r="H1815" s="142"/>
    </row>
    <row r="1816" spans="2:8" x14ac:dyDescent="0.25">
      <c r="B1816" s="136"/>
      <c r="C1816" s="138"/>
      <c r="D1816" s="149"/>
      <c r="E1816" s="138"/>
      <c r="F1816" s="133">
        <f t="shared" si="37"/>
        <v>0</v>
      </c>
      <c r="G1816" s="142"/>
      <c r="H1816" s="142"/>
    </row>
    <row r="1817" spans="2:8" x14ac:dyDescent="0.25">
      <c r="B1817" s="136"/>
      <c r="C1817" s="138"/>
      <c r="D1817" s="149"/>
      <c r="E1817" s="138"/>
      <c r="F1817" s="133">
        <f t="shared" si="37"/>
        <v>0</v>
      </c>
      <c r="G1817" s="142"/>
      <c r="H1817" s="142"/>
    </row>
    <row r="1818" spans="2:8" x14ac:dyDescent="0.25">
      <c r="B1818" s="136"/>
      <c r="C1818" s="138"/>
      <c r="D1818" s="149"/>
      <c r="E1818" s="138"/>
      <c r="F1818" s="133">
        <f t="shared" si="37"/>
        <v>0</v>
      </c>
      <c r="G1818" s="142"/>
      <c r="H1818" s="142"/>
    </row>
    <row r="1819" spans="2:8" x14ac:dyDescent="0.25">
      <c r="B1819" s="136"/>
      <c r="C1819" s="138"/>
      <c r="D1819" s="149"/>
      <c r="E1819" s="138"/>
      <c r="F1819" s="133">
        <f t="shared" si="37"/>
        <v>0</v>
      </c>
      <c r="G1819" s="142"/>
      <c r="H1819" s="142"/>
    </row>
    <row r="1820" spans="2:8" x14ac:dyDescent="0.25">
      <c r="B1820" s="136"/>
      <c r="C1820" s="138"/>
      <c r="D1820" s="149"/>
      <c r="E1820" s="138"/>
      <c r="F1820" s="133">
        <f t="shared" si="37"/>
        <v>0</v>
      </c>
      <c r="G1820" s="142"/>
      <c r="H1820" s="142"/>
    </row>
    <row r="1821" spans="2:8" x14ac:dyDescent="0.25">
      <c r="B1821" s="136"/>
      <c r="C1821" s="138"/>
      <c r="D1821" s="149"/>
      <c r="E1821" s="138"/>
      <c r="F1821" s="133">
        <f t="shared" si="37"/>
        <v>0</v>
      </c>
      <c r="G1821" s="142"/>
      <c r="H1821" s="142"/>
    </row>
    <row r="1822" spans="2:8" x14ac:dyDescent="0.25">
      <c r="B1822" s="136"/>
      <c r="C1822" s="138"/>
      <c r="D1822" s="149"/>
      <c r="E1822" s="138"/>
      <c r="F1822" s="133">
        <f t="shared" si="37"/>
        <v>0</v>
      </c>
      <c r="G1822" s="142"/>
      <c r="H1822" s="142"/>
    </row>
    <row r="1823" spans="2:8" x14ac:dyDescent="0.25">
      <c r="B1823" s="136"/>
      <c r="C1823" s="138"/>
      <c r="D1823" s="149"/>
      <c r="E1823" s="138"/>
      <c r="F1823" s="133">
        <f t="shared" si="37"/>
        <v>0</v>
      </c>
      <c r="G1823" s="142"/>
      <c r="H1823" s="142"/>
    </row>
    <row r="1824" spans="2:8" x14ac:dyDescent="0.25">
      <c r="B1824" s="136"/>
      <c r="C1824" s="138"/>
      <c r="D1824" s="149"/>
      <c r="E1824" s="138"/>
      <c r="F1824" s="133">
        <f t="shared" si="37"/>
        <v>0</v>
      </c>
      <c r="G1824" s="142"/>
      <c r="H1824" s="142"/>
    </row>
    <row r="1825" spans="2:8" x14ac:dyDescent="0.25">
      <c r="B1825" s="136"/>
      <c r="C1825" s="138"/>
      <c r="D1825" s="149"/>
      <c r="E1825" s="138"/>
      <c r="F1825" s="133">
        <f t="shared" si="37"/>
        <v>0</v>
      </c>
      <c r="G1825" s="142"/>
      <c r="H1825" s="142"/>
    </row>
    <row r="1826" spans="2:8" x14ac:dyDescent="0.25">
      <c r="B1826" s="136"/>
      <c r="C1826" s="138"/>
      <c r="D1826" s="149"/>
      <c r="E1826" s="138"/>
      <c r="F1826" s="133">
        <f t="shared" si="37"/>
        <v>0</v>
      </c>
      <c r="G1826" s="142"/>
      <c r="H1826" s="142"/>
    </row>
    <row r="1827" spans="2:8" x14ac:dyDescent="0.25">
      <c r="B1827" s="136"/>
      <c r="C1827" s="138"/>
      <c r="D1827" s="149"/>
      <c r="E1827" s="138"/>
      <c r="F1827" s="133">
        <f t="shared" si="37"/>
        <v>0</v>
      </c>
      <c r="G1827" s="142"/>
      <c r="H1827" s="142"/>
    </row>
    <row r="1828" spans="2:8" x14ac:dyDescent="0.25">
      <c r="B1828" s="136"/>
      <c r="C1828" s="138"/>
      <c r="D1828" s="149"/>
      <c r="E1828" s="138"/>
      <c r="F1828" s="133">
        <f t="shared" si="37"/>
        <v>0</v>
      </c>
      <c r="G1828" s="142"/>
      <c r="H1828" s="142"/>
    </row>
    <row r="1829" spans="2:8" x14ac:dyDescent="0.25">
      <c r="B1829" s="136"/>
      <c r="C1829" s="138"/>
      <c r="D1829" s="149"/>
      <c r="E1829" s="138"/>
      <c r="F1829" s="133">
        <f t="shared" si="37"/>
        <v>0</v>
      </c>
      <c r="G1829" s="142"/>
      <c r="H1829" s="142"/>
    </row>
    <row r="1830" spans="2:8" x14ac:dyDescent="0.25">
      <c r="B1830" s="136"/>
      <c r="C1830" s="138"/>
      <c r="D1830" s="149"/>
      <c r="E1830" s="138"/>
      <c r="F1830" s="133">
        <f t="shared" si="37"/>
        <v>0</v>
      </c>
      <c r="G1830" s="142"/>
      <c r="H1830" s="142"/>
    </row>
    <row r="1831" spans="2:8" x14ac:dyDescent="0.25">
      <c r="B1831" s="136"/>
      <c r="C1831" s="138"/>
      <c r="D1831" s="149"/>
      <c r="E1831" s="138"/>
      <c r="F1831" s="133">
        <f t="shared" si="37"/>
        <v>0</v>
      </c>
      <c r="G1831" s="142"/>
      <c r="H1831" s="142"/>
    </row>
    <row r="1832" spans="2:8" x14ac:dyDescent="0.25">
      <c r="B1832" s="136"/>
      <c r="C1832" s="138"/>
      <c r="D1832" s="149"/>
      <c r="E1832" s="138"/>
      <c r="F1832" s="133">
        <f t="shared" si="37"/>
        <v>0</v>
      </c>
      <c r="G1832" s="142"/>
      <c r="H1832" s="142"/>
    </row>
    <row r="1833" spans="2:8" x14ac:dyDescent="0.25">
      <c r="B1833" s="136"/>
      <c r="C1833" s="138"/>
      <c r="D1833" s="149"/>
      <c r="E1833" s="138"/>
      <c r="F1833" s="133">
        <f t="shared" si="37"/>
        <v>0</v>
      </c>
      <c r="G1833" s="142"/>
      <c r="H1833" s="142"/>
    </row>
    <row r="1834" spans="2:8" x14ac:dyDescent="0.25">
      <c r="B1834" s="136"/>
      <c r="C1834" s="138"/>
      <c r="D1834" s="149"/>
      <c r="E1834" s="138"/>
      <c r="F1834" s="133">
        <f t="shared" si="37"/>
        <v>0</v>
      </c>
      <c r="G1834" s="142"/>
      <c r="H1834" s="142"/>
    </row>
    <row r="1835" spans="2:8" x14ac:dyDescent="0.25">
      <c r="B1835" s="136"/>
      <c r="C1835" s="138"/>
      <c r="D1835" s="149"/>
      <c r="E1835" s="138"/>
      <c r="F1835" s="133">
        <f t="shared" si="37"/>
        <v>0</v>
      </c>
      <c r="G1835" s="142"/>
      <c r="H1835" s="142"/>
    </row>
    <row r="1836" spans="2:8" x14ac:dyDescent="0.25">
      <c r="B1836" s="136"/>
      <c r="C1836" s="138"/>
      <c r="D1836" s="149"/>
      <c r="E1836" s="138"/>
      <c r="F1836" s="133">
        <f t="shared" si="37"/>
        <v>0</v>
      </c>
      <c r="G1836" s="142"/>
      <c r="H1836" s="142"/>
    </row>
    <row r="1837" spans="2:8" x14ac:dyDescent="0.25">
      <c r="B1837" s="136"/>
      <c r="C1837" s="138"/>
      <c r="D1837" s="149"/>
      <c r="E1837" s="138"/>
      <c r="F1837" s="133">
        <f t="shared" si="37"/>
        <v>0</v>
      </c>
      <c r="G1837" s="142"/>
      <c r="H1837" s="142"/>
    </row>
    <row r="1838" spans="2:8" x14ac:dyDescent="0.25">
      <c r="B1838" s="136"/>
      <c r="C1838" s="138"/>
      <c r="D1838" s="149"/>
      <c r="E1838" s="138"/>
      <c r="F1838" s="133">
        <f t="shared" si="37"/>
        <v>0</v>
      </c>
      <c r="G1838" s="142"/>
      <c r="H1838" s="142"/>
    </row>
    <row r="1839" spans="2:8" x14ac:dyDescent="0.25">
      <c r="B1839" s="136"/>
      <c r="C1839" s="138"/>
      <c r="D1839" s="149"/>
      <c r="E1839" s="138"/>
      <c r="F1839" s="133">
        <f t="shared" si="37"/>
        <v>0</v>
      </c>
      <c r="G1839" s="142"/>
      <c r="H1839" s="142"/>
    </row>
    <row r="1840" spans="2:8" x14ac:dyDescent="0.25">
      <c r="B1840" s="136"/>
      <c r="C1840" s="138"/>
      <c r="D1840" s="149"/>
      <c r="E1840" s="138"/>
      <c r="F1840" s="133">
        <f t="shared" si="37"/>
        <v>0</v>
      </c>
      <c r="G1840" s="142"/>
      <c r="H1840" s="142"/>
    </row>
    <row r="1841" spans="2:8" x14ac:dyDescent="0.25">
      <c r="B1841" s="136"/>
      <c r="C1841" s="138"/>
      <c r="D1841" s="149"/>
      <c r="E1841" s="138"/>
      <c r="F1841" s="133">
        <f t="shared" si="37"/>
        <v>0</v>
      </c>
      <c r="G1841" s="142"/>
      <c r="H1841" s="142"/>
    </row>
    <row r="1842" spans="2:8" x14ac:dyDescent="0.25">
      <c r="B1842" s="136"/>
      <c r="C1842" s="138"/>
      <c r="D1842" s="149"/>
      <c r="E1842" s="138"/>
      <c r="F1842" s="133">
        <f t="shared" si="37"/>
        <v>0</v>
      </c>
      <c r="G1842" s="142"/>
      <c r="H1842" s="142"/>
    </row>
    <row r="1843" spans="2:8" x14ac:dyDescent="0.25">
      <c r="B1843" s="136"/>
      <c r="C1843" s="138"/>
      <c r="D1843" s="149"/>
      <c r="E1843" s="138"/>
      <c r="F1843" s="133">
        <f t="shared" si="37"/>
        <v>0</v>
      </c>
      <c r="G1843" s="142"/>
      <c r="H1843" s="142"/>
    </row>
    <row r="1844" spans="2:8" x14ac:dyDescent="0.25">
      <c r="B1844" s="136"/>
      <c r="C1844" s="138"/>
      <c r="D1844" s="149"/>
      <c r="E1844" s="138"/>
      <c r="F1844" s="133">
        <f t="shared" si="37"/>
        <v>0</v>
      </c>
      <c r="G1844" s="142"/>
      <c r="H1844" s="142"/>
    </row>
    <row r="1845" spans="2:8" x14ac:dyDescent="0.25">
      <c r="B1845" s="136"/>
      <c r="C1845" s="138"/>
      <c r="D1845" s="149"/>
      <c r="E1845" s="138"/>
      <c r="F1845" s="133">
        <f t="shared" si="37"/>
        <v>0</v>
      </c>
      <c r="G1845" s="142"/>
      <c r="H1845" s="142"/>
    </row>
    <row r="1846" spans="2:8" x14ac:dyDescent="0.25">
      <c r="B1846" s="136"/>
      <c r="C1846" s="138"/>
      <c r="D1846" s="149"/>
      <c r="E1846" s="138"/>
      <c r="F1846" s="133">
        <f t="shared" si="37"/>
        <v>0</v>
      </c>
      <c r="G1846" s="142"/>
      <c r="H1846" s="142"/>
    </row>
    <row r="1847" spans="2:8" x14ac:dyDescent="0.25">
      <c r="B1847" s="136"/>
      <c r="C1847" s="138"/>
      <c r="D1847" s="149"/>
      <c r="E1847" s="138"/>
      <c r="F1847" s="133">
        <f t="shared" si="37"/>
        <v>0</v>
      </c>
      <c r="G1847" s="142"/>
      <c r="H1847" s="142"/>
    </row>
    <row r="1848" spans="2:8" x14ac:dyDescent="0.25">
      <c r="B1848" s="136"/>
      <c r="C1848" s="138"/>
      <c r="D1848" s="149"/>
      <c r="E1848" s="138"/>
      <c r="F1848" s="133">
        <f t="shared" si="37"/>
        <v>0</v>
      </c>
      <c r="G1848" s="142"/>
      <c r="H1848" s="142"/>
    </row>
    <row r="1849" spans="2:8" x14ac:dyDescent="0.25">
      <c r="B1849" s="136"/>
      <c r="C1849" s="138"/>
      <c r="D1849" s="149"/>
      <c r="E1849" s="138"/>
      <c r="F1849" s="133">
        <f t="shared" si="37"/>
        <v>0</v>
      </c>
      <c r="G1849" s="142"/>
      <c r="H1849" s="142"/>
    </row>
    <row r="1850" spans="2:8" x14ac:dyDescent="0.25">
      <c r="B1850" s="136"/>
      <c r="C1850" s="138"/>
      <c r="D1850" s="149"/>
      <c r="E1850" s="138"/>
      <c r="F1850" s="133">
        <f t="shared" si="37"/>
        <v>0</v>
      </c>
      <c r="G1850" s="142"/>
      <c r="H1850" s="142"/>
    </row>
    <row r="1851" spans="2:8" x14ac:dyDescent="0.25">
      <c r="B1851" s="136"/>
      <c r="C1851" s="138"/>
      <c r="D1851" s="149"/>
      <c r="E1851" s="138"/>
      <c r="F1851" s="133">
        <f t="shared" si="37"/>
        <v>0</v>
      </c>
      <c r="G1851" s="142"/>
      <c r="H1851" s="142"/>
    </row>
    <row r="1852" spans="2:8" x14ac:dyDescent="0.25">
      <c r="B1852" s="136"/>
      <c r="C1852" s="138"/>
      <c r="D1852" s="149"/>
      <c r="E1852" s="138"/>
      <c r="F1852" s="133">
        <f t="shared" si="37"/>
        <v>0</v>
      </c>
      <c r="G1852" s="142"/>
      <c r="H1852" s="142"/>
    </row>
    <row r="1853" spans="2:8" x14ac:dyDescent="0.25">
      <c r="B1853" s="136"/>
      <c r="C1853" s="138"/>
      <c r="D1853" s="149"/>
      <c r="E1853" s="138"/>
      <c r="F1853" s="133">
        <f t="shared" si="37"/>
        <v>0</v>
      </c>
      <c r="G1853" s="142"/>
      <c r="H1853" s="142"/>
    </row>
    <row r="1854" spans="2:8" x14ac:dyDescent="0.25">
      <c r="B1854" s="136"/>
      <c r="C1854" s="138"/>
      <c r="D1854" s="149"/>
      <c r="E1854" s="138"/>
      <c r="F1854" s="133">
        <f t="shared" si="37"/>
        <v>0</v>
      </c>
      <c r="G1854" s="142"/>
      <c r="H1854" s="142"/>
    </row>
    <row r="1855" spans="2:8" x14ac:dyDescent="0.25">
      <c r="B1855" s="136"/>
      <c r="C1855" s="138"/>
      <c r="D1855" s="149"/>
      <c r="E1855" s="138"/>
      <c r="F1855" s="133">
        <f t="shared" si="37"/>
        <v>0</v>
      </c>
      <c r="G1855" s="142"/>
      <c r="H1855" s="142"/>
    </row>
    <row r="1856" spans="2:8" x14ac:dyDescent="0.25">
      <c r="B1856" s="136"/>
      <c r="C1856" s="138"/>
      <c r="D1856" s="149"/>
      <c r="E1856" s="138"/>
      <c r="F1856" s="133">
        <f t="shared" si="37"/>
        <v>0</v>
      </c>
      <c r="G1856" s="142"/>
      <c r="H1856" s="142"/>
    </row>
    <row r="1857" spans="2:8" x14ac:dyDescent="0.25">
      <c r="B1857" s="136"/>
      <c r="C1857" s="138"/>
      <c r="D1857" s="149"/>
      <c r="E1857" s="138"/>
      <c r="F1857" s="133">
        <f t="shared" si="37"/>
        <v>0</v>
      </c>
      <c r="G1857" s="142"/>
      <c r="H1857" s="142"/>
    </row>
    <row r="1858" spans="2:8" x14ac:dyDescent="0.25">
      <c r="B1858" s="136"/>
      <c r="C1858" s="138"/>
      <c r="D1858" s="149"/>
      <c r="E1858" s="138"/>
      <c r="F1858" s="133">
        <f t="shared" si="37"/>
        <v>0</v>
      </c>
      <c r="G1858" s="142"/>
      <c r="H1858" s="142"/>
    </row>
    <row r="1859" spans="2:8" x14ac:dyDescent="0.25">
      <c r="B1859" s="136"/>
      <c r="C1859" s="138"/>
      <c r="D1859" s="149"/>
      <c r="E1859" s="138"/>
      <c r="F1859" s="133">
        <f t="shared" si="37"/>
        <v>0</v>
      </c>
      <c r="G1859" s="142"/>
      <c r="H1859" s="142"/>
    </row>
    <row r="1860" spans="2:8" x14ac:dyDescent="0.25">
      <c r="B1860" s="136"/>
      <c r="C1860" s="138"/>
      <c r="D1860" s="149"/>
      <c r="E1860" s="138"/>
      <c r="F1860" s="133">
        <f t="shared" ref="F1860:F1923" si="38">E1860*C1860</f>
        <v>0</v>
      </c>
      <c r="G1860" s="142"/>
      <c r="H1860" s="142"/>
    </row>
    <row r="1861" spans="2:8" x14ac:dyDescent="0.25">
      <c r="B1861" s="136"/>
      <c r="C1861" s="138"/>
      <c r="D1861" s="149"/>
      <c r="E1861" s="138"/>
      <c r="F1861" s="133">
        <f t="shared" si="38"/>
        <v>0</v>
      </c>
      <c r="G1861" s="142"/>
      <c r="H1861" s="142"/>
    </row>
    <row r="1862" spans="2:8" x14ac:dyDescent="0.25">
      <c r="B1862" s="136"/>
      <c r="C1862" s="138"/>
      <c r="D1862" s="149"/>
      <c r="E1862" s="138"/>
      <c r="F1862" s="133">
        <f t="shared" si="38"/>
        <v>0</v>
      </c>
      <c r="G1862" s="142"/>
      <c r="H1862" s="142"/>
    </row>
    <row r="1863" spans="2:8" x14ac:dyDescent="0.25">
      <c r="B1863" s="136"/>
      <c r="C1863" s="138"/>
      <c r="D1863" s="149"/>
      <c r="E1863" s="138"/>
      <c r="F1863" s="133">
        <f t="shared" si="38"/>
        <v>0</v>
      </c>
      <c r="G1863" s="142"/>
      <c r="H1863" s="142"/>
    </row>
    <row r="1864" spans="2:8" x14ac:dyDescent="0.25">
      <c r="B1864" s="136"/>
      <c r="C1864" s="138"/>
      <c r="D1864" s="149"/>
      <c r="E1864" s="138"/>
      <c r="F1864" s="133">
        <f t="shared" si="38"/>
        <v>0</v>
      </c>
      <c r="G1864" s="142"/>
      <c r="H1864" s="142"/>
    </row>
    <row r="1865" spans="2:8" x14ac:dyDescent="0.25">
      <c r="B1865" s="136"/>
      <c r="C1865" s="138"/>
      <c r="D1865" s="149"/>
      <c r="E1865" s="138"/>
      <c r="F1865" s="133">
        <f t="shared" si="38"/>
        <v>0</v>
      </c>
      <c r="G1865" s="142"/>
      <c r="H1865" s="142"/>
    </row>
    <row r="1866" spans="2:8" x14ac:dyDescent="0.25">
      <c r="B1866" s="136"/>
      <c r="C1866" s="138"/>
      <c r="D1866" s="149"/>
      <c r="E1866" s="138"/>
      <c r="F1866" s="133">
        <f t="shared" si="38"/>
        <v>0</v>
      </c>
      <c r="G1866" s="142"/>
      <c r="H1866" s="142"/>
    </row>
    <row r="1867" spans="2:8" x14ac:dyDescent="0.25">
      <c r="B1867" s="136"/>
      <c r="C1867" s="138"/>
      <c r="D1867" s="149"/>
      <c r="E1867" s="138"/>
      <c r="F1867" s="133">
        <f t="shared" si="38"/>
        <v>0</v>
      </c>
      <c r="G1867" s="142"/>
      <c r="H1867" s="142"/>
    </row>
    <row r="1868" spans="2:8" x14ac:dyDescent="0.25">
      <c r="B1868" s="136"/>
      <c r="C1868" s="138"/>
      <c r="D1868" s="149"/>
      <c r="E1868" s="138"/>
      <c r="F1868" s="133">
        <f t="shared" si="38"/>
        <v>0</v>
      </c>
      <c r="G1868" s="142"/>
      <c r="H1868" s="142"/>
    </row>
    <row r="1869" spans="2:8" x14ac:dyDescent="0.25">
      <c r="B1869" s="136"/>
      <c r="C1869" s="138"/>
      <c r="D1869" s="149"/>
      <c r="E1869" s="138"/>
      <c r="F1869" s="133">
        <f t="shared" si="38"/>
        <v>0</v>
      </c>
      <c r="G1869" s="142"/>
      <c r="H1869" s="142"/>
    </row>
    <row r="1870" spans="2:8" x14ac:dyDescent="0.25">
      <c r="B1870" s="136"/>
      <c r="C1870" s="138"/>
      <c r="D1870" s="149"/>
      <c r="E1870" s="138"/>
      <c r="F1870" s="133">
        <f t="shared" si="38"/>
        <v>0</v>
      </c>
      <c r="G1870" s="142"/>
      <c r="H1870" s="142"/>
    </row>
    <row r="1871" spans="2:8" x14ac:dyDescent="0.25">
      <c r="B1871" s="136"/>
      <c r="C1871" s="138"/>
      <c r="D1871" s="149"/>
      <c r="E1871" s="138"/>
      <c r="F1871" s="133">
        <f t="shared" si="38"/>
        <v>0</v>
      </c>
      <c r="G1871" s="142"/>
      <c r="H1871" s="142"/>
    </row>
    <row r="1872" spans="2:8" x14ac:dyDescent="0.25">
      <c r="B1872" s="136"/>
      <c r="C1872" s="138"/>
      <c r="D1872" s="149"/>
      <c r="E1872" s="138"/>
      <c r="F1872" s="133">
        <f t="shared" si="38"/>
        <v>0</v>
      </c>
      <c r="G1872" s="142"/>
      <c r="H1872" s="142"/>
    </row>
    <row r="1873" spans="2:8" x14ac:dyDescent="0.25">
      <c r="B1873" s="136"/>
      <c r="C1873" s="138"/>
      <c r="D1873" s="149"/>
      <c r="E1873" s="138"/>
      <c r="F1873" s="133">
        <f t="shared" si="38"/>
        <v>0</v>
      </c>
      <c r="G1873" s="142"/>
      <c r="H1873" s="142"/>
    </row>
    <row r="1874" spans="2:8" x14ac:dyDescent="0.25">
      <c r="B1874" s="136"/>
      <c r="C1874" s="138"/>
      <c r="D1874" s="149"/>
      <c r="E1874" s="138"/>
      <c r="F1874" s="133">
        <f t="shared" si="38"/>
        <v>0</v>
      </c>
      <c r="G1874" s="142"/>
      <c r="H1874" s="142"/>
    </row>
    <row r="1875" spans="2:8" x14ac:dyDescent="0.25">
      <c r="B1875" s="136"/>
      <c r="C1875" s="138"/>
      <c r="D1875" s="149"/>
      <c r="E1875" s="138"/>
      <c r="F1875" s="133">
        <f t="shared" si="38"/>
        <v>0</v>
      </c>
      <c r="G1875" s="142"/>
      <c r="H1875" s="142"/>
    </row>
    <row r="1876" spans="2:8" x14ac:dyDescent="0.25">
      <c r="B1876" s="136"/>
      <c r="C1876" s="138"/>
      <c r="D1876" s="149"/>
      <c r="E1876" s="138"/>
      <c r="F1876" s="133">
        <f t="shared" si="38"/>
        <v>0</v>
      </c>
      <c r="G1876" s="142"/>
      <c r="H1876" s="142"/>
    </row>
    <row r="1877" spans="2:8" x14ac:dyDescent="0.25">
      <c r="B1877" s="136"/>
      <c r="C1877" s="138"/>
      <c r="D1877" s="149"/>
      <c r="E1877" s="138"/>
      <c r="F1877" s="133">
        <f t="shared" si="38"/>
        <v>0</v>
      </c>
      <c r="G1877" s="142"/>
      <c r="H1877" s="142"/>
    </row>
    <row r="1878" spans="2:8" x14ac:dyDescent="0.25">
      <c r="B1878" s="136"/>
      <c r="C1878" s="138"/>
      <c r="D1878" s="149"/>
      <c r="E1878" s="138"/>
      <c r="F1878" s="133">
        <f t="shared" si="38"/>
        <v>0</v>
      </c>
      <c r="G1878" s="142"/>
      <c r="H1878" s="142"/>
    </row>
    <row r="1879" spans="2:8" x14ac:dyDescent="0.25">
      <c r="B1879" s="136"/>
      <c r="C1879" s="138"/>
      <c r="D1879" s="149"/>
      <c r="E1879" s="138"/>
      <c r="F1879" s="133">
        <f t="shared" si="38"/>
        <v>0</v>
      </c>
      <c r="G1879" s="142"/>
      <c r="H1879" s="142"/>
    </row>
    <row r="1880" spans="2:8" x14ac:dyDescent="0.25">
      <c r="B1880" s="136"/>
      <c r="C1880" s="138"/>
      <c r="D1880" s="149"/>
      <c r="E1880" s="138"/>
      <c r="F1880" s="133">
        <f t="shared" si="38"/>
        <v>0</v>
      </c>
      <c r="G1880" s="142"/>
      <c r="H1880" s="142"/>
    </row>
    <row r="1881" spans="2:8" x14ac:dyDescent="0.25">
      <c r="B1881" s="136"/>
      <c r="C1881" s="138"/>
      <c r="D1881" s="149"/>
      <c r="E1881" s="138"/>
      <c r="F1881" s="133">
        <f t="shared" si="38"/>
        <v>0</v>
      </c>
      <c r="G1881" s="142"/>
      <c r="H1881" s="142"/>
    </row>
    <row r="1882" spans="2:8" x14ac:dyDescent="0.25">
      <c r="B1882" s="136"/>
      <c r="C1882" s="138"/>
      <c r="D1882" s="149"/>
      <c r="E1882" s="138"/>
      <c r="F1882" s="133">
        <f t="shared" si="38"/>
        <v>0</v>
      </c>
      <c r="G1882" s="142"/>
      <c r="H1882" s="142"/>
    </row>
    <row r="1883" spans="2:8" x14ac:dyDescent="0.25">
      <c r="B1883" s="136"/>
      <c r="C1883" s="138"/>
      <c r="D1883" s="149"/>
      <c r="E1883" s="138"/>
      <c r="F1883" s="133">
        <f t="shared" si="38"/>
        <v>0</v>
      </c>
      <c r="G1883" s="142"/>
      <c r="H1883" s="142"/>
    </row>
    <row r="1884" spans="2:8" x14ac:dyDescent="0.25">
      <c r="B1884" s="136"/>
      <c r="C1884" s="138"/>
      <c r="D1884" s="149"/>
      <c r="E1884" s="138"/>
      <c r="F1884" s="133">
        <f t="shared" si="38"/>
        <v>0</v>
      </c>
      <c r="G1884" s="142"/>
      <c r="H1884" s="142"/>
    </row>
    <row r="1885" spans="2:8" x14ac:dyDescent="0.25">
      <c r="B1885" s="136"/>
      <c r="C1885" s="138"/>
      <c r="D1885" s="149"/>
      <c r="E1885" s="138"/>
      <c r="F1885" s="133">
        <f t="shared" si="38"/>
        <v>0</v>
      </c>
      <c r="G1885" s="142"/>
      <c r="H1885" s="142"/>
    </row>
    <row r="1886" spans="2:8" x14ac:dyDescent="0.25">
      <c r="B1886" s="136"/>
      <c r="C1886" s="138"/>
      <c r="D1886" s="149"/>
      <c r="E1886" s="138"/>
      <c r="F1886" s="133">
        <f t="shared" si="38"/>
        <v>0</v>
      </c>
      <c r="G1886" s="142"/>
      <c r="H1886" s="142"/>
    </row>
    <row r="1887" spans="2:8" x14ac:dyDescent="0.25">
      <c r="B1887" s="136"/>
      <c r="C1887" s="138"/>
      <c r="D1887" s="149"/>
      <c r="E1887" s="138"/>
      <c r="F1887" s="133">
        <f t="shared" si="38"/>
        <v>0</v>
      </c>
      <c r="G1887" s="142"/>
      <c r="H1887" s="142"/>
    </row>
    <row r="1888" spans="2:8" x14ac:dyDescent="0.25">
      <c r="B1888" s="136"/>
      <c r="C1888" s="138"/>
      <c r="D1888" s="149"/>
      <c r="E1888" s="138"/>
      <c r="F1888" s="133">
        <f t="shared" si="38"/>
        <v>0</v>
      </c>
      <c r="G1888" s="142"/>
      <c r="H1888" s="142"/>
    </row>
    <row r="1889" spans="2:8" x14ac:dyDescent="0.25">
      <c r="B1889" s="136"/>
      <c r="C1889" s="138"/>
      <c r="D1889" s="149"/>
      <c r="E1889" s="138"/>
      <c r="F1889" s="133">
        <f t="shared" si="38"/>
        <v>0</v>
      </c>
      <c r="G1889" s="142"/>
      <c r="H1889" s="142"/>
    </row>
    <row r="1890" spans="2:8" x14ac:dyDescent="0.25">
      <c r="B1890" s="136"/>
      <c r="C1890" s="138"/>
      <c r="D1890" s="149"/>
      <c r="E1890" s="138"/>
      <c r="F1890" s="133">
        <f t="shared" si="38"/>
        <v>0</v>
      </c>
      <c r="G1890" s="142"/>
      <c r="H1890" s="142"/>
    </row>
    <row r="1891" spans="2:8" x14ac:dyDescent="0.25">
      <c r="B1891" s="136"/>
      <c r="C1891" s="138"/>
      <c r="D1891" s="149"/>
      <c r="E1891" s="138"/>
      <c r="F1891" s="133">
        <f t="shared" si="38"/>
        <v>0</v>
      </c>
      <c r="G1891" s="142"/>
      <c r="H1891" s="142"/>
    </row>
    <row r="1892" spans="2:8" x14ac:dyDescent="0.25">
      <c r="B1892" s="136"/>
      <c r="C1892" s="138"/>
      <c r="D1892" s="149"/>
      <c r="E1892" s="138"/>
      <c r="F1892" s="133">
        <f t="shared" si="38"/>
        <v>0</v>
      </c>
      <c r="G1892" s="142"/>
      <c r="H1892" s="142"/>
    </row>
    <row r="1893" spans="2:8" x14ac:dyDescent="0.25">
      <c r="B1893" s="136"/>
      <c r="C1893" s="138"/>
      <c r="D1893" s="149"/>
      <c r="E1893" s="138"/>
      <c r="F1893" s="133">
        <f t="shared" si="38"/>
        <v>0</v>
      </c>
      <c r="G1893" s="142"/>
      <c r="H1893" s="142"/>
    </row>
    <row r="1894" spans="2:8" x14ac:dyDescent="0.25">
      <c r="B1894" s="136"/>
      <c r="C1894" s="138"/>
      <c r="D1894" s="149"/>
      <c r="E1894" s="138"/>
      <c r="F1894" s="133">
        <f t="shared" si="38"/>
        <v>0</v>
      </c>
      <c r="G1894" s="142"/>
      <c r="H1894" s="142"/>
    </row>
    <row r="1895" spans="2:8" x14ac:dyDescent="0.25">
      <c r="B1895" s="136"/>
      <c r="C1895" s="138"/>
      <c r="D1895" s="149"/>
      <c r="E1895" s="138"/>
      <c r="F1895" s="133">
        <f t="shared" si="38"/>
        <v>0</v>
      </c>
      <c r="G1895" s="142"/>
      <c r="H1895" s="142"/>
    </row>
    <row r="1896" spans="2:8" x14ac:dyDescent="0.25">
      <c r="B1896" s="136"/>
      <c r="C1896" s="138"/>
      <c r="D1896" s="149"/>
      <c r="E1896" s="138"/>
      <c r="F1896" s="133">
        <f t="shared" si="38"/>
        <v>0</v>
      </c>
      <c r="G1896" s="142"/>
      <c r="H1896" s="142"/>
    </row>
    <row r="1897" spans="2:8" x14ac:dyDescent="0.25">
      <c r="B1897" s="136"/>
      <c r="C1897" s="138"/>
      <c r="D1897" s="149"/>
      <c r="E1897" s="138"/>
      <c r="F1897" s="133">
        <f t="shared" si="38"/>
        <v>0</v>
      </c>
      <c r="G1897" s="142"/>
      <c r="H1897" s="142"/>
    </row>
    <row r="1898" spans="2:8" x14ac:dyDescent="0.25">
      <c r="B1898" s="136"/>
      <c r="C1898" s="138"/>
      <c r="D1898" s="149"/>
      <c r="E1898" s="138"/>
      <c r="F1898" s="133">
        <f t="shared" si="38"/>
        <v>0</v>
      </c>
      <c r="G1898" s="142"/>
      <c r="H1898" s="142"/>
    </row>
    <row r="1899" spans="2:8" x14ac:dyDescent="0.25">
      <c r="B1899" s="136"/>
      <c r="C1899" s="138"/>
      <c r="D1899" s="149"/>
      <c r="E1899" s="138"/>
      <c r="F1899" s="133">
        <f t="shared" si="38"/>
        <v>0</v>
      </c>
      <c r="G1899" s="142"/>
      <c r="H1899" s="142"/>
    </row>
    <row r="1900" spans="2:8" x14ac:dyDescent="0.25">
      <c r="B1900" s="136"/>
      <c r="C1900" s="138"/>
      <c r="D1900" s="149"/>
      <c r="E1900" s="138"/>
      <c r="F1900" s="133">
        <f t="shared" si="38"/>
        <v>0</v>
      </c>
      <c r="G1900" s="142"/>
      <c r="H1900" s="142"/>
    </row>
    <row r="1901" spans="2:8" x14ac:dyDescent="0.25">
      <c r="B1901" s="136"/>
      <c r="C1901" s="138"/>
      <c r="D1901" s="149"/>
      <c r="E1901" s="138"/>
      <c r="F1901" s="133">
        <f t="shared" si="38"/>
        <v>0</v>
      </c>
      <c r="G1901" s="142"/>
      <c r="H1901" s="142"/>
    </row>
    <row r="1902" spans="2:8" x14ac:dyDescent="0.25">
      <c r="B1902" s="136"/>
      <c r="C1902" s="138"/>
      <c r="D1902" s="149"/>
      <c r="E1902" s="138"/>
      <c r="F1902" s="133">
        <f t="shared" si="38"/>
        <v>0</v>
      </c>
      <c r="G1902" s="142"/>
      <c r="H1902" s="142"/>
    </row>
    <row r="1903" spans="2:8" x14ac:dyDescent="0.25">
      <c r="B1903" s="136"/>
      <c r="C1903" s="138"/>
      <c r="D1903" s="149"/>
      <c r="E1903" s="138"/>
      <c r="F1903" s="133">
        <f t="shared" si="38"/>
        <v>0</v>
      </c>
      <c r="G1903" s="142"/>
      <c r="H1903" s="142"/>
    </row>
    <row r="1904" spans="2:8" x14ac:dyDescent="0.25">
      <c r="B1904" s="136"/>
      <c r="C1904" s="138"/>
      <c r="D1904" s="149"/>
      <c r="E1904" s="138"/>
      <c r="F1904" s="133">
        <f t="shared" si="38"/>
        <v>0</v>
      </c>
      <c r="G1904" s="142"/>
      <c r="H1904" s="142"/>
    </row>
    <row r="1905" spans="2:8" x14ac:dyDescent="0.25">
      <c r="B1905" s="136"/>
      <c r="C1905" s="138"/>
      <c r="D1905" s="149"/>
      <c r="E1905" s="138"/>
      <c r="F1905" s="133">
        <f t="shared" si="38"/>
        <v>0</v>
      </c>
      <c r="G1905" s="142"/>
      <c r="H1905" s="142"/>
    </row>
    <row r="1906" spans="2:8" x14ac:dyDescent="0.25">
      <c r="B1906" s="136"/>
      <c r="C1906" s="138"/>
      <c r="D1906" s="149"/>
      <c r="E1906" s="138"/>
      <c r="F1906" s="133">
        <f t="shared" si="38"/>
        <v>0</v>
      </c>
      <c r="G1906" s="142"/>
      <c r="H1906" s="142"/>
    </row>
    <row r="1907" spans="2:8" x14ac:dyDescent="0.25">
      <c r="B1907" s="136"/>
      <c r="C1907" s="138"/>
      <c r="D1907" s="149"/>
      <c r="E1907" s="138"/>
      <c r="F1907" s="133">
        <f t="shared" si="38"/>
        <v>0</v>
      </c>
      <c r="G1907" s="142"/>
      <c r="H1907" s="142"/>
    </row>
    <row r="1908" spans="2:8" x14ac:dyDescent="0.25">
      <c r="B1908" s="136"/>
      <c r="C1908" s="138"/>
      <c r="D1908" s="149"/>
      <c r="E1908" s="138"/>
      <c r="F1908" s="133">
        <f t="shared" si="38"/>
        <v>0</v>
      </c>
      <c r="G1908" s="142"/>
      <c r="H1908" s="142"/>
    </row>
    <row r="1909" spans="2:8" x14ac:dyDescent="0.25">
      <c r="B1909" s="136"/>
      <c r="C1909" s="138"/>
      <c r="D1909" s="149"/>
      <c r="E1909" s="138"/>
      <c r="F1909" s="133">
        <f t="shared" si="38"/>
        <v>0</v>
      </c>
      <c r="G1909" s="142"/>
      <c r="H1909" s="142"/>
    </row>
    <row r="1910" spans="2:8" x14ac:dyDescent="0.25">
      <c r="B1910" s="136"/>
      <c r="C1910" s="138"/>
      <c r="D1910" s="149"/>
      <c r="E1910" s="138"/>
      <c r="F1910" s="133">
        <f t="shared" si="38"/>
        <v>0</v>
      </c>
      <c r="G1910" s="142"/>
      <c r="H1910" s="142"/>
    </row>
    <row r="1911" spans="2:8" x14ac:dyDescent="0.25">
      <c r="B1911" s="136"/>
      <c r="C1911" s="138"/>
      <c r="D1911" s="149"/>
      <c r="E1911" s="138"/>
      <c r="F1911" s="133">
        <f t="shared" si="38"/>
        <v>0</v>
      </c>
      <c r="G1911" s="142"/>
      <c r="H1911" s="142"/>
    </row>
    <row r="1912" spans="2:8" x14ac:dyDescent="0.25">
      <c r="B1912" s="136"/>
      <c r="C1912" s="138"/>
      <c r="D1912" s="149"/>
      <c r="E1912" s="138"/>
      <c r="F1912" s="133">
        <f t="shared" si="38"/>
        <v>0</v>
      </c>
      <c r="G1912" s="142"/>
      <c r="H1912" s="142"/>
    </row>
    <row r="1913" spans="2:8" x14ac:dyDescent="0.25">
      <c r="B1913" s="136"/>
      <c r="C1913" s="138"/>
      <c r="D1913" s="149"/>
      <c r="E1913" s="138"/>
      <c r="F1913" s="133">
        <f t="shared" si="38"/>
        <v>0</v>
      </c>
      <c r="G1913" s="142"/>
      <c r="H1913" s="142"/>
    </row>
    <row r="1914" spans="2:8" x14ac:dyDescent="0.25">
      <c r="B1914" s="136"/>
      <c r="C1914" s="138"/>
      <c r="D1914" s="149"/>
      <c r="E1914" s="138"/>
      <c r="F1914" s="133">
        <f t="shared" si="38"/>
        <v>0</v>
      </c>
      <c r="G1914" s="142"/>
      <c r="H1914" s="142"/>
    </row>
    <row r="1915" spans="2:8" x14ac:dyDescent="0.25">
      <c r="B1915" s="136"/>
      <c r="C1915" s="138"/>
      <c r="D1915" s="149"/>
      <c r="E1915" s="138"/>
      <c r="F1915" s="133">
        <f t="shared" si="38"/>
        <v>0</v>
      </c>
      <c r="G1915" s="142"/>
      <c r="H1915" s="142"/>
    </row>
    <row r="1916" spans="2:8" x14ac:dyDescent="0.25">
      <c r="B1916" s="136"/>
      <c r="C1916" s="138"/>
      <c r="D1916" s="149"/>
      <c r="E1916" s="138"/>
      <c r="F1916" s="133">
        <f t="shared" si="38"/>
        <v>0</v>
      </c>
      <c r="G1916" s="142"/>
      <c r="H1916" s="142"/>
    </row>
    <row r="1917" spans="2:8" x14ac:dyDescent="0.25">
      <c r="B1917" s="136"/>
      <c r="C1917" s="138"/>
      <c r="D1917" s="149"/>
      <c r="E1917" s="138"/>
      <c r="F1917" s="133">
        <f t="shared" si="38"/>
        <v>0</v>
      </c>
      <c r="G1917" s="142"/>
      <c r="H1917" s="142"/>
    </row>
    <row r="1918" spans="2:8" x14ac:dyDescent="0.25">
      <c r="B1918" s="136"/>
      <c r="C1918" s="138"/>
      <c r="D1918" s="149"/>
      <c r="E1918" s="138"/>
      <c r="F1918" s="133">
        <f t="shared" si="38"/>
        <v>0</v>
      </c>
      <c r="G1918" s="142"/>
      <c r="H1918" s="142"/>
    </row>
    <row r="1919" spans="2:8" x14ac:dyDescent="0.25">
      <c r="B1919" s="136"/>
      <c r="C1919" s="138"/>
      <c r="D1919" s="149"/>
      <c r="E1919" s="138"/>
      <c r="F1919" s="133">
        <f t="shared" si="38"/>
        <v>0</v>
      </c>
      <c r="G1919" s="142"/>
      <c r="H1919" s="142"/>
    </row>
    <row r="1920" spans="2:8" x14ac:dyDescent="0.25">
      <c r="B1920" s="136"/>
      <c r="C1920" s="138"/>
      <c r="D1920" s="149"/>
      <c r="E1920" s="138"/>
      <c r="F1920" s="133">
        <f t="shared" si="38"/>
        <v>0</v>
      </c>
      <c r="G1920" s="142"/>
      <c r="H1920" s="142"/>
    </row>
    <row r="1921" spans="2:8" x14ac:dyDescent="0.25">
      <c r="B1921" s="136"/>
      <c r="C1921" s="138"/>
      <c r="D1921" s="149"/>
      <c r="E1921" s="138"/>
      <c r="F1921" s="133">
        <f t="shared" si="38"/>
        <v>0</v>
      </c>
      <c r="G1921" s="142"/>
      <c r="H1921" s="142"/>
    </row>
    <row r="1922" spans="2:8" x14ac:dyDescent="0.25">
      <c r="B1922" s="136"/>
      <c r="C1922" s="138"/>
      <c r="D1922" s="149"/>
      <c r="E1922" s="138"/>
      <c r="F1922" s="133">
        <f t="shared" si="38"/>
        <v>0</v>
      </c>
      <c r="G1922" s="142"/>
      <c r="H1922" s="142"/>
    </row>
    <row r="1923" spans="2:8" x14ac:dyDescent="0.25">
      <c r="B1923" s="136"/>
      <c r="C1923" s="138"/>
      <c r="D1923" s="149"/>
      <c r="E1923" s="138"/>
      <c r="F1923" s="133">
        <f t="shared" si="38"/>
        <v>0</v>
      </c>
      <c r="G1923" s="142"/>
      <c r="H1923" s="142"/>
    </row>
    <row r="1924" spans="2:8" x14ac:dyDescent="0.25">
      <c r="B1924" s="136"/>
      <c r="C1924" s="138"/>
      <c r="D1924" s="149"/>
      <c r="E1924" s="138"/>
      <c r="F1924" s="133">
        <f t="shared" ref="F1924:F1987" si="39">E1924*C1924</f>
        <v>0</v>
      </c>
      <c r="G1924" s="142"/>
      <c r="H1924" s="142"/>
    </row>
    <row r="1925" spans="2:8" x14ac:dyDescent="0.25">
      <c r="B1925" s="136"/>
      <c r="C1925" s="138"/>
      <c r="D1925" s="149"/>
      <c r="E1925" s="138"/>
      <c r="F1925" s="133">
        <f t="shared" si="39"/>
        <v>0</v>
      </c>
      <c r="G1925" s="142"/>
      <c r="H1925" s="142"/>
    </row>
    <row r="1926" spans="2:8" x14ac:dyDescent="0.25">
      <c r="B1926" s="136"/>
      <c r="C1926" s="138"/>
      <c r="D1926" s="149"/>
      <c r="E1926" s="138"/>
      <c r="F1926" s="133">
        <f t="shared" si="39"/>
        <v>0</v>
      </c>
      <c r="G1926" s="142"/>
      <c r="H1926" s="142"/>
    </row>
    <row r="1927" spans="2:8" x14ac:dyDescent="0.25">
      <c r="B1927" s="136"/>
      <c r="C1927" s="138"/>
      <c r="D1927" s="149"/>
      <c r="E1927" s="138"/>
      <c r="F1927" s="133">
        <f t="shared" si="39"/>
        <v>0</v>
      </c>
      <c r="G1927" s="142"/>
      <c r="H1927" s="142"/>
    </row>
    <row r="1928" spans="2:8" x14ac:dyDescent="0.25">
      <c r="B1928" s="136"/>
      <c r="C1928" s="138"/>
      <c r="D1928" s="149"/>
      <c r="E1928" s="138"/>
      <c r="F1928" s="133">
        <f t="shared" si="39"/>
        <v>0</v>
      </c>
      <c r="G1928" s="142"/>
      <c r="H1928" s="142"/>
    </row>
    <row r="1929" spans="2:8" x14ac:dyDescent="0.25">
      <c r="B1929" s="136"/>
      <c r="C1929" s="138"/>
      <c r="D1929" s="149"/>
      <c r="E1929" s="138"/>
      <c r="F1929" s="133">
        <f t="shared" si="39"/>
        <v>0</v>
      </c>
      <c r="G1929" s="142"/>
      <c r="H1929" s="142"/>
    </row>
    <row r="1930" spans="2:8" x14ac:dyDescent="0.25">
      <c r="B1930" s="136"/>
      <c r="C1930" s="138"/>
      <c r="D1930" s="149"/>
      <c r="E1930" s="138"/>
      <c r="F1930" s="133">
        <f t="shared" si="39"/>
        <v>0</v>
      </c>
      <c r="G1930" s="142"/>
      <c r="H1930" s="142"/>
    </row>
    <row r="1931" spans="2:8" x14ac:dyDescent="0.25">
      <c r="B1931" s="136"/>
      <c r="C1931" s="138"/>
      <c r="D1931" s="149"/>
      <c r="E1931" s="138"/>
      <c r="F1931" s="133">
        <f t="shared" si="39"/>
        <v>0</v>
      </c>
      <c r="G1931" s="142"/>
      <c r="H1931" s="142"/>
    </row>
    <row r="1932" spans="2:8" x14ac:dyDescent="0.25">
      <c r="B1932" s="136"/>
      <c r="C1932" s="138"/>
      <c r="D1932" s="149"/>
      <c r="E1932" s="138"/>
      <c r="F1932" s="133">
        <f t="shared" si="39"/>
        <v>0</v>
      </c>
      <c r="G1932" s="142"/>
      <c r="H1932" s="142"/>
    </row>
    <row r="1933" spans="2:8" x14ac:dyDescent="0.25">
      <c r="B1933" s="136"/>
      <c r="C1933" s="138"/>
      <c r="D1933" s="149"/>
      <c r="E1933" s="138"/>
      <c r="F1933" s="133">
        <f t="shared" si="39"/>
        <v>0</v>
      </c>
      <c r="G1933" s="142"/>
      <c r="H1933" s="142"/>
    </row>
    <row r="1934" spans="2:8" x14ac:dyDescent="0.25">
      <c r="B1934" s="136"/>
      <c r="C1934" s="138"/>
      <c r="D1934" s="149"/>
      <c r="E1934" s="138"/>
      <c r="F1934" s="133">
        <f t="shared" si="39"/>
        <v>0</v>
      </c>
      <c r="G1934" s="142"/>
      <c r="H1934" s="142"/>
    </row>
    <row r="1935" spans="2:8" x14ac:dyDescent="0.25">
      <c r="B1935" s="136"/>
      <c r="C1935" s="138"/>
      <c r="D1935" s="149"/>
      <c r="E1935" s="138"/>
      <c r="F1935" s="133">
        <f t="shared" si="39"/>
        <v>0</v>
      </c>
      <c r="G1935" s="142"/>
      <c r="H1935" s="142"/>
    </row>
    <row r="1936" spans="2:8" x14ac:dyDescent="0.25">
      <c r="B1936" s="136"/>
      <c r="C1936" s="138"/>
      <c r="D1936" s="149"/>
      <c r="E1936" s="138"/>
      <c r="F1936" s="133">
        <f t="shared" si="39"/>
        <v>0</v>
      </c>
      <c r="G1936" s="142"/>
      <c r="H1936" s="142"/>
    </row>
    <row r="1937" spans="2:8" x14ac:dyDescent="0.25">
      <c r="B1937" s="136"/>
      <c r="C1937" s="138"/>
      <c r="D1937" s="149"/>
      <c r="E1937" s="138"/>
      <c r="F1937" s="133">
        <f t="shared" si="39"/>
        <v>0</v>
      </c>
      <c r="G1937" s="142"/>
      <c r="H1937" s="142"/>
    </row>
    <row r="1938" spans="2:8" x14ac:dyDescent="0.25">
      <c r="B1938" s="136"/>
      <c r="C1938" s="138"/>
      <c r="D1938" s="149"/>
      <c r="E1938" s="138"/>
      <c r="F1938" s="133">
        <f t="shared" si="39"/>
        <v>0</v>
      </c>
      <c r="G1938" s="142"/>
      <c r="H1938" s="142"/>
    </row>
    <row r="1939" spans="2:8" x14ac:dyDescent="0.25">
      <c r="B1939" s="136"/>
      <c r="C1939" s="138"/>
      <c r="D1939" s="149"/>
      <c r="E1939" s="138"/>
      <c r="F1939" s="133">
        <f t="shared" si="39"/>
        <v>0</v>
      </c>
      <c r="G1939" s="142"/>
      <c r="H1939" s="142"/>
    </row>
    <row r="1940" spans="2:8" x14ac:dyDescent="0.25">
      <c r="B1940" s="136"/>
      <c r="C1940" s="138"/>
      <c r="D1940" s="149"/>
      <c r="E1940" s="138"/>
      <c r="F1940" s="133">
        <f t="shared" si="39"/>
        <v>0</v>
      </c>
      <c r="G1940" s="142"/>
      <c r="H1940" s="142"/>
    </row>
    <row r="1941" spans="2:8" x14ac:dyDescent="0.25">
      <c r="B1941" s="136"/>
      <c r="C1941" s="138"/>
      <c r="D1941" s="149"/>
      <c r="E1941" s="138"/>
      <c r="F1941" s="133">
        <f t="shared" si="39"/>
        <v>0</v>
      </c>
      <c r="G1941" s="142"/>
      <c r="H1941" s="142"/>
    </row>
    <row r="1942" spans="2:8" x14ac:dyDescent="0.25">
      <c r="B1942" s="136"/>
      <c r="C1942" s="138"/>
      <c r="D1942" s="149"/>
      <c r="E1942" s="138"/>
      <c r="F1942" s="133">
        <f t="shared" si="39"/>
        <v>0</v>
      </c>
      <c r="G1942" s="142"/>
      <c r="H1942" s="142"/>
    </row>
    <row r="1943" spans="2:8" x14ac:dyDescent="0.25">
      <c r="B1943" s="136"/>
      <c r="C1943" s="138"/>
      <c r="D1943" s="149"/>
      <c r="E1943" s="138"/>
      <c r="F1943" s="133">
        <f t="shared" si="39"/>
        <v>0</v>
      </c>
      <c r="G1943" s="142"/>
      <c r="H1943" s="142"/>
    </row>
    <row r="1944" spans="2:8" x14ac:dyDescent="0.25">
      <c r="B1944" s="136"/>
      <c r="C1944" s="138"/>
      <c r="D1944" s="149"/>
      <c r="E1944" s="138"/>
      <c r="F1944" s="133">
        <f t="shared" si="39"/>
        <v>0</v>
      </c>
      <c r="G1944" s="142"/>
      <c r="H1944" s="142"/>
    </row>
    <row r="1945" spans="2:8" x14ac:dyDescent="0.25">
      <c r="B1945" s="136"/>
      <c r="C1945" s="138"/>
      <c r="D1945" s="149"/>
      <c r="E1945" s="138"/>
      <c r="F1945" s="133">
        <f t="shared" si="39"/>
        <v>0</v>
      </c>
      <c r="G1945" s="142"/>
      <c r="H1945" s="142"/>
    </row>
    <row r="1946" spans="2:8" x14ac:dyDescent="0.25">
      <c r="B1946" s="136"/>
      <c r="C1946" s="138"/>
      <c r="D1946" s="149"/>
      <c r="E1946" s="138"/>
      <c r="F1946" s="133">
        <f t="shared" si="39"/>
        <v>0</v>
      </c>
      <c r="G1946" s="142"/>
      <c r="H1946" s="142"/>
    </row>
    <row r="1947" spans="2:8" x14ac:dyDescent="0.25">
      <c r="B1947" s="136"/>
      <c r="C1947" s="138"/>
      <c r="D1947" s="149"/>
      <c r="E1947" s="138"/>
      <c r="F1947" s="133">
        <f t="shared" si="39"/>
        <v>0</v>
      </c>
      <c r="G1947" s="142"/>
      <c r="H1947" s="142"/>
    </row>
    <row r="1948" spans="2:8" x14ac:dyDescent="0.25">
      <c r="B1948" s="136"/>
      <c r="C1948" s="138"/>
      <c r="D1948" s="149"/>
      <c r="E1948" s="138"/>
      <c r="F1948" s="133">
        <f t="shared" si="39"/>
        <v>0</v>
      </c>
      <c r="G1948" s="142"/>
      <c r="H1948" s="142"/>
    </row>
    <row r="1949" spans="2:8" x14ac:dyDescent="0.25">
      <c r="B1949" s="136"/>
      <c r="C1949" s="138"/>
      <c r="D1949" s="149"/>
      <c r="E1949" s="138"/>
      <c r="F1949" s="133">
        <f t="shared" si="39"/>
        <v>0</v>
      </c>
      <c r="G1949" s="142"/>
      <c r="H1949" s="142"/>
    </row>
    <row r="1950" spans="2:8" x14ac:dyDescent="0.25">
      <c r="B1950" s="136"/>
      <c r="C1950" s="138"/>
      <c r="D1950" s="149"/>
      <c r="E1950" s="138"/>
      <c r="F1950" s="133">
        <f t="shared" si="39"/>
        <v>0</v>
      </c>
      <c r="G1950" s="142"/>
      <c r="H1950" s="142"/>
    </row>
    <row r="1951" spans="2:8" x14ac:dyDescent="0.25">
      <c r="B1951" s="136"/>
      <c r="C1951" s="138"/>
      <c r="D1951" s="149"/>
      <c r="E1951" s="138"/>
      <c r="F1951" s="133">
        <f t="shared" si="39"/>
        <v>0</v>
      </c>
      <c r="G1951" s="142"/>
      <c r="H1951" s="142"/>
    </row>
    <row r="1952" spans="2:8" x14ac:dyDescent="0.25">
      <c r="B1952" s="136"/>
      <c r="C1952" s="138"/>
      <c r="D1952" s="149"/>
      <c r="E1952" s="138"/>
      <c r="F1952" s="133">
        <f t="shared" si="39"/>
        <v>0</v>
      </c>
      <c r="G1952" s="142"/>
      <c r="H1952" s="142"/>
    </row>
    <row r="1953" spans="2:8" x14ac:dyDescent="0.25">
      <c r="B1953" s="136"/>
      <c r="C1953" s="138"/>
      <c r="D1953" s="149"/>
      <c r="E1953" s="138"/>
      <c r="F1953" s="133">
        <f t="shared" si="39"/>
        <v>0</v>
      </c>
      <c r="G1953" s="142"/>
      <c r="H1953" s="142"/>
    </row>
    <row r="1954" spans="2:8" x14ac:dyDescent="0.25">
      <c r="B1954" s="136"/>
      <c r="C1954" s="138"/>
      <c r="D1954" s="149"/>
      <c r="E1954" s="138"/>
      <c r="F1954" s="133">
        <f t="shared" si="39"/>
        <v>0</v>
      </c>
      <c r="G1954" s="142"/>
      <c r="H1954" s="142"/>
    </row>
    <row r="1955" spans="2:8" x14ac:dyDescent="0.25">
      <c r="B1955" s="136"/>
      <c r="C1955" s="138"/>
      <c r="D1955" s="149"/>
      <c r="E1955" s="138"/>
      <c r="F1955" s="133">
        <f t="shared" si="39"/>
        <v>0</v>
      </c>
      <c r="G1955" s="142"/>
      <c r="H1955" s="142"/>
    </row>
    <row r="1956" spans="2:8" x14ac:dyDescent="0.25">
      <c r="B1956" s="136"/>
      <c r="C1956" s="138"/>
      <c r="D1956" s="149"/>
      <c r="E1956" s="138"/>
      <c r="F1956" s="133">
        <f t="shared" si="39"/>
        <v>0</v>
      </c>
      <c r="G1956" s="142"/>
      <c r="H1956" s="142"/>
    </row>
    <row r="1957" spans="2:8" x14ac:dyDescent="0.25">
      <c r="B1957" s="136"/>
      <c r="C1957" s="138"/>
      <c r="D1957" s="149"/>
      <c r="E1957" s="138"/>
      <c r="F1957" s="133">
        <f t="shared" si="39"/>
        <v>0</v>
      </c>
      <c r="G1957" s="142"/>
      <c r="H1957" s="142"/>
    </row>
    <row r="1958" spans="2:8" x14ac:dyDescent="0.25">
      <c r="B1958" s="136"/>
      <c r="C1958" s="138"/>
      <c r="D1958" s="149"/>
      <c r="E1958" s="138"/>
      <c r="F1958" s="133">
        <f t="shared" si="39"/>
        <v>0</v>
      </c>
      <c r="G1958" s="142"/>
      <c r="H1958" s="142"/>
    </row>
    <row r="1959" spans="2:8" x14ac:dyDescent="0.25">
      <c r="B1959" s="136"/>
      <c r="C1959" s="138"/>
      <c r="D1959" s="149"/>
      <c r="E1959" s="138"/>
      <c r="F1959" s="133">
        <f t="shared" si="39"/>
        <v>0</v>
      </c>
      <c r="G1959" s="142"/>
      <c r="H1959" s="142"/>
    </row>
    <row r="1960" spans="2:8" x14ac:dyDescent="0.25">
      <c r="B1960" s="136"/>
      <c r="C1960" s="138"/>
      <c r="D1960" s="149"/>
      <c r="E1960" s="138"/>
      <c r="F1960" s="133">
        <f t="shared" si="39"/>
        <v>0</v>
      </c>
      <c r="G1960" s="142"/>
      <c r="H1960" s="142"/>
    </row>
    <row r="1961" spans="2:8" x14ac:dyDescent="0.25">
      <c r="B1961" s="136"/>
      <c r="C1961" s="138"/>
      <c r="D1961" s="149"/>
      <c r="E1961" s="138"/>
      <c r="F1961" s="133">
        <f t="shared" si="39"/>
        <v>0</v>
      </c>
      <c r="G1961" s="142"/>
      <c r="H1961" s="142"/>
    </row>
    <row r="1962" spans="2:8" x14ac:dyDescent="0.25">
      <c r="B1962" s="136"/>
      <c r="C1962" s="138"/>
      <c r="D1962" s="149"/>
      <c r="E1962" s="138"/>
      <c r="F1962" s="133">
        <f t="shared" si="39"/>
        <v>0</v>
      </c>
      <c r="G1962" s="142"/>
      <c r="H1962" s="142"/>
    </row>
    <row r="1963" spans="2:8" x14ac:dyDescent="0.25">
      <c r="B1963" s="136"/>
      <c r="C1963" s="138"/>
      <c r="D1963" s="149"/>
      <c r="E1963" s="138"/>
      <c r="F1963" s="133">
        <f t="shared" si="39"/>
        <v>0</v>
      </c>
      <c r="G1963" s="142"/>
      <c r="H1963" s="142"/>
    </row>
    <row r="1964" spans="2:8" x14ac:dyDescent="0.25">
      <c r="B1964" s="136"/>
      <c r="C1964" s="138"/>
      <c r="D1964" s="149"/>
      <c r="E1964" s="138"/>
      <c r="F1964" s="133">
        <f t="shared" si="39"/>
        <v>0</v>
      </c>
      <c r="G1964" s="142"/>
      <c r="H1964" s="142"/>
    </row>
    <row r="1965" spans="2:8" x14ac:dyDescent="0.25">
      <c r="B1965" s="136"/>
      <c r="C1965" s="138"/>
      <c r="D1965" s="149"/>
      <c r="E1965" s="138"/>
      <c r="F1965" s="133">
        <f t="shared" si="39"/>
        <v>0</v>
      </c>
      <c r="G1965" s="142"/>
      <c r="H1965" s="142"/>
    </row>
    <row r="1966" spans="2:8" x14ac:dyDescent="0.25">
      <c r="B1966" s="136"/>
      <c r="C1966" s="138"/>
      <c r="D1966" s="149"/>
      <c r="E1966" s="138"/>
      <c r="F1966" s="133">
        <f t="shared" si="39"/>
        <v>0</v>
      </c>
      <c r="G1966" s="142"/>
      <c r="H1966" s="142"/>
    </row>
    <row r="1967" spans="2:8" x14ac:dyDescent="0.25">
      <c r="B1967" s="136"/>
      <c r="C1967" s="138"/>
      <c r="D1967" s="149"/>
      <c r="E1967" s="138"/>
      <c r="F1967" s="133">
        <f t="shared" si="39"/>
        <v>0</v>
      </c>
      <c r="G1967" s="142"/>
      <c r="H1967" s="142"/>
    </row>
    <row r="1968" spans="2:8" x14ac:dyDescent="0.25">
      <c r="B1968" s="136"/>
      <c r="C1968" s="138"/>
      <c r="D1968" s="149"/>
      <c r="E1968" s="138"/>
      <c r="F1968" s="133">
        <f t="shared" si="39"/>
        <v>0</v>
      </c>
      <c r="G1968" s="142"/>
      <c r="H1968" s="142"/>
    </row>
    <row r="1969" spans="2:8" x14ac:dyDescent="0.25">
      <c r="B1969" s="136"/>
      <c r="C1969" s="138"/>
      <c r="D1969" s="149"/>
      <c r="E1969" s="138"/>
      <c r="F1969" s="133">
        <f t="shared" si="39"/>
        <v>0</v>
      </c>
      <c r="G1969" s="142"/>
      <c r="H1969" s="142"/>
    </row>
    <row r="1970" spans="2:8" x14ac:dyDescent="0.25">
      <c r="B1970" s="136"/>
      <c r="C1970" s="138"/>
      <c r="D1970" s="149"/>
      <c r="E1970" s="138"/>
      <c r="F1970" s="133">
        <f t="shared" si="39"/>
        <v>0</v>
      </c>
      <c r="G1970" s="142"/>
      <c r="H1970" s="142"/>
    </row>
    <row r="1971" spans="2:8" x14ac:dyDescent="0.25">
      <c r="B1971" s="136"/>
      <c r="C1971" s="138"/>
      <c r="D1971" s="149"/>
      <c r="E1971" s="138"/>
      <c r="F1971" s="133">
        <f t="shared" si="39"/>
        <v>0</v>
      </c>
      <c r="G1971" s="142"/>
      <c r="H1971" s="142"/>
    </row>
    <row r="1972" spans="2:8" x14ac:dyDescent="0.25">
      <c r="B1972" s="136"/>
      <c r="C1972" s="138"/>
      <c r="D1972" s="149"/>
      <c r="E1972" s="138"/>
      <c r="F1972" s="133">
        <f t="shared" si="39"/>
        <v>0</v>
      </c>
      <c r="G1972" s="142"/>
      <c r="H1972" s="142"/>
    </row>
    <row r="1973" spans="2:8" x14ac:dyDescent="0.25">
      <c r="B1973" s="136"/>
      <c r="C1973" s="138"/>
      <c r="D1973" s="149"/>
      <c r="E1973" s="138"/>
      <c r="F1973" s="133">
        <f t="shared" si="39"/>
        <v>0</v>
      </c>
      <c r="G1973" s="142"/>
      <c r="H1973" s="142"/>
    </row>
    <row r="1974" spans="2:8" x14ac:dyDescent="0.25">
      <c r="B1974" s="136"/>
      <c r="C1974" s="138"/>
      <c r="D1974" s="149"/>
      <c r="E1974" s="138"/>
      <c r="F1974" s="133">
        <f t="shared" si="39"/>
        <v>0</v>
      </c>
      <c r="G1974" s="142"/>
      <c r="H1974" s="142"/>
    </row>
    <row r="1975" spans="2:8" x14ac:dyDescent="0.25">
      <c r="B1975" s="136"/>
      <c r="C1975" s="138"/>
      <c r="D1975" s="149"/>
      <c r="E1975" s="138"/>
      <c r="F1975" s="133">
        <f t="shared" si="39"/>
        <v>0</v>
      </c>
      <c r="G1975" s="142"/>
      <c r="H1975" s="142"/>
    </row>
    <row r="1976" spans="2:8" x14ac:dyDescent="0.25">
      <c r="B1976" s="136"/>
      <c r="C1976" s="138"/>
      <c r="D1976" s="149"/>
      <c r="E1976" s="138"/>
      <c r="F1976" s="133">
        <f t="shared" si="39"/>
        <v>0</v>
      </c>
      <c r="G1976" s="142"/>
      <c r="H1976" s="142"/>
    </row>
    <row r="1977" spans="2:8" x14ac:dyDescent="0.25">
      <c r="B1977" s="136"/>
      <c r="C1977" s="138"/>
      <c r="D1977" s="149"/>
      <c r="E1977" s="138"/>
      <c r="F1977" s="133">
        <f t="shared" si="39"/>
        <v>0</v>
      </c>
      <c r="G1977" s="142"/>
      <c r="H1977" s="142"/>
    </row>
    <row r="1978" spans="2:8" x14ac:dyDescent="0.25">
      <c r="B1978" s="136"/>
      <c r="C1978" s="138"/>
      <c r="D1978" s="149"/>
      <c r="E1978" s="138"/>
      <c r="F1978" s="133">
        <f t="shared" si="39"/>
        <v>0</v>
      </c>
      <c r="G1978" s="142"/>
      <c r="H1978" s="142"/>
    </row>
    <row r="1979" spans="2:8" x14ac:dyDescent="0.25">
      <c r="B1979" s="136"/>
      <c r="C1979" s="138"/>
      <c r="D1979" s="149"/>
      <c r="E1979" s="138"/>
      <c r="F1979" s="133">
        <f t="shared" si="39"/>
        <v>0</v>
      </c>
      <c r="G1979" s="142"/>
      <c r="H1979" s="142"/>
    </row>
    <row r="1980" spans="2:8" x14ac:dyDescent="0.25">
      <c r="B1980" s="136"/>
      <c r="C1980" s="138"/>
      <c r="D1980" s="149"/>
      <c r="E1980" s="138"/>
      <c r="F1980" s="133">
        <f t="shared" si="39"/>
        <v>0</v>
      </c>
      <c r="G1980" s="142"/>
      <c r="H1980" s="142"/>
    </row>
    <row r="1981" spans="2:8" x14ac:dyDescent="0.25">
      <c r="B1981" s="136"/>
      <c r="C1981" s="138"/>
      <c r="D1981" s="149"/>
      <c r="E1981" s="138"/>
      <c r="F1981" s="133">
        <f t="shared" si="39"/>
        <v>0</v>
      </c>
      <c r="G1981" s="142"/>
      <c r="H1981" s="142"/>
    </row>
    <row r="1982" spans="2:8" x14ac:dyDescent="0.25">
      <c r="B1982" s="136"/>
      <c r="C1982" s="138"/>
      <c r="D1982" s="149"/>
      <c r="E1982" s="138"/>
      <c r="F1982" s="133">
        <f t="shared" si="39"/>
        <v>0</v>
      </c>
      <c r="G1982" s="142"/>
      <c r="H1982" s="142"/>
    </row>
    <row r="1983" spans="2:8" x14ac:dyDescent="0.25">
      <c r="B1983" s="136"/>
      <c r="C1983" s="138"/>
      <c r="D1983" s="149"/>
      <c r="E1983" s="138"/>
      <c r="F1983" s="133">
        <f t="shared" si="39"/>
        <v>0</v>
      </c>
      <c r="G1983" s="142"/>
      <c r="H1983" s="142"/>
    </row>
    <row r="1984" spans="2:8" x14ac:dyDescent="0.25">
      <c r="B1984" s="136"/>
      <c r="C1984" s="138"/>
      <c r="D1984" s="149"/>
      <c r="E1984" s="138"/>
      <c r="F1984" s="133">
        <f t="shared" si="39"/>
        <v>0</v>
      </c>
      <c r="G1984" s="142"/>
      <c r="H1984" s="142"/>
    </row>
    <row r="1985" spans="2:8" x14ac:dyDescent="0.25">
      <c r="B1985" s="136"/>
      <c r="C1985" s="138"/>
      <c r="D1985" s="149"/>
      <c r="E1985" s="138"/>
      <c r="F1985" s="133">
        <f t="shared" si="39"/>
        <v>0</v>
      </c>
      <c r="G1985" s="142"/>
      <c r="H1985" s="142"/>
    </row>
    <row r="1986" spans="2:8" x14ac:dyDescent="0.25">
      <c r="B1986" s="136"/>
      <c r="C1986" s="138"/>
      <c r="D1986" s="149"/>
      <c r="E1986" s="138"/>
      <c r="F1986" s="133">
        <f t="shared" si="39"/>
        <v>0</v>
      </c>
      <c r="G1986" s="142"/>
      <c r="H1986" s="142"/>
    </row>
    <row r="1987" spans="2:8" x14ac:dyDescent="0.25">
      <c r="B1987" s="136"/>
      <c r="C1987" s="138"/>
      <c r="D1987" s="149"/>
      <c r="E1987" s="138"/>
      <c r="F1987" s="133">
        <f t="shared" si="39"/>
        <v>0</v>
      </c>
      <c r="G1987" s="142"/>
      <c r="H1987" s="142"/>
    </row>
    <row r="1988" spans="2:8" x14ac:dyDescent="0.25">
      <c r="B1988" s="136"/>
      <c r="C1988" s="138"/>
      <c r="D1988" s="149"/>
      <c r="E1988" s="138"/>
      <c r="F1988" s="133">
        <f t="shared" ref="F1988:F2051" si="40">E1988*C1988</f>
        <v>0</v>
      </c>
      <c r="G1988" s="142"/>
      <c r="H1988" s="142"/>
    </row>
    <row r="1989" spans="2:8" x14ac:dyDescent="0.25">
      <c r="B1989" s="136"/>
      <c r="C1989" s="138"/>
      <c r="D1989" s="149"/>
      <c r="E1989" s="138"/>
      <c r="F1989" s="133">
        <f t="shared" si="40"/>
        <v>0</v>
      </c>
      <c r="G1989" s="142"/>
      <c r="H1989" s="142"/>
    </row>
    <row r="1990" spans="2:8" x14ac:dyDescent="0.25">
      <c r="B1990" s="136"/>
      <c r="C1990" s="138"/>
      <c r="D1990" s="149"/>
      <c r="E1990" s="138"/>
      <c r="F1990" s="133">
        <f t="shared" si="40"/>
        <v>0</v>
      </c>
      <c r="G1990" s="142"/>
      <c r="H1990" s="142"/>
    </row>
    <row r="1991" spans="2:8" x14ac:dyDescent="0.25">
      <c r="B1991" s="136"/>
      <c r="C1991" s="138"/>
      <c r="D1991" s="149"/>
      <c r="E1991" s="138"/>
      <c r="F1991" s="133">
        <f t="shared" si="40"/>
        <v>0</v>
      </c>
      <c r="G1991" s="142"/>
      <c r="H1991" s="142"/>
    </row>
    <row r="1992" spans="2:8" x14ac:dyDescent="0.25">
      <c r="B1992" s="136"/>
      <c r="C1992" s="138"/>
      <c r="D1992" s="149"/>
      <c r="E1992" s="138"/>
      <c r="F1992" s="133">
        <f t="shared" si="40"/>
        <v>0</v>
      </c>
      <c r="G1992" s="142"/>
      <c r="H1992" s="142"/>
    </row>
    <row r="1993" spans="2:8" x14ac:dyDescent="0.25">
      <c r="B1993" s="136"/>
      <c r="C1993" s="138"/>
      <c r="D1993" s="149"/>
      <c r="E1993" s="138"/>
      <c r="F1993" s="133">
        <f t="shared" si="40"/>
        <v>0</v>
      </c>
      <c r="G1993" s="142"/>
      <c r="H1993" s="142"/>
    </row>
    <row r="1994" spans="2:8" x14ac:dyDescent="0.25">
      <c r="B1994" s="136"/>
      <c r="C1994" s="138"/>
      <c r="D1994" s="149"/>
      <c r="E1994" s="138"/>
      <c r="F1994" s="133">
        <f t="shared" si="40"/>
        <v>0</v>
      </c>
      <c r="G1994" s="142"/>
      <c r="H1994" s="142"/>
    </row>
    <row r="1995" spans="2:8" x14ac:dyDescent="0.25">
      <c r="B1995" s="136"/>
      <c r="C1995" s="138"/>
      <c r="D1995" s="149"/>
      <c r="E1995" s="138"/>
      <c r="F1995" s="133">
        <f t="shared" si="40"/>
        <v>0</v>
      </c>
      <c r="G1995" s="142"/>
      <c r="H1995" s="142"/>
    </row>
    <row r="1996" spans="2:8" x14ac:dyDescent="0.25">
      <c r="B1996" s="136"/>
      <c r="C1996" s="138"/>
      <c r="D1996" s="149"/>
      <c r="E1996" s="138"/>
      <c r="F1996" s="133">
        <f t="shared" si="40"/>
        <v>0</v>
      </c>
      <c r="G1996" s="142"/>
      <c r="H1996" s="142"/>
    </row>
    <row r="1997" spans="2:8" x14ac:dyDescent="0.25">
      <c r="B1997" s="136"/>
      <c r="C1997" s="138"/>
      <c r="D1997" s="149"/>
      <c r="E1997" s="138"/>
      <c r="F1997" s="133">
        <f t="shared" si="40"/>
        <v>0</v>
      </c>
      <c r="G1997" s="142"/>
      <c r="H1997" s="142"/>
    </row>
    <row r="1998" spans="2:8" x14ac:dyDescent="0.25">
      <c r="B1998" s="136"/>
      <c r="C1998" s="138"/>
      <c r="D1998" s="149"/>
      <c r="E1998" s="138"/>
      <c r="F1998" s="133">
        <f t="shared" si="40"/>
        <v>0</v>
      </c>
      <c r="G1998" s="142"/>
      <c r="H1998" s="142"/>
    </row>
    <row r="1999" spans="2:8" x14ac:dyDescent="0.25">
      <c r="B1999" s="136"/>
      <c r="C1999" s="138"/>
      <c r="D1999" s="149"/>
      <c r="E1999" s="138"/>
      <c r="F1999" s="133">
        <f t="shared" si="40"/>
        <v>0</v>
      </c>
      <c r="G1999" s="142"/>
      <c r="H1999" s="142"/>
    </row>
    <row r="2000" spans="2:8" x14ac:dyDescent="0.25">
      <c r="B2000" s="136"/>
      <c r="C2000" s="138"/>
      <c r="D2000" s="149"/>
      <c r="E2000" s="138"/>
      <c r="F2000" s="133">
        <f t="shared" si="40"/>
        <v>0</v>
      </c>
      <c r="G2000" s="142"/>
      <c r="H2000" s="142"/>
    </row>
    <row r="2001" spans="2:8" x14ac:dyDescent="0.25">
      <c r="B2001" s="136"/>
      <c r="C2001" s="138"/>
      <c r="D2001" s="149"/>
      <c r="E2001" s="138"/>
      <c r="F2001" s="133">
        <f t="shared" si="40"/>
        <v>0</v>
      </c>
      <c r="G2001" s="142"/>
      <c r="H2001" s="142"/>
    </row>
    <row r="2002" spans="2:8" x14ac:dyDescent="0.25">
      <c r="B2002" s="136"/>
      <c r="C2002" s="138"/>
      <c r="D2002" s="149"/>
      <c r="E2002" s="138"/>
      <c r="F2002" s="133">
        <f t="shared" si="40"/>
        <v>0</v>
      </c>
      <c r="G2002" s="142"/>
      <c r="H2002" s="142"/>
    </row>
    <row r="2003" spans="2:8" x14ac:dyDescent="0.25">
      <c r="B2003" s="136"/>
      <c r="C2003" s="138"/>
      <c r="D2003" s="149"/>
      <c r="E2003" s="138"/>
      <c r="F2003" s="133">
        <f t="shared" si="40"/>
        <v>0</v>
      </c>
      <c r="G2003" s="142"/>
      <c r="H2003" s="142"/>
    </row>
    <row r="2004" spans="2:8" x14ac:dyDescent="0.25">
      <c r="B2004" s="136"/>
      <c r="C2004" s="138"/>
      <c r="D2004" s="149"/>
      <c r="E2004" s="138"/>
      <c r="F2004" s="133">
        <f t="shared" si="40"/>
        <v>0</v>
      </c>
      <c r="G2004" s="142"/>
      <c r="H2004" s="142"/>
    </row>
    <row r="2005" spans="2:8" x14ac:dyDescent="0.25">
      <c r="B2005" s="136"/>
      <c r="C2005" s="138"/>
      <c r="D2005" s="149"/>
      <c r="E2005" s="138"/>
      <c r="F2005" s="133">
        <f t="shared" si="40"/>
        <v>0</v>
      </c>
      <c r="G2005" s="142"/>
      <c r="H2005" s="142"/>
    </row>
    <row r="2006" spans="2:8" x14ac:dyDescent="0.25">
      <c r="B2006" s="136"/>
      <c r="C2006" s="138"/>
      <c r="D2006" s="149"/>
      <c r="E2006" s="138"/>
      <c r="F2006" s="133">
        <f t="shared" si="40"/>
        <v>0</v>
      </c>
      <c r="G2006" s="142"/>
      <c r="H2006" s="142"/>
    </row>
    <row r="2007" spans="2:8" x14ac:dyDescent="0.25">
      <c r="B2007" s="136"/>
      <c r="C2007" s="138"/>
      <c r="D2007" s="149"/>
      <c r="E2007" s="138"/>
      <c r="F2007" s="133">
        <f t="shared" si="40"/>
        <v>0</v>
      </c>
      <c r="G2007" s="142"/>
      <c r="H2007" s="142"/>
    </row>
    <row r="2008" spans="2:8" x14ac:dyDescent="0.25">
      <c r="B2008" s="136"/>
      <c r="C2008" s="138"/>
      <c r="D2008" s="149"/>
      <c r="E2008" s="138"/>
      <c r="F2008" s="133">
        <f t="shared" si="40"/>
        <v>0</v>
      </c>
      <c r="G2008" s="142"/>
      <c r="H2008" s="142"/>
    </row>
    <row r="2009" spans="2:8" x14ac:dyDescent="0.25">
      <c r="B2009" s="136"/>
      <c r="C2009" s="138"/>
      <c r="D2009" s="149"/>
      <c r="E2009" s="138"/>
      <c r="F2009" s="133">
        <f t="shared" si="40"/>
        <v>0</v>
      </c>
      <c r="G2009" s="142"/>
      <c r="H2009" s="142"/>
    </row>
    <row r="2010" spans="2:8" x14ac:dyDescent="0.25">
      <c r="B2010" s="136"/>
      <c r="C2010" s="138"/>
      <c r="D2010" s="149"/>
      <c r="E2010" s="138"/>
      <c r="F2010" s="133">
        <f t="shared" si="40"/>
        <v>0</v>
      </c>
      <c r="G2010" s="142"/>
      <c r="H2010" s="142"/>
    </row>
    <row r="2011" spans="2:8" x14ac:dyDescent="0.25">
      <c r="B2011" s="136"/>
      <c r="C2011" s="138"/>
      <c r="D2011" s="149"/>
      <c r="E2011" s="138"/>
      <c r="F2011" s="133">
        <f t="shared" si="40"/>
        <v>0</v>
      </c>
      <c r="G2011" s="142"/>
      <c r="H2011" s="142"/>
    </row>
    <row r="2012" spans="2:8" x14ac:dyDescent="0.25">
      <c r="B2012" s="136"/>
      <c r="C2012" s="138"/>
      <c r="D2012" s="149"/>
      <c r="E2012" s="138"/>
      <c r="F2012" s="133">
        <f t="shared" si="40"/>
        <v>0</v>
      </c>
      <c r="G2012" s="142"/>
      <c r="H2012" s="142"/>
    </row>
    <row r="2013" spans="2:8" x14ac:dyDescent="0.25">
      <c r="B2013" s="136"/>
      <c r="C2013" s="138"/>
      <c r="D2013" s="149"/>
      <c r="E2013" s="138"/>
      <c r="F2013" s="133">
        <f t="shared" si="40"/>
        <v>0</v>
      </c>
      <c r="G2013" s="142"/>
      <c r="H2013" s="142"/>
    </row>
    <row r="2014" spans="2:8" x14ac:dyDescent="0.25">
      <c r="B2014" s="136"/>
      <c r="C2014" s="138"/>
      <c r="D2014" s="149"/>
      <c r="E2014" s="138"/>
      <c r="F2014" s="133">
        <f t="shared" si="40"/>
        <v>0</v>
      </c>
      <c r="G2014" s="142"/>
      <c r="H2014" s="142"/>
    </row>
    <row r="2015" spans="2:8" x14ac:dyDescent="0.25">
      <c r="B2015" s="136"/>
      <c r="C2015" s="138"/>
      <c r="D2015" s="149"/>
      <c r="E2015" s="138"/>
      <c r="F2015" s="133">
        <f t="shared" si="40"/>
        <v>0</v>
      </c>
      <c r="G2015" s="142"/>
      <c r="H2015" s="142"/>
    </row>
    <row r="2016" spans="2:8" x14ac:dyDescent="0.25">
      <c r="B2016" s="136"/>
      <c r="C2016" s="138"/>
      <c r="D2016" s="149"/>
      <c r="E2016" s="138"/>
      <c r="F2016" s="133">
        <f t="shared" si="40"/>
        <v>0</v>
      </c>
      <c r="G2016" s="142"/>
      <c r="H2016" s="142"/>
    </row>
    <row r="2017" spans="2:8" x14ac:dyDescent="0.25">
      <c r="B2017" s="136"/>
      <c r="C2017" s="138"/>
      <c r="D2017" s="149"/>
      <c r="E2017" s="138"/>
      <c r="F2017" s="133">
        <f t="shared" si="40"/>
        <v>0</v>
      </c>
      <c r="G2017" s="142"/>
      <c r="H2017" s="142"/>
    </row>
    <row r="2018" spans="2:8" x14ac:dyDescent="0.25">
      <c r="B2018" s="136"/>
      <c r="C2018" s="138"/>
      <c r="D2018" s="149"/>
      <c r="E2018" s="138"/>
      <c r="F2018" s="133">
        <f t="shared" si="40"/>
        <v>0</v>
      </c>
      <c r="G2018" s="142"/>
      <c r="H2018" s="142"/>
    </row>
    <row r="2019" spans="2:8" x14ac:dyDescent="0.25">
      <c r="B2019" s="136"/>
      <c r="C2019" s="138"/>
      <c r="D2019" s="149"/>
      <c r="E2019" s="138"/>
      <c r="F2019" s="133">
        <f t="shared" si="40"/>
        <v>0</v>
      </c>
      <c r="G2019" s="142"/>
      <c r="H2019" s="142"/>
    </row>
    <row r="2020" spans="2:8" x14ac:dyDescent="0.25">
      <c r="B2020" s="136"/>
      <c r="C2020" s="138"/>
      <c r="D2020" s="149"/>
      <c r="E2020" s="138"/>
      <c r="F2020" s="133">
        <f t="shared" si="40"/>
        <v>0</v>
      </c>
      <c r="G2020" s="142"/>
      <c r="H2020" s="142"/>
    </row>
    <row r="2021" spans="2:8" x14ac:dyDescent="0.25">
      <c r="B2021" s="136"/>
      <c r="C2021" s="138"/>
      <c r="D2021" s="149"/>
      <c r="E2021" s="138"/>
      <c r="F2021" s="133">
        <f t="shared" si="40"/>
        <v>0</v>
      </c>
      <c r="G2021" s="142"/>
      <c r="H2021" s="142"/>
    </row>
    <row r="2022" spans="2:8" x14ac:dyDescent="0.25">
      <c r="B2022" s="136"/>
      <c r="C2022" s="138"/>
      <c r="D2022" s="149"/>
      <c r="E2022" s="138"/>
      <c r="F2022" s="133">
        <f t="shared" si="40"/>
        <v>0</v>
      </c>
      <c r="G2022" s="142"/>
      <c r="H2022" s="142"/>
    </row>
    <row r="2023" spans="2:8" x14ac:dyDescent="0.25">
      <c r="B2023" s="136"/>
      <c r="C2023" s="138"/>
      <c r="D2023" s="149"/>
      <c r="E2023" s="138"/>
      <c r="F2023" s="133">
        <f t="shared" si="40"/>
        <v>0</v>
      </c>
      <c r="G2023" s="142"/>
      <c r="H2023" s="142"/>
    </row>
    <row r="2024" spans="2:8" x14ac:dyDescent="0.25">
      <c r="B2024" s="136"/>
      <c r="C2024" s="138"/>
      <c r="D2024" s="149"/>
      <c r="E2024" s="138"/>
      <c r="F2024" s="133">
        <f t="shared" si="40"/>
        <v>0</v>
      </c>
      <c r="G2024" s="142"/>
      <c r="H2024" s="142"/>
    </row>
    <row r="2025" spans="2:8" x14ac:dyDescent="0.25">
      <c r="B2025" s="136"/>
      <c r="C2025" s="138"/>
      <c r="D2025" s="149"/>
      <c r="E2025" s="138"/>
      <c r="F2025" s="133">
        <f t="shared" si="40"/>
        <v>0</v>
      </c>
      <c r="G2025" s="142"/>
      <c r="H2025" s="142"/>
    </row>
    <row r="2026" spans="2:8" x14ac:dyDescent="0.25">
      <c r="B2026" s="136"/>
      <c r="C2026" s="138"/>
      <c r="D2026" s="149"/>
      <c r="E2026" s="138"/>
      <c r="F2026" s="133">
        <f t="shared" si="40"/>
        <v>0</v>
      </c>
      <c r="G2026" s="142"/>
      <c r="H2026" s="142"/>
    </row>
    <row r="2027" spans="2:8" x14ac:dyDescent="0.25">
      <c r="B2027" s="136"/>
      <c r="C2027" s="138"/>
      <c r="D2027" s="149"/>
      <c r="E2027" s="138"/>
      <c r="F2027" s="133">
        <f t="shared" si="40"/>
        <v>0</v>
      </c>
      <c r="G2027" s="142"/>
      <c r="H2027" s="142"/>
    </row>
    <row r="2028" spans="2:8" x14ac:dyDescent="0.25">
      <c r="B2028" s="136"/>
      <c r="C2028" s="138"/>
      <c r="D2028" s="149"/>
      <c r="E2028" s="138"/>
      <c r="F2028" s="133">
        <f t="shared" si="40"/>
        <v>0</v>
      </c>
      <c r="G2028" s="142"/>
      <c r="H2028" s="142"/>
    </row>
    <row r="2029" spans="2:8" x14ac:dyDescent="0.25">
      <c r="B2029" s="136"/>
      <c r="C2029" s="138"/>
      <c r="D2029" s="149"/>
      <c r="E2029" s="138"/>
      <c r="F2029" s="133">
        <f t="shared" si="40"/>
        <v>0</v>
      </c>
      <c r="G2029" s="142"/>
      <c r="H2029" s="142"/>
    </row>
    <row r="2030" spans="2:8" x14ac:dyDescent="0.25">
      <c r="B2030" s="136"/>
      <c r="C2030" s="138"/>
      <c r="D2030" s="149"/>
      <c r="E2030" s="138"/>
      <c r="F2030" s="133">
        <f t="shared" si="40"/>
        <v>0</v>
      </c>
      <c r="G2030" s="142"/>
      <c r="H2030" s="142"/>
    </row>
    <row r="2031" spans="2:8" x14ac:dyDescent="0.25">
      <c r="B2031" s="136"/>
      <c r="C2031" s="138"/>
      <c r="D2031" s="149"/>
      <c r="E2031" s="138"/>
      <c r="F2031" s="133">
        <f t="shared" si="40"/>
        <v>0</v>
      </c>
      <c r="G2031" s="142"/>
      <c r="H2031" s="142"/>
    </row>
    <row r="2032" spans="2:8" x14ac:dyDescent="0.25">
      <c r="B2032" s="136"/>
      <c r="C2032" s="138"/>
      <c r="D2032" s="149"/>
      <c r="E2032" s="138"/>
      <c r="F2032" s="133">
        <f t="shared" si="40"/>
        <v>0</v>
      </c>
      <c r="G2032" s="142"/>
      <c r="H2032" s="142"/>
    </row>
    <row r="2033" spans="2:8" x14ac:dyDescent="0.25">
      <c r="B2033" s="136"/>
      <c r="C2033" s="138"/>
      <c r="D2033" s="149"/>
      <c r="E2033" s="138"/>
      <c r="F2033" s="133">
        <f t="shared" si="40"/>
        <v>0</v>
      </c>
      <c r="G2033" s="142"/>
      <c r="H2033" s="142"/>
    </row>
    <row r="2034" spans="2:8" x14ac:dyDescent="0.25">
      <c r="B2034" s="136"/>
      <c r="C2034" s="138"/>
      <c r="D2034" s="149"/>
      <c r="E2034" s="138"/>
      <c r="F2034" s="133">
        <f t="shared" si="40"/>
        <v>0</v>
      </c>
      <c r="G2034" s="142"/>
      <c r="H2034" s="142"/>
    </row>
    <row r="2035" spans="2:8" x14ac:dyDescent="0.25">
      <c r="B2035" s="136"/>
      <c r="C2035" s="138"/>
      <c r="D2035" s="149"/>
      <c r="E2035" s="138"/>
      <c r="F2035" s="133">
        <f t="shared" si="40"/>
        <v>0</v>
      </c>
      <c r="G2035" s="142"/>
      <c r="H2035" s="142"/>
    </row>
    <row r="2036" spans="2:8" x14ac:dyDescent="0.25">
      <c r="B2036" s="136"/>
      <c r="C2036" s="138"/>
      <c r="D2036" s="149"/>
      <c r="E2036" s="138"/>
      <c r="F2036" s="133">
        <f t="shared" si="40"/>
        <v>0</v>
      </c>
      <c r="G2036" s="142"/>
      <c r="H2036" s="142"/>
    </row>
    <row r="2037" spans="2:8" x14ac:dyDescent="0.25">
      <c r="B2037" s="136"/>
      <c r="C2037" s="138"/>
      <c r="D2037" s="149"/>
      <c r="E2037" s="138"/>
      <c r="F2037" s="133">
        <f t="shared" si="40"/>
        <v>0</v>
      </c>
      <c r="G2037" s="142"/>
      <c r="H2037" s="142"/>
    </row>
    <row r="2038" spans="2:8" x14ac:dyDescent="0.25">
      <c r="B2038" s="136"/>
      <c r="C2038" s="138"/>
      <c r="D2038" s="149"/>
      <c r="E2038" s="138"/>
      <c r="F2038" s="133">
        <f t="shared" si="40"/>
        <v>0</v>
      </c>
      <c r="G2038" s="142"/>
      <c r="H2038" s="142"/>
    </row>
    <row r="2039" spans="2:8" x14ac:dyDescent="0.25">
      <c r="B2039" s="136"/>
      <c r="C2039" s="138"/>
      <c r="D2039" s="149"/>
      <c r="E2039" s="138"/>
      <c r="F2039" s="133">
        <f t="shared" si="40"/>
        <v>0</v>
      </c>
      <c r="G2039" s="142"/>
      <c r="H2039" s="142"/>
    </row>
    <row r="2040" spans="2:8" x14ac:dyDescent="0.25">
      <c r="B2040" s="136"/>
      <c r="C2040" s="138"/>
      <c r="D2040" s="149"/>
      <c r="E2040" s="138"/>
      <c r="F2040" s="133">
        <f t="shared" si="40"/>
        <v>0</v>
      </c>
      <c r="G2040" s="142"/>
      <c r="H2040" s="142"/>
    </row>
    <row r="2041" spans="2:8" x14ac:dyDescent="0.25">
      <c r="B2041" s="136"/>
      <c r="C2041" s="138"/>
      <c r="D2041" s="149"/>
      <c r="E2041" s="138"/>
      <c r="F2041" s="133">
        <f t="shared" si="40"/>
        <v>0</v>
      </c>
      <c r="G2041" s="142"/>
      <c r="H2041" s="142"/>
    </row>
    <row r="2042" spans="2:8" x14ac:dyDescent="0.25">
      <c r="B2042" s="136"/>
      <c r="C2042" s="138"/>
      <c r="D2042" s="149"/>
      <c r="E2042" s="138"/>
      <c r="F2042" s="133">
        <f t="shared" si="40"/>
        <v>0</v>
      </c>
      <c r="G2042" s="142"/>
      <c r="H2042" s="142"/>
    </row>
    <row r="2043" spans="2:8" x14ac:dyDescent="0.25">
      <c r="B2043" s="136"/>
      <c r="C2043" s="138"/>
      <c r="D2043" s="149"/>
      <c r="E2043" s="138"/>
      <c r="F2043" s="133">
        <f t="shared" si="40"/>
        <v>0</v>
      </c>
      <c r="G2043" s="142"/>
      <c r="H2043" s="142"/>
    </row>
    <row r="2044" spans="2:8" x14ac:dyDescent="0.25">
      <c r="B2044" s="136"/>
      <c r="C2044" s="138"/>
      <c r="D2044" s="149"/>
      <c r="E2044" s="138"/>
      <c r="F2044" s="133">
        <f t="shared" si="40"/>
        <v>0</v>
      </c>
      <c r="G2044" s="142"/>
      <c r="H2044" s="142"/>
    </row>
    <row r="2045" spans="2:8" x14ac:dyDescent="0.25">
      <c r="B2045" s="136"/>
      <c r="C2045" s="138"/>
      <c r="D2045" s="149"/>
      <c r="E2045" s="138"/>
      <c r="F2045" s="133">
        <f t="shared" si="40"/>
        <v>0</v>
      </c>
      <c r="G2045" s="142"/>
      <c r="H2045" s="142"/>
    </row>
    <row r="2046" spans="2:8" x14ac:dyDescent="0.25">
      <c r="B2046" s="136"/>
      <c r="C2046" s="138"/>
      <c r="D2046" s="149"/>
      <c r="E2046" s="138"/>
      <c r="F2046" s="133">
        <f t="shared" si="40"/>
        <v>0</v>
      </c>
      <c r="G2046" s="142"/>
      <c r="H2046" s="142"/>
    </row>
    <row r="2047" spans="2:8" x14ac:dyDescent="0.25">
      <c r="B2047" s="136"/>
      <c r="C2047" s="138"/>
      <c r="D2047" s="149"/>
      <c r="E2047" s="138"/>
      <c r="F2047" s="133">
        <f t="shared" si="40"/>
        <v>0</v>
      </c>
      <c r="G2047" s="142"/>
      <c r="H2047" s="142"/>
    </row>
    <row r="2048" spans="2:8" x14ac:dyDescent="0.25">
      <c r="B2048" s="136"/>
      <c r="C2048" s="138"/>
      <c r="D2048" s="149"/>
      <c r="E2048" s="138"/>
      <c r="F2048" s="133">
        <f t="shared" si="40"/>
        <v>0</v>
      </c>
      <c r="G2048" s="142"/>
      <c r="H2048" s="142"/>
    </row>
    <row r="2049" spans="2:8" x14ac:dyDescent="0.25">
      <c r="B2049" s="136"/>
      <c r="C2049" s="138"/>
      <c r="D2049" s="149"/>
      <c r="E2049" s="138"/>
      <c r="F2049" s="133">
        <f t="shared" si="40"/>
        <v>0</v>
      </c>
      <c r="G2049" s="142"/>
      <c r="H2049" s="142"/>
    </row>
    <row r="2050" spans="2:8" x14ac:dyDescent="0.25">
      <c r="B2050" s="136"/>
      <c r="C2050" s="138"/>
      <c r="D2050" s="149"/>
      <c r="E2050" s="138"/>
      <c r="F2050" s="133">
        <f t="shared" si="40"/>
        <v>0</v>
      </c>
      <c r="G2050" s="142"/>
      <c r="H2050" s="142"/>
    </row>
    <row r="2051" spans="2:8" x14ac:dyDescent="0.25">
      <c r="B2051" s="136"/>
      <c r="C2051" s="138"/>
      <c r="D2051" s="149"/>
      <c r="E2051" s="138"/>
      <c r="F2051" s="133">
        <f t="shared" si="40"/>
        <v>0</v>
      </c>
      <c r="G2051" s="142"/>
      <c r="H2051" s="142"/>
    </row>
    <row r="2052" spans="2:8" x14ac:dyDescent="0.25">
      <c r="B2052" s="136"/>
      <c r="C2052" s="138"/>
      <c r="D2052" s="149"/>
      <c r="E2052" s="138"/>
      <c r="F2052" s="133">
        <f t="shared" ref="F2052:F2065" si="41">E2052*C2052</f>
        <v>0</v>
      </c>
      <c r="G2052" s="142"/>
      <c r="H2052" s="142"/>
    </row>
    <row r="2053" spans="2:8" x14ac:dyDescent="0.25">
      <c r="B2053" s="136"/>
      <c r="C2053" s="138"/>
      <c r="D2053" s="149"/>
      <c r="E2053" s="138"/>
      <c r="F2053" s="133">
        <f t="shared" si="41"/>
        <v>0</v>
      </c>
      <c r="G2053" s="142"/>
      <c r="H2053" s="142"/>
    </row>
    <row r="2054" spans="2:8" x14ac:dyDescent="0.25">
      <c r="B2054" s="136"/>
      <c r="C2054" s="138"/>
      <c r="D2054" s="149"/>
      <c r="E2054" s="138"/>
      <c r="F2054" s="133">
        <f t="shared" si="41"/>
        <v>0</v>
      </c>
      <c r="G2054" s="142"/>
      <c r="H2054" s="142"/>
    </row>
    <row r="2055" spans="2:8" x14ac:dyDescent="0.25">
      <c r="B2055" s="136"/>
      <c r="C2055" s="138"/>
      <c r="D2055" s="149"/>
      <c r="E2055" s="138"/>
      <c r="F2055" s="133">
        <f t="shared" si="41"/>
        <v>0</v>
      </c>
      <c r="G2055" s="142"/>
      <c r="H2055" s="142"/>
    </row>
    <row r="2056" spans="2:8" x14ac:dyDescent="0.25">
      <c r="B2056" s="136"/>
      <c r="C2056" s="138"/>
      <c r="D2056" s="149"/>
      <c r="E2056" s="138"/>
      <c r="F2056" s="133">
        <f t="shared" si="41"/>
        <v>0</v>
      </c>
      <c r="G2056" s="142"/>
      <c r="H2056" s="142"/>
    </row>
    <row r="2057" spans="2:8" x14ac:dyDescent="0.25">
      <c r="B2057" s="136"/>
      <c r="C2057" s="138"/>
      <c r="D2057" s="149"/>
      <c r="E2057" s="138"/>
      <c r="F2057" s="133">
        <f t="shared" si="41"/>
        <v>0</v>
      </c>
      <c r="G2057" s="142"/>
      <c r="H2057" s="142"/>
    </row>
    <row r="2058" spans="2:8" x14ac:dyDescent="0.25">
      <c r="B2058" s="136"/>
      <c r="C2058" s="138"/>
      <c r="D2058" s="149"/>
      <c r="E2058" s="138"/>
      <c r="F2058" s="133">
        <f t="shared" si="41"/>
        <v>0</v>
      </c>
      <c r="G2058" s="142"/>
      <c r="H2058" s="142"/>
    </row>
    <row r="2059" spans="2:8" x14ac:dyDescent="0.25">
      <c r="B2059" s="136"/>
      <c r="C2059" s="138"/>
      <c r="D2059" s="149"/>
      <c r="E2059" s="138"/>
      <c r="F2059" s="133">
        <f t="shared" si="41"/>
        <v>0</v>
      </c>
      <c r="G2059" s="142"/>
      <c r="H2059" s="142"/>
    </row>
    <row r="2060" spans="2:8" x14ac:dyDescent="0.25">
      <c r="B2060" s="136"/>
      <c r="C2060" s="138"/>
      <c r="D2060" s="149"/>
      <c r="E2060" s="138"/>
      <c r="F2060" s="133">
        <f t="shared" si="41"/>
        <v>0</v>
      </c>
      <c r="G2060" s="142"/>
      <c r="H2060" s="142"/>
    </row>
    <row r="2061" spans="2:8" x14ac:dyDescent="0.25">
      <c r="B2061" s="136"/>
      <c r="C2061" s="138"/>
      <c r="D2061" s="149"/>
      <c r="E2061" s="138"/>
      <c r="F2061" s="133">
        <f t="shared" si="41"/>
        <v>0</v>
      </c>
      <c r="G2061" s="142"/>
      <c r="H2061" s="142"/>
    </row>
    <row r="2062" spans="2:8" x14ac:dyDescent="0.25">
      <c r="B2062" s="136"/>
      <c r="C2062" s="138"/>
      <c r="D2062" s="149"/>
      <c r="E2062" s="138"/>
      <c r="F2062" s="133">
        <f t="shared" si="41"/>
        <v>0</v>
      </c>
      <c r="G2062" s="142"/>
      <c r="H2062" s="142"/>
    </row>
    <row r="2063" spans="2:8" x14ac:dyDescent="0.25">
      <c r="B2063" s="136"/>
      <c r="C2063" s="138"/>
      <c r="D2063" s="149"/>
      <c r="E2063" s="138"/>
      <c r="F2063" s="133">
        <f t="shared" si="41"/>
        <v>0</v>
      </c>
      <c r="G2063" s="142"/>
      <c r="H2063" s="142"/>
    </row>
    <row r="2064" spans="2:8" x14ac:dyDescent="0.25">
      <c r="B2064" s="136"/>
      <c r="C2064" s="138"/>
      <c r="D2064" s="149"/>
      <c r="E2064" s="138"/>
      <c r="F2064" s="133">
        <f t="shared" si="41"/>
        <v>0</v>
      </c>
      <c r="G2064" s="142"/>
      <c r="H2064" s="142"/>
    </row>
    <row r="2065" spans="2:8" x14ac:dyDescent="0.25">
      <c r="B2065" s="136"/>
      <c r="C2065" s="138"/>
      <c r="D2065" s="149"/>
      <c r="E2065" s="138"/>
      <c r="F2065" s="133">
        <f t="shared" si="41"/>
        <v>0</v>
      </c>
      <c r="G2065" s="142"/>
      <c r="H2065" s="142"/>
    </row>
  </sheetData>
  <mergeCells count="47">
    <mergeCell ref="A1002:I1002"/>
    <mergeCell ref="A1003:I1003"/>
    <mergeCell ref="B1023:I1023"/>
    <mergeCell ref="A868:I868"/>
    <mergeCell ref="A869:I869"/>
    <mergeCell ref="B913:I913"/>
    <mergeCell ref="A656:I656"/>
    <mergeCell ref="B596:I596"/>
    <mergeCell ref="B597:I597"/>
    <mergeCell ref="B623:I623"/>
    <mergeCell ref="B534:I534"/>
    <mergeCell ref="B535:I535"/>
    <mergeCell ref="B561:I561"/>
    <mergeCell ref="B117:I117"/>
    <mergeCell ref="B146:I146"/>
    <mergeCell ref="B219:I219"/>
    <mergeCell ref="J577:J582"/>
    <mergeCell ref="B420:I420"/>
    <mergeCell ref="B466:I466"/>
    <mergeCell ref="B489:I489"/>
    <mergeCell ref="B116:I116"/>
    <mergeCell ref="B12:I12"/>
    <mergeCell ref="B2:I2"/>
    <mergeCell ref="B17:I17"/>
    <mergeCell ref="B11:I11"/>
    <mergeCell ref="B35:I35"/>
    <mergeCell ref="B36:I36"/>
    <mergeCell ref="B46:I46"/>
    <mergeCell ref="B72:I72"/>
    <mergeCell ref="B73:I73"/>
    <mergeCell ref="B82:I82"/>
    <mergeCell ref="A1075:I1075"/>
    <mergeCell ref="A1076:I1076"/>
    <mergeCell ref="B1113:I1113"/>
    <mergeCell ref="B221:I221"/>
    <mergeCell ref="B244:I244"/>
    <mergeCell ref="B782:I782"/>
    <mergeCell ref="B299:I299"/>
    <mergeCell ref="B300:I300"/>
    <mergeCell ref="B338:I338"/>
    <mergeCell ref="B392:I392"/>
    <mergeCell ref="B465:I465"/>
    <mergeCell ref="B393:I393"/>
    <mergeCell ref="A657:I657"/>
    <mergeCell ref="B687:I687"/>
    <mergeCell ref="A752:I752"/>
    <mergeCell ref="A753:I753"/>
  </mergeCells>
  <pageMargins left="0.25" right="0.25" top="0.75" bottom="0.75" header="0.3" footer="0.3"/>
  <pageSetup orientation="portrait" horizontalDpi="4294967292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0FF5-42BF-467A-A93F-C3B9A620032A}">
  <dimension ref="A1:I9"/>
  <sheetViews>
    <sheetView workbookViewId="0">
      <selection activeCell="C10" sqref="C10"/>
    </sheetView>
  </sheetViews>
  <sheetFormatPr baseColWidth="10" defaultRowHeight="15" x14ac:dyDescent="0.25"/>
  <cols>
    <col min="1" max="1" width="24.42578125" customWidth="1"/>
    <col min="2" max="8" width="9.5703125" style="348" customWidth="1"/>
  </cols>
  <sheetData>
    <row r="1" spans="1:9" ht="27" customHeight="1" thickBot="1" x14ac:dyDescent="0.3">
      <c r="A1" s="367" t="s">
        <v>1453</v>
      </c>
      <c r="B1" s="368" t="s">
        <v>1454</v>
      </c>
      <c r="C1" s="368" t="s">
        <v>1455</v>
      </c>
      <c r="D1" s="368" t="s">
        <v>1456</v>
      </c>
      <c r="E1" s="368" t="s">
        <v>1457</v>
      </c>
      <c r="F1" s="368" t="s">
        <v>1458</v>
      </c>
      <c r="G1" s="368" t="s">
        <v>1459</v>
      </c>
      <c r="H1" s="369" t="s">
        <v>800</v>
      </c>
    </row>
    <row r="2" spans="1:9" s="337" customFormat="1" ht="15.75" customHeight="1" x14ac:dyDescent="0.25">
      <c r="A2" s="349" t="s">
        <v>845</v>
      </c>
      <c r="B2" s="350">
        <v>40215</v>
      </c>
      <c r="C2" s="350">
        <v>37296</v>
      </c>
      <c r="D2" s="354">
        <v>43873</v>
      </c>
      <c r="E2" s="351"/>
      <c r="F2" s="351"/>
      <c r="G2" s="351"/>
      <c r="H2" s="360"/>
      <c r="I2" s="338"/>
    </row>
    <row r="3" spans="1:9" ht="15.75" customHeight="1" thickBot="1" x14ac:dyDescent="0.3">
      <c r="A3" s="339" t="s">
        <v>1460</v>
      </c>
      <c r="B3" s="356">
        <v>36</v>
      </c>
      <c r="C3" s="357">
        <v>39</v>
      </c>
      <c r="D3" s="357">
        <v>8.5</v>
      </c>
      <c r="E3" s="357"/>
      <c r="F3" s="357"/>
      <c r="G3" s="357"/>
      <c r="H3" s="361">
        <f>SUM(B3:G3)</f>
        <v>83.5</v>
      </c>
    </row>
    <row r="4" spans="1:9" ht="15.75" customHeight="1" x14ac:dyDescent="0.25">
      <c r="A4" s="352" t="s">
        <v>845</v>
      </c>
      <c r="B4" s="355">
        <v>43873</v>
      </c>
      <c r="C4" s="353"/>
      <c r="D4" s="353"/>
      <c r="E4" s="353"/>
      <c r="F4" s="353"/>
      <c r="G4" s="353"/>
      <c r="H4" s="362"/>
    </row>
    <row r="5" spans="1:9" ht="15.75" customHeight="1" thickBot="1" x14ac:dyDescent="0.3">
      <c r="A5" s="339" t="s">
        <v>1461</v>
      </c>
      <c r="B5" s="358">
        <v>48</v>
      </c>
      <c r="C5" s="359"/>
      <c r="D5" s="359"/>
      <c r="E5" s="359"/>
      <c r="F5" s="359"/>
      <c r="G5" s="359"/>
      <c r="H5" s="363">
        <f>SUM(B5:G5)</f>
        <v>48</v>
      </c>
    </row>
    <row r="6" spans="1:9" ht="15.75" customHeight="1" x14ac:dyDescent="0.25">
      <c r="A6" s="340"/>
      <c r="B6" s="343"/>
      <c r="C6" s="344"/>
      <c r="D6" s="344"/>
      <c r="E6" s="344"/>
      <c r="F6" s="344"/>
      <c r="G6" s="344"/>
      <c r="H6" s="364"/>
    </row>
    <row r="7" spans="1:9" ht="15.75" customHeight="1" x14ac:dyDescent="0.25">
      <c r="A7" s="335"/>
      <c r="B7" s="345"/>
      <c r="C7" s="346"/>
      <c r="D7" s="346"/>
      <c r="E7" s="346"/>
      <c r="F7" s="346"/>
      <c r="G7" s="346"/>
      <c r="H7" s="365"/>
    </row>
    <row r="8" spans="1:9" ht="15.75" customHeight="1" x14ac:dyDescent="0.25">
      <c r="A8" s="335"/>
      <c r="B8" s="347"/>
      <c r="C8" s="344"/>
      <c r="D8" s="344"/>
      <c r="E8" s="344"/>
      <c r="F8" s="344"/>
      <c r="G8" s="344"/>
      <c r="H8" s="364"/>
    </row>
    <row r="9" spans="1:9" ht="15.75" customHeight="1" thickBot="1" x14ac:dyDescent="0.3">
      <c r="A9" s="336"/>
      <c r="B9" s="341"/>
      <c r="C9" s="342" t="s">
        <v>1920</v>
      </c>
      <c r="D9" s="342"/>
      <c r="E9" s="342"/>
      <c r="F9" s="342"/>
      <c r="G9" s="342"/>
      <c r="H9" s="3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VENTAS POR DIA</vt:lpstr>
      <vt:lpstr>CREDITOS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PC-LIFE</dc:creator>
  <cp:lastModifiedBy>PC-LIFE</cp:lastModifiedBy>
  <cp:lastPrinted>2020-02-10T15:18:52Z</cp:lastPrinted>
  <dcterms:created xsi:type="dcterms:W3CDTF">2020-02-06T07:35:27Z</dcterms:created>
  <dcterms:modified xsi:type="dcterms:W3CDTF">2020-02-18T21:56:26Z</dcterms:modified>
</cp:coreProperties>
</file>