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Tobi\Desktop\master_thesis_kismed_TU_Darmstadt\data\"/>
    </mc:Choice>
  </mc:AlternateContent>
  <xr:revisionPtr revIDLastSave="0" documentId="13_ncr:1_{0CB24B67-5793-4D58-B90E-12D895EDA8D0}" xr6:coauthVersionLast="47" xr6:coauthVersionMax="47" xr10:uidLastSave="{00000000-0000-0000-0000-000000000000}"/>
  <bookViews>
    <workbookView xWindow="-96" yWindow="-96" windowWidth="16608" windowHeight="1053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" i="1" l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BJ61" i="1"/>
  <c r="BJ60" i="1"/>
  <c r="BJ59" i="1"/>
  <c r="BJ58" i="1"/>
  <c r="BJ57" i="1"/>
  <c r="BJ56" i="1"/>
  <c r="BJ55" i="1"/>
  <c r="BJ54" i="1"/>
  <c r="BJ53" i="1"/>
  <c r="BJ52" i="1"/>
  <c r="BJ51" i="1"/>
  <c r="BJ50" i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G36" i="1"/>
  <c r="BJ35" i="1"/>
  <c r="BG35" i="1"/>
  <c r="BJ34" i="1"/>
  <c r="BG34" i="1"/>
  <c r="BJ33" i="1"/>
  <c r="BG33" i="1"/>
  <c r="BJ32" i="1"/>
  <c r="BG32" i="1"/>
  <c r="BJ31" i="1"/>
  <c r="BG31" i="1"/>
  <c r="BJ30" i="1"/>
  <c r="BG30" i="1"/>
  <c r="BJ29" i="1"/>
  <c r="BG29" i="1"/>
  <c r="BJ28" i="1"/>
  <c r="BG28" i="1"/>
  <c r="BJ27" i="1"/>
  <c r="BG27" i="1"/>
  <c r="BJ26" i="1"/>
  <c r="BG26" i="1"/>
  <c r="BJ25" i="1"/>
  <c r="BG25" i="1"/>
  <c r="BJ24" i="1"/>
  <c r="BG24" i="1"/>
  <c r="BJ23" i="1"/>
  <c r="BG23" i="1"/>
  <c r="BJ22" i="1"/>
  <c r="BG22" i="1"/>
  <c r="BJ21" i="1"/>
  <c r="BG21" i="1"/>
  <c r="BJ20" i="1"/>
  <c r="BG20" i="1"/>
  <c r="BJ19" i="1"/>
  <c r="BG19" i="1"/>
  <c r="BJ18" i="1"/>
  <c r="BG18" i="1"/>
  <c r="BJ17" i="1"/>
  <c r="BG17" i="1"/>
  <c r="BJ16" i="1"/>
  <c r="BG16" i="1"/>
  <c r="BJ15" i="1"/>
  <c r="BG15" i="1"/>
  <c r="BJ14" i="1"/>
  <c r="BG14" i="1"/>
  <c r="BJ13" i="1"/>
  <c r="BG13" i="1"/>
  <c r="BJ12" i="1"/>
  <c r="BG12" i="1"/>
  <c r="BJ11" i="1"/>
  <c r="BG11" i="1"/>
  <c r="BJ10" i="1"/>
  <c r="BG10" i="1"/>
  <c r="BJ9" i="1"/>
  <c r="BG9" i="1"/>
  <c r="BG7" i="1"/>
  <c r="BJ7" i="1"/>
  <c r="BG8" i="1"/>
  <c r="BJ8" i="1"/>
  <c r="BJ6" i="1"/>
  <c r="BG6" i="1"/>
  <c r="BJ5" i="1"/>
  <c r="BG5" i="1"/>
  <c r="BJ4" i="1"/>
  <c r="BG4" i="1"/>
  <c r="BJ3" i="1"/>
  <c r="BG3" i="1"/>
</calcChain>
</file>

<file path=xl/sharedStrings.xml><?xml version="1.0" encoding="utf-8"?>
<sst xmlns="http://schemas.openxmlformats.org/spreadsheetml/2006/main" count="351" uniqueCount="229">
  <si>
    <t>Outcome (1=yes)</t>
  </si>
  <si>
    <t>Cardiovascular variables POST</t>
  </si>
  <si>
    <t>CreatininINcrease(any)_AKI3</t>
  </si>
  <si>
    <t>CreatininIncrease&gt;50%_AKI1</t>
  </si>
  <si>
    <t>LCOS</t>
  </si>
  <si>
    <t>FA_1/0</t>
  </si>
  <si>
    <t>mean_RR_PRE</t>
  </si>
  <si>
    <t>var_RR_PRE</t>
  </si>
  <si>
    <t>HFabs_RR_PRE</t>
  </si>
  <si>
    <t>LFnu_RR_PRE</t>
  </si>
  <si>
    <t>HFnu_RR_PRE</t>
  </si>
  <si>
    <t>LF/HF_PRE</t>
  </si>
  <si>
    <t>mean_SAP_PRE</t>
  </si>
  <si>
    <t>var_SAP_PRE</t>
  </si>
  <si>
    <t>LFabs_SAP_PRE</t>
  </si>
  <si>
    <t>Lfnu_SAP_PRE</t>
  </si>
  <si>
    <t>aLF_PRE</t>
  </si>
  <si>
    <t>aHF_PRE</t>
  </si>
  <si>
    <t>K^2_LF SAP-RR_PRE</t>
  </si>
  <si>
    <t>BRS_TF_LF_PRE</t>
  </si>
  <si>
    <t>BRS_TF_HF_PRE</t>
  </si>
  <si>
    <t>alfa_CL_PRE</t>
  </si>
  <si>
    <t>k_CL_PRE</t>
  </si>
  <si>
    <t>logr_te_RR(y)sap(u1)_resp(u2)_PRE</t>
  </si>
  <si>
    <t>logr_te_sap(y)RR(u1)_resp(u2)_PRE</t>
  </si>
  <si>
    <t>NCI_RR_PRE</t>
  </si>
  <si>
    <t>SampEn_RR_PRE</t>
  </si>
  <si>
    <t>NCI_SAP_PRE</t>
  </si>
  <si>
    <t>SampEn_SAP_PRE</t>
  </si>
  <si>
    <t>TE_SAP&gt;RR_PRE</t>
  </si>
  <si>
    <t>TE_RR&gt;SAP_PRE</t>
  </si>
  <si>
    <t>mean_RR_POST</t>
  </si>
  <si>
    <t>var_RR_POST</t>
  </si>
  <si>
    <t>HFabs_RR_POST</t>
  </si>
  <si>
    <t>LFnu_RR_POST</t>
  </si>
  <si>
    <t>HFnu_RR_POST</t>
  </si>
  <si>
    <t>LF/HF_POST</t>
  </si>
  <si>
    <t>mean_SAP_POST</t>
  </si>
  <si>
    <t>var_SAP_POST</t>
  </si>
  <si>
    <t>LFabs_SAP_POST</t>
  </si>
  <si>
    <t>Lfnu_SAP_POST</t>
  </si>
  <si>
    <t>aLF_POST</t>
  </si>
  <si>
    <t>aHF_POST</t>
  </si>
  <si>
    <t>K^2_LF SAP-RR_POST</t>
  </si>
  <si>
    <t>BRS_TF_LF_POST</t>
  </si>
  <si>
    <t>BRS_TF_HF_POST</t>
  </si>
  <si>
    <t>alfa_CL_POST</t>
  </si>
  <si>
    <t>k_CL_POST</t>
  </si>
  <si>
    <t>logr_te_RR(y)sap(u1)_resp(u2)_POST</t>
  </si>
  <si>
    <t>logr_te_sap(y)RR(u1)_resp(u2)_POST</t>
  </si>
  <si>
    <t>NCI_RR_POST</t>
  </si>
  <si>
    <t>SampEn_RR_POST</t>
  </si>
  <si>
    <t>NCI_SAP_POST</t>
  </si>
  <si>
    <t>SampEn_SAP_POST</t>
  </si>
  <si>
    <t>TE_SAP&gt;RR_POST</t>
  </si>
  <si>
    <t>TE_RR&gt;SAP_POST</t>
  </si>
  <si>
    <t>Age</t>
  </si>
  <si>
    <t>Sex</t>
  </si>
  <si>
    <t>Sex_1=M</t>
  </si>
  <si>
    <t>Weight (kg)</t>
  </si>
  <si>
    <t>Height (cm)</t>
  </si>
  <si>
    <t>BMI</t>
  </si>
  <si>
    <t>EjectionFraction</t>
  </si>
  <si>
    <t>NYHA</t>
  </si>
  <si>
    <t>MI 30days</t>
  </si>
  <si>
    <t>FaFlutter</t>
  </si>
  <si>
    <t>AnginaInstabile</t>
  </si>
  <si>
    <t>HF</t>
  </si>
  <si>
    <t>Creatininemy</t>
  </si>
  <si>
    <t>Cronic Dyalisis</t>
  </si>
  <si>
    <t>BPCO</t>
  </si>
  <si>
    <t>Cerebrovascular Events</t>
  </si>
  <si>
    <t>Diabetes yes/no</t>
  </si>
  <si>
    <t>DiabetesInTherapy</t>
  </si>
  <si>
    <t>HT</t>
  </si>
  <si>
    <t>Bilirubin</t>
  </si>
  <si>
    <t>Clopidogrel</t>
  </si>
  <si>
    <t>Ticagrelor</t>
  </si>
  <si>
    <t>Voraxapar</t>
  </si>
  <si>
    <t>Eparine</t>
  </si>
  <si>
    <t>ReasonsForSurgery(Elective/Urgent)</t>
  </si>
  <si>
    <t>CombinedINtervention</t>
  </si>
  <si>
    <t>CABG</t>
  </si>
  <si>
    <t>MitralVPlastic</t>
  </si>
  <si>
    <t>MitralVReplacement</t>
  </si>
  <si>
    <t>AorticValceReplacement</t>
  </si>
  <si>
    <t>TricuspidPlastic</t>
  </si>
  <si>
    <t>VentricularAneurism</t>
  </si>
  <si>
    <t>Congenitus</t>
  </si>
  <si>
    <t>CPB_yes/no</t>
  </si>
  <si>
    <t>Cardioplegy_YesNo</t>
  </si>
  <si>
    <t>Intermittant</t>
  </si>
  <si>
    <t>Ndosis</t>
  </si>
  <si>
    <t>Continuous</t>
  </si>
  <si>
    <t>Anterograda</t>
  </si>
  <si>
    <t>Ematic</t>
  </si>
  <si>
    <t>Cristalloid</t>
  </si>
  <si>
    <t>EmaticCold</t>
  </si>
  <si>
    <t>EmaticWarm</t>
  </si>
  <si>
    <t>Roller</t>
  </si>
  <si>
    <t>Centrifuga</t>
  </si>
  <si>
    <t>PrimingColloide</t>
  </si>
  <si>
    <t>PrimingCristalloide</t>
  </si>
  <si>
    <t>Volume</t>
  </si>
  <si>
    <t>CPBtime</t>
  </si>
  <si>
    <t>ClampingTime</t>
  </si>
  <si>
    <t>TotalEparine</t>
  </si>
  <si>
    <t>ProtamineTot</t>
  </si>
  <si>
    <t>LowestHTinCPB</t>
  </si>
  <si>
    <t>LowestTemperatureCPB</t>
  </si>
  <si>
    <t>CatecholamineYes</t>
  </si>
  <si>
    <t>LowDosage</t>
  </si>
  <si>
    <t>MediumHighDosage</t>
  </si>
  <si>
    <t>OpenChest</t>
  </si>
  <si>
    <t>PaO2_FiO2</t>
  </si>
  <si>
    <t>PH</t>
  </si>
  <si>
    <t>FiO2</t>
  </si>
  <si>
    <t>PaCO2</t>
  </si>
  <si>
    <t>PaO2</t>
  </si>
  <si>
    <t>HCO3</t>
  </si>
  <si>
    <t>TempCentral</t>
  </si>
  <si>
    <t>HeartRate</t>
  </si>
  <si>
    <t>PAM</t>
  </si>
  <si>
    <t>PVC</t>
  </si>
  <si>
    <t>Lactati</t>
  </si>
  <si>
    <t>Hematocrit</t>
  </si>
  <si>
    <t>UDB</t>
  </si>
  <si>
    <t>BloodLoss</t>
  </si>
  <si>
    <t>Transfusion(1=yes)</t>
  </si>
  <si>
    <t>OmologousTransfusion(1=yes)</t>
  </si>
  <si>
    <t>OmologousNUnits</t>
  </si>
  <si>
    <t>Plasma(1=yes)</t>
  </si>
  <si>
    <t>Platelets(1=yes)</t>
  </si>
  <si>
    <t>MechanicalVentilation</t>
  </si>
  <si>
    <t>ICUStay(Days)</t>
  </si>
  <si>
    <t>HospitalStay(Days)</t>
  </si>
  <si>
    <t>HighestCreatinin</t>
  </si>
  <si>
    <t>Delta_perc%</t>
  </si>
  <si>
    <t>delta Cr</t>
  </si>
  <si>
    <t>Delta CR Computed</t>
  </si>
  <si>
    <t>Bilirubine</t>
  </si>
  <si>
    <t>Reopening</t>
  </si>
  <si>
    <t>R_Bleeding</t>
  </si>
  <si>
    <t>T_Inotropi48h</t>
  </si>
  <si>
    <t>T_Counterpulsation</t>
  </si>
  <si>
    <t>T_VAD</t>
  </si>
  <si>
    <t>IMAPerioperatory</t>
  </si>
  <si>
    <t>Arrhythmias(others)</t>
  </si>
  <si>
    <t>Stroke</t>
  </si>
  <si>
    <t>CardiacArrest</t>
  </si>
  <si>
    <t>Complication_GastroEnth</t>
  </si>
  <si>
    <t>WoundsInfection</t>
  </si>
  <si>
    <t>UrinaryInfection</t>
  </si>
  <si>
    <t>Sepsis</t>
  </si>
  <si>
    <t>EmocolturePositive</t>
  </si>
  <si>
    <t>Hospital Death</t>
  </si>
  <si>
    <t>D_Postoperatory</t>
  </si>
  <si>
    <t>D_Cardiac</t>
  </si>
  <si>
    <t>D_Pulmonary</t>
  </si>
  <si>
    <t>D_Infective</t>
  </si>
  <si>
    <t>EuroscoreII</t>
  </si>
  <si>
    <t>GR012</t>
  </si>
  <si>
    <t>M</t>
  </si>
  <si>
    <t/>
  </si>
  <si>
    <t>elettivo</t>
  </si>
  <si>
    <t>GR013</t>
  </si>
  <si>
    <t>GR022</t>
  </si>
  <si>
    <t>GR023</t>
  </si>
  <si>
    <t>F</t>
  </si>
  <si>
    <t>GR006</t>
  </si>
  <si>
    <t>GR005</t>
  </si>
  <si>
    <t>GR030</t>
  </si>
  <si>
    <t>urgente</t>
  </si>
  <si>
    <t>GR031</t>
  </si>
  <si>
    <t>GR044</t>
  </si>
  <si>
    <t>GR048</t>
  </si>
  <si>
    <t>GR058</t>
  </si>
  <si>
    <t>GR059</t>
  </si>
  <si>
    <t>GR066</t>
  </si>
  <si>
    <t>GR062</t>
  </si>
  <si>
    <t>GR070</t>
  </si>
  <si>
    <t>GR077</t>
  </si>
  <si>
    <t>GR085</t>
  </si>
  <si>
    <t>GR086</t>
  </si>
  <si>
    <t>GR090</t>
  </si>
  <si>
    <t>GR099</t>
  </si>
  <si>
    <t>GR105</t>
  </si>
  <si>
    <t>GR110</t>
  </si>
  <si>
    <t>GR116</t>
  </si>
  <si>
    <t>GR118</t>
  </si>
  <si>
    <t>GR123</t>
  </si>
  <si>
    <t>GR124</t>
  </si>
  <si>
    <t>GR128</t>
  </si>
  <si>
    <t>GR131</t>
  </si>
  <si>
    <t>GR137</t>
  </si>
  <si>
    <t>GR141</t>
  </si>
  <si>
    <t>GR155</t>
  </si>
  <si>
    <t>GR156</t>
  </si>
  <si>
    <t>GR163</t>
  </si>
  <si>
    <t>GR164</t>
  </si>
  <si>
    <t>BR027</t>
  </si>
  <si>
    <t>BR033</t>
  </si>
  <si>
    <t>BR141</t>
  </si>
  <si>
    <t>BR145</t>
  </si>
  <si>
    <t>BR010</t>
  </si>
  <si>
    <t>BR124</t>
  </si>
  <si>
    <t>Urgenza</t>
  </si>
  <si>
    <t>BR103</t>
  </si>
  <si>
    <t>BR127</t>
  </si>
  <si>
    <t>BR013</t>
  </si>
  <si>
    <t>BR056</t>
  </si>
  <si>
    <t>BR108</t>
  </si>
  <si>
    <t>BR130</t>
  </si>
  <si>
    <t>BR117</t>
  </si>
  <si>
    <t>BR082</t>
  </si>
  <si>
    <t>BR055</t>
  </si>
  <si>
    <t>BR073</t>
  </si>
  <si>
    <t>BR083</t>
  </si>
  <si>
    <t>BR101</t>
  </si>
  <si>
    <t>BR025</t>
  </si>
  <si>
    <t>BR071</t>
  </si>
  <si>
    <t>BR137</t>
  </si>
  <si>
    <t>BR067</t>
  </si>
  <si>
    <t>BR132</t>
  </si>
  <si>
    <t>BR007</t>
  </si>
  <si>
    <t>BR034</t>
  </si>
  <si>
    <t>ID</t>
  </si>
  <si>
    <t>BAVComplete</t>
  </si>
  <si>
    <t>Any_adverse_outcome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</si>
</sst>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3" borderId="5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1" fillId="3" borderId="5" xfId="0" applyFont="1" applyFill="1" applyBorder="1"/>
    <xf numFmtId="0" fontId="1" fillId="4" borderId="4" xfId="0" applyFont="1" applyFill="1" applyBorder="1" applyAlignment="1">
      <alignment wrapText="1"/>
    </xf>
    <xf numFmtId="0" fontId="1" fillId="4" borderId="5" xfId="0" applyFont="1" applyFill="1" applyBorder="1" applyAlignment="1">
      <alignment wrapText="1"/>
    </xf>
    <xf numFmtId="0" fontId="2" fillId="4" borderId="5" xfId="0" applyFont="1" applyFill="1" applyBorder="1" applyAlignment="1">
      <alignment wrapText="1"/>
    </xf>
    <xf numFmtId="0" fontId="1" fillId="4" borderId="5" xfId="0" applyFont="1" applyFill="1" applyBorder="1"/>
    <xf numFmtId="0" fontId="1" fillId="4" borderId="6" xfId="0" applyFont="1" applyFill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1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/>
    <xf numFmtId="0" fontId="1" fillId="0" borderId="0" xfId="0" applyFont="1"/>
    <xf numFmtId="0" fontId="1" fillId="2" borderId="4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6" borderId="0" xfId="0" applyFont="1" applyFill="1"/>
    <xf numFmtId="0" fontId="2" fillId="0" borderId="0" xfId="0" applyFont="1" applyAlignment="1">
      <alignment wrapText="1"/>
    </xf>
    <xf numFmtId="11" fontId="3" fillId="0" borderId="0" xfId="0" applyNumberFormat="1" applyFont="1"/>
    <xf numFmtId="2" fontId="3" fillId="0" borderId="0" xfId="0" applyNumberFormat="1" applyFont="1"/>
    <xf numFmtId="164" fontId="3" fillId="0" borderId="0" xfId="0" applyNumberFormat="1" applyFont="1"/>
    <xf numFmtId="1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164" fontId="4" fillId="0" borderId="0" xfId="0" applyNumberFormat="1" applyFont="1" applyAlignment="1">
      <alignment horizontal="right" vertical="center" wrapText="1"/>
    </xf>
    <xf numFmtId="0" fontId="4" fillId="0" borderId="10" xfId="0" applyFont="1" applyBorder="1" applyAlignment="1">
      <alignment horizontal="right" vertical="center" wrapText="1"/>
    </xf>
    <xf numFmtId="0" fontId="4" fillId="0" borderId="10" xfId="0" applyFont="1" applyBorder="1" applyAlignment="1">
      <alignment vertical="center" wrapText="1"/>
    </xf>
    <xf numFmtId="164" fontId="4" fillId="0" borderId="10" xfId="0" applyNumberFormat="1" applyFont="1" applyBorder="1" applyAlignment="1">
      <alignment horizontal="right" vertical="center" wrapText="1"/>
    </xf>
    <xf numFmtId="0" fontId="3" fillId="0" borderId="10" xfId="0" applyFont="1" applyBorder="1"/>
    <xf numFmtId="164" fontId="3" fillId="0" borderId="10" xfId="0" applyNumberFormat="1" applyFont="1" applyBorder="1"/>
    <xf numFmtId="0" fontId="3" fillId="0" borderId="0" xfId="0" applyFont="1" applyAlignment="1">
      <alignment horizontal="right" vertical="center"/>
    </xf>
    <xf numFmtId="1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3" fillId="0" borderId="10" xfId="0" applyFont="1" applyBorder="1" applyAlignment="1">
      <alignment horizontal="right"/>
    </xf>
    <xf numFmtId="0" fontId="1" fillId="2" borderId="5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F61"/>
  <sheetViews>
    <sheetView tabSelected="1" workbookViewId="0">
      <selection activeCell="F295" sqref="F295"/>
    </sheetView>
  </sheetViews>
  <sheetFormatPr baseColWidth="10" defaultColWidth="8.68359375" defaultRowHeight="14.4" x14ac:dyDescent="0.55000000000000004"/>
  <cols>
    <col min="1" max="1" width="8.68359375" style="13"/>
    <col min="2" max="5" width="8.83984375" style="46" bestFit="1" customWidth="1"/>
    <col min="6" max="6" width="8.83984375" style="46" customWidth="1"/>
    <col min="7" max="21" width="8.83984375" style="13" bestFit="1" customWidth="1"/>
    <col min="22" max="23" width="9" style="13" bestFit="1" customWidth="1"/>
    <col min="24" max="80" width="8.83984375" style="13" bestFit="1" customWidth="1"/>
    <col min="81" max="81" width="8.68359375" style="13"/>
    <col min="82" max="162" width="8.83984375" style="13" bestFit="1" customWidth="1"/>
    <col min="163" max="16384" width="8.68359375" style="13"/>
  </cols>
  <sheetData>
    <row r="1" spans="1:162" x14ac:dyDescent="0.55000000000000004">
      <c r="B1" s="50" t="s">
        <v>0</v>
      </c>
      <c r="C1" s="51"/>
      <c r="D1" s="51"/>
      <c r="E1" s="51"/>
      <c r="F1" s="56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3" t="s">
        <v>1</v>
      </c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5"/>
      <c r="BH1" s="14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6"/>
      <c r="DZ1" s="16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7"/>
    </row>
    <row r="2" spans="1:162" s="10" customFormat="1" ht="42.6" customHeight="1" thickBot="1" x14ac:dyDescent="0.6">
      <c r="A2" s="18" t="s">
        <v>226</v>
      </c>
      <c r="B2" s="19" t="s">
        <v>2</v>
      </c>
      <c r="C2" s="20" t="s">
        <v>3</v>
      </c>
      <c r="D2" s="21" t="s">
        <v>4</v>
      </c>
      <c r="E2" s="49" t="s">
        <v>5</v>
      </c>
      <c r="F2" s="49" t="s">
        <v>228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2" t="s">
        <v>16</v>
      </c>
      <c r="R2" s="2" t="s">
        <v>17</v>
      </c>
      <c r="S2" s="1" t="s">
        <v>18</v>
      </c>
      <c r="T2" s="1" t="s">
        <v>19</v>
      </c>
      <c r="U2" s="1" t="s">
        <v>20</v>
      </c>
      <c r="V2" s="3" t="s">
        <v>21</v>
      </c>
      <c r="W2" s="3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4" t="s">
        <v>31</v>
      </c>
      <c r="AG2" s="5" t="s">
        <v>32</v>
      </c>
      <c r="AH2" s="5" t="s">
        <v>33</v>
      </c>
      <c r="AI2" s="5" t="s">
        <v>34</v>
      </c>
      <c r="AJ2" s="5" t="s">
        <v>35</v>
      </c>
      <c r="AK2" s="5" t="s">
        <v>36</v>
      </c>
      <c r="AL2" s="5" t="s">
        <v>37</v>
      </c>
      <c r="AM2" s="5" t="s">
        <v>38</v>
      </c>
      <c r="AN2" s="5" t="s">
        <v>39</v>
      </c>
      <c r="AO2" s="5" t="s">
        <v>40</v>
      </c>
      <c r="AP2" s="6" t="s">
        <v>41</v>
      </c>
      <c r="AQ2" s="6" t="s">
        <v>42</v>
      </c>
      <c r="AR2" s="5" t="s">
        <v>43</v>
      </c>
      <c r="AS2" s="5" t="s">
        <v>44</v>
      </c>
      <c r="AT2" s="5" t="s">
        <v>45</v>
      </c>
      <c r="AU2" s="7" t="s">
        <v>46</v>
      </c>
      <c r="AV2" s="7" t="s">
        <v>47</v>
      </c>
      <c r="AW2" s="5" t="s">
        <v>48</v>
      </c>
      <c r="AX2" s="5" t="s">
        <v>49</v>
      </c>
      <c r="AY2" s="5" t="s">
        <v>50</v>
      </c>
      <c r="AZ2" s="5" t="s">
        <v>51</v>
      </c>
      <c r="BA2" s="5" t="s">
        <v>52</v>
      </c>
      <c r="BB2" s="5" t="s">
        <v>53</v>
      </c>
      <c r="BC2" s="5" t="s">
        <v>54</v>
      </c>
      <c r="BD2" s="8" t="s">
        <v>55</v>
      </c>
      <c r="BE2" s="23" t="s">
        <v>56</v>
      </c>
      <c r="BF2" s="24" t="s">
        <v>57</v>
      </c>
      <c r="BG2" s="25" t="s">
        <v>58</v>
      </c>
      <c r="BH2" s="26" t="s">
        <v>59</v>
      </c>
      <c r="BI2" s="9" t="s">
        <v>60</v>
      </c>
      <c r="BJ2" s="9" t="s">
        <v>61</v>
      </c>
      <c r="BK2" s="9" t="s">
        <v>62</v>
      </c>
      <c r="BL2" s="9" t="s">
        <v>63</v>
      </c>
      <c r="BM2" s="9" t="s">
        <v>64</v>
      </c>
      <c r="BN2" s="9" t="s">
        <v>65</v>
      </c>
      <c r="BO2" s="9" t="s">
        <v>66</v>
      </c>
      <c r="BP2" s="9" t="s">
        <v>67</v>
      </c>
      <c r="BQ2" s="27" t="s">
        <v>68</v>
      </c>
      <c r="BR2" s="9" t="s">
        <v>69</v>
      </c>
      <c r="BS2" s="22" t="s">
        <v>70</v>
      </c>
      <c r="BT2" s="22" t="s">
        <v>71</v>
      </c>
      <c r="BU2" s="9" t="s">
        <v>72</v>
      </c>
      <c r="BV2" s="9" t="s">
        <v>73</v>
      </c>
      <c r="BW2" s="22" t="s">
        <v>74</v>
      </c>
      <c r="BX2" s="9" t="s">
        <v>75</v>
      </c>
      <c r="BY2" s="9" t="s">
        <v>76</v>
      </c>
      <c r="BZ2" s="9" t="s">
        <v>77</v>
      </c>
      <c r="CA2" s="9" t="s">
        <v>78</v>
      </c>
      <c r="CB2" s="9" t="s">
        <v>79</v>
      </c>
      <c r="CC2" s="9" t="s">
        <v>80</v>
      </c>
      <c r="CD2" s="9" t="s">
        <v>81</v>
      </c>
      <c r="CE2" s="9" t="s">
        <v>82</v>
      </c>
      <c r="CF2" s="9" t="s">
        <v>83</v>
      </c>
      <c r="CG2" s="9" t="s">
        <v>84</v>
      </c>
      <c r="CH2" s="9" t="s">
        <v>85</v>
      </c>
      <c r="CI2" s="9" t="s">
        <v>86</v>
      </c>
      <c r="CJ2" s="9" t="s">
        <v>87</v>
      </c>
      <c r="CK2" s="9" t="s">
        <v>88</v>
      </c>
      <c r="CL2" s="9" t="s">
        <v>89</v>
      </c>
      <c r="CM2" s="9" t="s">
        <v>90</v>
      </c>
      <c r="CN2" s="9" t="s">
        <v>91</v>
      </c>
      <c r="CO2" s="9" t="s">
        <v>92</v>
      </c>
      <c r="CP2" s="9" t="s">
        <v>93</v>
      </c>
      <c r="CQ2" s="9" t="s">
        <v>94</v>
      </c>
      <c r="CR2" s="9" t="s">
        <v>95</v>
      </c>
      <c r="CS2" s="9" t="s">
        <v>96</v>
      </c>
      <c r="CT2" s="9" t="s">
        <v>97</v>
      </c>
      <c r="CU2" s="9" t="s">
        <v>98</v>
      </c>
      <c r="CV2" s="9" t="s">
        <v>99</v>
      </c>
      <c r="CW2" s="9" t="s">
        <v>100</v>
      </c>
      <c r="CX2" s="9" t="s">
        <v>101</v>
      </c>
      <c r="CY2" s="9" t="s">
        <v>102</v>
      </c>
      <c r="CZ2" s="9" t="s">
        <v>103</v>
      </c>
      <c r="DA2" s="9" t="s">
        <v>104</v>
      </c>
      <c r="DB2" s="9" t="s">
        <v>105</v>
      </c>
      <c r="DC2" s="9" t="s">
        <v>106</v>
      </c>
      <c r="DD2" s="9" t="s">
        <v>107</v>
      </c>
      <c r="DE2" s="9" t="s">
        <v>108</v>
      </c>
      <c r="DF2" s="9" t="s">
        <v>109</v>
      </c>
      <c r="DG2" s="9" t="s">
        <v>110</v>
      </c>
      <c r="DH2" s="9" t="s">
        <v>111</v>
      </c>
      <c r="DI2" s="9" t="s">
        <v>112</v>
      </c>
      <c r="DJ2" s="9" t="s">
        <v>113</v>
      </c>
      <c r="DK2" s="9" t="s">
        <v>114</v>
      </c>
      <c r="DL2" s="9" t="s">
        <v>115</v>
      </c>
      <c r="DM2" s="9" t="s">
        <v>116</v>
      </c>
      <c r="DN2" s="9" t="s">
        <v>117</v>
      </c>
      <c r="DO2" s="9" t="s">
        <v>118</v>
      </c>
      <c r="DP2" s="9" t="s">
        <v>119</v>
      </c>
      <c r="DQ2" s="9" t="s">
        <v>120</v>
      </c>
      <c r="DR2" s="9" t="s">
        <v>121</v>
      </c>
      <c r="DS2" s="9" t="s">
        <v>122</v>
      </c>
      <c r="DT2" s="9" t="s">
        <v>123</v>
      </c>
      <c r="DU2" s="9" t="s">
        <v>124</v>
      </c>
      <c r="DV2" s="9" t="s">
        <v>125</v>
      </c>
      <c r="DW2" s="9" t="s">
        <v>126</v>
      </c>
      <c r="DX2" s="9" t="s">
        <v>127</v>
      </c>
      <c r="DY2" s="9" t="s">
        <v>128</v>
      </c>
      <c r="DZ2" s="9" t="s">
        <v>129</v>
      </c>
      <c r="EA2" s="9" t="s">
        <v>130</v>
      </c>
      <c r="EB2" s="9" t="s">
        <v>131</v>
      </c>
      <c r="EC2" s="9" t="s">
        <v>132</v>
      </c>
      <c r="ED2" s="9" t="s">
        <v>133</v>
      </c>
      <c r="EE2" s="9" t="s">
        <v>134</v>
      </c>
      <c r="EF2" s="9" t="s">
        <v>135</v>
      </c>
      <c r="EG2" s="9" t="s">
        <v>136</v>
      </c>
      <c r="EH2" s="9" t="s">
        <v>137</v>
      </c>
      <c r="EI2" s="9" t="s">
        <v>138</v>
      </c>
      <c r="EJ2" s="9" t="s">
        <v>139</v>
      </c>
      <c r="EK2" s="9" t="s">
        <v>140</v>
      </c>
      <c r="EL2" s="9" t="s">
        <v>141</v>
      </c>
      <c r="EM2" s="9" t="s">
        <v>142</v>
      </c>
      <c r="EN2" s="9" t="s">
        <v>143</v>
      </c>
      <c r="EO2" s="9" t="s">
        <v>144</v>
      </c>
      <c r="EP2" s="9" t="s">
        <v>145</v>
      </c>
      <c r="EQ2" s="9" t="s">
        <v>146</v>
      </c>
      <c r="ER2" s="9" t="s">
        <v>147</v>
      </c>
      <c r="ES2" s="9" t="s">
        <v>227</v>
      </c>
      <c r="ET2" s="9" t="s">
        <v>148</v>
      </c>
      <c r="EU2" s="9" t="s">
        <v>149</v>
      </c>
      <c r="EV2" s="9" t="s">
        <v>150</v>
      </c>
      <c r="EW2" s="9" t="s">
        <v>151</v>
      </c>
      <c r="EX2" s="9" t="s">
        <v>152</v>
      </c>
      <c r="EY2" s="9" t="s">
        <v>153</v>
      </c>
      <c r="EZ2" s="9" t="s">
        <v>154</v>
      </c>
      <c r="FA2" s="9" t="s">
        <v>155</v>
      </c>
      <c r="FB2" s="9" t="s">
        <v>156</v>
      </c>
      <c r="FC2" s="9" t="s">
        <v>157</v>
      </c>
      <c r="FD2" s="9" t="s">
        <v>158</v>
      </c>
      <c r="FE2" s="9" t="s">
        <v>159</v>
      </c>
      <c r="FF2" s="28" t="s">
        <v>160</v>
      </c>
    </row>
    <row r="3" spans="1:162" x14ac:dyDescent="0.55000000000000004">
      <c r="A3" s="29" t="s">
        <v>161</v>
      </c>
      <c r="B3" s="44">
        <v>0</v>
      </c>
      <c r="C3" s="45">
        <v>0</v>
      </c>
      <c r="D3" s="44">
        <v>0</v>
      </c>
      <c r="E3" s="46">
        <v>0</v>
      </c>
      <c r="F3" s="46">
        <f>IF(OR(B3=1,C3=1,D3=1,E3=1),1,0)</f>
        <v>0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30"/>
      <c r="R3" s="30"/>
      <c r="S3" s="10"/>
      <c r="T3" s="10"/>
      <c r="U3" s="10"/>
      <c r="V3" s="18"/>
      <c r="W3" s="18"/>
      <c r="X3" s="10"/>
      <c r="Y3" s="10"/>
      <c r="Z3" s="18"/>
      <c r="AA3" s="18"/>
      <c r="AB3" s="18"/>
      <c r="AC3" s="18"/>
      <c r="AD3" s="10"/>
      <c r="AE3" s="10"/>
      <c r="AF3" s="31">
        <v>0.84931310000000004</v>
      </c>
      <c r="AG3" s="31">
        <v>9.2789110000000003E-5</v>
      </c>
      <c r="AH3" s="31">
        <v>3.1782980000000002E-5</v>
      </c>
      <c r="AI3" s="31">
        <v>9.4364349999999995</v>
      </c>
      <c r="AJ3" s="31">
        <v>71.769779999999997</v>
      </c>
      <c r="AK3" s="31">
        <v>0.13148197557308974</v>
      </c>
      <c r="AL3" s="31">
        <v>85.310469999999995</v>
      </c>
      <c r="AM3" s="31">
        <v>10.50235</v>
      </c>
      <c r="AN3" s="31">
        <v>7.5146270000000001E-2</v>
      </c>
      <c r="AO3" s="31">
        <v>0.95940099999999995</v>
      </c>
      <c r="AP3" s="13">
        <v>7.4572156695941576</v>
      </c>
      <c r="AQ3" s="13">
        <v>2.0293307038666613</v>
      </c>
      <c r="AR3" s="31">
        <v>0.15091979999999999</v>
      </c>
      <c r="AS3" s="31">
        <v>2.3255370000000002</v>
      </c>
      <c r="AT3" s="31">
        <v>4.7429730000000001</v>
      </c>
      <c r="AU3" s="13">
        <v>-53860.183888</v>
      </c>
      <c r="AV3" s="13">
        <v>1.64E-4</v>
      </c>
      <c r="AW3" s="13">
        <v>0.10192900000000001</v>
      </c>
      <c r="AX3" s="13">
        <v>6.0283000000000003E-2</v>
      </c>
      <c r="AY3" s="13">
        <v>0.92120400000000002</v>
      </c>
      <c r="AZ3" s="13">
        <v>2.0149029999999999</v>
      </c>
      <c r="BA3" s="13">
        <v>0.37288500000000002</v>
      </c>
      <c r="BB3" s="13">
        <v>0.79909600000000003</v>
      </c>
      <c r="BC3" s="13">
        <v>9.6404000000000004E-2</v>
      </c>
      <c r="BD3" s="13">
        <v>8.9721999999999996E-2</v>
      </c>
      <c r="BE3" s="13">
        <v>49</v>
      </c>
      <c r="BF3" s="13" t="s">
        <v>162</v>
      </c>
      <c r="BG3" s="13">
        <f t="shared" ref="BG3:BG36" si="0">IF(BF3="M",1,0)</f>
        <v>1</v>
      </c>
      <c r="BH3" s="13">
        <v>70</v>
      </c>
      <c r="BI3" s="13">
        <v>170</v>
      </c>
      <c r="BJ3" s="32">
        <f t="shared" ref="BJ3:BJ36" si="1">BH3/((BI3/100)^2)</f>
        <v>24.221453287197235</v>
      </c>
      <c r="BK3" s="13">
        <v>50</v>
      </c>
      <c r="BL3" s="13">
        <v>0</v>
      </c>
      <c r="BM3" s="13">
        <v>0</v>
      </c>
      <c r="BN3" s="13">
        <v>0</v>
      </c>
      <c r="BO3" s="13">
        <v>0</v>
      </c>
      <c r="BP3" s="13">
        <v>0</v>
      </c>
      <c r="BQ3" s="13">
        <v>0.89900000000000002</v>
      </c>
      <c r="BR3" s="13">
        <v>0</v>
      </c>
      <c r="BS3" s="13">
        <v>0</v>
      </c>
      <c r="BT3" s="13">
        <v>0</v>
      </c>
      <c r="BU3" s="13">
        <v>0</v>
      </c>
      <c r="BV3" s="13">
        <v>0</v>
      </c>
      <c r="BW3" s="13">
        <v>42.9</v>
      </c>
      <c r="BX3" s="13">
        <v>0.5</v>
      </c>
      <c r="BY3" s="13">
        <v>0</v>
      </c>
      <c r="BZ3" s="13">
        <v>0</v>
      </c>
      <c r="CA3" s="13">
        <v>0</v>
      </c>
      <c r="CB3" s="13">
        <v>1</v>
      </c>
      <c r="CC3" s="13" t="s">
        <v>164</v>
      </c>
      <c r="CD3" s="13">
        <v>0</v>
      </c>
      <c r="CE3" s="13">
        <v>1</v>
      </c>
      <c r="CF3" s="13">
        <v>0</v>
      </c>
      <c r="CG3" s="13">
        <v>0</v>
      </c>
      <c r="CH3" s="13">
        <v>0</v>
      </c>
      <c r="CI3" s="13">
        <v>0</v>
      </c>
      <c r="CJ3" s="13">
        <v>0</v>
      </c>
      <c r="CK3" s="13">
        <v>0</v>
      </c>
      <c r="CL3" s="13">
        <v>1</v>
      </c>
      <c r="CM3" s="13">
        <v>1</v>
      </c>
      <c r="CN3" s="13">
        <v>1</v>
      </c>
      <c r="CO3" s="13">
        <v>1</v>
      </c>
      <c r="CP3" s="13">
        <v>0</v>
      </c>
      <c r="CQ3" s="13">
        <v>1</v>
      </c>
      <c r="CR3" s="13">
        <v>0</v>
      </c>
      <c r="CS3" s="13">
        <v>1</v>
      </c>
      <c r="CT3" s="13">
        <v>0</v>
      </c>
      <c r="CU3" s="13">
        <v>0</v>
      </c>
      <c r="CV3" s="13">
        <v>0</v>
      </c>
      <c r="CW3" s="13">
        <v>1</v>
      </c>
      <c r="CX3" s="13">
        <v>1</v>
      </c>
      <c r="CY3" s="13">
        <v>0</v>
      </c>
      <c r="CZ3" s="13">
        <v>450</v>
      </c>
      <c r="DA3" s="13">
        <v>48</v>
      </c>
      <c r="DB3" s="13">
        <v>26</v>
      </c>
      <c r="DC3" s="13">
        <v>21000</v>
      </c>
      <c r="DD3" s="13">
        <v>210</v>
      </c>
      <c r="DE3" s="13">
        <v>36</v>
      </c>
      <c r="DF3" s="13">
        <v>34</v>
      </c>
      <c r="DG3" s="13">
        <v>0</v>
      </c>
      <c r="DH3" s="13">
        <v>0</v>
      </c>
      <c r="DI3" s="13">
        <v>0</v>
      </c>
      <c r="DJ3" s="13">
        <v>0</v>
      </c>
      <c r="DK3" s="13">
        <v>2.1166666666666667</v>
      </c>
      <c r="DL3" s="13">
        <v>7.4</v>
      </c>
      <c r="DM3" s="13">
        <v>0.6</v>
      </c>
      <c r="DN3" s="13">
        <v>34</v>
      </c>
      <c r="DO3" s="13">
        <v>127</v>
      </c>
      <c r="DP3" s="13">
        <v>20.399000000000001</v>
      </c>
      <c r="DQ3" s="13">
        <v>34.5</v>
      </c>
      <c r="DR3" s="13">
        <v>80</v>
      </c>
      <c r="DS3" s="13">
        <v>77</v>
      </c>
      <c r="DT3" s="13">
        <v>10</v>
      </c>
      <c r="DU3" s="13">
        <v>5</v>
      </c>
      <c r="DV3" s="13">
        <v>34</v>
      </c>
      <c r="DW3" s="13">
        <v>30</v>
      </c>
      <c r="DX3" s="13">
        <v>125</v>
      </c>
      <c r="DY3" s="13">
        <v>0</v>
      </c>
      <c r="DZ3" s="13">
        <v>0</v>
      </c>
      <c r="EA3" s="13" t="s">
        <v>163</v>
      </c>
      <c r="EB3" s="13">
        <v>0</v>
      </c>
      <c r="EC3" s="13">
        <v>0</v>
      </c>
      <c r="ED3" s="13">
        <v>17</v>
      </c>
      <c r="EE3" s="13">
        <v>3</v>
      </c>
      <c r="EF3" s="13">
        <v>6</v>
      </c>
      <c r="EG3" s="13">
        <v>0.8</v>
      </c>
      <c r="EH3" s="33">
        <v>-0.11012235817575081</v>
      </c>
      <c r="EI3" s="13">
        <v>-9.8999999999999977E-2</v>
      </c>
      <c r="EJ3" s="13">
        <v>-9.8999999999999977E-2</v>
      </c>
      <c r="EK3" s="13">
        <v>1.2989999999999999</v>
      </c>
      <c r="EL3" s="13">
        <v>0</v>
      </c>
      <c r="EM3" s="13">
        <v>0</v>
      </c>
      <c r="EN3" s="13">
        <v>0</v>
      </c>
      <c r="EO3" s="13">
        <v>0</v>
      </c>
      <c r="EP3" s="13">
        <v>0</v>
      </c>
      <c r="EQ3" s="13">
        <v>0</v>
      </c>
      <c r="ER3" s="13">
        <v>0</v>
      </c>
      <c r="ES3" s="13">
        <v>0</v>
      </c>
      <c r="ET3" s="13">
        <v>0</v>
      </c>
      <c r="EU3" s="13">
        <v>0</v>
      </c>
      <c r="EV3" s="13">
        <v>0</v>
      </c>
      <c r="EW3" s="13">
        <v>0</v>
      </c>
      <c r="EX3" s="13">
        <v>0</v>
      </c>
      <c r="EY3" s="13">
        <v>0</v>
      </c>
      <c r="EZ3" s="13">
        <v>0</v>
      </c>
      <c r="FA3" s="13">
        <v>0</v>
      </c>
      <c r="FB3" s="13">
        <v>0</v>
      </c>
      <c r="FC3" s="13">
        <v>0</v>
      </c>
      <c r="FD3" s="13">
        <v>0</v>
      </c>
      <c r="FE3" s="13">
        <v>0</v>
      </c>
      <c r="FF3" s="13">
        <v>0.8</v>
      </c>
    </row>
    <row r="4" spans="1:162" x14ac:dyDescent="0.55000000000000004">
      <c r="A4" s="29" t="s">
        <v>165</v>
      </c>
      <c r="B4" s="44">
        <v>1</v>
      </c>
      <c r="C4" s="45">
        <v>0</v>
      </c>
      <c r="D4" s="44">
        <v>1</v>
      </c>
      <c r="E4" s="46">
        <v>0</v>
      </c>
      <c r="F4" s="46">
        <f t="shared" ref="F4:F67" si="2">IF(OR(B4=1,C4=1,D4=1,E4=1),1,0)</f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30"/>
      <c r="R4" s="30"/>
      <c r="S4" s="10"/>
      <c r="T4" s="10"/>
      <c r="U4" s="10"/>
      <c r="V4" s="18"/>
      <c r="W4" s="18"/>
      <c r="X4" s="10"/>
      <c r="Y4" s="10"/>
      <c r="Z4" s="18"/>
      <c r="AA4" s="18"/>
      <c r="AB4" s="18"/>
      <c r="AC4" s="18"/>
      <c r="AD4" s="10"/>
      <c r="AE4" s="10"/>
      <c r="AF4" s="31">
        <v>0.97547899999999998</v>
      </c>
      <c r="AG4" s="31">
        <v>2.6821220000000001E-5</v>
      </c>
      <c r="AH4" s="31">
        <v>7.5964510000000002E-6</v>
      </c>
      <c r="AI4" s="31">
        <v>44.715429999999998</v>
      </c>
      <c r="AJ4" s="31">
        <v>55.284599999999998</v>
      </c>
      <c r="AK4" s="31">
        <v>0.80882256727516577</v>
      </c>
      <c r="AL4" s="31">
        <v>106.303</v>
      </c>
      <c r="AM4" s="31">
        <v>4.1282220000000001</v>
      </c>
      <c r="AN4" s="31">
        <v>0.89580179999999998</v>
      </c>
      <c r="AO4" s="31">
        <v>24.66957</v>
      </c>
      <c r="AP4" s="13">
        <v>2.6189429323885842</v>
      </c>
      <c r="AQ4" s="13">
        <v>1.6664596031889738</v>
      </c>
      <c r="AR4" s="31">
        <v>9.6064489999999995E-3</v>
      </c>
      <c r="AS4" s="31">
        <v>0.25273869999999998</v>
      </c>
      <c r="AT4" s="31">
        <v>0.78893440000000004</v>
      </c>
      <c r="AU4" s="13">
        <v>73374.479546999995</v>
      </c>
      <c r="AV4" s="13">
        <v>4.5199999999999998E-4</v>
      </c>
      <c r="AW4" s="13">
        <v>5.8534000000000003E-2</v>
      </c>
      <c r="AX4" s="13">
        <v>5.8000999999999997E-2</v>
      </c>
      <c r="AY4" s="13">
        <v>1.289612</v>
      </c>
      <c r="AZ4" s="13">
        <v>2.7408410000000001</v>
      </c>
      <c r="BA4" s="13">
        <v>0.85743899999999995</v>
      </c>
      <c r="BB4" s="13">
        <v>1.8718030000000001</v>
      </c>
      <c r="BC4" s="13">
        <v>7.9319000000000001E-2</v>
      </c>
      <c r="BD4" s="13">
        <v>6.0935999999999997E-2</v>
      </c>
      <c r="BE4" s="13">
        <v>52</v>
      </c>
      <c r="BF4" s="13" t="s">
        <v>162</v>
      </c>
      <c r="BG4" s="13">
        <f t="shared" si="0"/>
        <v>1</v>
      </c>
      <c r="BH4" s="13">
        <v>92</v>
      </c>
      <c r="BI4" s="13">
        <v>173</v>
      </c>
      <c r="BJ4" s="32">
        <f t="shared" si="1"/>
        <v>30.73941661933242</v>
      </c>
      <c r="BK4" s="13">
        <v>23</v>
      </c>
      <c r="BL4" s="13">
        <v>2</v>
      </c>
      <c r="BM4" s="13">
        <v>0</v>
      </c>
      <c r="BN4" s="13">
        <v>0</v>
      </c>
      <c r="BO4" s="13">
        <v>0</v>
      </c>
      <c r="BP4" s="13">
        <v>1</v>
      </c>
      <c r="BQ4" s="13">
        <v>0.89900000000000002</v>
      </c>
      <c r="BR4" s="13">
        <v>0</v>
      </c>
      <c r="BS4" s="13">
        <v>0</v>
      </c>
      <c r="BT4" s="13">
        <v>0</v>
      </c>
      <c r="BU4" s="13">
        <v>1</v>
      </c>
      <c r="BV4" s="13">
        <v>1</v>
      </c>
      <c r="BW4" s="13">
        <v>38.200000000000003</v>
      </c>
      <c r="BX4" s="13">
        <v>0.8</v>
      </c>
      <c r="BY4" s="13">
        <v>0</v>
      </c>
      <c r="BZ4" s="13">
        <v>0</v>
      </c>
      <c r="CA4" s="13">
        <v>0</v>
      </c>
      <c r="CB4" s="13">
        <v>0</v>
      </c>
      <c r="CC4" s="13" t="s">
        <v>164</v>
      </c>
      <c r="CD4" s="13">
        <v>0</v>
      </c>
      <c r="CE4" s="13">
        <v>1</v>
      </c>
      <c r="CF4" s="13">
        <v>0</v>
      </c>
      <c r="CG4" s="13">
        <v>0</v>
      </c>
      <c r="CH4" s="13">
        <v>0</v>
      </c>
      <c r="CI4" s="13">
        <v>0</v>
      </c>
      <c r="CJ4" s="13">
        <v>0</v>
      </c>
      <c r="CK4" s="13">
        <v>0</v>
      </c>
      <c r="CL4" s="13">
        <v>1</v>
      </c>
      <c r="CM4" s="13">
        <v>1</v>
      </c>
      <c r="CN4" s="13">
        <v>1</v>
      </c>
      <c r="CO4" s="13">
        <v>4</v>
      </c>
      <c r="CP4" s="13">
        <v>0</v>
      </c>
      <c r="CQ4" s="13">
        <v>1</v>
      </c>
      <c r="CR4" s="13">
        <v>1</v>
      </c>
      <c r="CS4" s="13">
        <v>0</v>
      </c>
      <c r="CT4" s="13">
        <v>1</v>
      </c>
      <c r="CU4" s="13">
        <v>0</v>
      </c>
      <c r="CV4" s="13">
        <v>0</v>
      </c>
      <c r="CW4" s="13">
        <v>1</v>
      </c>
      <c r="CX4" s="13">
        <v>1</v>
      </c>
      <c r="CY4" s="13">
        <v>0</v>
      </c>
      <c r="CZ4" s="13">
        <v>1000</v>
      </c>
      <c r="DA4" s="13">
        <v>122</v>
      </c>
      <c r="DB4" s="13">
        <v>80</v>
      </c>
      <c r="DC4" s="13">
        <v>28000</v>
      </c>
      <c r="DD4" s="13">
        <v>270</v>
      </c>
      <c r="DE4" s="13">
        <v>27</v>
      </c>
      <c r="DF4" s="13">
        <v>31</v>
      </c>
      <c r="DG4" s="13">
        <v>1</v>
      </c>
      <c r="DH4" s="13">
        <v>0</v>
      </c>
      <c r="DI4" s="13">
        <v>1</v>
      </c>
      <c r="DJ4" s="13">
        <v>0</v>
      </c>
      <c r="DK4" s="13">
        <v>2.5</v>
      </c>
      <c r="DL4" s="13">
        <v>7.3</v>
      </c>
      <c r="DM4" s="13">
        <v>0.5</v>
      </c>
      <c r="DN4" s="13">
        <v>45</v>
      </c>
      <c r="DO4" s="13">
        <v>125</v>
      </c>
      <c r="DP4" s="13">
        <v>21</v>
      </c>
      <c r="DQ4" s="13">
        <v>35.098999999999997</v>
      </c>
      <c r="DR4" s="13">
        <v>92</v>
      </c>
      <c r="DS4" s="13">
        <v>76.3</v>
      </c>
      <c r="DT4" s="13">
        <v>5</v>
      </c>
      <c r="DU4" s="13">
        <v>5</v>
      </c>
      <c r="DV4" s="13">
        <v>30</v>
      </c>
      <c r="DW4" s="13" t="s">
        <v>163</v>
      </c>
      <c r="DX4" s="13">
        <v>800</v>
      </c>
      <c r="DY4" s="13">
        <v>0</v>
      </c>
      <c r="DZ4" s="13">
        <v>0</v>
      </c>
      <c r="EA4" s="13" t="s">
        <v>163</v>
      </c>
      <c r="EB4" s="13">
        <v>0</v>
      </c>
      <c r="EC4" s="13">
        <v>0</v>
      </c>
      <c r="ED4" s="13">
        <v>19</v>
      </c>
      <c r="EE4" s="13">
        <v>1</v>
      </c>
      <c r="EF4" s="13">
        <v>9</v>
      </c>
      <c r="EG4" s="13">
        <v>1</v>
      </c>
      <c r="EH4" s="33">
        <v>0.11234705228031143</v>
      </c>
      <c r="EI4" s="13">
        <v>0.10099999999999998</v>
      </c>
      <c r="EJ4" s="13">
        <v>0.10099999999999998</v>
      </c>
      <c r="EK4" s="13">
        <v>0.69899999999999995</v>
      </c>
      <c r="EL4" s="13">
        <v>0</v>
      </c>
      <c r="EM4" s="13">
        <v>0</v>
      </c>
      <c r="EN4" s="13">
        <v>1</v>
      </c>
      <c r="EO4" s="13">
        <v>0</v>
      </c>
      <c r="EP4" s="13">
        <v>0</v>
      </c>
      <c r="EQ4" s="13">
        <v>0</v>
      </c>
      <c r="ER4" s="13">
        <v>0</v>
      </c>
      <c r="ES4" s="13">
        <v>0</v>
      </c>
      <c r="ET4" s="13">
        <v>0</v>
      </c>
      <c r="EU4" s="13">
        <v>0</v>
      </c>
      <c r="EV4" s="13">
        <v>0</v>
      </c>
      <c r="EW4" s="13">
        <v>0</v>
      </c>
      <c r="EX4" s="13">
        <v>0</v>
      </c>
      <c r="EY4" s="13">
        <v>0</v>
      </c>
      <c r="EZ4" s="13">
        <v>0</v>
      </c>
      <c r="FA4" s="13">
        <v>0</v>
      </c>
      <c r="FB4" s="13">
        <v>0</v>
      </c>
      <c r="FC4" s="13">
        <v>0</v>
      </c>
      <c r="FD4" s="13">
        <v>0</v>
      </c>
      <c r="FE4" s="13">
        <v>0</v>
      </c>
      <c r="FF4" s="13">
        <v>0.89900000000000002</v>
      </c>
    </row>
    <row r="5" spans="1:162" x14ac:dyDescent="0.55000000000000004">
      <c r="A5" s="29" t="s">
        <v>166</v>
      </c>
      <c r="B5" s="44">
        <v>0</v>
      </c>
      <c r="C5" s="45">
        <v>0</v>
      </c>
      <c r="D5" s="44">
        <v>0</v>
      </c>
      <c r="E5" s="46">
        <v>0</v>
      </c>
      <c r="F5" s="46">
        <f t="shared" si="2"/>
        <v>0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30"/>
      <c r="R5" s="30"/>
      <c r="S5" s="10"/>
      <c r="T5" s="10"/>
      <c r="U5" s="10"/>
      <c r="V5" s="18"/>
      <c r="W5" s="18"/>
      <c r="X5" s="10"/>
      <c r="Y5" s="10"/>
      <c r="Z5" s="18"/>
      <c r="AA5" s="18"/>
      <c r="AB5" s="18"/>
      <c r="AC5" s="18"/>
      <c r="AD5" s="10"/>
      <c r="AE5" s="10"/>
      <c r="AF5" s="31">
        <v>0.94519660000000005</v>
      </c>
      <c r="AG5" s="31">
        <v>4.9619339999999997E-5</v>
      </c>
      <c r="AH5" s="31">
        <v>1.1082420000000001E-5</v>
      </c>
      <c r="AI5" s="31">
        <v>29.416720000000002</v>
      </c>
      <c r="AJ5" s="31">
        <v>70.58323</v>
      </c>
      <c r="AK5" s="31">
        <v>0.41676637413128176</v>
      </c>
      <c r="AL5" s="31">
        <v>94.717330000000004</v>
      </c>
      <c r="AM5" s="31">
        <v>2.6020720000000002</v>
      </c>
      <c r="AN5" s="31">
        <v>7.4568960000000004E-2</v>
      </c>
      <c r="AO5" s="31">
        <v>3.6640139999999999</v>
      </c>
      <c r="AP5" s="13">
        <v>7.8701787307114532</v>
      </c>
      <c r="AQ5" s="13">
        <v>2.3775100439044743</v>
      </c>
      <c r="AR5" s="31">
        <v>0.10690620000000001</v>
      </c>
      <c r="AS5" s="31">
        <v>2.4570189999999998</v>
      </c>
      <c r="AT5" s="31">
        <v>1.575569</v>
      </c>
      <c r="AU5" s="13">
        <v>-27154.048255999998</v>
      </c>
      <c r="AV5" s="13">
        <v>-1.93E-4</v>
      </c>
      <c r="AW5" s="13">
        <v>6.7642999999999995E-2</v>
      </c>
      <c r="AX5" s="13">
        <v>3.1271E-2</v>
      </c>
      <c r="AY5" s="13">
        <v>1.0894429999999999</v>
      </c>
      <c r="AZ5" s="13">
        <v>2.4277489999999999</v>
      </c>
      <c r="BA5" s="13">
        <v>0.78634599999999999</v>
      </c>
      <c r="BB5" s="13">
        <v>1.734602</v>
      </c>
      <c r="BC5" s="13">
        <v>5.0186000000000001E-2</v>
      </c>
      <c r="BD5" s="13">
        <v>4.7669999999999997E-2</v>
      </c>
      <c r="BE5" s="13">
        <v>72</v>
      </c>
      <c r="BF5" s="13" t="s">
        <v>162</v>
      </c>
      <c r="BG5" s="13">
        <f t="shared" si="0"/>
        <v>1</v>
      </c>
      <c r="BH5" s="13">
        <v>62</v>
      </c>
      <c r="BI5" s="13">
        <v>162</v>
      </c>
      <c r="BJ5" s="32">
        <f t="shared" si="1"/>
        <v>23.624447492760247</v>
      </c>
      <c r="BK5" s="13">
        <v>43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0.8</v>
      </c>
      <c r="BR5" s="13">
        <v>0</v>
      </c>
      <c r="BS5" s="13">
        <v>0</v>
      </c>
      <c r="BT5" s="13">
        <v>0</v>
      </c>
      <c r="BU5" s="13">
        <v>0</v>
      </c>
      <c r="BV5" s="13">
        <v>0</v>
      </c>
      <c r="BW5" s="13">
        <v>38.598999999999997</v>
      </c>
      <c r="BX5" s="13">
        <v>0.5</v>
      </c>
      <c r="BY5" s="13">
        <v>0</v>
      </c>
      <c r="BZ5" s="13">
        <v>0</v>
      </c>
      <c r="CA5" s="13">
        <v>0</v>
      </c>
      <c r="CB5" s="13">
        <v>1</v>
      </c>
      <c r="CC5" s="13" t="s">
        <v>164</v>
      </c>
      <c r="CD5" s="13">
        <v>0</v>
      </c>
      <c r="CE5" s="13">
        <v>1</v>
      </c>
      <c r="CF5" s="13">
        <v>0</v>
      </c>
      <c r="CG5" s="13">
        <v>0</v>
      </c>
      <c r="CH5" s="13">
        <v>0</v>
      </c>
      <c r="CI5" s="13">
        <v>0</v>
      </c>
      <c r="CJ5" s="13">
        <v>0</v>
      </c>
      <c r="CK5" s="13">
        <v>0</v>
      </c>
      <c r="CL5" s="13">
        <v>1</v>
      </c>
      <c r="CM5" s="13">
        <v>1</v>
      </c>
      <c r="CN5" s="13">
        <v>1</v>
      </c>
      <c r="CO5" s="13">
        <v>1</v>
      </c>
      <c r="CP5" s="13">
        <v>0</v>
      </c>
      <c r="CQ5" s="13">
        <v>1</v>
      </c>
      <c r="CR5" s="13">
        <v>0</v>
      </c>
      <c r="CS5" s="13">
        <v>1</v>
      </c>
      <c r="CT5" s="13">
        <v>0</v>
      </c>
      <c r="CU5" s="13">
        <v>0</v>
      </c>
      <c r="CV5" s="13">
        <v>0</v>
      </c>
      <c r="CW5" s="13">
        <v>1</v>
      </c>
      <c r="CX5" s="13">
        <v>1</v>
      </c>
      <c r="CY5" s="13">
        <v>0</v>
      </c>
      <c r="CZ5" s="13">
        <v>600</v>
      </c>
      <c r="DA5" s="13">
        <v>78</v>
      </c>
      <c r="DB5" s="13">
        <v>37</v>
      </c>
      <c r="DC5" s="13">
        <v>19000</v>
      </c>
      <c r="DD5" s="13">
        <v>240</v>
      </c>
      <c r="DE5" s="13">
        <v>23</v>
      </c>
      <c r="DF5" s="13">
        <v>32.5</v>
      </c>
      <c r="DG5" s="13">
        <v>1</v>
      </c>
      <c r="DH5" s="13">
        <v>0</v>
      </c>
      <c r="DI5" s="13">
        <v>1</v>
      </c>
      <c r="DJ5" s="13">
        <v>0</v>
      </c>
      <c r="DK5" s="13">
        <v>2.0666666666666669</v>
      </c>
      <c r="DL5" s="13">
        <v>7.4</v>
      </c>
      <c r="DM5" s="13">
        <v>0.6</v>
      </c>
      <c r="DN5" s="13">
        <v>32</v>
      </c>
      <c r="DO5" s="13">
        <v>124</v>
      </c>
      <c r="DP5" s="13">
        <v>20.798999999999999</v>
      </c>
      <c r="DQ5" s="13">
        <v>35.4</v>
      </c>
      <c r="DR5" s="13">
        <v>74</v>
      </c>
      <c r="DS5" s="13">
        <v>71.698999999999998</v>
      </c>
      <c r="DT5" s="13">
        <v>10</v>
      </c>
      <c r="DU5" s="13">
        <v>5</v>
      </c>
      <c r="DV5" s="13">
        <v>32</v>
      </c>
      <c r="DW5" s="13">
        <v>30</v>
      </c>
      <c r="DX5" s="13">
        <v>600</v>
      </c>
      <c r="DY5" s="13">
        <v>0</v>
      </c>
      <c r="DZ5" s="13">
        <v>0</v>
      </c>
      <c r="EA5" s="13" t="s">
        <v>163</v>
      </c>
      <c r="EB5" s="13">
        <v>0</v>
      </c>
      <c r="EC5" s="13">
        <v>0</v>
      </c>
      <c r="ED5" s="13">
        <v>13</v>
      </c>
      <c r="EE5" s="13">
        <v>1</v>
      </c>
      <c r="EF5" s="13">
        <v>8</v>
      </c>
      <c r="EG5" s="13">
        <v>0.8</v>
      </c>
      <c r="EH5" s="33">
        <v>0</v>
      </c>
      <c r="EI5" s="13">
        <v>0</v>
      </c>
      <c r="EJ5" s="13">
        <v>0</v>
      </c>
      <c r="EK5" s="13">
        <v>4.8</v>
      </c>
      <c r="EL5" s="13">
        <v>0</v>
      </c>
      <c r="EM5" s="13">
        <v>0</v>
      </c>
      <c r="EN5" s="13">
        <v>0</v>
      </c>
      <c r="EO5" s="13">
        <v>0</v>
      </c>
      <c r="EP5" s="13">
        <v>0</v>
      </c>
      <c r="EQ5" s="13">
        <v>0</v>
      </c>
      <c r="ER5" s="13">
        <v>0</v>
      </c>
      <c r="ES5" s="13">
        <v>0</v>
      </c>
      <c r="ET5" s="13">
        <v>0</v>
      </c>
      <c r="EU5" s="13">
        <v>0</v>
      </c>
      <c r="EV5" s="13">
        <v>0</v>
      </c>
      <c r="EW5" s="13">
        <v>0</v>
      </c>
      <c r="EX5" s="13">
        <v>0</v>
      </c>
      <c r="EY5" s="13">
        <v>0</v>
      </c>
      <c r="EZ5" s="13">
        <v>0</v>
      </c>
      <c r="FA5" s="13">
        <v>0</v>
      </c>
      <c r="FB5" s="13">
        <v>0</v>
      </c>
      <c r="FC5" s="13">
        <v>0</v>
      </c>
      <c r="FD5" s="13">
        <v>0</v>
      </c>
      <c r="FE5" s="13">
        <v>0</v>
      </c>
      <c r="FF5" s="13">
        <v>1.5</v>
      </c>
    </row>
    <row r="6" spans="1:162" x14ac:dyDescent="0.55000000000000004">
      <c r="A6" s="29" t="s">
        <v>167</v>
      </c>
      <c r="B6" s="44">
        <v>0</v>
      </c>
      <c r="C6" s="45">
        <v>0</v>
      </c>
      <c r="D6" s="44">
        <v>0</v>
      </c>
      <c r="E6" s="46">
        <v>0</v>
      </c>
      <c r="F6" s="46">
        <f t="shared" si="2"/>
        <v>0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30"/>
      <c r="R6" s="30"/>
      <c r="S6" s="10"/>
      <c r="T6" s="10"/>
      <c r="U6" s="10"/>
      <c r="V6" s="18"/>
      <c r="W6" s="18"/>
      <c r="X6" s="10"/>
      <c r="Y6" s="10"/>
      <c r="Z6" s="18"/>
      <c r="AA6" s="18"/>
      <c r="AB6" s="18"/>
      <c r="AC6" s="18"/>
      <c r="AD6" s="10"/>
      <c r="AE6" s="10"/>
      <c r="AF6" s="31">
        <v>1.1627620000000001</v>
      </c>
      <c r="AG6" s="31">
        <v>1.384871E-2</v>
      </c>
      <c r="AH6" s="31">
        <v>7.1774610000000004E-3</v>
      </c>
      <c r="AI6" s="31">
        <v>35.185870000000001</v>
      </c>
      <c r="AJ6" s="31">
        <v>64.814130000000006</v>
      </c>
      <c r="AK6" s="31">
        <v>0.54287358719190526</v>
      </c>
      <c r="AL6" s="31">
        <v>163.85130000000001</v>
      </c>
      <c r="AM6" s="31">
        <v>140.2253</v>
      </c>
      <c r="AN6" s="31">
        <v>8.3079780000000003</v>
      </c>
      <c r="AO6" s="31">
        <v>55.26634</v>
      </c>
      <c r="AP6" s="13">
        <v>21.656442059378886</v>
      </c>
      <c r="AQ6" s="13">
        <v>32.670713458824004</v>
      </c>
      <c r="AR6" s="31">
        <v>0.6462987</v>
      </c>
      <c r="AS6" s="31">
        <v>21.344270000000002</v>
      </c>
      <c r="AT6" s="31">
        <v>32.328859999999999</v>
      </c>
      <c r="AU6" s="13">
        <v>-52401.823838999997</v>
      </c>
      <c r="AV6" s="13">
        <v>-1.1013E-2</v>
      </c>
      <c r="AW6" s="13">
        <v>0.40007100000000001</v>
      </c>
      <c r="AX6" s="13">
        <v>9.2156000000000002E-2</v>
      </c>
      <c r="AY6" s="13">
        <v>0.90159599999999995</v>
      </c>
      <c r="AZ6" s="13">
        <v>1.9740819999999999</v>
      </c>
      <c r="BA6" s="13">
        <v>0.64740600000000004</v>
      </c>
      <c r="BB6" s="13">
        <v>1.414579</v>
      </c>
      <c r="BC6" s="13">
        <v>2.3328999999999999E-2</v>
      </c>
      <c r="BD6" s="13">
        <v>0.32907799999999998</v>
      </c>
      <c r="BE6" s="13">
        <v>81</v>
      </c>
      <c r="BF6" s="13" t="s">
        <v>168</v>
      </c>
      <c r="BG6" s="13">
        <f t="shared" si="0"/>
        <v>0</v>
      </c>
      <c r="BH6" s="13">
        <v>54</v>
      </c>
      <c r="BI6" s="13">
        <v>160</v>
      </c>
      <c r="BJ6" s="32">
        <f t="shared" si="1"/>
        <v>21.093749999999996</v>
      </c>
      <c r="BK6" s="13">
        <v>59</v>
      </c>
      <c r="BL6" s="13">
        <v>0</v>
      </c>
      <c r="BM6" s="13">
        <v>0</v>
      </c>
      <c r="BN6" s="13">
        <v>0</v>
      </c>
      <c r="BO6" s="13">
        <v>1</v>
      </c>
      <c r="BP6" s="13">
        <v>0</v>
      </c>
      <c r="BQ6" s="13">
        <v>0.69899999999999995</v>
      </c>
      <c r="BR6" s="13">
        <v>0</v>
      </c>
      <c r="BS6" s="13">
        <v>0</v>
      </c>
      <c r="BT6" s="13">
        <v>0</v>
      </c>
      <c r="BU6" s="13">
        <v>0</v>
      </c>
      <c r="BV6" s="13">
        <v>0</v>
      </c>
      <c r="BW6" s="13">
        <v>32.200000000000003</v>
      </c>
      <c r="BX6" s="13">
        <v>0.5</v>
      </c>
      <c r="BY6" s="13">
        <v>0</v>
      </c>
      <c r="BZ6" s="13">
        <v>0</v>
      </c>
      <c r="CA6" s="13">
        <v>0</v>
      </c>
      <c r="CB6" s="13">
        <v>0</v>
      </c>
      <c r="CC6" s="13" t="s">
        <v>164</v>
      </c>
      <c r="CD6" s="13">
        <v>0</v>
      </c>
      <c r="CE6" s="13">
        <v>1</v>
      </c>
      <c r="CF6" s="13">
        <v>0</v>
      </c>
      <c r="CG6" s="13">
        <v>0</v>
      </c>
      <c r="CH6" s="13">
        <v>0</v>
      </c>
      <c r="CI6" s="13">
        <v>0</v>
      </c>
      <c r="CJ6" s="13">
        <v>0</v>
      </c>
      <c r="CK6" s="13">
        <v>0</v>
      </c>
      <c r="CL6" s="13">
        <v>1</v>
      </c>
      <c r="CM6" s="13">
        <v>1</v>
      </c>
      <c r="CN6" s="13">
        <v>1</v>
      </c>
      <c r="CO6" s="13">
        <v>1</v>
      </c>
      <c r="CP6" s="13">
        <v>0</v>
      </c>
      <c r="CQ6" s="13">
        <v>1</v>
      </c>
      <c r="CR6" s="13">
        <v>0</v>
      </c>
      <c r="CS6" s="13">
        <v>1</v>
      </c>
      <c r="CT6" s="13">
        <v>0</v>
      </c>
      <c r="CU6" s="13">
        <v>0</v>
      </c>
      <c r="CV6" s="13">
        <v>0</v>
      </c>
      <c r="CW6" s="13">
        <v>1</v>
      </c>
      <c r="CX6" s="13">
        <v>1</v>
      </c>
      <c r="CY6" s="13">
        <v>0</v>
      </c>
      <c r="CZ6" s="13">
        <v>500</v>
      </c>
      <c r="DA6" s="13">
        <v>65</v>
      </c>
      <c r="DB6" s="13">
        <v>46</v>
      </c>
      <c r="DC6" s="13">
        <v>19000</v>
      </c>
      <c r="DD6" s="13">
        <v>150</v>
      </c>
      <c r="DE6" s="13">
        <v>24</v>
      </c>
      <c r="DF6" s="13">
        <v>33</v>
      </c>
      <c r="DG6" s="13">
        <v>0</v>
      </c>
      <c r="DH6" s="13">
        <v>0</v>
      </c>
      <c r="DI6" s="13">
        <v>0</v>
      </c>
      <c r="DJ6" s="13">
        <v>0</v>
      </c>
      <c r="DK6" s="13">
        <v>3.5258620689655173</v>
      </c>
      <c r="DL6" s="13">
        <v>7.4</v>
      </c>
      <c r="DM6" s="13">
        <v>0.57999999999999996</v>
      </c>
      <c r="DN6" s="13">
        <v>35.098999999999997</v>
      </c>
      <c r="DO6" s="13">
        <v>204.5</v>
      </c>
      <c r="DP6" s="13">
        <v>24.5</v>
      </c>
      <c r="DQ6" s="13">
        <v>35.098999999999997</v>
      </c>
      <c r="DR6" s="13">
        <v>89</v>
      </c>
      <c r="DS6" s="13">
        <v>59.7</v>
      </c>
      <c r="DT6" s="13">
        <v>11</v>
      </c>
      <c r="DU6" s="13">
        <v>5</v>
      </c>
      <c r="DV6" s="13">
        <v>26</v>
      </c>
      <c r="DW6" s="13">
        <v>30</v>
      </c>
      <c r="DX6" s="13">
        <v>275</v>
      </c>
      <c r="DY6" s="13">
        <v>1</v>
      </c>
      <c r="DZ6" s="13">
        <v>1</v>
      </c>
      <c r="EA6" s="13" t="s">
        <v>163</v>
      </c>
      <c r="EB6" s="13">
        <v>0</v>
      </c>
      <c r="EC6" s="13">
        <v>0</v>
      </c>
      <c r="ED6" s="13">
        <v>17</v>
      </c>
      <c r="EE6" s="13">
        <v>2</v>
      </c>
      <c r="EF6" s="13">
        <v>7</v>
      </c>
      <c r="EG6" s="13">
        <v>0.6</v>
      </c>
      <c r="EH6" s="33">
        <v>-0.14163090128755362</v>
      </c>
      <c r="EI6" s="13">
        <v>-9.8999999999999977E-2</v>
      </c>
      <c r="EJ6" s="13">
        <v>-9.8999999999999977E-2</v>
      </c>
      <c r="EK6" s="13">
        <v>0.69899999999999995</v>
      </c>
      <c r="EL6" s="13">
        <v>0</v>
      </c>
      <c r="EM6" s="13">
        <v>0</v>
      </c>
      <c r="EN6" s="13">
        <v>0</v>
      </c>
      <c r="EO6" s="13">
        <v>0</v>
      </c>
      <c r="EP6" s="13">
        <v>0</v>
      </c>
      <c r="EQ6" s="13">
        <v>0</v>
      </c>
      <c r="ER6" s="13">
        <v>0</v>
      </c>
      <c r="ES6" s="13">
        <v>0</v>
      </c>
      <c r="ET6" s="13">
        <v>0</v>
      </c>
      <c r="EU6" s="13">
        <v>0</v>
      </c>
      <c r="EV6" s="13">
        <v>0</v>
      </c>
      <c r="EW6" s="13">
        <v>0</v>
      </c>
      <c r="EX6" s="13">
        <v>0</v>
      </c>
      <c r="EY6" s="13">
        <v>0</v>
      </c>
      <c r="EZ6" s="13">
        <v>0</v>
      </c>
      <c r="FA6" s="13">
        <v>0</v>
      </c>
      <c r="FB6" s="13">
        <v>0</v>
      </c>
      <c r="FC6" s="13">
        <v>0</v>
      </c>
      <c r="FD6" s="13">
        <v>0</v>
      </c>
      <c r="FE6" s="13">
        <v>0</v>
      </c>
      <c r="FF6" s="13">
        <v>1.5</v>
      </c>
    </row>
    <row r="7" spans="1:162" x14ac:dyDescent="0.55000000000000004">
      <c r="A7" s="29" t="s">
        <v>170</v>
      </c>
      <c r="B7" s="44">
        <v>0</v>
      </c>
      <c r="C7" s="45">
        <v>0</v>
      </c>
      <c r="D7" s="44">
        <v>0</v>
      </c>
      <c r="E7" s="46">
        <v>0</v>
      </c>
      <c r="F7" s="46">
        <f t="shared" si="2"/>
        <v>0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30"/>
      <c r="R7" s="30"/>
      <c r="S7" s="10"/>
      <c r="T7" s="10"/>
      <c r="U7" s="10"/>
      <c r="V7" s="18"/>
      <c r="W7" s="18"/>
      <c r="X7" s="10"/>
      <c r="Y7" s="10"/>
      <c r="Z7" s="18"/>
      <c r="AA7" s="18"/>
      <c r="AB7" s="18"/>
      <c r="AC7" s="18"/>
      <c r="AD7" s="10"/>
      <c r="AE7" s="10"/>
      <c r="AF7" s="31">
        <v>1.177489</v>
      </c>
      <c r="AG7" s="31">
        <v>7.5775180000000003E-4</v>
      </c>
      <c r="AH7" s="31">
        <v>1.8287380000000001E-4</v>
      </c>
      <c r="AI7" s="31">
        <v>38.713419999999999</v>
      </c>
      <c r="AJ7" s="31">
        <v>61.286610000000003</v>
      </c>
      <c r="AK7" s="31">
        <v>0.6316782393103878</v>
      </c>
      <c r="AL7" s="31">
        <v>94.405190000000005</v>
      </c>
      <c r="AM7" s="31">
        <v>4.2889609999999996</v>
      </c>
      <c r="AN7" s="31">
        <v>0.37308960000000002</v>
      </c>
      <c r="AO7" s="31">
        <v>28.04785</v>
      </c>
      <c r="AP7" s="13">
        <v>17.596128756571044</v>
      </c>
      <c r="AQ7" s="13">
        <v>13.822812145404402</v>
      </c>
      <c r="AR7" s="31">
        <v>0.14554900000000001</v>
      </c>
      <c r="AS7" s="31">
        <v>9.4962339999999994</v>
      </c>
      <c r="AT7" s="31">
        <v>14.29494</v>
      </c>
      <c r="AU7" s="13">
        <v>11056.880381999999</v>
      </c>
      <c r="AV7" s="13">
        <v>-1.4E-5</v>
      </c>
      <c r="AW7" s="13">
        <v>3.3014000000000002E-2</v>
      </c>
      <c r="AX7" s="13">
        <v>9.4423999999999994E-2</v>
      </c>
      <c r="AY7" s="13">
        <v>0.96398499999999998</v>
      </c>
      <c r="AZ7" s="13">
        <v>2.1145330000000002</v>
      </c>
      <c r="BA7" s="13">
        <v>0.725267</v>
      </c>
      <c r="BB7" s="13">
        <v>1.6274569999999999</v>
      </c>
      <c r="BC7" s="13">
        <v>5.1508999999999999E-2</v>
      </c>
      <c r="BD7" s="13">
        <v>3.3293999999999997E-2</v>
      </c>
      <c r="BE7" s="13">
        <v>67</v>
      </c>
      <c r="BF7" s="13" t="s">
        <v>162</v>
      </c>
      <c r="BG7" s="13">
        <f t="shared" si="0"/>
        <v>1</v>
      </c>
      <c r="BH7" s="13">
        <v>98</v>
      </c>
      <c r="BI7" s="13">
        <v>174</v>
      </c>
      <c r="BJ7" s="32">
        <f t="shared" si="1"/>
        <v>32.368873034746997</v>
      </c>
      <c r="BK7" s="13">
        <v>50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3">
        <v>0.69899999999999995</v>
      </c>
      <c r="BR7" s="13">
        <v>0</v>
      </c>
      <c r="BS7" s="13">
        <v>0</v>
      </c>
      <c r="BT7" s="13">
        <v>0</v>
      </c>
      <c r="BU7" s="13">
        <v>0</v>
      </c>
      <c r="BV7" s="13">
        <v>0</v>
      </c>
      <c r="BW7" s="13">
        <v>36.098999999999997</v>
      </c>
      <c r="BX7" s="13">
        <v>0.5</v>
      </c>
      <c r="BY7" s="13">
        <v>0</v>
      </c>
      <c r="BZ7" s="13">
        <v>0</v>
      </c>
      <c r="CA7" s="13">
        <v>0</v>
      </c>
      <c r="CB7" s="13">
        <v>0</v>
      </c>
      <c r="CC7" s="13" t="s">
        <v>164</v>
      </c>
      <c r="CD7" s="13">
        <v>0</v>
      </c>
      <c r="CE7" s="13">
        <v>1</v>
      </c>
      <c r="CF7" s="13">
        <v>0</v>
      </c>
      <c r="CG7" s="13">
        <v>0</v>
      </c>
      <c r="CH7" s="13">
        <v>0</v>
      </c>
      <c r="CI7" s="13">
        <v>0</v>
      </c>
      <c r="CJ7" s="13">
        <v>0</v>
      </c>
      <c r="CK7" s="13">
        <v>0</v>
      </c>
      <c r="CL7" s="13">
        <v>1</v>
      </c>
      <c r="CM7" s="13">
        <v>1</v>
      </c>
      <c r="CN7" s="13">
        <v>1</v>
      </c>
      <c r="CO7" s="13">
        <v>2</v>
      </c>
      <c r="CP7" s="13">
        <v>0</v>
      </c>
      <c r="CQ7" s="13">
        <v>1</v>
      </c>
      <c r="CR7" s="13">
        <v>0</v>
      </c>
      <c r="CS7" s="13">
        <v>1</v>
      </c>
      <c r="CT7" s="13">
        <v>0</v>
      </c>
      <c r="CU7" s="13">
        <v>0</v>
      </c>
      <c r="CV7" s="13">
        <v>0</v>
      </c>
      <c r="CW7" s="13">
        <v>1</v>
      </c>
      <c r="CX7" s="13">
        <v>1</v>
      </c>
      <c r="CY7" s="13">
        <v>0</v>
      </c>
      <c r="CZ7" s="13">
        <v>650</v>
      </c>
      <c r="DA7" s="13">
        <v>110</v>
      </c>
      <c r="DB7" s="13">
        <v>90</v>
      </c>
      <c r="DC7" s="13">
        <v>30000</v>
      </c>
      <c r="DD7" s="13">
        <v>300</v>
      </c>
      <c r="DE7" s="13">
        <v>29</v>
      </c>
      <c r="DF7" s="13">
        <v>32</v>
      </c>
      <c r="DG7" s="13">
        <v>0</v>
      </c>
      <c r="DH7" s="13">
        <v>0</v>
      </c>
      <c r="DI7" s="13">
        <v>0</v>
      </c>
      <c r="DJ7" s="13">
        <v>0</v>
      </c>
      <c r="DK7" s="13">
        <v>1.3150000000000002</v>
      </c>
      <c r="DL7" s="13">
        <v>7.3</v>
      </c>
      <c r="DM7" s="13">
        <v>0.6</v>
      </c>
      <c r="DN7" s="13">
        <v>49.2</v>
      </c>
      <c r="DO7" s="13">
        <v>78.900000000000006</v>
      </c>
      <c r="DP7" s="13">
        <v>24.1</v>
      </c>
      <c r="DQ7" s="13">
        <v>34.9</v>
      </c>
      <c r="DR7" s="13">
        <v>68</v>
      </c>
      <c r="DS7" s="13">
        <v>110.699</v>
      </c>
      <c r="DT7" s="13">
        <v>8</v>
      </c>
      <c r="DU7" s="13">
        <v>5</v>
      </c>
      <c r="DV7" s="13">
        <v>32</v>
      </c>
      <c r="DW7" s="13">
        <v>30</v>
      </c>
      <c r="DX7" s="13">
        <v>500</v>
      </c>
      <c r="DY7" s="13">
        <v>0</v>
      </c>
      <c r="DZ7" s="13">
        <v>0</v>
      </c>
      <c r="EA7" s="13" t="s">
        <v>163</v>
      </c>
      <c r="EB7" s="13">
        <v>0</v>
      </c>
      <c r="EC7" s="13">
        <v>0</v>
      </c>
      <c r="ED7" s="13">
        <v>12</v>
      </c>
      <c r="EE7" s="13">
        <v>1</v>
      </c>
      <c r="EF7" s="13">
        <v>9</v>
      </c>
      <c r="EG7" s="13">
        <v>0.69899999999999995</v>
      </c>
      <c r="EH7" s="33">
        <v>0</v>
      </c>
      <c r="EI7" s="13">
        <v>0</v>
      </c>
      <c r="EJ7" s="13">
        <v>0</v>
      </c>
      <c r="EK7" s="13">
        <v>0.5</v>
      </c>
      <c r="EL7" s="13">
        <v>0</v>
      </c>
      <c r="EM7" s="13">
        <v>0</v>
      </c>
      <c r="EN7" s="13">
        <v>0</v>
      </c>
      <c r="EO7" s="13">
        <v>0</v>
      </c>
      <c r="EP7" s="13">
        <v>0</v>
      </c>
      <c r="EQ7" s="13">
        <v>0</v>
      </c>
      <c r="ER7" s="13">
        <v>0</v>
      </c>
      <c r="ES7" s="13">
        <v>0</v>
      </c>
      <c r="ET7" s="13">
        <v>0</v>
      </c>
      <c r="EU7" s="13">
        <v>0</v>
      </c>
      <c r="EV7" s="13">
        <v>0</v>
      </c>
      <c r="EW7" s="13">
        <v>0</v>
      </c>
      <c r="EX7" s="13">
        <v>0</v>
      </c>
      <c r="EY7" s="13">
        <v>0</v>
      </c>
      <c r="EZ7" s="13">
        <v>0</v>
      </c>
      <c r="FA7" s="13">
        <v>0</v>
      </c>
      <c r="FB7" s="13">
        <v>0</v>
      </c>
      <c r="FC7" s="13">
        <v>0</v>
      </c>
      <c r="FD7" s="13">
        <v>0</v>
      </c>
      <c r="FE7" s="13">
        <v>0</v>
      </c>
      <c r="FF7" s="13">
        <v>1.2</v>
      </c>
    </row>
    <row r="8" spans="1:162" x14ac:dyDescent="0.55000000000000004">
      <c r="A8" s="29" t="s">
        <v>169</v>
      </c>
      <c r="B8" s="44">
        <v>1</v>
      </c>
      <c r="C8" s="45">
        <v>0</v>
      </c>
      <c r="D8" s="44">
        <v>1</v>
      </c>
      <c r="E8" s="46">
        <v>0</v>
      </c>
      <c r="F8" s="46">
        <f t="shared" si="2"/>
        <v>1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30"/>
      <c r="R8" s="30"/>
      <c r="S8" s="10"/>
      <c r="T8" s="10"/>
      <c r="U8" s="10"/>
      <c r="V8" s="18"/>
      <c r="W8" s="18"/>
      <c r="X8" s="10"/>
      <c r="Y8" s="10"/>
      <c r="Z8" s="18"/>
      <c r="AA8" s="18"/>
      <c r="AB8" s="18"/>
      <c r="AC8" s="18"/>
      <c r="AD8" s="10"/>
      <c r="AE8" s="10"/>
      <c r="AF8" s="31">
        <v>0.87698600000000004</v>
      </c>
      <c r="AG8" s="31">
        <v>8.6230819999999996E-5</v>
      </c>
      <c r="AH8" s="31">
        <v>3.1292389999999998E-5</v>
      </c>
      <c r="AI8" s="31">
        <v>28.024319999999999</v>
      </c>
      <c r="AJ8" s="31">
        <v>58.225230000000003</v>
      </c>
      <c r="AK8" s="31">
        <v>0.48130903392166596</v>
      </c>
      <c r="AL8" s="31">
        <v>97.055760000000006</v>
      </c>
      <c r="AM8" s="31">
        <v>10.491400000000001</v>
      </c>
      <c r="AN8" s="31">
        <v>7.5322180000000002E-3</v>
      </c>
      <c r="AO8" s="31">
        <v>0.1043143</v>
      </c>
      <c r="AP8" s="13">
        <v>44.716719275939802</v>
      </c>
      <c r="AQ8" s="13">
        <v>2.0848196931532104</v>
      </c>
      <c r="AR8" s="31">
        <v>0.21768019999999999</v>
      </c>
      <c r="AS8" s="31">
        <v>5.8776450000000002</v>
      </c>
      <c r="AT8" s="31">
        <v>3.3247059999999999</v>
      </c>
      <c r="AU8" s="13">
        <v>-87254.363347000006</v>
      </c>
      <c r="AV8" s="13">
        <v>4.8899999999999996E-4</v>
      </c>
      <c r="AW8" s="13">
        <v>0.12523599999999999</v>
      </c>
      <c r="AX8" s="13">
        <v>8.1099000000000004E-2</v>
      </c>
      <c r="AY8" s="13">
        <v>0.805894</v>
      </c>
      <c r="AZ8" s="13">
        <v>1.598265</v>
      </c>
      <c r="BA8" s="13">
        <v>0.39473000000000003</v>
      </c>
      <c r="BB8" s="13">
        <v>0.896088</v>
      </c>
      <c r="BC8" s="13">
        <v>9.7744999999999999E-2</v>
      </c>
      <c r="BD8" s="13">
        <v>8.4529000000000007E-2</v>
      </c>
      <c r="BE8" s="13">
        <v>70</v>
      </c>
      <c r="BF8" s="13" t="s">
        <v>162</v>
      </c>
      <c r="BG8" s="13">
        <f t="shared" si="0"/>
        <v>1</v>
      </c>
      <c r="BH8" s="13">
        <v>88</v>
      </c>
      <c r="BI8" s="13">
        <v>177</v>
      </c>
      <c r="BJ8" s="32">
        <f t="shared" si="1"/>
        <v>28.088991030674453</v>
      </c>
      <c r="BK8" s="13">
        <v>45</v>
      </c>
      <c r="BL8" s="13">
        <v>0</v>
      </c>
      <c r="BM8" s="13">
        <v>0</v>
      </c>
      <c r="BN8" s="13">
        <v>1</v>
      </c>
      <c r="BO8" s="13">
        <v>0</v>
      </c>
      <c r="BP8" s="13">
        <v>0</v>
      </c>
      <c r="BQ8" s="13">
        <v>2</v>
      </c>
      <c r="BR8" s="13">
        <v>0</v>
      </c>
      <c r="BS8" s="13">
        <v>0</v>
      </c>
      <c r="BT8" s="13">
        <v>0</v>
      </c>
      <c r="BU8" s="13">
        <v>0</v>
      </c>
      <c r="BV8" s="13">
        <v>0</v>
      </c>
      <c r="BW8" s="13">
        <v>35.798999999999999</v>
      </c>
      <c r="BX8" s="13">
        <v>0.5</v>
      </c>
      <c r="BY8" s="13">
        <v>0</v>
      </c>
      <c r="BZ8" s="13">
        <v>0</v>
      </c>
      <c r="CA8" s="13">
        <v>0</v>
      </c>
      <c r="CB8" s="13">
        <v>0</v>
      </c>
      <c r="CC8" s="13" t="s">
        <v>164</v>
      </c>
      <c r="CD8" s="13">
        <v>0</v>
      </c>
      <c r="CE8" s="13">
        <v>1</v>
      </c>
      <c r="CF8" s="13">
        <v>0</v>
      </c>
      <c r="CG8" s="13">
        <v>0</v>
      </c>
      <c r="CH8" s="13">
        <v>0</v>
      </c>
      <c r="CI8" s="13">
        <v>0</v>
      </c>
      <c r="CJ8" s="13">
        <v>0</v>
      </c>
      <c r="CK8" s="13">
        <v>0</v>
      </c>
      <c r="CL8" s="13">
        <v>1</v>
      </c>
      <c r="CM8" s="13">
        <v>1</v>
      </c>
      <c r="CN8" s="13">
        <v>1</v>
      </c>
      <c r="CO8" s="13">
        <v>1</v>
      </c>
      <c r="CP8" s="13">
        <v>0</v>
      </c>
      <c r="CQ8" s="13">
        <v>1</v>
      </c>
      <c r="CR8" s="13">
        <v>0</v>
      </c>
      <c r="CS8" s="13">
        <v>1</v>
      </c>
      <c r="CT8" s="13">
        <v>0</v>
      </c>
      <c r="CU8" s="13">
        <v>0</v>
      </c>
      <c r="CV8" s="13">
        <v>0</v>
      </c>
      <c r="CW8" s="13">
        <v>1</v>
      </c>
      <c r="CX8" s="13">
        <v>1</v>
      </c>
      <c r="CY8" s="13">
        <v>0</v>
      </c>
      <c r="CZ8" s="13">
        <v>400</v>
      </c>
      <c r="DA8" s="13">
        <v>107</v>
      </c>
      <c r="DB8" s="13">
        <v>65</v>
      </c>
      <c r="DC8" s="13">
        <v>27000</v>
      </c>
      <c r="DD8" s="13">
        <v>300</v>
      </c>
      <c r="DE8" s="13">
        <v>22</v>
      </c>
      <c r="DF8" s="13">
        <v>33</v>
      </c>
      <c r="DG8" s="13">
        <v>1</v>
      </c>
      <c r="DH8" s="13">
        <v>1</v>
      </c>
      <c r="DI8" s="13">
        <v>0</v>
      </c>
      <c r="DJ8" s="13">
        <v>0</v>
      </c>
      <c r="DK8" s="13">
        <v>1.0271428571428571</v>
      </c>
      <c r="DL8" s="13">
        <v>7.3</v>
      </c>
      <c r="DM8" s="13">
        <v>0.7</v>
      </c>
      <c r="DN8" s="13">
        <v>52</v>
      </c>
      <c r="DO8" s="13">
        <v>71.900000000000006</v>
      </c>
      <c r="DP8" s="13">
        <v>21.298999999999999</v>
      </c>
      <c r="DQ8" s="13">
        <v>35.098999999999997</v>
      </c>
      <c r="DR8" s="13">
        <v>100</v>
      </c>
      <c r="DS8" s="13">
        <v>68.698999999999998</v>
      </c>
      <c r="DT8" s="13">
        <v>8</v>
      </c>
      <c r="DU8" s="13">
        <v>5</v>
      </c>
      <c r="DV8" s="13">
        <v>30</v>
      </c>
      <c r="DW8" s="13">
        <v>30</v>
      </c>
      <c r="DX8" s="13">
        <v>700</v>
      </c>
      <c r="DY8" s="13">
        <v>1</v>
      </c>
      <c r="DZ8" s="13">
        <v>1</v>
      </c>
      <c r="EA8" s="13" t="s">
        <v>163</v>
      </c>
      <c r="EB8" s="13">
        <v>0</v>
      </c>
      <c r="EC8" s="13">
        <v>0</v>
      </c>
      <c r="ED8" s="13">
        <v>23</v>
      </c>
      <c r="EE8" s="13">
        <v>14</v>
      </c>
      <c r="EF8" s="13">
        <v>31</v>
      </c>
      <c r="EG8" s="13">
        <v>2.2989999999999999</v>
      </c>
      <c r="EH8" s="33">
        <v>0.14949999999999997</v>
      </c>
      <c r="EI8" s="13">
        <v>0.29899999999999993</v>
      </c>
      <c r="EJ8" s="13">
        <v>0.29899999999999993</v>
      </c>
      <c r="EK8" s="13">
        <v>0.5</v>
      </c>
      <c r="EL8" s="13">
        <v>0</v>
      </c>
      <c r="EM8" s="13">
        <v>0</v>
      </c>
      <c r="EN8" s="13">
        <v>1</v>
      </c>
      <c r="EO8" s="13">
        <v>0</v>
      </c>
      <c r="EP8" s="13">
        <v>0</v>
      </c>
      <c r="EQ8" s="13">
        <v>0</v>
      </c>
      <c r="ER8" s="13">
        <v>0</v>
      </c>
      <c r="ES8" s="13">
        <v>0</v>
      </c>
      <c r="ET8" s="13">
        <v>0</v>
      </c>
      <c r="EU8" s="13">
        <v>0</v>
      </c>
      <c r="EV8" s="13">
        <v>0</v>
      </c>
      <c r="EW8" s="13">
        <v>0</v>
      </c>
      <c r="EX8" s="13">
        <v>1</v>
      </c>
      <c r="EY8" s="13">
        <v>0</v>
      </c>
      <c r="EZ8" s="13">
        <v>0</v>
      </c>
      <c r="FA8" s="13">
        <v>0</v>
      </c>
      <c r="FB8" s="13">
        <v>0</v>
      </c>
      <c r="FC8" s="13">
        <v>0</v>
      </c>
      <c r="FD8" s="13">
        <v>0</v>
      </c>
      <c r="FE8" s="13">
        <v>0</v>
      </c>
      <c r="FF8" s="13">
        <v>5.8</v>
      </c>
    </row>
    <row r="9" spans="1:162" x14ac:dyDescent="0.55000000000000004">
      <c r="A9" s="29" t="s">
        <v>171</v>
      </c>
      <c r="B9" s="44">
        <v>0</v>
      </c>
      <c r="C9" s="45">
        <v>0</v>
      </c>
      <c r="D9" s="44">
        <v>0</v>
      </c>
      <c r="E9" s="46">
        <v>1</v>
      </c>
      <c r="F9" s="46">
        <f t="shared" si="2"/>
        <v>1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30"/>
      <c r="R9" s="30"/>
      <c r="S9" s="10"/>
      <c r="T9" s="10"/>
      <c r="U9" s="10"/>
      <c r="V9" s="18"/>
      <c r="W9" s="18"/>
      <c r="X9" s="10"/>
      <c r="Y9" s="10"/>
      <c r="Z9" s="18"/>
      <c r="AA9" s="18"/>
      <c r="AB9" s="18"/>
      <c r="AC9" s="18"/>
      <c r="AD9" s="10"/>
      <c r="AE9" s="10"/>
      <c r="AF9" s="31">
        <v>1.038108</v>
      </c>
      <c r="AG9" s="31">
        <v>1.3636590000000001E-4</v>
      </c>
      <c r="AH9" s="31">
        <v>5.5276250000000001E-5</v>
      </c>
      <c r="AI9" s="31">
        <v>7.2784459999999997</v>
      </c>
      <c r="AJ9" s="31">
        <v>92.721469999999997</v>
      </c>
      <c r="AK9" s="31">
        <v>7.8497944415549165E-2</v>
      </c>
      <c r="AL9" s="31">
        <v>115.34350000000001</v>
      </c>
      <c r="AM9" s="31">
        <v>17.94107</v>
      </c>
      <c r="AN9" s="31">
        <v>0.89208299999999996</v>
      </c>
      <c r="AO9" s="31">
        <v>32.533259999999999</v>
      </c>
      <c r="AP9" s="13">
        <v>2.205442790779522</v>
      </c>
      <c r="AQ9" s="13">
        <v>5.4661632795409281</v>
      </c>
      <c r="AR9" s="31">
        <v>0.12146460000000001</v>
      </c>
      <c r="AS9" s="31">
        <v>1.0235110000000001</v>
      </c>
      <c r="AT9" s="31">
        <v>1.942007</v>
      </c>
      <c r="AU9" s="13">
        <v>-169718.96116100001</v>
      </c>
      <c r="AV9" s="13">
        <v>-2.2800000000000001E-4</v>
      </c>
      <c r="AW9" s="13">
        <v>9.1370000000000007E-2</v>
      </c>
      <c r="AX9" s="13">
        <v>6.8450999999999998E-2</v>
      </c>
      <c r="AY9" s="13">
        <v>1.005002</v>
      </c>
      <c r="AZ9" s="13">
        <v>2.181225</v>
      </c>
      <c r="BA9" s="13">
        <v>0.67551300000000003</v>
      </c>
      <c r="BB9" s="13">
        <v>1.4638530000000001</v>
      </c>
      <c r="BC9" s="13">
        <v>6.9872000000000004E-2</v>
      </c>
      <c r="BD9" s="13">
        <v>9.6561999999999995E-2</v>
      </c>
      <c r="BE9" s="13">
        <v>67</v>
      </c>
      <c r="BF9" s="13" t="s">
        <v>168</v>
      </c>
      <c r="BG9" s="13">
        <f t="shared" si="0"/>
        <v>0</v>
      </c>
      <c r="BH9" s="13">
        <v>67</v>
      </c>
      <c r="BI9" s="13">
        <v>158</v>
      </c>
      <c r="BJ9" s="32">
        <f t="shared" si="1"/>
        <v>26.83864765261977</v>
      </c>
      <c r="BK9" s="13">
        <v>50</v>
      </c>
      <c r="BL9" s="13">
        <v>2</v>
      </c>
      <c r="BM9" s="13">
        <v>0</v>
      </c>
      <c r="BN9" s="13">
        <v>0</v>
      </c>
      <c r="BO9" s="13">
        <v>1</v>
      </c>
      <c r="BP9" s="13">
        <v>0</v>
      </c>
      <c r="BQ9" s="13">
        <v>0.5</v>
      </c>
      <c r="BR9" s="13">
        <v>0</v>
      </c>
      <c r="BS9" s="13">
        <v>0</v>
      </c>
      <c r="BT9" s="13">
        <v>0</v>
      </c>
      <c r="BU9" s="13">
        <v>0</v>
      </c>
      <c r="BV9" s="13">
        <v>0</v>
      </c>
      <c r="BW9" s="13">
        <v>34.298999999999999</v>
      </c>
      <c r="BX9" s="13">
        <v>0.6</v>
      </c>
      <c r="BY9" s="13">
        <v>0</v>
      </c>
      <c r="BZ9" s="13">
        <v>0</v>
      </c>
      <c r="CA9" s="13">
        <v>0</v>
      </c>
      <c r="CB9" s="13">
        <v>1</v>
      </c>
      <c r="CC9" s="13" t="s">
        <v>172</v>
      </c>
      <c r="CD9" s="13">
        <v>0</v>
      </c>
      <c r="CE9" s="13">
        <v>1</v>
      </c>
      <c r="CF9" s="13">
        <v>0</v>
      </c>
      <c r="CG9" s="13">
        <v>0</v>
      </c>
      <c r="CH9" s="13">
        <v>0</v>
      </c>
      <c r="CI9" s="13">
        <v>0</v>
      </c>
      <c r="CJ9" s="13">
        <v>0</v>
      </c>
      <c r="CK9" s="13">
        <v>0</v>
      </c>
      <c r="CL9" s="13">
        <v>1</v>
      </c>
      <c r="CM9" s="13">
        <v>1</v>
      </c>
      <c r="CN9" s="13">
        <v>1</v>
      </c>
      <c r="CO9" s="13">
        <v>2</v>
      </c>
      <c r="CP9" s="13">
        <v>0</v>
      </c>
      <c r="CQ9" s="13">
        <v>1</v>
      </c>
      <c r="CR9" s="13">
        <v>0</v>
      </c>
      <c r="CS9" s="13">
        <v>1</v>
      </c>
      <c r="CT9" s="13">
        <v>0</v>
      </c>
      <c r="CU9" s="13">
        <v>0</v>
      </c>
      <c r="CV9" s="13">
        <v>0</v>
      </c>
      <c r="CW9" s="13">
        <v>1</v>
      </c>
      <c r="CX9" s="13">
        <v>1</v>
      </c>
      <c r="CY9" s="13">
        <v>0</v>
      </c>
      <c r="CZ9" s="13">
        <v>500</v>
      </c>
      <c r="DA9" s="13">
        <v>112</v>
      </c>
      <c r="DB9" s="13">
        <v>71</v>
      </c>
      <c r="DC9" s="13">
        <v>21000</v>
      </c>
      <c r="DD9" s="13">
        <v>210</v>
      </c>
      <c r="DE9" s="13">
        <v>26</v>
      </c>
      <c r="DF9" s="13">
        <v>33.5</v>
      </c>
      <c r="DG9" s="13">
        <v>0</v>
      </c>
      <c r="DH9" s="13">
        <v>0</v>
      </c>
      <c r="DI9" s="13">
        <v>0</v>
      </c>
      <c r="DJ9" s="13">
        <v>0</v>
      </c>
      <c r="DK9" s="13">
        <v>4.22</v>
      </c>
      <c r="DL9" s="13">
        <v>7.5</v>
      </c>
      <c r="DM9" s="13">
        <v>0.5</v>
      </c>
      <c r="DN9" s="13">
        <v>31</v>
      </c>
      <c r="DO9" s="13">
        <v>211</v>
      </c>
      <c r="DP9" s="13">
        <v>20</v>
      </c>
      <c r="DQ9" s="13">
        <v>35</v>
      </c>
      <c r="DR9" s="13">
        <v>70</v>
      </c>
      <c r="DS9" s="13">
        <v>90</v>
      </c>
      <c r="DT9" s="13">
        <v>8</v>
      </c>
      <c r="DU9" s="13">
        <v>5</v>
      </c>
      <c r="DV9" s="13">
        <v>26</v>
      </c>
      <c r="DW9" s="13">
        <v>30</v>
      </c>
      <c r="DX9" s="13">
        <v>500</v>
      </c>
      <c r="DY9" s="13">
        <v>1</v>
      </c>
      <c r="DZ9" s="13">
        <v>1</v>
      </c>
      <c r="EA9" s="13" t="s">
        <v>163</v>
      </c>
      <c r="EB9" s="13">
        <v>0</v>
      </c>
      <c r="EC9" s="13">
        <v>0</v>
      </c>
      <c r="ED9" s="13">
        <v>12</v>
      </c>
      <c r="EE9" s="13">
        <v>1</v>
      </c>
      <c r="EF9" s="13">
        <v>6</v>
      </c>
      <c r="EG9" s="13">
        <v>0.5</v>
      </c>
      <c r="EH9" s="33">
        <v>0</v>
      </c>
      <c r="EI9" s="13">
        <v>0</v>
      </c>
      <c r="EJ9" s="13">
        <v>0</v>
      </c>
      <c r="EK9" s="13">
        <v>1.399</v>
      </c>
      <c r="EL9" s="13">
        <v>0</v>
      </c>
      <c r="EM9" s="13">
        <v>0</v>
      </c>
      <c r="EN9" s="13">
        <v>0</v>
      </c>
      <c r="EO9" s="13">
        <v>0</v>
      </c>
      <c r="EP9" s="13">
        <v>0</v>
      </c>
      <c r="EQ9" s="13">
        <v>0</v>
      </c>
      <c r="ER9" s="13">
        <v>0</v>
      </c>
      <c r="ES9" s="13">
        <v>0</v>
      </c>
      <c r="ET9" s="13">
        <v>0</v>
      </c>
      <c r="EU9" s="13">
        <v>0</v>
      </c>
      <c r="EV9" s="13">
        <v>0</v>
      </c>
      <c r="EW9" s="13">
        <v>0</v>
      </c>
      <c r="EX9" s="13">
        <v>0</v>
      </c>
      <c r="EY9" s="13">
        <v>0</v>
      </c>
      <c r="EZ9" s="13">
        <v>0</v>
      </c>
      <c r="FA9" s="13">
        <v>0</v>
      </c>
      <c r="FB9" s="13">
        <v>0</v>
      </c>
      <c r="FC9" s="13">
        <v>0</v>
      </c>
      <c r="FD9" s="13">
        <v>0</v>
      </c>
      <c r="FE9" s="13">
        <v>0</v>
      </c>
      <c r="FF9" s="13">
        <v>1.899</v>
      </c>
    </row>
    <row r="10" spans="1:162" x14ac:dyDescent="0.55000000000000004">
      <c r="A10" s="29" t="s">
        <v>173</v>
      </c>
      <c r="B10" s="44">
        <v>0</v>
      </c>
      <c r="C10" s="45">
        <v>0</v>
      </c>
      <c r="D10" s="44">
        <v>0</v>
      </c>
      <c r="E10" s="46">
        <v>0</v>
      </c>
      <c r="F10" s="46">
        <f t="shared" si="2"/>
        <v>0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30"/>
      <c r="R10" s="30"/>
      <c r="S10" s="10"/>
      <c r="T10" s="10"/>
      <c r="U10" s="10"/>
      <c r="V10" s="18"/>
      <c r="W10" s="18"/>
      <c r="X10" s="10"/>
      <c r="Y10" s="10"/>
      <c r="Z10" s="18"/>
      <c r="AA10" s="18"/>
      <c r="AB10" s="18"/>
      <c r="AC10" s="18"/>
      <c r="AD10" s="10"/>
      <c r="AE10" s="10"/>
      <c r="AF10" s="31">
        <v>0.64541420000000005</v>
      </c>
      <c r="AG10" s="31">
        <v>6.6154030000000006E-5</v>
      </c>
      <c r="AH10" s="31">
        <v>7.7300299999999992E-6</v>
      </c>
      <c r="AI10" s="31">
        <v>2.1267719999999999</v>
      </c>
      <c r="AJ10" s="31">
        <v>14.4145</v>
      </c>
      <c r="AK10" s="31">
        <v>0.14754392932498323</v>
      </c>
      <c r="AL10" s="31">
        <v>121.2107</v>
      </c>
      <c r="AM10" s="31">
        <v>13.67525</v>
      </c>
      <c r="AN10" s="31">
        <v>0</v>
      </c>
      <c r="AO10" s="31">
        <v>0</v>
      </c>
      <c r="AP10" s="13" t="e">
        <v>#DIV/0!</v>
      </c>
      <c r="AQ10" s="13">
        <v>0.76287857558235361</v>
      </c>
      <c r="AR10" s="31">
        <v>0.35225020000000001</v>
      </c>
      <c r="AS10" s="31">
        <v>2.9838969999999998</v>
      </c>
      <c r="AT10" s="31">
        <v>1.7322409999999999</v>
      </c>
      <c r="AU10" s="13">
        <v>-11149.321293000001</v>
      </c>
      <c r="AV10" s="13">
        <v>3.8400000000000001E-4</v>
      </c>
      <c r="AW10" s="13">
        <v>9.3875E-2</v>
      </c>
      <c r="AX10" s="13">
        <v>4.1642999999999999E-2</v>
      </c>
      <c r="AY10" s="13">
        <v>0.66348799999999997</v>
      </c>
      <c r="AZ10" s="13">
        <v>1.352646</v>
      </c>
      <c r="BA10" s="13">
        <v>0.34385599999999999</v>
      </c>
      <c r="BB10" s="13">
        <v>0.74152700000000005</v>
      </c>
      <c r="BC10" s="13">
        <v>8.0857999999999999E-2</v>
      </c>
      <c r="BD10" s="13">
        <v>8.7360999999999994E-2</v>
      </c>
      <c r="BE10" s="13">
        <v>49</v>
      </c>
      <c r="BF10" s="13" t="s">
        <v>162</v>
      </c>
      <c r="BG10" s="13">
        <f t="shared" si="0"/>
        <v>1</v>
      </c>
      <c r="BH10" s="13">
        <v>85</v>
      </c>
      <c r="BI10" s="13">
        <v>185</v>
      </c>
      <c r="BJ10" s="32">
        <f t="shared" si="1"/>
        <v>24.835646457268076</v>
      </c>
      <c r="BK10" s="13">
        <v>50</v>
      </c>
      <c r="BL10" s="13">
        <v>0</v>
      </c>
      <c r="BM10" s="13">
        <v>0</v>
      </c>
      <c r="BN10" s="13">
        <v>0</v>
      </c>
      <c r="BO10" s="13">
        <v>0</v>
      </c>
      <c r="BP10" s="13">
        <v>0</v>
      </c>
      <c r="BQ10" s="13">
        <v>1</v>
      </c>
      <c r="BR10" s="13">
        <v>0</v>
      </c>
      <c r="BS10" s="13">
        <v>0</v>
      </c>
      <c r="BT10" s="13">
        <v>0</v>
      </c>
      <c r="BU10" s="13">
        <v>0</v>
      </c>
      <c r="BV10" s="13">
        <v>0</v>
      </c>
      <c r="BW10" s="13">
        <v>43.9</v>
      </c>
      <c r="BX10" s="13">
        <v>0.5</v>
      </c>
      <c r="BY10" s="13">
        <v>0</v>
      </c>
      <c r="BZ10" s="13">
        <v>0</v>
      </c>
      <c r="CA10" s="13">
        <v>0</v>
      </c>
      <c r="CB10" s="13">
        <v>0</v>
      </c>
      <c r="CC10" s="13" t="s">
        <v>164</v>
      </c>
      <c r="CD10" s="13">
        <v>0</v>
      </c>
      <c r="CE10" s="13">
        <v>1</v>
      </c>
      <c r="CF10" s="13">
        <v>0</v>
      </c>
      <c r="CG10" s="13">
        <v>0</v>
      </c>
      <c r="CH10" s="13">
        <v>0</v>
      </c>
      <c r="CI10" s="13">
        <v>0</v>
      </c>
      <c r="CJ10" s="13">
        <v>0</v>
      </c>
      <c r="CK10" s="13">
        <v>0</v>
      </c>
      <c r="CL10" s="13">
        <v>1</v>
      </c>
      <c r="CM10" s="13">
        <v>1</v>
      </c>
      <c r="CN10" s="13">
        <v>1</v>
      </c>
      <c r="CO10" s="13">
        <v>1</v>
      </c>
      <c r="CP10" s="13">
        <v>0</v>
      </c>
      <c r="CQ10" s="13">
        <v>1</v>
      </c>
      <c r="CR10" s="13">
        <v>0</v>
      </c>
      <c r="CS10" s="13">
        <v>1</v>
      </c>
      <c r="CT10" s="13">
        <v>0</v>
      </c>
      <c r="CU10" s="13">
        <v>0</v>
      </c>
      <c r="CV10" s="13">
        <v>0</v>
      </c>
      <c r="CW10" s="13">
        <v>1</v>
      </c>
      <c r="CX10" s="13">
        <v>1</v>
      </c>
      <c r="CY10" s="13">
        <v>0</v>
      </c>
      <c r="CZ10" s="13">
        <v>500</v>
      </c>
      <c r="DA10" s="13">
        <v>69</v>
      </c>
      <c r="DB10" s="13">
        <v>47</v>
      </c>
      <c r="DC10" s="13">
        <v>31000</v>
      </c>
      <c r="DD10" s="13">
        <v>250</v>
      </c>
      <c r="DE10" s="13">
        <v>33</v>
      </c>
      <c r="DF10" s="13">
        <v>33.9</v>
      </c>
      <c r="DG10" s="13">
        <v>0</v>
      </c>
      <c r="DH10" s="13">
        <v>0</v>
      </c>
      <c r="DI10" s="13">
        <v>0</v>
      </c>
      <c r="DJ10" s="13">
        <v>0</v>
      </c>
      <c r="DK10" s="13">
        <v>4.22</v>
      </c>
      <c r="DL10" s="13">
        <v>7.5</v>
      </c>
      <c r="DM10" s="13">
        <v>0.5</v>
      </c>
      <c r="DN10" s="13">
        <v>32.200000000000003</v>
      </c>
      <c r="DO10" s="13">
        <v>211</v>
      </c>
      <c r="DP10" s="13">
        <v>21</v>
      </c>
      <c r="DQ10" s="13">
        <v>35</v>
      </c>
      <c r="DR10" s="13">
        <v>70</v>
      </c>
      <c r="DS10" s="13">
        <v>90</v>
      </c>
      <c r="DT10" s="13">
        <v>8</v>
      </c>
      <c r="DU10" s="13">
        <v>5</v>
      </c>
      <c r="DV10" s="13">
        <v>30</v>
      </c>
      <c r="DW10" s="13">
        <v>30</v>
      </c>
      <c r="DX10" s="13">
        <v>300</v>
      </c>
      <c r="DY10" s="13">
        <v>0</v>
      </c>
      <c r="DZ10" s="13">
        <v>0</v>
      </c>
      <c r="EA10" s="13" t="s">
        <v>163</v>
      </c>
      <c r="EB10" s="13">
        <v>0</v>
      </c>
      <c r="EC10" s="13">
        <v>0</v>
      </c>
      <c r="ED10" s="13">
        <v>10</v>
      </c>
      <c r="EE10" s="13">
        <v>1</v>
      </c>
      <c r="EF10" s="13">
        <v>5</v>
      </c>
      <c r="EG10" s="13">
        <v>0.69899999999999995</v>
      </c>
      <c r="EH10" s="33">
        <v>-0.30100000000000005</v>
      </c>
      <c r="EI10" s="13">
        <v>-0.30100000000000005</v>
      </c>
      <c r="EJ10" s="13">
        <v>-0.30100000000000005</v>
      </c>
      <c r="EK10" s="13">
        <v>0.89900000000000002</v>
      </c>
      <c r="EL10" s="13">
        <v>0</v>
      </c>
      <c r="EM10" s="13">
        <v>0</v>
      </c>
      <c r="EN10" s="13">
        <v>0</v>
      </c>
      <c r="EO10" s="13">
        <v>0</v>
      </c>
      <c r="EP10" s="13">
        <v>0</v>
      </c>
      <c r="EQ10" s="13">
        <v>0</v>
      </c>
      <c r="ER10" s="13">
        <v>0</v>
      </c>
      <c r="ES10" s="13">
        <v>0</v>
      </c>
      <c r="ET10" s="13">
        <v>0</v>
      </c>
      <c r="EU10" s="13">
        <v>0</v>
      </c>
      <c r="EV10" s="13">
        <v>0</v>
      </c>
      <c r="EW10" s="13">
        <v>0</v>
      </c>
      <c r="EX10" s="13">
        <v>0</v>
      </c>
      <c r="EY10" s="13">
        <v>0</v>
      </c>
      <c r="EZ10" s="13">
        <v>0</v>
      </c>
      <c r="FA10" s="13">
        <v>0</v>
      </c>
      <c r="FB10" s="13">
        <v>0</v>
      </c>
      <c r="FC10" s="13">
        <v>0</v>
      </c>
      <c r="FD10" s="13">
        <v>0</v>
      </c>
      <c r="FE10" s="13">
        <v>0</v>
      </c>
      <c r="FF10" s="13">
        <v>0.89900000000000002</v>
      </c>
    </row>
    <row r="11" spans="1:162" x14ac:dyDescent="0.55000000000000004">
      <c r="A11" s="29" t="s">
        <v>174</v>
      </c>
      <c r="B11" s="44">
        <v>0</v>
      </c>
      <c r="C11" s="45">
        <v>0</v>
      </c>
      <c r="D11" s="44">
        <v>0</v>
      </c>
      <c r="E11" s="46">
        <v>0</v>
      </c>
      <c r="F11" s="46">
        <f t="shared" si="2"/>
        <v>0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  <c r="S11" s="31"/>
      <c r="T11" s="31"/>
      <c r="U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R11" s="31"/>
      <c r="AS11" s="31"/>
      <c r="AT11" s="31"/>
      <c r="BE11" s="13">
        <v>64</v>
      </c>
      <c r="BF11" s="13" t="s">
        <v>162</v>
      </c>
      <c r="BG11" s="13">
        <f t="shared" si="0"/>
        <v>1</v>
      </c>
      <c r="BH11" s="13">
        <v>89</v>
      </c>
      <c r="BI11" s="13">
        <v>169</v>
      </c>
      <c r="BJ11" s="32">
        <f t="shared" si="1"/>
        <v>31.161373901474043</v>
      </c>
      <c r="BK11" s="13">
        <v>43</v>
      </c>
      <c r="BL11" s="13">
        <v>0</v>
      </c>
      <c r="BM11" s="13">
        <v>0</v>
      </c>
      <c r="BN11" s="13">
        <v>0</v>
      </c>
      <c r="BO11" s="13">
        <v>0</v>
      </c>
      <c r="BP11" s="13">
        <v>0</v>
      </c>
      <c r="BQ11" s="13">
        <v>1.1000000000000001</v>
      </c>
      <c r="BR11" s="13">
        <v>0</v>
      </c>
      <c r="BS11" s="13">
        <v>0</v>
      </c>
      <c r="BT11" s="13">
        <v>0</v>
      </c>
      <c r="BU11" s="13">
        <v>0</v>
      </c>
      <c r="BV11" s="13">
        <v>0</v>
      </c>
      <c r="BW11" s="13">
        <v>43.598999999999997</v>
      </c>
      <c r="BX11" s="13">
        <v>0.5</v>
      </c>
      <c r="BY11" s="13">
        <v>0</v>
      </c>
      <c r="BZ11" s="13">
        <v>0</v>
      </c>
      <c r="CA11" s="13">
        <v>0</v>
      </c>
      <c r="CB11" s="13">
        <v>0</v>
      </c>
      <c r="CC11" s="13" t="s">
        <v>164</v>
      </c>
      <c r="CD11" s="13">
        <v>0</v>
      </c>
      <c r="CE11" s="13">
        <v>1</v>
      </c>
      <c r="CF11" s="13">
        <v>0</v>
      </c>
      <c r="CG11" s="13">
        <v>0</v>
      </c>
      <c r="CH11" s="13">
        <v>0</v>
      </c>
      <c r="CI11" s="13">
        <v>0</v>
      </c>
      <c r="CJ11" s="13">
        <v>0</v>
      </c>
      <c r="CK11" s="13">
        <v>0</v>
      </c>
      <c r="CL11" s="13">
        <v>1</v>
      </c>
      <c r="CM11" s="13">
        <v>1</v>
      </c>
      <c r="CN11" s="13">
        <v>1</v>
      </c>
      <c r="CO11" s="13">
        <v>1</v>
      </c>
      <c r="CP11" s="13">
        <v>0</v>
      </c>
      <c r="CQ11" s="13">
        <v>1</v>
      </c>
      <c r="CR11" s="13">
        <v>0</v>
      </c>
      <c r="CS11" s="13">
        <v>1</v>
      </c>
      <c r="CT11" s="13">
        <v>0</v>
      </c>
      <c r="CU11" s="13">
        <v>0</v>
      </c>
      <c r="CV11" s="13">
        <v>0</v>
      </c>
      <c r="CW11" s="13">
        <v>1</v>
      </c>
      <c r="CX11" s="13">
        <v>1</v>
      </c>
      <c r="CY11" s="13">
        <v>0</v>
      </c>
      <c r="CZ11" s="13">
        <v>400</v>
      </c>
      <c r="DA11" s="13">
        <v>46</v>
      </c>
      <c r="DB11" s="13">
        <v>26</v>
      </c>
      <c r="DC11" s="13">
        <v>34500</v>
      </c>
      <c r="DD11" s="13">
        <v>270</v>
      </c>
      <c r="DE11" s="13">
        <v>33</v>
      </c>
      <c r="DF11" s="13">
        <v>32</v>
      </c>
      <c r="DG11" s="13">
        <v>0</v>
      </c>
      <c r="DH11" s="13">
        <v>0</v>
      </c>
      <c r="DI11" s="13">
        <v>0</v>
      </c>
      <c r="DJ11" s="13">
        <v>0</v>
      </c>
      <c r="DK11" s="13">
        <v>1.5272727272727273</v>
      </c>
      <c r="DL11" s="13">
        <v>7.4</v>
      </c>
      <c r="DM11" s="13">
        <v>0.55000000000000004</v>
      </c>
      <c r="DN11" s="13">
        <v>38</v>
      </c>
      <c r="DO11" s="13">
        <v>84</v>
      </c>
      <c r="DP11" s="13">
        <v>29</v>
      </c>
      <c r="DQ11" s="13">
        <v>34.700000000000003</v>
      </c>
      <c r="DR11" s="13">
        <v>78</v>
      </c>
      <c r="DS11" s="13">
        <v>66</v>
      </c>
      <c r="DT11" s="13">
        <v>6</v>
      </c>
      <c r="DU11" s="13">
        <v>5</v>
      </c>
      <c r="DV11" s="13">
        <v>38</v>
      </c>
      <c r="DW11" s="13">
        <v>30</v>
      </c>
      <c r="DX11" s="13">
        <v>700</v>
      </c>
      <c r="DY11" s="13">
        <v>0</v>
      </c>
      <c r="DZ11" s="13">
        <v>0</v>
      </c>
      <c r="EA11" s="13" t="s">
        <v>163</v>
      </c>
      <c r="EB11" s="13">
        <v>0</v>
      </c>
      <c r="EC11" s="13">
        <v>0</v>
      </c>
      <c r="ED11" s="13">
        <v>17</v>
      </c>
      <c r="EE11" s="13">
        <v>1</v>
      </c>
      <c r="EF11" s="13">
        <v>5</v>
      </c>
      <c r="EG11" s="13">
        <v>1</v>
      </c>
      <c r="EH11" s="33">
        <v>-9.0909090909090981E-2</v>
      </c>
      <c r="EI11" s="13">
        <v>-0.10000000000000009</v>
      </c>
      <c r="EJ11" s="13">
        <v>-0.10000000000000009</v>
      </c>
      <c r="EK11" s="13">
        <v>1.2</v>
      </c>
      <c r="EL11" s="13">
        <v>0</v>
      </c>
      <c r="EM11" s="13">
        <v>0</v>
      </c>
      <c r="EN11" s="13">
        <v>0</v>
      </c>
      <c r="EO11" s="13">
        <v>0</v>
      </c>
      <c r="EP11" s="13">
        <v>0</v>
      </c>
      <c r="EQ11" s="13">
        <v>0</v>
      </c>
      <c r="ER11" s="13">
        <v>0</v>
      </c>
      <c r="ES11" s="13">
        <v>0</v>
      </c>
      <c r="ET11" s="13">
        <v>0</v>
      </c>
      <c r="EU11" s="13">
        <v>0</v>
      </c>
      <c r="EV11" s="13">
        <v>0</v>
      </c>
      <c r="EW11" s="13">
        <v>0</v>
      </c>
      <c r="EX11" s="13">
        <v>0</v>
      </c>
      <c r="EY11" s="13">
        <v>0</v>
      </c>
      <c r="EZ11" s="13">
        <v>0</v>
      </c>
      <c r="FA11" s="13">
        <v>0</v>
      </c>
      <c r="FB11" s="13">
        <v>0</v>
      </c>
      <c r="FC11" s="13">
        <v>0</v>
      </c>
      <c r="FD11" s="13">
        <v>0</v>
      </c>
      <c r="FE11" s="13">
        <v>0</v>
      </c>
      <c r="FF11" s="13">
        <v>1.2989999999999999</v>
      </c>
    </row>
    <row r="12" spans="1:162" x14ac:dyDescent="0.55000000000000004">
      <c r="A12" s="29" t="s">
        <v>175</v>
      </c>
      <c r="B12" s="44">
        <v>1</v>
      </c>
      <c r="C12" s="45">
        <v>0</v>
      </c>
      <c r="D12" s="44">
        <v>0</v>
      </c>
      <c r="E12" s="46">
        <v>1</v>
      </c>
      <c r="F12" s="46">
        <f t="shared" si="2"/>
        <v>1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S12" s="31"/>
      <c r="T12" s="31"/>
      <c r="U12" s="31"/>
      <c r="AF12" s="31">
        <v>0.79229740000000004</v>
      </c>
      <c r="AG12" s="31">
        <v>2.7272099999999999E-3</v>
      </c>
      <c r="AH12" s="31">
        <v>1.3194719999999999E-3</v>
      </c>
      <c r="AI12" s="31">
        <v>28.07986</v>
      </c>
      <c r="AJ12" s="31">
        <v>48.38176</v>
      </c>
      <c r="AK12" s="31">
        <v>0.58038109183067166</v>
      </c>
      <c r="AL12" s="31">
        <v>125.41200000000001</v>
      </c>
      <c r="AM12" s="31">
        <v>5.0986799999999999</v>
      </c>
      <c r="AN12" s="31">
        <v>2.418609E-2</v>
      </c>
      <c r="AO12" s="31">
        <v>0.66300729999999997</v>
      </c>
      <c r="AP12" s="13">
        <v>177.94012225047652</v>
      </c>
      <c r="AQ12" s="13">
        <v>19.179605400914667</v>
      </c>
      <c r="AR12" s="31">
        <v>0.48648269999999999</v>
      </c>
      <c r="AS12" s="31">
        <v>42.003230000000002</v>
      </c>
      <c r="AT12" s="31">
        <v>57.432810000000003</v>
      </c>
      <c r="AU12" s="13">
        <v>-17244.842326000002</v>
      </c>
      <c r="AV12" s="13">
        <v>3.839E-3</v>
      </c>
      <c r="AW12" s="13">
        <v>0.25659999999999999</v>
      </c>
      <c r="AX12" s="13">
        <v>3.2476999999999999E-2</v>
      </c>
      <c r="AY12" s="13">
        <v>1.421554</v>
      </c>
      <c r="AZ12" s="13">
        <v>1.0388539999999999</v>
      </c>
      <c r="BA12" s="13">
        <v>0.66455799999999998</v>
      </c>
      <c r="BB12" s="13">
        <v>1.496642</v>
      </c>
      <c r="BC12" s="13">
        <v>2.2499999999999999E-2</v>
      </c>
      <c r="BD12" s="13">
        <v>0.23727799999999999</v>
      </c>
      <c r="BE12" s="13">
        <v>63</v>
      </c>
      <c r="BF12" s="13" t="s">
        <v>162</v>
      </c>
      <c r="BG12" s="13">
        <f t="shared" si="0"/>
        <v>1</v>
      </c>
      <c r="BH12" s="13">
        <v>85</v>
      </c>
      <c r="BI12" s="13">
        <v>177</v>
      </c>
      <c r="BJ12" s="32">
        <f t="shared" si="1"/>
        <v>27.13141179099237</v>
      </c>
      <c r="BK12" s="13">
        <v>50</v>
      </c>
      <c r="BL12" s="13">
        <v>0</v>
      </c>
      <c r="BM12" s="13">
        <v>0</v>
      </c>
      <c r="BN12" s="13">
        <v>0</v>
      </c>
      <c r="BO12" s="13">
        <v>1</v>
      </c>
      <c r="BP12" s="13">
        <v>0</v>
      </c>
      <c r="BQ12" s="13">
        <v>0.69899999999999995</v>
      </c>
      <c r="BR12" s="13">
        <v>0</v>
      </c>
      <c r="BS12" s="13">
        <v>0</v>
      </c>
      <c r="BT12" s="13">
        <v>0</v>
      </c>
      <c r="BU12" s="13">
        <v>0</v>
      </c>
      <c r="BV12" s="13">
        <v>0</v>
      </c>
      <c r="BW12" s="13">
        <v>45.7</v>
      </c>
      <c r="BX12" s="13">
        <v>0.5</v>
      </c>
      <c r="BY12" s="13">
        <v>0</v>
      </c>
      <c r="BZ12" s="13">
        <v>0</v>
      </c>
      <c r="CA12" s="13">
        <v>0</v>
      </c>
      <c r="CB12" s="13">
        <v>1</v>
      </c>
      <c r="CC12" s="13" t="s">
        <v>172</v>
      </c>
      <c r="CD12" s="13">
        <v>0</v>
      </c>
      <c r="CE12" s="13">
        <v>1</v>
      </c>
      <c r="CF12" s="13">
        <v>0</v>
      </c>
      <c r="CG12" s="13">
        <v>0</v>
      </c>
      <c r="CH12" s="13">
        <v>0</v>
      </c>
      <c r="CI12" s="13">
        <v>0</v>
      </c>
      <c r="CJ12" s="13">
        <v>0</v>
      </c>
      <c r="CK12" s="13">
        <v>0</v>
      </c>
      <c r="CL12" s="13">
        <v>1</v>
      </c>
      <c r="CM12" s="13">
        <v>1</v>
      </c>
      <c r="CN12" s="13">
        <v>1</v>
      </c>
      <c r="CO12" s="13">
        <v>1</v>
      </c>
      <c r="CP12" s="13">
        <v>0</v>
      </c>
      <c r="CQ12" s="13">
        <v>1</v>
      </c>
      <c r="CR12" s="13">
        <v>0</v>
      </c>
      <c r="CS12" s="13">
        <v>1</v>
      </c>
      <c r="CT12" s="13">
        <v>0</v>
      </c>
      <c r="CU12" s="13">
        <v>0</v>
      </c>
      <c r="CV12" s="13">
        <v>0</v>
      </c>
      <c r="CW12" s="13">
        <v>1</v>
      </c>
      <c r="CX12" s="13">
        <v>1</v>
      </c>
      <c r="CY12" s="13">
        <v>0</v>
      </c>
      <c r="CZ12" s="13">
        <v>480</v>
      </c>
      <c r="DA12" s="13">
        <v>56</v>
      </c>
      <c r="DB12" s="13">
        <v>39</v>
      </c>
      <c r="DC12" s="13">
        <v>25000</v>
      </c>
      <c r="DD12" s="13">
        <v>250</v>
      </c>
      <c r="DE12" s="13">
        <v>27</v>
      </c>
      <c r="DF12" s="13">
        <v>32</v>
      </c>
      <c r="DG12" s="13">
        <v>0</v>
      </c>
      <c r="DH12" s="13">
        <v>0</v>
      </c>
      <c r="DI12" s="13">
        <v>0</v>
      </c>
      <c r="DJ12" s="13">
        <v>0</v>
      </c>
      <c r="DK12" s="13">
        <v>3.79</v>
      </c>
      <c r="DL12" s="13">
        <v>7.4</v>
      </c>
      <c r="DM12" s="13">
        <v>0.5</v>
      </c>
      <c r="DN12" s="13">
        <v>33.9</v>
      </c>
      <c r="DO12" s="13">
        <v>189.5</v>
      </c>
      <c r="DP12" s="13">
        <v>23.1</v>
      </c>
      <c r="DQ12" s="13">
        <v>34.598999999999997</v>
      </c>
      <c r="DR12" s="13">
        <v>66</v>
      </c>
      <c r="DS12" s="13">
        <v>79.3</v>
      </c>
      <c r="DT12" s="13">
        <v>5</v>
      </c>
      <c r="DU12" s="13">
        <v>5</v>
      </c>
      <c r="DV12" s="13">
        <v>31</v>
      </c>
      <c r="DW12" s="13">
        <v>30</v>
      </c>
      <c r="DX12" s="13">
        <v>550</v>
      </c>
      <c r="DY12" s="13">
        <v>0</v>
      </c>
      <c r="DZ12" s="13">
        <v>0</v>
      </c>
      <c r="EA12" s="13" t="s">
        <v>163</v>
      </c>
      <c r="EB12" s="13">
        <v>0</v>
      </c>
      <c r="EC12" s="13">
        <v>0</v>
      </c>
      <c r="ED12" s="13">
        <v>13</v>
      </c>
      <c r="EE12" s="13">
        <v>1</v>
      </c>
      <c r="EF12" s="13">
        <v>7</v>
      </c>
      <c r="EG12" s="13">
        <v>0.8</v>
      </c>
      <c r="EH12" s="33">
        <v>0.14449213161659527</v>
      </c>
      <c r="EI12" s="13">
        <v>0.10100000000000009</v>
      </c>
      <c r="EJ12" s="13">
        <v>0.10100000000000009</v>
      </c>
      <c r="EK12" s="13">
        <v>0.89900000000000002</v>
      </c>
      <c r="EL12" s="13">
        <v>0</v>
      </c>
      <c r="EM12" s="13">
        <v>0</v>
      </c>
      <c r="EN12" s="13">
        <v>0</v>
      </c>
      <c r="EO12" s="13">
        <v>0</v>
      </c>
      <c r="EP12" s="13">
        <v>0</v>
      </c>
      <c r="EQ12" s="13">
        <v>0</v>
      </c>
      <c r="ER12" s="13">
        <v>0</v>
      </c>
      <c r="ES12" s="13">
        <v>0</v>
      </c>
      <c r="ET12" s="13">
        <v>0</v>
      </c>
      <c r="EU12" s="13">
        <v>0</v>
      </c>
      <c r="EV12" s="13">
        <v>0</v>
      </c>
      <c r="EW12" s="13">
        <v>0</v>
      </c>
      <c r="EX12" s="13">
        <v>0</v>
      </c>
      <c r="EY12" s="13">
        <v>0</v>
      </c>
      <c r="EZ12" s="13">
        <v>0</v>
      </c>
      <c r="FA12" s="13">
        <v>0</v>
      </c>
      <c r="FB12" s="13">
        <v>0</v>
      </c>
      <c r="FC12" s="13">
        <v>0</v>
      </c>
      <c r="FD12" s="13">
        <v>0</v>
      </c>
      <c r="FE12" s="13">
        <v>0</v>
      </c>
      <c r="FF12" s="13">
        <v>1.399</v>
      </c>
    </row>
    <row r="13" spans="1:162" x14ac:dyDescent="0.55000000000000004">
      <c r="A13" s="29" t="s">
        <v>176</v>
      </c>
      <c r="B13" s="44">
        <v>0</v>
      </c>
      <c r="C13" s="45">
        <v>0</v>
      </c>
      <c r="D13" s="44">
        <v>0</v>
      </c>
      <c r="E13" s="46">
        <v>1</v>
      </c>
      <c r="F13" s="46">
        <f t="shared" si="2"/>
        <v>1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  <c r="S13" s="31"/>
      <c r="T13" s="31"/>
      <c r="U13" s="31"/>
      <c r="AF13" s="31">
        <v>1.122258</v>
      </c>
      <c r="AG13" s="31">
        <v>1.045612E-4</v>
      </c>
      <c r="AH13" s="31">
        <v>3.5927380000000003E-5</v>
      </c>
      <c r="AI13" s="31">
        <v>33.94849</v>
      </c>
      <c r="AJ13" s="31">
        <v>66.05153</v>
      </c>
      <c r="AK13" s="31">
        <v>0.51396984695238002</v>
      </c>
      <c r="AL13" s="31">
        <v>119.2054</v>
      </c>
      <c r="AM13" s="31">
        <v>5.1543770000000002</v>
      </c>
      <c r="AN13" s="31">
        <v>7.0361590000000002E-2</v>
      </c>
      <c r="AO13" s="31">
        <v>1.805094</v>
      </c>
      <c r="AP13" s="13">
        <v>16.199953643447852</v>
      </c>
      <c r="AQ13" s="13">
        <v>3.0637334328915586</v>
      </c>
      <c r="AR13" s="31">
        <v>4.4521230000000002E-2</v>
      </c>
      <c r="AS13" s="31">
        <v>1.434428</v>
      </c>
      <c r="AT13" s="31">
        <v>5.6732909999999999</v>
      </c>
      <c r="AU13" s="13">
        <v>-14344.118340000001</v>
      </c>
      <c r="AV13" s="13">
        <v>-1.6869999999999999E-3</v>
      </c>
      <c r="AW13" s="13">
        <v>5.1561999999999997E-2</v>
      </c>
      <c r="AX13" s="13">
        <v>5.0054000000000001E-2</v>
      </c>
      <c r="AY13" s="13">
        <v>1.115273</v>
      </c>
      <c r="AZ13" s="13">
        <v>2.4567359999999998</v>
      </c>
      <c r="BA13" s="13">
        <v>0.54293800000000003</v>
      </c>
      <c r="BB13" s="13">
        <v>1.181133</v>
      </c>
      <c r="BC13" s="13">
        <v>7.3476E-2</v>
      </c>
      <c r="BD13" s="13">
        <v>5.1284000000000003E-2</v>
      </c>
      <c r="BE13" s="13">
        <v>63</v>
      </c>
      <c r="BF13" s="13" t="s">
        <v>162</v>
      </c>
      <c r="BG13" s="13">
        <f t="shared" si="0"/>
        <v>1</v>
      </c>
      <c r="BH13" s="13">
        <v>95</v>
      </c>
      <c r="BI13" s="13">
        <v>165</v>
      </c>
      <c r="BJ13" s="32">
        <f t="shared" si="1"/>
        <v>34.894398530762174</v>
      </c>
      <c r="BK13" s="13">
        <v>55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0.69899999999999995</v>
      </c>
      <c r="BR13" s="13">
        <v>0</v>
      </c>
      <c r="BS13" s="13">
        <v>0</v>
      </c>
      <c r="BT13" s="13">
        <v>0</v>
      </c>
      <c r="BU13" s="13">
        <v>1</v>
      </c>
      <c r="BV13" s="13">
        <v>1</v>
      </c>
      <c r="BW13" s="13">
        <v>41.798999999999999</v>
      </c>
      <c r="BX13" s="13">
        <v>0.6</v>
      </c>
      <c r="BY13" s="13">
        <v>0</v>
      </c>
      <c r="BZ13" s="13">
        <v>0</v>
      </c>
      <c r="CA13" s="13">
        <v>0</v>
      </c>
      <c r="CB13" s="13">
        <v>0</v>
      </c>
      <c r="CC13" s="13" t="s">
        <v>164</v>
      </c>
      <c r="CD13" s="13">
        <v>0</v>
      </c>
      <c r="CE13" s="13">
        <v>1</v>
      </c>
      <c r="CF13" s="13">
        <v>0</v>
      </c>
      <c r="CG13" s="13">
        <v>0</v>
      </c>
      <c r="CH13" s="13">
        <v>0</v>
      </c>
      <c r="CI13" s="13">
        <v>0</v>
      </c>
      <c r="CJ13" s="13">
        <v>0</v>
      </c>
      <c r="CK13" s="13">
        <v>0</v>
      </c>
      <c r="CL13" s="13">
        <v>1</v>
      </c>
      <c r="CM13" s="13">
        <v>1</v>
      </c>
      <c r="CN13" s="13">
        <v>1</v>
      </c>
      <c r="CO13" s="13">
        <v>2</v>
      </c>
      <c r="CP13" s="13">
        <v>0</v>
      </c>
      <c r="CQ13" s="13">
        <v>1</v>
      </c>
      <c r="CR13" s="13">
        <v>0</v>
      </c>
      <c r="CS13" s="13">
        <v>1</v>
      </c>
      <c r="CT13" s="13">
        <v>0</v>
      </c>
      <c r="CU13" s="13">
        <v>0</v>
      </c>
      <c r="CV13" s="13">
        <v>0</v>
      </c>
      <c r="CW13" s="13">
        <v>1</v>
      </c>
      <c r="CX13" s="13">
        <v>1</v>
      </c>
      <c r="CY13" s="13">
        <v>0</v>
      </c>
      <c r="CZ13" s="13">
        <v>700</v>
      </c>
      <c r="DA13" s="13">
        <v>84</v>
      </c>
      <c r="DB13" s="13">
        <v>46</v>
      </c>
      <c r="DC13" s="13">
        <v>30000</v>
      </c>
      <c r="DD13" s="13">
        <v>300</v>
      </c>
      <c r="DE13" s="13">
        <v>29</v>
      </c>
      <c r="DF13" s="13">
        <v>32.200000000000003</v>
      </c>
      <c r="DG13" s="13">
        <v>0</v>
      </c>
      <c r="DH13" s="13">
        <v>0</v>
      </c>
      <c r="DI13" s="13">
        <v>0</v>
      </c>
      <c r="DJ13" s="13">
        <v>0</v>
      </c>
      <c r="DK13" s="13">
        <v>1.3046153846153845</v>
      </c>
      <c r="DL13" s="13">
        <v>7.4</v>
      </c>
      <c r="DM13" s="13">
        <v>0.65</v>
      </c>
      <c r="DN13" s="13">
        <v>34</v>
      </c>
      <c r="DO13" s="13">
        <v>84.8</v>
      </c>
      <c r="DP13" s="13">
        <v>21.7</v>
      </c>
      <c r="DQ13" s="13">
        <v>35.298999999999999</v>
      </c>
      <c r="DR13" s="13">
        <v>54</v>
      </c>
      <c r="DS13" s="13">
        <v>55</v>
      </c>
      <c r="DT13" s="13">
        <v>12</v>
      </c>
      <c r="DU13" s="13">
        <v>5</v>
      </c>
      <c r="DV13" s="13">
        <v>34</v>
      </c>
      <c r="DW13" s="13" t="s">
        <v>163</v>
      </c>
      <c r="DX13" s="13">
        <v>100</v>
      </c>
      <c r="DY13" s="13">
        <v>0</v>
      </c>
      <c r="DZ13" s="13">
        <v>0</v>
      </c>
      <c r="EA13" s="13" t="s">
        <v>163</v>
      </c>
      <c r="EB13" s="13">
        <v>0</v>
      </c>
      <c r="EC13" s="13">
        <v>0</v>
      </c>
      <c r="ED13" s="13">
        <v>12</v>
      </c>
      <c r="EE13" s="13">
        <v>1</v>
      </c>
      <c r="EF13" s="13">
        <v>8</v>
      </c>
      <c r="EG13" s="13">
        <v>0.69899999999999995</v>
      </c>
      <c r="EH13" s="33">
        <v>0</v>
      </c>
      <c r="EI13" s="13">
        <v>0</v>
      </c>
      <c r="EJ13" s="13">
        <v>0</v>
      </c>
      <c r="EK13" s="13">
        <v>1.1000000000000001</v>
      </c>
      <c r="EL13" s="13">
        <v>0</v>
      </c>
      <c r="EM13" s="13">
        <v>0</v>
      </c>
      <c r="EN13" s="13">
        <v>0</v>
      </c>
      <c r="EO13" s="13">
        <v>0</v>
      </c>
      <c r="EP13" s="13">
        <v>0</v>
      </c>
      <c r="EQ13" s="13">
        <v>0</v>
      </c>
      <c r="ER13" s="13">
        <v>0</v>
      </c>
      <c r="ES13" s="13">
        <v>0</v>
      </c>
      <c r="ET13" s="13">
        <v>0</v>
      </c>
      <c r="EU13" s="13">
        <v>0</v>
      </c>
      <c r="EV13" s="13">
        <v>0</v>
      </c>
      <c r="EW13" s="13">
        <v>0</v>
      </c>
      <c r="EX13" s="13">
        <v>0</v>
      </c>
      <c r="EY13" s="13">
        <v>0</v>
      </c>
      <c r="EZ13" s="13">
        <v>0</v>
      </c>
      <c r="FA13" s="13">
        <v>0</v>
      </c>
      <c r="FB13" s="13">
        <v>0</v>
      </c>
      <c r="FC13" s="13">
        <v>0</v>
      </c>
      <c r="FD13" s="13">
        <v>0</v>
      </c>
      <c r="FE13" s="13">
        <v>0</v>
      </c>
      <c r="FF13" s="13">
        <v>1</v>
      </c>
    </row>
    <row r="14" spans="1:162" x14ac:dyDescent="0.55000000000000004">
      <c r="A14" s="29" t="s">
        <v>177</v>
      </c>
      <c r="B14" s="44">
        <v>1</v>
      </c>
      <c r="C14" s="45">
        <v>0</v>
      </c>
      <c r="D14" s="44">
        <v>0</v>
      </c>
      <c r="E14" s="46">
        <v>0</v>
      </c>
      <c r="F14" s="46">
        <f t="shared" si="2"/>
        <v>1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S14" s="31"/>
      <c r="T14" s="31"/>
      <c r="U14" s="31"/>
      <c r="AF14" s="31">
        <v>0.87607190000000001</v>
      </c>
      <c r="AG14" s="31">
        <v>5.6362949999999999E-5</v>
      </c>
      <c r="AH14" s="31">
        <v>2.0964539999999998E-5</v>
      </c>
      <c r="AI14" s="31">
        <v>27.646409999999999</v>
      </c>
      <c r="AJ14" s="31">
        <v>59.349789999999999</v>
      </c>
      <c r="AK14" s="31">
        <v>0.46582166839816186</v>
      </c>
      <c r="AL14" s="31">
        <v>94.365009999999998</v>
      </c>
      <c r="AM14" s="31">
        <v>17.005289999999999</v>
      </c>
      <c r="AN14" s="31">
        <v>1.419634E-2</v>
      </c>
      <c r="AO14" s="31">
        <v>9.5410250000000002E-2</v>
      </c>
      <c r="AP14" s="13">
        <v>26.227948126107602</v>
      </c>
      <c r="AQ14" s="13">
        <v>1.1895477344811949</v>
      </c>
      <c r="AR14" s="31">
        <v>0.1133378</v>
      </c>
      <c r="AS14" s="31">
        <v>2.1398060000000001</v>
      </c>
      <c r="AT14" s="31">
        <v>2.927324</v>
      </c>
      <c r="AU14" s="13">
        <v>-37674.465475999998</v>
      </c>
      <c r="AV14" s="13">
        <v>2.1900000000000001E-4</v>
      </c>
      <c r="AW14" s="13">
        <v>7.1664000000000005E-2</v>
      </c>
      <c r="AX14" s="13">
        <v>0.15082000000000001</v>
      </c>
      <c r="AY14" s="13">
        <v>0.91010000000000002</v>
      </c>
      <c r="AZ14" s="13">
        <v>1.9061699999999999</v>
      </c>
      <c r="BA14" s="13">
        <v>0.439913</v>
      </c>
      <c r="BB14" s="13">
        <v>0.97798399999999996</v>
      </c>
      <c r="BC14" s="13">
        <v>0.17854900000000001</v>
      </c>
      <c r="BD14" s="13">
        <v>6.4912999999999998E-2</v>
      </c>
      <c r="BE14" s="13">
        <v>70</v>
      </c>
      <c r="BF14" s="13" t="s">
        <v>168</v>
      </c>
      <c r="BG14" s="13">
        <f t="shared" si="0"/>
        <v>0</v>
      </c>
      <c r="BH14" s="13">
        <v>80</v>
      </c>
      <c r="BI14" s="13">
        <v>158</v>
      </c>
      <c r="BJ14" s="32">
        <f t="shared" si="1"/>
        <v>32.046146450889275</v>
      </c>
      <c r="BK14" s="13">
        <v>50</v>
      </c>
      <c r="BL14" s="13">
        <v>0</v>
      </c>
      <c r="BM14" s="13">
        <v>0</v>
      </c>
      <c r="BN14" s="13">
        <v>0</v>
      </c>
      <c r="BO14" s="13">
        <v>0</v>
      </c>
      <c r="BP14" s="13">
        <v>0</v>
      </c>
      <c r="BQ14" s="13">
        <v>0.6</v>
      </c>
      <c r="BR14" s="13">
        <v>0</v>
      </c>
      <c r="BS14" s="13">
        <v>0</v>
      </c>
      <c r="BT14" s="13">
        <v>0</v>
      </c>
      <c r="BU14" s="13">
        <v>1</v>
      </c>
      <c r="BV14" s="13">
        <v>1</v>
      </c>
      <c r="BW14" s="13">
        <v>35.9</v>
      </c>
      <c r="BX14" s="13">
        <v>0.5</v>
      </c>
      <c r="BY14" s="13">
        <v>0</v>
      </c>
      <c r="BZ14" s="13">
        <v>0</v>
      </c>
      <c r="CA14" s="13">
        <v>0</v>
      </c>
      <c r="CB14" s="13">
        <v>0</v>
      </c>
      <c r="CC14" s="13" t="s">
        <v>164</v>
      </c>
      <c r="CD14" s="13">
        <v>1</v>
      </c>
      <c r="CE14" s="13">
        <v>1</v>
      </c>
      <c r="CF14" s="13">
        <v>0</v>
      </c>
      <c r="CG14" s="13">
        <v>0</v>
      </c>
      <c r="CH14" s="13">
        <v>1</v>
      </c>
      <c r="CI14" s="13">
        <v>0</v>
      </c>
      <c r="CJ14" s="13">
        <v>0</v>
      </c>
      <c r="CK14" s="13">
        <v>0</v>
      </c>
      <c r="CL14" s="13">
        <v>1</v>
      </c>
      <c r="CM14" s="13">
        <v>1</v>
      </c>
      <c r="CN14" s="13">
        <v>1</v>
      </c>
      <c r="CO14" s="13">
        <v>2</v>
      </c>
      <c r="CP14" s="13">
        <v>0</v>
      </c>
      <c r="CQ14" s="13">
        <v>1</v>
      </c>
      <c r="CR14" s="13">
        <v>0</v>
      </c>
      <c r="CS14" s="13">
        <v>1</v>
      </c>
      <c r="CT14" s="13">
        <v>0</v>
      </c>
      <c r="CU14" s="13">
        <v>0</v>
      </c>
      <c r="CV14" s="13">
        <v>0</v>
      </c>
      <c r="CW14" s="13">
        <v>1</v>
      </c>
      <c r="CX14" s="13">
        <v>1</v>
      </c>
      <c r="CY14" s="13">
        <v>0</v>
      </c>
      <c r="CZ14" s="13">
        <v>650</v>
      </c>
      <c r="DA14" s="13">
        <v>128</v>
      </c>
      <c r="DB14" s="13">
        <v>87</v>
      </c>
      <c r="DC14" s="13">
        <v>24000</v>
      </c>
      <c r="DD14" s="13">
        <v>240</v>
      </c>
      <c r="DE14" s="13">
        <v>22</v>
      </c>
      <c r="DF14" s="13">
        <v>32.798999999999999</v>
      </c>
      <c r="DG14" s="13">
        <v>0</v>
      </c>
      <c r="DH14" s="13">
        <v>0</v>
      </c>
      <c r="DI14" s="13">
        <v>0</v>
      </c>
      <c r="DJ14" s="13">
        <v>0</v>
      </c>
      <c r="DK14" s="13">
        <v>4.0153846153846153</v>
      </c>
      <c r="DL14" s="13">
        <v>7.4</v>
      </c>
      <c r="DM14" s="13">
        <v>0.65</v>
      </c>
      <c r="DN14" s="13">
        <v>37.5</v>
      </c>
      <c r="DO14" s="13">
        <v>261</v>
      </c>
      <c r="DP14" s="13">
        <v>23.298999999999999</v>
      </c>
      <c r="DQ14" s="13">
        <v>35.298999999999999</v>
      </c>
      <c r="DR14" s="13">
        <v>78</v>
      </c>
      <c r="DS14" s="13">
        <v>96</v>
      </c>
      <c r="DT14" s="13">
        <v>3</v>
      </c>
      <c r="DU14" s="13">
        <v>5</v>
      </c>
      <c r="DV14" s="13">
        <v>31</v>
      </c>
      <c r="DW14" s="13">
        <v>30</v>
      </c>
      <c r="DX14" s="13">
        <v>375</v>
      </c>
      <c r="DY14" s="13">
        <v>1</v>
      </c>
      <c r="DZ14" s="13">
        <v>1</v>
      </c>
      <c r="EA14" s="13" t="s">
        <v>163</v>
      </c>
      <c r="EB14" s="13">
        <v>0</v>
      </c>
      <c r="EC14" s="13">
        <v>0</v>
      </c>
      <c r="ED14" s="13">
        <v>14</v>
      </c>
      <c r="EE14" s="13">
        <v>1</v>
      </c>
      <c r="EF14" s="13">
        <v>7</v>
      </c>
      <c r="EG14" s="13">
        <v>0.8</v>
      </c>
      <c r="EH14" s="33">
        <v>0.33333333333333348</v>
      </c>
      <c r="EI14" s="13">
        <v>0.20000000000000007</v>
      </c>
      <c r="EJ14" s="13">
        <v>0.20000000000000007</v>
      </c>
      <c r="EK14" s="13">
        <v>1.1000000000000001</v>
      </c>
      <c r="EL14" s="13">
        <v>0</v>
      </c>
      <c r="EM14" s="13">
        <v>0</v>
      </c>
      <c r="EN14" s="13">
        <v>0</v>
      </c>
      <c r="EO14" s="13">
        <v>0</v>
      </c>
      <c r="EP14" s="13">
        <v>0</v>
      </c>
      <c r="EQ14" s="13">
        <v>0</v>
      </c>
      <c r="ER14" s="13">
        <v>0</v>
      </c>
      <c r="ES14" s="13">
        <v>0</v>
      </c>
      <c r="ET14" s="13">
        <v>0</v>
      </c>
      <c r="EU14" s="13">
        <v>0</v>
      </c>
      <c r="EV14" s="13">
        <v>0</v>
      </c>
      <c r="EW14" s="13">
        <v>0</v>
      </c>
      <c r="EX14" s="13">
        <v>0</v>
      </c>
      <c r="EY14" s="13">
        <v>0</v>
      </c>
      <c r="EZ14" s="13">
        <v>0</v>
      </c>
      <c r="FA14" s="13">
        <v>0</v>
      </c>
      <c r="FB14" s="13">
        <v>0</v>
      </c>
      <c r="FC14" s="13">
        <v>0</v>
      </c>
      <c r="FD14" s="13">
        <v>0</v>
      </c>
      <c r="FE14" s="13">
        <v>0</v>
      </c>
      <c r="FF14" s="13">
        <v>2.5990000000000002</v>
      </c>
    </row>
    <row r="15" spans="1:162" x14ac:dyDescent="0.55000000000000004">
      <c r="A15" s="29" t="s">
        <v>178</v>
      </c>
      <c r="B15" s="44">
        <v>0</v>
      </c>
      <c r="C15" s="45">
        <v>0</v>
      </c>
      <c r="D15" s="44">
        <v>0</v>
      </c>
      <c r="E15" s="46">
        <v>0</v>
      </c>
      <c r="F15" s="46">
        <f t="shared" si="2"/>
        <v>0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S15" s="31"/>
      <c r="T15" s="31"/>
      <c r="U15" s="31"/>
      <c r="AF15" s="31">
        <v>1.3146960000000001</v>
      </c>
      <c r="AG15" s="31">
        <v>2.1485389999999999E-4</v>
      </c>
      <c r="AH15" s="31">
        <v>1.149692E-4</v>
      </c>
      <c r="AI15" s="31">
        <v>31.640820000000001</v>
      </c>
      <c r="AJ15" s="31">
        <v>68.359179999999995</v>
      </c>
      <c r="AK15" s="31">
        <v>0.4628612706707535</v>
      </c>
      <c r="AL15" s="31">
        <v>133.78270000000001</v>
      </c>
      <c r="AM15" s="31">
        <v>2.8913500000000001</v>
      </c>
      <c r="AN15" s="31">
        <v>8.7117550000000002E-2</v>
      </c>
      <c r="AO15" s="31">
        <v>17.809519999999999</v>
      </c>
      <c r="AP15" s="13">
        <v>24.715155638196308</v>
      </c>
      <c r="AQ15" s="13">
        <v>16.910377938126679</v>
      </c>
      <c r="AR15" s="31">
        <v>4.9933680000000001E-2</v>
      </c>
      <c r="AS15" s="31">
        <v>3.3643160000000001</v>
      </c>
      <c r="AT15" s="31">
        <v>11.07837</v>
      </c>
      <c r="AU15" s="13">
        <v>-9568.4947510000002</v>
      </c>
      <c r="AV15" s="13">
        <v>-5.9100000000000005E-4</v>
      </c>
      <c r="AW15" s="13">
        <v>2.1375000000000002E-2</v>
      </c>
      <c r="AX15" s="13">
        <v>8.5783999999999999E-2</v>
      </c>
      <c r="AY15" s="13">
        <v>0.97134699999999996</v>
      </c>
      <c r="AZ15" s="13">
        <v>2.1202640000000001</v>
      </c>
      <c r="BA15" s="13">
        <v>0.74394099999999996</v>
      </c>
      <c r="BB15" s="13">
        <v>1.517871</v>
      </c>
      <c r="BC15" s="13">
        <v>0.15049899999999999</v>
      </c>
      <c r="BD15" s="13">
        <v>2.1004999999999999E-2</v>
      </c>
      <c r="BE15" s="13">
        <v>69</v>
      </c>
      <c r="BF15" s="13" t="s">
        <v>162</v>
      </c>
      <c r="BG15" s="13">
        <f t="shared" si="0"/>
        <v>1</v>
      </c>
      <c r="BH15" s="13">
        <v>77</v>
      </c>
      <c r="BI15" s="13">
        <v>172</v>
      </c>
      <c r="BJ15" s="32">
        <f t="shared" si="1"/>
        <v>26.027582477014604</v>
      </c>
      <c r="BK15" s="13">
        <v>43</v>
      </c>
      <c r="BL15" s="13">
        <v>2</v>
      </c>
      <c r="BM15" s="13">
        <v>1</v>
      </c>
      <c r="BN15" s="13">
        <v>0</v>
      </c>
      <c r="BO15" s="13">
        <v>0</v>
      </c>
      <c r="BP15" s="13">
        <v>1</v>
      </c>
      <c r="BQ15" s="13">
        <v>1.2</v>
      </c>
      <c r="BR15" s="13">
        <v>0</v>
      </c>
      <c r="BS15" s="13">
        <v>0</v>
      </c>
      <c r="BT15" s="13">
        <v>0</v>
      </c>
      <c r="BU15" s="13">
        <v>1</v>
      </c>
      <c r="BV15" s="13">
        <v>1</v>
      </c>
      <c r="BW15" s="13">
        <v>32.200000000000003</v>
      </c>
      <c r="BX15" s="13">
        <v>0.5</v>
      </c>
      <c r="BY15" s="13">
        <v>0</v>
      </c>
      <c r="BZ15" s="13">
        <v>0</v>
      </c>
      <c r="CA15" s="13">
        <v>0</v>
      </c>
      <c r="CB15" s="13">
        <v>1</v>
      </c>
      <c r="CC15" s="13" t="s">
        <v>172</v>
      </c>
      <c r="CD15" s="13">
        <v>0</v>
      </c>
      <c r="CE15" s="13">
        <v>1</v>
      </c>
      <c r="CF15" s="13">
        <v>0</v>
      </c>
      <c r="CG15" s="13">
        <v>0</v>
      </c>
      <c r="CH15" s="13">
        <v>0</v>
      </c>
      <c r="CI15" s="13">
        <v>0</v>
      </c>
      <c r="CJ15" s="13">
        <v>0</v>
      </c>
      <c r="CK15" s="13">
        <v>0</v>
      </c>
      <c r="CL15" s="13">
        <v>1</v>
      </c>
      <c r="CM15" s="13">
        <v>1</v>
      </c>
      <c r="CN15" s="13">
        <v>1</v>
      </c>
      <c r="CO15" s="13">
        <v>1</v>
      </c>
      <c r="CP15" s="13">
        <v>0</v>
      </c>
      <c r="CQ15" s="13">
        <v>1</v>
      </c>
      <c r="CR15" s="13">
        <v>0</v>
      </c>
      <c r="CS15" s="13">
        <v>1</v>
      </c>
      <c r="CT15" s="13">
        <v>0</v>
      </c>
      <c r="CU15" s="13">
        <v>0</v>
      </c>
      <c r="CV15" s="13">
        <v>0</v>
      </c>
      <c r="CW15" s="13">
        <v>1</v>
      </c>
      <c r="CX15" s="13">
        <v>1</v>
      </c>
      <c r="CY15" s="13">
        <v>0</v>
      </c>
      <c r="CZ15" s="13">
        <v>550</v>
      </c>
      <c r="DA15" s="13">
        <v>78</v>
      </c>
      <c r="DB15" s="13">
        <v>52</v>
      </c>
      <c r="DC15" s="13">
        <v>30000</v>
      </c>
      <c r="DD15" s="13">
        <v>240</v>
      </c>
      <c r="DE15" s="13">
        <v>24</v>
      </c>
      <c r="DF15" s="13">
        <v>32.200000000000003</v>
      </c>
      <c r="DG15" s="13">
        <v>0</v>
      </c>
      <c r="DH15" s="13">
        <v>0</v>
      </c>
      <c r="DI15" s="13">
        <v>0</v>
      </c>
      <c r="DJ15" s="13">
        <v>0</v>
      </c>
      <c r="DK15" s="13">
        <v>1.87398</v>
      </c>
      <c r="DL15" s="13">
        <v>7.4</v>
      </c>
      <c r="DM15" s="13">
        <v>0.5</v>
      </c>
      <c r="DN15" s="13">
        <v>31.399000000000001</v>
      </c>
      <c r="DO15" s="13">
        <v>93.698999999999998</v>
      </c>
      <c r="DP15" s="13">
        <v>21.298999999999999</v>
      </c>
      <c r="DQ15" s="13">
        <v>34.4</v>
      </c>
      <c r="DR15" s="13">
        <v>61</v>
      </c>
      <c r="DS15" s="13">
        <v>114.699</v>
      </c>
      <c r="DT15" s="13">
        <v>4</v>
      </c>
      <c r="DU15" s="13">
        <v>5</v>
      </c>
      <c r="DV15" s="13">
        <v>31</v>
      </c>
      <c r="DW15" s="13">
        <v>30</v>
      </c>
      <c r="DX15" s="13">
        <v>300</v>
      </c>
      <c r="DY15" s="13">
        <v>1</v>
      </c>
      <c r="DZ15" s="13">
        <v>1</v>
      </c>
      <c r="EA15" s="13" t="s">
        <v>163</v>
      </c>
      <c r="EB15" s="13">
        <v>0</v>
      </c>
      <c r="EC15" s="13">
        <v>0</v>
      </c>
      <c r="ED15" s="13">
        <v>16</v>
      </c>
      <c r="EE15" s="13">
        <v>1</v>
      </c>
      <c r="EF15" s="13">
        <v>11</v>
      </c>
      <c r="EG15" s="13">
        <v>1</v>
      </c>
      <c r="EH15" s="33">
        <v>-0.16666666666666663</v>
      </c>
      <c r="EI15" s="13">
        <v>-0.19999999999999996</v>
      </c>
      <c r="EJ15" s="13">
        <v>-0.19999999999999996</v>
      </c>
      <c r="EK15" s="13">
        <v>0.5</v>
      </c>
      <c r="EL15" s="13">
        <v>0</v>
      </c>
      <c r="EM15" s="13">
        <v>0</v>
      </c>
      <c r="EN15" s="13">
        <v>0</v>
      </c>
      <c r="EO15" s="13">
        <v>0</v>
      </c>
      <c r="EP15" s="13">
        <v>0</v>
      </c>
      <c r="EQ15" s="13">
        <v>0</v>
      </c>
      <c r="ER15" s="13">
        <v>0</v>
      </c>
      <c r="ES15" s="13">
        <v>0</v>
      </c>
      <c r="ET15" s="13">
        <v>0</v>
      </c>
      <c r="EU15" s="13">
        <v>0</v>
      </c>
      <c r="EV15" s="13">
        <v>0</v>
      </c>
      <c r="EW15" s="13">
        <v>0</v>
      </c>
      <c r="EX15" s="13">
        <v>0</v>
      </c>
      <c r="EY15" s="13">
        <v>0</v>
      </c>
      <c r="EZ15" s="13">
        <v>0</v>
      </c>
      <c r="FA15" s="13">
        <v>0</v>
      </c>
      <c r="FB15" s="13">
        <v>0</v>
      </c>
      <c r="FC15" s="13">
        <v>0</v>
      </c>
      <c r="FD15" s="13">
        <v>0</v>
      </c>
      <c r="FE15" s="13">
        <v>0</v>
      </c>
      <c r="FF15" s="13">
        <v>5</v>
      </c>
    </row>
    <row r="16" spans="1:162" x14ac:dyDescent="0.55000000000000004">
      <c r="A16" s="29" t="s">
        <v>179</v>
      </c>
      <c r="B16" s="44">
        <v>1</v>
      </c>
      <c r="C16" s="45">
        <v>1</v>
      </c>
      <c r="D16" s="44">
        <v>0</v>
      </c>
      <c r="E16" s="46">
        <v>0</v>
      </c>
      <c r="F16" s="46">
        <f t="shared" si="2"/>
        <v>1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S16" s="31"/>
      <c r="T16" s="31"/>
      <c r="U16" s="31"/>
      <c r="AF16" s="31">
        <v>1.1340589999999999</v>
      </c>
      <c r="AG16" s="31">
        <v>6.8225449999999996E-5</v>
      </c>
      <c r="AH16" s="31">
        <v>4.1404740000000003E-5</v>
      </c>
      <c r="AI16" s="31">
        <v>22.78115</v>
      </c>
      <c r="AJ16" s="31">
        <v>77.21884</v>
      </c>
      <c r="AK16" s="31">
        <v>0.29502057010863969</v>
      </c>
      <c r="AL16" s="31">
        <v>113.6588</v>
      </c>
      <c r="AM16" s="31">
        <v>0.98584380000000005</v>
      </c>
      <c r="AN16" s="31">
        <v>1.025087E-2</v>
      </c>
      <c r="AO16" s="31">
        <v>2.117337</v>
      </c>
      <c r="AP16" s="13">
        <v>34.520002376012812</v>
      </c>
      <c r="AQ16" s="13">
        <v>9.347315469546368</v>
      </c>
      <c r="AR16" s="31">
        <v>0.1010682</v>
      </c>
      <c r="AS16" s="31">
        <v>5.3861049999999997</v>
      </c>
      <c r="AT16" s="31">
        <v>12.04753</v>
      </c>
      <c r="AU16" s="13">
        <v>-35075.933406999997</v>
      </c>
      <c r="AV16" s="13">
        <v>4.1800000000000002E-4</v>
      </c>
      <c r="AW16" s="13">
        <v>8.2522999999999999E-2</v>
      </c>
      <c r="AX16" s="13">
        <v>8.2845000000000002E-2</v>
      </c>
      <c r="AY16" s="13">
        <v>0.98169300000000004</v>
      </c>
      <c r="AZ16" s="13">
        <v>1.9924299999999999</v>
      </c>
      <c r="BA16" s="13">
        <v>0.74091899999999999</v>
      </c>
      <c r="BB16" s="13">
        <v>1.658228</v>
      </c>
      <c r="BC16" s="13">
        <v>0.14566699999999999</v>
      </c>
      <c r="BD16" s="13">
        <v>5.4133000000000001E-2</v>
      </c>
      <c r="BE16" s="13">
        <v>67</v>
      </c>
      <c r="BF16" s="13" t="s">
        <v>162</v>
      </c>
      <c r="BG16" s="13">
        <f t="shared" si="0"/>
        <v>1</v>
      </c>
      <c r="BH16" s="13">
        <v>117</v>
      </c>
      <c r="BI16" s="13">
        <v>180</v>
      </c>
      <c r="BJ16" s="32">
        <f t="shared" si="1"/>
        <v>36.111111111111107</v>
      </c>
      <c r="BK16" s="13">
        <v>60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0.89900000000000002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34.9</v>
      </c>
      <c r="BX16" s="13">
        <v>0.6</v>
      </c>
      <c r="BY16" s="13">
        <v>0</v>
      </c>
      <c r="BZ16" s="13">
        <v>0</v>
      </c>
      <c r="CA16" s="13">
        <v>0</v>
      </c>
      <c r="CB16" s="13">
        <v>0</v>
      </c>
      <c r="CC16" s="13" t="s">
        <v>164</v>
      </c>
      <c r="CD16" s="13">
        <v>1</v>
      </c>
      <c r="CE16" s="13">
        <v>1</v>
      </c>
      <c r="CF16" s="13">
        <v>0</v>
      </c>
      <c r="CG16" s="13">
        <v>0</v>
      </c>
      <c r="CH16" s="13">
        <v>1</v>
      </c>
      <c r="CI16" s="13">
        <v>0</v>
      </c>
      <c r="CJ16" s="13">
        <v>0</v>
      </c>
      <c r="CK16" s="13">
        <v>0</v>
      </c>
      <c r="CL16" s="13">
        <v>1</v>
      </c>
      <c r="CM16" s="13">
        <v>1</v>
      </c>
      <c r="CN16" s="13">
        <v>1</v>
      </c>
      <c r="CO16" s="13">
        <v>1</v>
      </c>
      <c r="CP16" s="13">
        <v>0</v>
      </c>
      <c r="CQ16" s="13">
        <v>1</v>
      </c>
      <c r="CR16" s="13">
        <v>0</v>
      </c>
      <c r="CS16" s="13">
        <v>1</v>
      </c>
      <c r="CT16" s="13">
        <v>0</v>
      </c>
      <c r="CU16" s="13">
        <v>0</v>
      </c>
      <c r="CV16" s="13">
        <v>0</v>
      </c>
      <c r="CW16" s="13">
        <v>1</v>
      </c>
      <c r="CX16" s="13">
        <v>1</v>
      </c>
      <c r="CY16" s="13">
        <v>0</v>
      </c>
      <c r="CZ16" s="13">
        <v>550</v>
      </c>
      <c r="DA16" s="13">
        <v>70</v>
      </c>
      <c r="DB16" s="13">
        <v>58</v>
      </c>
      <c r="DC16" s="13">
        <v>35000</v>
      </c>
      <c r="DD16" s="13">
        <v>350</v>
      </c>
      <c r="DE16" s="13">
        <v>26</v>
      </c>
      <c r="DF16" s="13">
        <v>32.9</v>
      </c>
      <c r="DG16" s="13">
        <v>0</v>
      </c>
      <c r="DH16" s="13">
        <v>0</v>
      </c>
      <c r="DI16" s="13">
        <v>0</v>
      </c>
      <c r="DJ16" s="13">
        <v>0</v>
      </c>
      <c r="DK16" s="13">
        <v>1.3491803278688523</v>
      </c>
      <c r="DL16" s="13">
        <v>7.3</v>
      </c>
      <c r="DM16" s="13">
        <v>0.61</v>
      </c>
      <c r="DN16" s="13">
        <v>43.9</v>
      </c>
      <c r="DO16" s="13">
        <v>82.3</v>
      </c>
      <c r="DP16" s="13">
        <v>22.5</v>
      </c>
      <c r="DQ16" s="13">
        <v>36</v>
      </c>
      <c r="DR16" s="13">
        <v>87</v>
      </c>
      <c r="DS16" s="13">
        <v>95</v>
      </c>
      <c r="DT16" s="13">
        <v>6</v>
      </c>
      <c r="DU16" s="13">
        <v>5</v>
      </c>
      <c r="DV16" s="13">
        <v>31</v>
      </c>
      <c r="DW16" s="13">
        <v>30</v>
      </c>
      <c r="DX16" s="13">
        <v>500</v>
      </c>
      <c r="DY16" s="13">
        <v>0</v>
      </c>
      <c r="DZ16" s="13">
        <v>0</v>
      </c>
      <c r="EA16" s="13" t="s">
        <v>163</v>
      </c>
      <c r="EB16" s="13">
        <v>0</v>
      </c>
      <c r="EC16" s="13">
        <v>0</v>
      </c>
      <c r="ED16" s="13">
        <v>12</v>
      </c>
      <c r="EE16" s="13">
        <v>1</v>
      </c>
      <c r="EF16" s="13">
        <v>7</v>
      </c>
      <c r="EG16" s="13">
        <v>1.2</v>
      </c>
      <c r="EH16" s="33">
        <v>0.33481646273637367</v>
      </c>
      <c r="EI16" s="13">
        <v>0.30099999999999993</v>
      </c>
      <c r="EJ16" s="13">
        <v>0.30099999999999993</v>
      </c>
      <c r="EK16" s="13">
        <v>0.5</v>
      </c>
      <c r="EL16" s="13">
        <v>0</v>
      </c>
      <c r="EM16" s="13">
        <v>0</v>
      </c>
      <c r="EN16" s="13">
        <v>0</v>
      </c>
      <c r="EO16" s="13">
        <v>0</v>
      </c>
      <c r="EP16" s="13">
        <v>0</v>
      </c>
      <c r="EQ16" s="13">
        <v>0</v>
      </c>
      <c r="ER16" s="13">
        <v>1</v>
      </c>
      <c r="ES16" s="13">
        <v>0</v>
      </c>
      <c r="ET16" s="13">
        <v>0</v>
      </c>
      <c r="EU16" s="13">
        <v>0</v>
      </c>
      <c r="EV16" s="13">
        <v>0</v>
      </c>
      <c r="EW16" s="13">
        <v>0</v>
      </c>
      <c r="EX16" s="13">
        <v>0</v>
      </c>
      <c r="EY16" s="13">
        <v>0</v>
      </c>
      <c r="EZ16" s="13">
        <v>0</v>
      </c>
      <c r="FA16" s="13">
        <v>0</v>
      </c>
      <c r="FB16" s="13">
        <v>0</v>
      </c>
      <c r="FC16" s="13">
        <v>0</v>
      </c>
      <c r="FD16" s="13">
        <v>0</v>
      </c>
      <c r="FE16" s="13">
        <v>0</v>
      </c>
      <c r="FF16" s="13">
        <v>1</v>
      </c>
    </row>
    <row r="17" spans="1:162" x14ac:dyDescent="0.55000000000000004">
      <c r="A17" s="29" t="s">
        <v>180</v>
      </c>
      <c r="B17" s="44">
        <v>0</v>
      </c>
      <c r="C17" s="45">
        <v>0</v>
      </c>
      <c r="D17" s="44">
        <v>1</v>
      </c>
      <c r="E17" s="46">
        <v>0</v>
      </c>
      <c r="F17" s="46">
        <f t="shared" si="2"/>
        <v>1</v>
      </c>
      <c r="G17" s="31"/>
      <c r="H17" s="31"/>
      <c r="I17" s="31"/>
      <c r="J17" s="31"/>
      <c r="K17" s="31"/>
      <c r="L17" s="31"/>
      <c r="M17" s="31"/>
      <c r="N17" s="31"/>
      <c r="O17" s="31"/>
      <c r="P17" s="31"/>
      <c r="S17" s="31"/>
      <c r="T17" s="31"/>
      <c r="U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R17" s="31"/>
      <c r="AS17" s="31"/>
      <c r="AT17" s="31"/>
      <c r="BE17" s="13">
        <v>59</v>
      </c>
      <c r="BF17" s="13" t="s">
        <v>162</v>
      </c>
      <c r="BG17" s="13">
        <f t="shared" si="0"/>
        <v>1</v>
      </c>
      <c r="BH17" s="13">
        <v>64</v>
      </c>
      <c r="BI17" s="13">
        <v>164</v>
      </c>
      <c r="BJ17" s="32">
        <f t="shared" si="1"/>
        <v>23.795359904818564</v>
      </c>
      <c r="BK17" s="13">
        <v>65</v>
      </c>
      <c r="BL17" s="13" t="s">
        <v>163</v>
      </c>
      <c r="BM17" s="13">
        <v>1</v>
      </c>
      <c r="BN17" s="13">
        <v>0</v>
      </c>
      <c r="BO17" s="13">
        <v>0</v>
      </c>
      <c r="BP17" s="13">
        <v>0</v>
      </c>
      <c r="BQ17" s="13">
        <v>0.89900000000000002</v>
      </c>
      <c r="BR17" s="13">
        <v>0</v>
      </c>
      <c r="BS17" s="13">
        <v>0</v>
      </c>
      <c r="BT17" s="13">
        <v>0</v>
      </c>
      <c r="BU17" s="13">
        <v>0</v>
      </c>
      <c r="BV17" s="13">
        <v>0</v>
      </c>
      <c r="BW17" s="13">
        <v>40.098999999999997</v>
      </c>
      <c r="BX17" s="13">
        <v>0.5</v>
      </c>
      <c r="BY17" s="13">
        <v>0</v>
      </c>
      <c r="BZ17" s="13">
        <v>0</v>
      </c>
      <c r="CA17" s="13">
        <v>0</v>
      </c>
      <c r="CB17" s="13">
        <v>1</v>
      </c>
      <c r="CC17" s="13" t="s">
        <v>164</v>
      </c>
      <c r="CD17" s="13">
        <v>0</v>
      </c>
      <c r="CE17" s="13">
        <v>1</v>
      </c>
      <c r="CF17" s="13">
        <v>0</v>
      </c>
      <c r="CG17" s="13">
        <v>0</v>
      </c>
      <c r="CH17" s="13">
        <v>0</v>
      </c>
      <c r="CI17" s="13">
        <v>0</v>
      </c>
      <c r="CJ17" s="13">
        <v>0</v>
      </c>
      <c r="CK17" s="13">
        <v>0</v>
      </c>
      <c r="CL17" s="13">
        <v>1</v>
      </c>
      <c r="CM17" s="13">
        <v>1</v>
      </c>
      <c r="CN17" s="13">
        <v>1</v>
      </c>
      <c r="CO17" s="13">
        <v>1</v>
      </c>
      <c r="CP17" s="13">
        <v>0</v>
      </c>
      <c r="CQ17" s="13">
        <v>1</v>
      </c>
      <c r="CR17" s="13">
        <v>0</v>
      </c>
      <c r="CS17" s="13">
        <v>1</v>
      </c>
      <c r="CT17" s="13">
        <v>0</v>
      </c>
      <c r="CU17" s="13">
        <v>0</v>
      </c>
      <c r="CV17" s="13">
        <v>0</v>
      </c>
      <c r="CW17" s="13">
        <v>1</v>
      </c>
      <c r="CX17" s="13">
        <v>1</v>
      </c>
      <c r="CY17" s="13">
        <v>0</v>
      </c>
      <c r="CZ17" s="13">
        <v>700</v>
      </c>
      <c r="DA17" s="13">
        <v>60</v>
      </c>
      <c r="DB17" s="13">
        <v>36</v>
      </c>
      <c r="DC17" s="13">
        <v>19000</v>
      </c>
      <c r="DD17" s="13">
        <v>190</v>
      </c>
      <c r="DE17" s="13">
        <v>30</v>
      </c>
      <c r="DF17" s="13">
        <v>32.098999999999997</v>
      </c>
      <c r="DG17" s="13">
        <v>0</v>
      </c>
      <c r="DH17" s="13">
        <v>0</v>
      </c>
      <c r="DI17" s="13">
        <v>0</v>
      </c>
      <c r="DJ17" s="13">
        <v>0</v>
      </c>
      <c r="DK17" s="13">
        <v>2.1166666666666667</v>
      </c>
      <c r="DL17" s="13">
        <v>7.5</v>
      </c>
      <c r="DM17" s="13">
        <v>60</v>
      </c>
      <c r="DN17" s="13">
        <v>32</v>
      </c>
      <c r="DO17" s="13">
        <v>127</v>
      </c>
      <c r="DP17" s="13">
        <v>24</v>
      </c>
      <c r="DQ17" s="13">
        <v>35.200000000000003</v>
      </c>
      <c r="DR17" s="13">
        <v>55</v>
      </c>
      <c r="DS17" s="13">
        <v>77.698999999999998</v>
      </c>
      <c r="DT17" s="13">
        <v>9</v>
      </c>
      <c r="DU17" s="13">
        <v>1.7989999999999999</v>
      </c>
      <c r="DV17" s="13">
        <v>32</v>
      </c>
      <c r="DW17" s="13">
        <v>3</v>
      </c>
      <c r="DX17" s="13">
        <v>1450</v>
      </c>
      <c r="DY17" s="13">
        <v>1</v>
      </c>
      <c r="DZ17" s="13">
        <v>1</v>
      </c>
      <c r="EA17" s="13" t="s">
        <v>163</v>
      </c>
      <c r="EB17" s="13">
        <v>0</v>
      </c>
      <c r="EC17" s="13">
        <v>0</v>
      </c>
      <c r="ED17" s="13">
        <v>15</v>
      </c>
      <c r="EE17" s="13">
        <v>2</v>
      </c>
      <c r="EF17" s="13">
        <v>11</v>
      </c>
      <c r="EG17" s="13">
        <v>0.89900000000000002</v>
      </c>
      <c r="EH17" s="33">
        <v>0</v>
      </c>
      <c r="EJ17" s="13">
        <v>0</v>
      </c>
      <c r="EK17" s="13">
        <v>0.69899999999999995</v>
      </c>
      <c r="EL17" s="13">
        <v>0</v>
      </c>
      <c r="EM17" s="13">
        <v>0</v>
      </c>
      <c r="EN17" s="13">
        <v>1</v>
      </c>
      <c r="EO17" s="13">
        <v>0</v>
      </c>
      <c r="EP17" s="13">
        <v>0</v>
      </c>
      <c r="EQ17" s="13">
        <v>0</v>
      </c>
      <c r="ER17" s="13">
        <v>0</v>
      </c>
      <c r="ES17" s="13">
        <v>0</v>
      </c>
      <c r="ET17" s="13">
        <v>0</v>
      </c>
      <c r="EU17" s="13">
        <v>0</v>
      </c>
      <c r="EV17" s="13">
        <v>0</v>
      </c>
      <c r="EW17" s="13">
        <v>0</v>
      </c>
      <c r="EX17" s="13">
        <v>0</v>
      </c>
      <c r="EY17" s="13">
        <v>0</v>
      </c>
      <c r="EZ17" s="13">
        <v>0</v>
      </c>
      <c r="FA17" s="13">
        <v>0</v>
      </c>
      <c r="FB17" s="13">
        <v>0</v>
      </c>
      <c r="FC17" s="13">
        <v>0</v>
      </c>
      <c r="FD17" s="13">
        <v>0</v>
      </c>
      <c r="FE17" s="13">
        <v>0</v>
      </c>
      <c r="FF17" s="13">
        <v>0.89900000000000002</v>
      </c>
    </row>
    <row r="18" spans="1:162" x14ac:dyDescent="0.55000000000000004">
      <c r="A18" s="29" t="s">
        <v>181</v>
      </c>
      <c r="B18" s="44">
        <v>0</v>
      </c>
      <c r="C18" s="45">
        <v>0</v>
      </c>
      <c r="D18" s="44">
        <v>0</v>
      </c>
      <c r="E18" s="46">
        <v>0</v>
      </c>
      <c r="F18" s="46">
        <f t="shared" si="2"/>
        <v>0</v>
      </c>
      <c r="G18" s="31"/>
      <c r="H18" s="31"/>
      <c r="I18" s="31"/>
      <c r="J18" s="31"/>
      <c r="K18" s="31"/>
      <c r="L18" s="31"/>
      <c r="M18" s="31"/>
      <c r="N18" s="31"/>
      <c r="O18" s="31"/>
      <c r="P18" s="31"/>
      <c r="S18" s="31"/>
      <c r="T18" s="31"/>
      <c r="U18" s="31"/>
      <c r="AF18" s="31">
        <v>1.0596669999999999</v>
      </c>
      <c r="AG18" s="31">
        <v>4.232072E-4</v>
      </c>
      <c r="AH18" s="31">
        <v>2.6991249999999998E-4</v>
      </c>
      <c r="AI18" s="31">
        <v>12.29016</v>
      </c>
      <c r="AJ18" s="31">
        <v>87.709850000000003</v>
      </c>
      <c r="AK18" s="31">
        <v>0.14012292872690224</v>
      </c>
      <c r="AL18" s="31">
        <v>125.5065</v>
      </c>
      <c r="AM18" s="31">
        <v>6.0418810000000001</v>
      </c>
      <c r="AN18" s="31">
        <v>0.25108999999999998</v>
      </c>
      <c r="AO18" s="31">
        <v>8.1626069999999995</v>
      </c>
      <c r="AP18" s="13">
        <v>12.27301863192424</v>
      </c>
      <c r="AQ18" s="13">
        <v>9.7746547641520252</v>
      </c>
      <c r="AR18" s="31">
        <v>8.6039030000000002E-2</v>
      </c>
      <c r="AS18" s="31">
        <v>2.5764879999999999</v>
      </c>
      <c r="AT18" s="31">
        <v>2.6285500000000002</v>
      </c>
      <c r="AU18" s="13">
        <v>28590.125314000001</v>
      </c>
      <c r="AV18" s="13">
        <v>1.2999999999999999E-5</v>
      </c>
      <c r="AW18" s="13">
        <v>3.986E-3</v>
      </c>
      <c r="AX18" s="13">
        <v>3.8154E-2</v>
      </c>
      <c r="AY18" s="13">
        <v>0.63717400000000002</v>
      </c>
      <c r="AZ18" s="13">
        <v>1.1887049999999999</v>
      </c>
      <c r="BA18" s="13">
        <v>0.60775800000000002</v>
      </c>
      <c r="BB18" s="13">
        <v>1.3397749999999999</v>
      </c>
      <c r="BC18" s="13">
        <v>3.9884000000000003E-2</v>
      </c>
      <c r="BD18" s="13">
        <v>2.8233000000000001E-2</v>
      </c>
      <c r="BE18" s="13">
        <v>70</v>
      </c>
      <c r="BF18" s="13" t="s">
        <v>162</v>
      </c>
      <c r="BG18" s="13">
        <f t="shared" si="0"/>
        <v>1</v>
      </c>
      <c r="BH18" s="13">
        <v>97</v>
      </c>
      <c r="BI18" s="13">
        <v>177</v>
      </c>
      <c r="BJ18" s="32">
        <f t="shared" si="1"/>
        <v>30.961728749720702</v>
      </c>
      <c r="BK18" s="13">
        <v>57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3">
        <v>1.2989999999999999</v>
      </c>
      <c r="BR18" s="13">
        <v>0</v>
      </c>
      <c r="BS18" s="13">
        <v>0</v>
      </c>
      <c r="BT18" s="13">
        <v>0</v>
      </c>
      <c r="BU18" s="13">
        <v>0</v>
      </c>
      <c r="BV18" s="13">
        <v>0</v>
      </c>
      <c r="BW18" s="13">
        <v>41.5</v>
      </c>
      <c r="BX18" s="13">
        <v>0.5</v>
      </c>
      <c r="BY18" s="13">
        <v>0</v>
      </c>
      <c r="BZ18" s="13">
        <v>0</v>
      </c>
      <c r="CA18" s="13">
        <v>0</v>
      </c>
      <c r="CB18" s="13">
        <v>1</v>
      </c>
      <c r="CC18" s="13" t="s">
        <v>164</v>
      </c>
      <c r="CD18" s="13">
        <v>0</v>
      </c>
      <c r="CE18" s="13">
        <v>1</v>
      </c>
      <c r="CF18" s="13">
        <v>0</v>
      </c>
      <c r="CG18" s="13">
        <v>0</v>
      </c>
      <c r="CH18" s="13">
        <v>0</v>
      </c>
      <c r="CI18" s="13">
        <v>0</v>
      </c>
      <c r="CJ18" s="13">
        <v>0</v>
      </c>
      <c r="CK18" s="13">
        <v>0</v>
      </c>
      <c r="CL18" s="13">
        <v>1</v>
      </c>
      <c r="CM18" s="13">
        <v>1</v>
      </c>
      <c r="CN18" s="13">
        <v>1</v>
      </c>
      <c r="CO18" s="13">
        <v>1</v>
      </c>
      <c r="CP18" s="13">
        <v>0</v>
      </c>
      <c r="CQ18" s="13">
        <v>1</v>
      </c>
      <c r="CR18" s="13">
        <v>0</v>
      </c>
      <c r="CS18" s="13">
        <v>1</v>
      </c>
      <c r="CT18" s="13">
        <v>0</v>
      </c>
      <c r="CU18" s="13">
        <v>0</v>
      </c>
      <c r="CV18" s="13">
        <v>0</v>
      </c>
      <c r="CW18" s="13">
        <v>1</v>
      </c>
      <c r="CX18" s="13">
        <v>1</v>
      </c>
      <c r="CY18" s="13">
        <v>0</v>
      </c>
      <c r="CZ18" s="13">
        <v>500</v>
      </c>
      <c r="DA18" s="13">
        <v>64</v>
      </c>
      <c r="DB18" s="13">
        <v>45</v>
      </c>
      <c r="DC18" s="13">
        <v>37000</v>
      </c>
      <c r="DD18" s="13">
        <v>290</v>
      </c>
      <c r="DE18" s="13">
        <v>32</v>
      </c>
      <c r="DF18" s="13">
        <v>33</v>
      </c>
      <c r="DG18" s="13">
        <v>0</v>
      </c>
      <c r="DH18" s="13">
        <v>0</v>
      </c>
      <c r="DI18" s="13">
        <v>0</v>
      </c>
      <c r="DJ18" s="13">
        <v>0</v>
      </c>
      <c r="DK18" s="13">
        <v>1.7333333333333334</v>
      </c>
      <c r="DL18" s="13">
        <v>7.4</v>
      </c>
      <c r="DM18" s="13">
        <v>0.6</v>
      </c>
      <c r="DN18" s="13">
        <v>38</v>
      </c>
      <c r="DO18" s="13">
        <v>104</v>
      </c>
      <c r="DP18" s="13">
        <v>25</v>
      </c>
      <c r="DQ18" s="13">
        <v>35</v>
      </c>
      <c r="DR18" s="13">
        <v>73</v>
      </c>
      <c r="DS18" s="13">
        <v>67</v>
      </c>
      <c r="DT18" s="13">
        <v>6</v>
      </c>
      <c r="DU18" s="13">
        <v>5</v>
      </c>
      <c r="DV18" s="13">
        <v>35</v>
      </c>
      <c r="DW18" s="13">
        <v>30</v>
      </c>
      <c r="DX18" s="13">
        <v>200</v>
      </c>
      <c r="DY18" s="13">
        <v>0</v>
      </c>
      <c r="DZ18" s="13">
        <v>0</v>
      </c>
      <c r="EA18" s="13" t="s">
        <v>163</v>
      </c>
      <c r="EB18" s="13">
        <v>0</v>
      </c>
      <c r="EC18" s="13">
        <v>0</v>
      </c>
      <c r="ED18" s="13">
        <v>16</v>
      </c>
      <c r="EE18" s="13">
        <v>1</v>
      </c>
      <c r="EF18" s="13">
        <v>5</v>
      </c>
      <c r="EG18" s="13">
        <v>0.89900000000000002</v>
      </c>
      <c r="EH18" s="33">
        <v>-0.30792917628945338</v>
      </c>
      <c r="EI18" s="13">
        <v>-0.39999999999999991</v>
      </c>
      <c r="EJ18" s="13">
        <v>-0.39999999999999991</v>
      </c>
      <c r="EK18" s="13">
        <v>0.69899999999999995</v>
      </c>
      <c r="EL18" s="13">
        <v>0</v>
      </c>
      <c r="EM18" s="13">
        <v>0</v>
      </c>
      <c r="EN18" s="13">
        <v>0</v>
      </c>
      <c r="EO18" s="13">
        <v>0</v>
      </c>
      <c r="EP18" s="13">
        <v>0</v>
      </c>
      <c r="EQ18" s="13">
        <v>0</v>
      </c>
      <c r="ER18" s="13">
        <v>0</v>
      </c>
      <c r="ES18" s="13">
        <v>0</v>
      </c>
      <c r="ET18" s="13">
        <v>0</v>
      </c>
      <c r="EU18" s="13">
        <v>0</v>
      </c>
      <c r="EV18" s="13">
        <v>0</v>
      </c>
      <c r="EW18" s="13">
        <v>0</v>
      </c>
      <c r="EX18" s="13">
        <v>0</v>
      </c>
      <c r="EY18" s="13">
        <v>0</v>
      </c>
      <c r="EZ18" s="13">
        <v>0</v>
      </c>
      <c r="FA18" s="13">
        <v>0</v>
      </c>
      <c r="FB18" s="13">
        <v>0</v>
      </c>
      <c r="FC18" s="13">
        <v>0</v>
      </c>
      <c r="FD18" s="13">
        <v>0</v>
      </c>
      <c r="FE18" s="13">
        <v>0</v>
      </c>
      <c r="FF18" s="13">
        <v>1.2</v>
      </c>
    </row>
    <row r="19" spans="1:162" x14ac:dyDescent="0.55000000000000004">
      <c r="A19" s="29" t="s">
        <v>182</v>
      </c>
      <c r="B19" s="44">
        <v>1</v>
      </c>
      <c r="C19" s="45">
        <v>0</v>
      </c>
      <c r="D19" s="44">
        <v>0</v>
      </c>
      <c r="E19" s="46">
        <v>1</v>
      </c>
      <c r="F19" s="46">
        <f t="shared" si="2"/>
        <v>1</v>
      </c>
      <c r="G19" s="31"/>
      <c r="H19" s="31"/>
      <c r="I19" s="31"/>
      <c r="J19" s="31"/>
      <c r="K19" s="31"/>
      <c r="L19" s="31"/>
      <c r="M19" s="31"/>
      <c r="N19" s="31"/>
      <c r="O19" s="31"/>
      <c r="P19" s="31"/>
      <c r="S19" s="31"/>
      <c r="T19" s="31"/>
      <c r="U19" s="31"/>
      <c r="AF19" s="31">
        <v>1.038508</v>
      </c>
      <c r="AG19" s="31">
        <v>2.0640570000000002E-5</v>
      </c>
      <c r="AH19" s="31">
        <v>4.5572659999999999E-6</v>
      </c>
      <c r="AI19" s="31">
        <v>46.565550000000002</v>
      </c>
      <c r="AJ19" s="31">
        <v>53.43439</v>
      </c>
      <c r="AK19" s="31">
        <v>0.8714527525933311</v>
      </c>
      <c r="AL19" s="31">
        <v>82.237710000000007</v>
      </c>
      <c r="AM19" s="31">
        <v>5.150112</v>
      </c>
      <c r="AN19" s="31">
        <v>4.831589E-2</v>
      </c>
      <c r="AO19" s="31">
        <v>1.3571409999999999</v>
      </c>
      <c r="AP19" s="13">
        <v>9.0662798482283975</v>
      </c>
      <c r="AQ19" s="13">
        <v>1.1391656189740564</v>
      </c>
      <c r="AR19" s="31">
        <v>0.1892259</v>
      </c>
      <c r="AS19" s="31">
        <v>2.0962619999999998</v>
      </c>
      <c r="AT19" s="31">
        <v>1.4574819999999999</v>
      </c>
      <c r="AU19" s="13">
        <v>38112.171898000001</v>
      </c>
      <c r="AV19" s="13">
        <v>-6.1700000000000004E-4</v>
      </c>
      <c r="AW19" s="13">
        <v>8.1958000000000003E-2</v>
      </c>
      <c r="AX19" s="13">
        <v>7.0773000000000003E-2</v>
      </c>
      <c r="AY19" s="13">
        <v>1.4052309999999999</v>
      </c>
      <c r="AZ19" s="13">
        <v>2.9957319999999998</v>
      </c>
      <c r="BA19" s="13">
        <v>0.76693699999999998</v>
      </c>
      <c r="BB19" s="13">
        <v>1.7047479999999999</v>
      </c>
      <c r="BC19" s="13">
        <v>9.2941999999999997E-2</v>
      </c>
      <c r="BD19" s="13">
        <v>8.5482000000000002E-2</v>
      </c>
      <c r="BE19" s="13">
        <v>70</v>
      </c>
      <c r="BF19" s="13" t="s">
        <v>162</v>
      </c>
      <c r="BG19" s="13">
        <f t="shared" si="0"/>
        <v>1</v>
      </c>
      <c r="BH19" s="13">
        <v>70</v>
      </c>
      <c r="BI19" s="13">
        <v>170</v>
      </c>
      <c r="BJ19" s="32">
        <f t="shared" si="1"/>
        <v>24.221453287197235</v>
      </c>
      <c r="BK19" s="13">
        <v>50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3">
        <v>0.8</v>
      </c>
      <c r="BR19" s="13">
        <v>0</v>
      </c>
      <c r="BS19" s="13">
        <v>0</v>
      </c>
      <c r="BT19" s="13">
        <v>0</v>
      </c>
      <c r="BU19" s="13">
        <v>1</v>
      </c>
      <c r="BV19" s="13">
        <v>1</v>
      </c>
      <c r="BW19" s="13">
        <v>42</v>
      </c>
      <c r="BX19" s="13">
        <v>0.5</v>
      </c>
      <c r="BY19" s="13">
        <v>0</v>
      </c>
      <c r="BZ19" s="13">
        <v>0</v>
      </c>
      <c r="CA19" s="13">
        <v>0</v>
      </c>
      <c r="CB19" s="13">
        <v>0</v>
      </c>
      <c r="CC19" s="13" t="s">
        <v>164</v>
      </c>
      <c r="CD19" s="13">
        <v>0</v>
      </c>
      <c r="CE19" s="13">
        <v>1</v>
      </c>
      <c r="CF19" s="13">
        <v>0</v>
      </c>
      <c r="CG19" s="13">
        <v>0</v>
      </c>
      <c r="CH19" s="13">
        <v>0</v>
      </c>
      <c r="CI19" s="13">
        <v>0</v>
      </c>
      <c r="CJ19" s="13">
        <v>0</v>
      </c>
      <c r="CK19" s="13">
        <v>0</v>
      </c>
      <c r="CL19" s="13">
        <v>1</v>
      </c>
      <c r="CM19" s="13">
        <v>1</v>
      </c>
      <c r="CN19" s="13">
        <v>1</v>
      </c>
      <c r="CO19" s="13">
        <v>2</v>
      </c>
      <c r="CP19" s="13">
        <v>0</v>
      </c>
      <c r="CQ19" s="13">
        <v>1</v>
      </c>
      <c r="CR19" s="13">
        <v>1</v>
      </c>
      <c r="CS19" s="13">
        <v>0</v>
      </c>
      <c r="CT19" s="13">
        <v>1</v>
      </c>
      <c r="CU19" s="13">
        <v>0</v>
      </c>
      <c r="CV19" s="13">
        <v>0</v>
      </c>
      <c r="CW19" s="13">
        <v>1</v>
      </c>
      <c r="CX19" s="13">
        <v>1</v>
      </c>
      <c r="CY19" s="13">
        <v>0</v>
      </c>
      <c r="CZ19" s="13">
        <v>500</v>
      </c>
      <c r="DA19" s="13">
        <v>70</v>
      </c>
      <c r="DB19" s="13">
        <v>47</v>
      </c>
      <c r="DC19" s="13">
        <v>29000</v>
      </c>
      <c r="DD19" s="13">
        <v>210</v>
      </c>
      <c r="DE19" s="13">
        <v>30</v>
      </c>
      <c r="DF19" s="13">
        <v>33</v>
      </c>
      <c r="DG19" s="13">
        <v>0</v>
      </c>
      <c r="DH19" s="13">
        <v>0</v>
      </c>
      <c r="DI19" s="13">
        <v>0</v>
      </c>
      <c r="DJ19" s="13">
        <v>0</v>
      </c>
      <c r="DK19" s="13">
        <v>120.14142857142859</v>
      </c>
      <c r="DL19" s="13">
        <v>7.3</v>
      </c>
      <c r="DM19" s="13">
        <v>0.21</v>
      </c>
      <c r="DN19" s="13">
        <v>42.598999999999997</v>
      </c>
      <c r="DO19" s="13">
        <v>84.099000000000004</v>
      </c>
      <c r="DP19" s="13">
        <v>22.7</v>
      </c>
      <c r="DQ19" s="13">
        <v>35.598999999999997</v>
      </c>
      <c r="DR19" s="13">
        <v>69</v>
      </c>
      <c r="DS19" s="13">
        <v>98</v>
      </c>
      <c r="DT19" s="13">
        <v>10</v>
      </c>
      <c r="DU19" s="13">
        <v>5</v>
      </c>
      <c r="DV19" s="13">
        <v>32</v>
      </c>
      <c r="DW19" s="13">
        <v>30</v>
      </c>
      <c r="DX19" s="13">
        <v>400</v>
      </c>
      <c r="DY19" s="13">
        <v>0</v>
      </c>
      <c r="DZ19" s="13">
        <v>0</v>
      </c>
      <c r="EA19" s="13" t="s">
        <v>163</v>
      </c>
      <c r="EB19" s="13">
        <v>0</v>
      </c>
      <c r="EC19" s="13">
        <v>0</v>
      </c>
      <c r="ED19" s="13">
        <v>19</v>
      </c>
      <c r="EE19" s="13">
        <v>1</v>
      </c>
      <c r="EF19" s="13">
        <v>25</v>
      </c>
      <c r="EG19" s="13">
        <v>0.82</v>
      </c>
      <c r="EH19" s="33">
        <v>2.4999999999999883E-2</v>
      </c>
      <c r="EI19" s="13">
        <v>1.9999999999999907E-2</v>
      </c>
      <c r="EJ19" s="13">
        <v>1.9999999999999907E-2</v>
      </c>
      <c r="EK19" s="13">
        <v>0.61</v>
      </c>
      <c r="EL19" s="13">
        <v>0</v>
      </c>
      <c r="EM19" s="13">
        <v>0</v>
      </c>
      <c r="EN19" s="13">
        <v>0</v>
      </c>
      <c r="EO19" s="13">
        <v>0</v>
      </c>
      <c r="EP19" s="13">
        <v>0</v>
      </c>
      <c r="EQ19" s="13">
        <v>0</v>
      </c>
      <c r="ER19" s="13">
        <v>0</v>
      </c>
      <c r="ES19" s="13">
        <v>0</v>
      </c>
      <c r="ET19" s="13">
        <v>0</v>
      </c>
      <c r="EU19" s="13">
        <v>0</v>
      </c>
      <c r="EV19" s="13">
        <v>0</v>
      </c>
      <c r="EW19" s="13">
        <v>0</v>
      </c>
      <c r="EX19" s="13">
        <v>0</v>
      </c>
      <c r="EY19" s="13">
        <v>0</v>
      </c>
      <c r="EZ19" s="13">
        <v>0</v>
      </c>
      <c r="FA19" s="13">
        <v>0</v>
      </c>
      <c r="FB19" s="13">
        <v>0</v>
      </c>
      <c r="FC19" s="13">
        <v>0</v>
      </c>
      <c r="FD19" s="13">
        <v>0</v>
      </c>
      <c r="FE19" s="13">
        <v>0</v>
      </c>
      <c r="FF19" s="13">
        <v>1.399</v>
      </c>
    </row>
    <row r="20" spans="1:162" x14ac:dyDescent="0.55000000000000004">
      <c r="A20" s="29" t="s">
        <v>183</v>
      </c>
      <c r="B20" s="44">
        <v>1</v>
      </c>
      <c r="C20" s="45">
        <v>0</v>
      </c>
      <c r="D20" s="44">
        <v>0</v>
      </c>
      <c r="E20" s="46">
        <v>0</v>
      </c>
      <c r="F20" s="46">
        <f t="shared" si="2"/>
        <v>1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S20" s="31"/>
      <c r="T20" s="31"/>
      <c r="U20" s="31"/>
      <c r="AF20" s="31">
        <v>1.002837</v>
      </c>
      <c r="AG20" s="31">
        <v>5.643882E-5</v>
      </c>
      <c r="AH20" s="31">
        <v>6.9794649999999999E-6</v>
      </c>
      <c r="AI20" s="31">
        <v>49.243960000000001</v>
      </c>
      <c r="AJ20" s="31">
        <v>50.756070000000001</v>
      </c>
      <c r="AK20" s="31">
        <v>0.97020831825935083</v>
      </c>
      <c r="AL20" s="31">
        <v>84.591160000000002</v>
      </c>
      <c r="AM20" s="31">
        <v>7.5559000000000003</v>
      </c>
      <c r="AN20" s="31">
        <v>4.6013520000000002E-2</v>
      </c>
      <c r="AO20" s="31">
        <v>0.75730690000000001</v>
      </c>
      <c r="AP20" s="13">
        <v>12.131118216429536</v>
      </c>
      <c r="AQ20" s="13">
        <v>1.0758582131282182</v>
      </c>
      <c r="AR20" s="31">
        <v>0.30782860000000001</v>
      </c>
      <c r="AS20" s="31">
        <v>2.5846650000000002</v>
      </c>
      <c r="AT20" s="31">
        <v>0.75521159999999998</v>
      </c>
      <c r="AU20" s="13">
        <v>-99908.016128999996</v>
      </c>
      <c r="AV20" s="13">
        <v>3.7500000000000001E-4</v>
      </c>
      <c r="AW20" s="13">
        <v>7.3447999999999999E-2</v>
      </c>
      <c r="AX20" s="13">
        <v>3.1095999999999999E-2</v>
      </c>
      <c r="AY20" s="13">
        <v>1.0357670000000001</v>
      </c>
      <c r="AZ20" s="13">
        <v>2.2914119999999998</v>
      </c>
      <c r="BA20" s="13">
        <v>0.41666799999999998</v>
      </c>
      <c r="BB20" s="13">
        <v>0.91183700000000001</v>
      </c>
      <c r="BC20" s="13">
        <v>0.11529</v>
      </c>
      <c r="BD20" s="13">
        <v>0.136069</v>
      </c>
      <c r="BE20" s="13">
        <v>57</v>
      </c>
      <c r="BF20" s="13" t="s">
        <v>162</v>
      </c>
      <c r="BG20" s="13">
        <f t="shared" si="0"/>
        <v>1</v>
      </c>
      <c r="BH20" s="13">
        <v>75</v>
      </c>
      <c r="BI20" s="13">
        <v>166</v>
      </c>
      <c r="BJ20" s="32">
        <f t="shared" si="1"/>
        <v>27.217302946726669</v>
      </c>
      <c r="BK20" s="13">
        <v>60</v>
      </c>
      <c r="BL20" s="13">
        <v>0</v>
      </c>
      <c r="BM20" s="13">
        <v>0</v>
      </c>
      <c r="BN20" s="13">
        <v>0</v>
      </c>
      <c r="BO20" s="13">
        <v>1</v>
      </c>
      <c r="BP20" s="13">
        <v>0</v>
      </c>
      <c r="BQ20" s="13">
        <v>0.89900000000000002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40.5</v>
      </c>
      <c r="BX20" s="13">
        <v>0.5</v>
      </c>
      <c r="BY20" s="13">
        <v>0</v>
      </c>
      <c r="BZ20" s="13">
        <v>0</v>
      </c>
      <c r="CA20" s="13">
        <v>0</v>
      </c>
      <c r="CB20" s="13">
        <v>0</v>
      </c>
      <c r="CC20" s="13" t="s">
        <v>172</v>
      </c>
      <c r="CD20" s="13">
        <v>0</v>
      </c>
      <c r="CE20" s="13">
        <v>1</v>
      </c>
      <c r="CF20" s="13">
        <v>0</v>
      </c>
      <c r="CG20" s="13">
        <v>0</v>
      </c>
      <c r="CH20" s="13">
        <v>0</v>
      </c>
      <c r="CI20" s="13">
        <v>0</v>
      </c>
      <c r="CJ20" s="13">
        <v>0</v>
      </c>
      <c r="CK20" s="13">
        <v>0</v>
      </c>
      <c r="CL20" s="13">
        <v>1</v>
      </c>
      <c r="CM20" s="13">
        <v>1</v>
      </c>
      <c r="CN20" s="13">
        <v>1</v>
      </c>
      <c r="CO20" s="13">
        <v>1</v>
      </c>
      <c r="CP20" s="13">
        <v>0</v>
      </c>
      <c r="CQ20" s="13">
        <v>1</v>
      </c>
      <c r="CR20" s="13">
        <v>0</v>
      </c>
      <c r="CS20" s="13">
        <v>1</v>
      </c>
      <c r="CT20" s="13">
        <v>0</v>
      </c>
      <c r="CU20" s="13">
        <v>0</v>
      </c>
      <c r="CV20" s="13">
        <v>0</v>
      </c>
      <c r="CW20" s="13">
        <v>1</v>
      </c>
      <c r="CX20" s="13">
        <v>1</v>
      </c>
      <c r="CY20" s="13">
        <v>0</v>
      </c>
      <c r="CZ20" s="13">
        <v>700</v>
      </c>
      <c r="DA20" s="13">
        <v>75</v>
      </c>
      <c r="DB20" s="13">
        <v>52</v>
      </c>
      <c r="DC20" s="13">
        <v>29000</v>
      </c>
      <c r="DD20" s="13">
        <v>230</v>
      </c>
      <c r="DE20" s="13">
        <v>32</v>
      </c>
      <c r="DF20" s="13">
        <v>31.7</v>
      </c>
      <c r="DG20" s="13">
        <v>0</v>
      </c>
      <c r="DH20" s="13">
        <v>0</v>
      </c>
      <c r="DI20" s="13">
        <v>0</v>
      </c>
      <c r="DJ20" s="13">
        <v>0</v>
      </c>
      <c r="DK20" s="13">
        <v>1.3633333333333333</v>
      </c>
      <c r="DL20" s="13">
        <v>7.4</v>
      </c>
      <c r="DM20" s="13">
        <v>0.6</v>
      </c>
      <c r="DN20" s="13">
        <v>35.298999999999999</v>
      </c>
      <c r="DO20" s="13">
        <v>81.8</v>
      </c>
      <c r="DP20" s="13">
        <v>22.798999999999999</v>
      </c>
      <c r="DQ20" s="13">
        <v>35.298999999999999</v>
      </c>
      <c r="DR20" s="13">
        <v>75</v>
      </c>
      <c r="DS20" s="13">
        <v>101.3</v>
      </c>
      <c r="DT20" s="13">
        <v>9</v>
      </c>
      <c r="DU20" s="13">
        <v>5</v>
      </c>
      <c r="DV20" s="13">
        <v>34</v>
      </c>
      <c r="DW20" s="13">
        <v>30</v>
      </c>
      <c r="DX20" s="13">
        <v>500</v>
      </c>
      <c r="DY20" s="13">
        <v>0</v>
      </c>
      <c r="DZ20" s="13">
        <v>0</v>
      </c>
      <c r="EA20" s="13" t="s">
        <v>163</v>
      </c>
      <c r="EB20" s="13">
        <v>0</v>
      </c>
      <c r="EC20" s="13">
        <v>0</v>
      </c>
      <c r="ED20" s="13">
        <v>11</v>
      </c>
      <c r="EE20" s="13">
        <v>1</v>
      </c>
      <c r="EF20" s="13">
        <v>7</v>
      </c>
      <c r="EG20" s="13">
        <v>1.1000000000000001</v>
      </c>
      <c r="EH20" s="33">
        <v>0.22358175750834267</v>
      </c>
      <c r="EI20" s="13">
        <v>0.20100000000000007</v>
      </c>
      <c r="EJ20" s="13">
        <v>0.20100000000000007</v>
      </c>
      <c r="EK20" s="13">
        <v>2.0990000000000002</v>
      </c>
      <c r="EL20" s="13">
        <v>0</v>
      </c>
      <c r="EM20" s="13">
        <v>0</v>
      </c>
      <c r="EN20" s="13">
        <v>0</v>
      </c>
      <c r="EO20" s="13">
        <v>0</v>
      </c>
      <c r="EP20" s="13">
        <v>0</v>
      </c>
      <c r="EQ20" s="13">
        <v>0</v>
      </c>
      <c r="ER20" s="13">
        <v>0</v>
      </c>
      <c r="ES20" s="13">
        <v>0</v>
      </c>
      <c r="ET20" s="13">
        <v>0</v>
      </c>
      <c r="EU20" s="13">
        <v>0</v>
      </c>
      <c r="EV20" s="13">
        <v>0</v>
      </c>
      <c r="EW20" s="13">
        <v>0</v>
      </c>
      <c r="EX20" s="13">
        <v>0</v>
      </c>
      <c r="EY20" s="13">
        <v>0</v>
      </c>
      <c r="EZ20" s="13">
        <v>0</v>
      </c>
      <c r="FA20" s="13">
        <v>0</v>
      </c>
      <c r="FB20" s="13">
        <v>0</v>
      </c>
      <c r="FC20" s="13">
        <v>0</v>
      </c>
      <c r="FD20" s="13">
        <v>0</v>
      </c>
      <c r="FE20" s="13">
        <v>0</v>
      </c>
      <c r="FF20" s="13">
        <v>0.8</v>
      </c>
    </row>
    <row r="21" spans="1:162" x14ac:dyDescent="0.55000000000000004">
      <c r="A21" s="29" t="s">
        <v>184</v>
      </c>
      <c r="B21" s="44">
        <v>1</v>
      </c>
      <c r="C21" s="45">
        <v>0</v>
      </c>
      <c r="D21" s="44">
        <v>0</v>
      </c>
      <c r="E21" s="46">
        <v>0</v>
      </c>
      <c r="F21" s="46">
        <f t="shared" si="2"/>
        <v>1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S21" s="31"/>
      <c r="T21" s="31"/>
      <c r="U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R21" s="31"/>
      <c r="AS21" s="31"/>
      <c r="AT21" s="31"/>
      <c r="BE21" s="13">
        <v>65</v>
      </c>
      <c r="BF21" s="13" t="s">
        <v>168</v>
      </c>
      <c r="BG21" s="13">
        <f t="shared" si="0"/>
        <v>0</v>
      </c>
      <c r="BH21" s="13">
        <v>55</v>
      </c>
      <c r="BI21" s="13">
        <v>155</v>
      </c>
      <c r="BJ21" s="32">
        <f t="shared" si="1"/>
        <v>22.892819979188342</v>
      </c>
      <c r="BK21" s="13">
        <v>55</v>
      </c>
      <c r="BL21" s="13">
        <v>0</v>
      </c>
      <c r="BM21" s="13">
        <v>0</v>
      </c>
      <c r="BN21" s="13">
        <v>0</v>
      </c>
      <c r="BO21" s="13">
        <v>0</v>
      </c>
      <c r="BP21" s="13">
        <v>0</v>
      </c>
      <c r="BQ21" s="13">
        <v>0.78</v>
      </c>
      <c r="BR21" s="13">
        <v>0</v>
      </c>
      <c r="BS21" s="13">
        <v>0</v>
      </c>
      <c r="BT21" s="13">
        <v>0</v>
      </c>
      <c r="BU21" s="13">
        <v>1</v>
      </c>
      <c r="BV21" s="13">
        <v>1</v>
      </c>
      <c r="BW21" s="13">
        <v>38</v>
      </c>
      <c r="BX21" s="13">
        <v>0.9</v>
      </c>
      <c r="BY21" s="13">
        <v>0</v>
      </c>
      <c r="BZ21" s="13">
        <v>0</v>
      </c>
      <c r="CA21" s="13">
        <v>0</v>
      </c>
      <c r="CB21" s="13">
        <v>0</v>
      </c>
      <c r="CC21" s="13" t="s">
        <v>164</v>
      </c>
      <c r="CD21" s="13">
        <v>0</v>
      </c>
      <c r="CE21" s="13">
        <v>1</v>
      </c>
      <c r="CF21" s="13">
        <v>0</v>
      </c>
      <c r="CG21" s="13">
        <v>0</v>
      </c>
      <c r="CH21" s="13">
        <v>0</v>
      </c>
      <c r="CI21" s="13">
        <v>0</v>
      </c>
      <c r="CJ21" s="13">
        <v>0</v>
      </c>
      <c r="CK21" s="13">
        <v>0</v>
      </c>
      <c r="CL21" s="13">
        <v>1</v>
      </c>
      <c r="CM21" s="13">
        <v>1</v>
      </c>
      <c r="CN21" s="13">
        <v>1</v>
      </c>
      <c r="CO21" s="13">
        <v>1</v>
      </c>
      <c r="CP21" s="13">
        <v>0</v>
      </c>
      <c r="CQ21" s="13">
        <v>1</v>
      </c>
      <c r="CR21" s="13">
        <v>0</v>
      </c>
      <c r="CS21" s="13">
        <v>1</v>
      </c>
      <c r="CT21" s="13">
        <v>0</v>
      </c>
      <c r="CU21" s="13">
        <v>0</v>
      </c>
      <c r="CV21" s="13">
        <v>0</v>
      </c>
      <c r="CW21" s="13">
        <v>1</v>
      </c>
      <c r="CX21" s="13">
        <v>1</v>
      </c>
      <c r="CY21" s="13">
        <v>0</v>
      </c>
      <c r="CZ21" s="13">
        <v>700</v>
      </c>
      <c r="DA21" s="13">
        <v>79</v>
      </c>
      <c r="DB21" s="13">
        <v>55</v>
      </c>
      <c r="DC21" s="13">
        <v>17000</v>
      </c>
      <c r="DD21" s="13">
        <v>170</v>
      </c>
      <c r="DE21" s="13">
        <v>26</v>
      </c>
      <c r="DF21" s="13">
        <v>34</v>
      </c>
      <c r="DG21" s="13">
        <v>0</v>
      </c>
      <c r="DH21" s="13">
        <v>0</v>
      </c>
      <c r="DI21" s="13">
        <v>0</v>
      </c>
      <c r="DJ21" s="13">
        <v>0</v>
      </c>
      <c r="DK21" s="13">
        <v>241.4</v>
      </c>
      <c r="DL21" s="13">
        <v>7.54</v>
      </c>
      <c r="DM21" s="13">
        <v>0.21</v>
      </c>
      <c r="DN21" s="13">
        <v>38.4</v>
      </c>
      <c r="DO21" s="13">
        <v>120.7</v>
      </c>
      <c r="DP21" s="13">
        <v>20.100000000000001</v>
      </c>
      <c r="DQ21" s="13">
        <v>36.6</v>
      </c>
      <c r="DR21" s="13">
        <v>80</v>
      </c>
      <c r="DS21" s="13">
        <v>78.3</v>
      </c>
      <c r="DT21" s="13">
        <v>8</v>
      </c>
      <c r="DU21" s="13">
        <v>5</v>
      </c>
      <c r="DV21" s="13">
        <v>31</v>
      </c>
      <c r="DW21" s="13" t="s">
        <v>163</v>
      </c>
      <c r="DX21" s="13">
        <v>350</v>
      </c>
      <c r="DY21" s="13">
        <v>0</v>
      </c>
      <c r="DZ21" s="13">
        <v>0</v>
      </c>
      <c r="EA21" s="13" t="s">
        <v>163</v>
      </c>
      <c r="EB21" s="13">
        <v>0</v>
      </c>
      <c r="EC21" s="13">
        <v>0</v>
      </c>
      <c r="ED21" s="13">
        <v>2</v>
      </c>
      <c r="EE21" s="13">
        <v>1</v>
      </c>
      <c r="EF21" s="13">
        <v>7</v>
      </c>
      <c r="EG21" s="13">
        <v>0.87</v>
      </c>
      <c r="EH21" s="33">
        <v>0.11538461538461534</v>
      </c>
      <c r="EI21" s="13">
        <v>8.9999999999999969E-2</v>
      </c>
      <c r="EJ21" s="13">
        <v>8.9999999999999969E-2</v>
      </c>
      <c r="EK21" s="13">
        <v>1.08</v>
      </c>
      <c r="EL21" s="13">
        <v>0</v>
      </c>
      <c r="EM21" s="13">
        <v>0</v>
      </c>
      <c r="EN21" s="13">
        <v>0</v>
      </c>
      <c r="EO21" s="13">
        <v>0</v>
      </c>
      <c r="EP21" s="13">
        <v>0</v>
      </c>
      <c r="EQ21" s="13">
        <v>0</v>
      </c>
      <c r="ER21" s="13">
        <v>0</v>
      </c>
      <c r="ES21" s="13">
        <v>0</v>
      </c>
      <c r="ET21" s="13">
        <v>0</v>
      </c>
      <c r="EU21" s="13">
        <v>0</v>
      </c>
      <c r="EV21" s="13">
        <v>0</v>
      </c>
      <c r="EW21" s="13">
        <v>0</v>
      </c>
      <c r="EX21" s="13">
        <v>0</v>
      </c>
      <c r="EY21" s="13">
        <v>0</v>
      </c>
      <c r="EZ21" s="13">
        <v>0</v>
      </c>
      <c r="FA21" s="13">
        <v>0</v>
      </c>
      <c r="FB21" s="13">
        <v>0</v>
      </c>
      <c r="FC21" s="13">
        <v>0</v>
      </c>
      <c r="FD21" s="13">
        <v>0</v>
      </c>
      <c r="FE21" s="13">
        <v>0</v>
      </c>
      <c r="FF21" s="13">
        <v>0.71</v>
      </c>
    </row>
    <row r="22" spans="1:162" x14ac:dyDescent="0.55000000000000004">
      <c r="A22" s="29" t="s">
        <v>185</v>
      </c>
      <c r="B22" s="44">
        <v>1</v>
      </c>
      <c r="C22" s="45">
        <v>0</v>
      </c>
      <c r="D22" s="44">
        <v>0</v>
      </c>
      <c r="E22" s="46">
        <v>0</v>
      </c>
      <c r="F22" s="46">
        <f t="shared" si="2"/>
        <v>1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S22" s="31"/>
      <c r="T22" s="31"/>
      <c r="U22" s="31"/>
      <c r="AF22" s="31">
        <v>0.92891179999999995</v>
      </c>
      <c r="AG22" s="31">
        <v>6.7651550000000005E-5</v>
      </c>
      <c r="AH22" s="31">
        <v>1.024574E-5</v>
      </c>
      <c r="AI22" s="31">
        <v>45.178510000000003</v>
      </c>
      <c r="AJ22" s="31">
        <v>52.508629999999997</v>
      </c>
      <c r="AK22" s="31">
        <v>0.86040207930320312</v>
      </c>
      <c r="AL22" s="31">
        <v>91.9101</v>
      </c>
      <c r="AM22" s="31">
        <v>17.74644</v>
      </c>
      <c r="AN22" s="31">
        <v>7.6386460000000003E-2</v>
      </c>
      <c r="AO22" s="31">
        <v>0.43964890000000001</v>
      </c>
      <c r="AP22" s="13">
        <v>10.742718584331111</v>
      </c>
      <c r="AQ22" s="13">
        <v>0.76986662426760244</v>
      </c>
      <c r="AR22" s="31">
        <v>0.2023636</v>
      </c>
      <c r="AS22" s="31">
        <v>4.1685040000000004</v>
      </c>
      <c r="AT22" s="31">
        <v>0.82741410000000004</v>
      </c>
      <c r="AU22" s="13">
        <v>-42397.264471000002</v>
      </c>
      <c r="AV22" s="13">
        <v>9.3999999999999994E-5</v>
      </c>
      <c r="AW22" s="13">
        <v>0.10444100000000001</v>
      </c>
      <c r="AX22" s="13">
        <v>2.6662999999999999E-2</v>
      </c>
      <c r="AY22" s="13">
        <v>1.0095190000000001</v>
      </c>
      <c r="AZ22" s="13">
        <v>2.212974</v>
      </c>
      <c r="BA22" s="13">
        <v>0.34124300000000002</v>
      </c>
      <c r="BB22" s="13">
        <v>0.70949600000000002</v>
      </c>
      <c r="BC22" s="13">
        <v>5.885E-2</v>
      </c>
      <c r="BD22" s="13">
        <v>7.6149999999999995E-2</v>
      </c>
      <c r="BE22" s="13">
        <v>55</v>
      </c>
      <c r="BF22" s="13" t="s">
        <v>168</v>
      </c>
      <c r="BG22" s="13">
        <f t="shared" si="0"/>
        <v>0</v>
      </c>
      <c r="BH22" s="13">
        <v>74</v>
      </c>
      <c r="BI22" s="13">
        <v>153</v>
      </c>
      <c r="BJ22" s="32">
        <f t="shared" si="1"/>
        <v>31.611773249604852</v>
      </c>
      <c r="BK22" s="13">
        <v>57</v>
      </c>
      <c r="BL22" s="13">
        <v>0</v>
      </c>
      <c r="BM22" s="13">
        <v>1</v>
      </c>
      <c r="BN22" s="13">
        <v>0</v>
      </c>
      <c r="BO22" s="13">
        <v>0</v>
      </c>
      <c r="BP22" s="13">
        <v>0</v>
      </c>
      <c r="BQ22" s="13">
        <v>0.99</v>
      </c>
      <c r="BR22" s="13">
        <v>0</v>
      </c>
      <c r="BS22" s="13">
        <v>0</v>
      </c>
      <c r="BT22" s="13">
        <v>0</v>
      </c>
      <c r="BU22" s="13">
        <v>0</v>
      </c>
      <c r="BV22" s="13">
        <v>0</v>
      </c>
      <c r="BW22" s="13">
        <v>43.6</v>
      </c>
      <c r="BX22" s="13">
        <v>0.79</v>
      </c>
      <c r="BY22" s="13">
        <v>0</v>
      </c>
      <c r="BZ22" s="13">
        <v>0</v>
      </c>
      <c r="CA22" s="13">
        <v>0</v>
      </c>
      <c r="CB22" s="13">
        <v>0</v>
      </c>
      <c r="CC22" s="13" t="s">
        <v>172</v>
      </c>
      <c r="CD22" s="13">
        <v>0</v>
      </c>
      <c r="CE22" s="13">
        <v>1</v>
      </c>
      <c r="CF22" s="13">
        <v>0</v>
      </c>
      <c r="CG22" s="13">
        <v>0</v>
      </c>
      <c r="CH22" s="13">
        <v>0</v>
      </c>
      <c r="CI22" s="13">
        <v>0</v>
      </c>
      <c r="CJ22" s="13">
        <v>0</v>
      </c>
      <c r="CK22" s="13">
        <v>0</v>
      </c>
      <c r="CL22" s="13">
        <v>1</v>
      </c>
      <c r="CM22" s="13">
        <v>1</v>
      </c>
      <c r="CN22" s="13">
        <v>1</v>
      </c>
      <c r="CO22" s="13">
        <v>1</v>
      </c>
      <c r="CP22" s="13">
        <v>0</v>
      </c>
      <c r="CQ22" s="13">
        <v>1</v>
      </c>
      <c r="CR22" s="13">
        <v>0</v>
      </c>
      <c r="CS22" s="13">
        <v>1</v>
      </c>
      <c r="CT22" s="13">
        <v>0</v>
      </c>
      <c r="CU22" s="13">
        <v>0</v>
      </c>
      <c r="CV22" s="13">
        <v>0</v>
      </c>
      <c r="CW22" s="13">
        <v>1</v>
      </c>
      <c r="CX22" s="13">
        <v>1</v>
      </c>
      <c r="CY22" s="13">
        <v>0</v>
      </c>
      <c r="CZ22" s="13">
        <v>450</v>
      </c>
      <c r="DA22" s="13">
        <v>55</v>
      </c>
      <c r="DB22" s="13">
        <v>37</v>
      </c>
      <c r="DC22" s="13">
        <v>22000</v>
      </c>
      <c r="DD22" s="13">
        <v>220</v>
      </c>
      <c r="DE22" s="13">
        <v>28</v>
      </c>
      <c r="DF22" s="13">
        <v>28</v>
      </c>
      <c r="DG22" s="13">
        <v>0</v>
      </c>
      <c r="DH22" s="13">
        <v>0</v>
      </c>
      <c r="DI22" s="13">
        <v>0</v>
      </c>
      <c r="DJ22" s="13">
        <v>0</v>
      </c>
      <c r="DK22" s="13">
        <v>142.16666666666666</v>
      </c>
      <c r="DL22" s="13">
        <v>7.43</v>
      </c>
      <c r="DM22" s="13">
        <v>0.21</v>
      </c>
      <c r="DN22" s="13">
        <v>31.7</v>
      </c>
      <c r="DO22" s="13">
        <v>85.3</v>
      </c>
      <c r="DP22" s="13">
        <v>20.6</v>
      </c>
      <c r="DQ22" s="13">
        <v>34.6</v>
      </c>
      <c r="DR22" s="13">
        <v>67</v>
      </c>
      <c r="DS22" s="13">
        <v>74</v>
      </c>
      <c r="DT22" s="13">
        <v>7</v>
      </c>
      <c r="DU22" s="13">
        <v>5</v>
      </c>
      <c r="DV22" s="13">
        <v>32</v>
      </c>
      <c r="DW22" s="13">
        <v>30</v>
      </c>
      <c r="DX22" s="13">
        <v>125</v>
      </c>
      <c r="DY22" s="13">
        <v>0</v>
      </c>
      <c r="DZ22" s="13">
        <v>0</v>
      </c>
      <c r="EA22" s="13" t="s">
        <v>163</v>
      </c>
      <c r="EB22" s="13">
        <v>0</v>
      </c>
      <c r="EC22" s="13">
        <v>0</v>
      </c>
      <c r="ED22" s="13">
        <v>5</v>
      </c>
      <c r="EE22" s="13">
        <v>1</v>
      </c>
      <c r="EF22" s="13">
        <v>7</v>
      </c>
      <c r="EG22" s="13">
        <v>1.1200000000000001</v>
      </c>
      <c r="EH22" s="33">
        <v>0.13131313131313144</v>
      </c>
      <c r="EI22" s="13">
        <v>0.13000000000000012</v>
      </c>
      <c r="EJ22" s="13">
        <v>0.13000000000000012</v>
      </c>
      <c r="EK22" s="13">
        <v>0.77</v>
      </c>
      <c r="EL22" s="13">
        <v>0</v>
      </c>
      <c r="EM22" s="13">
        <v>0</v>
      </c>
      <c r="EN22" s="13">
        <v>0</v>
      </c>
      <c r="EO22" s="13">
        <v>0</v>
      </c>
      <c r="EP22" s="13">
        <v>0</v>
      </c>
      <c r="EQ22" s="13">
        <v>0</v>
      </c>
      <c r="ER22" s="13">
        <v>0</v>
      </c>
      <c r="ES22" s="13">
        <v>0</v>
      </c>
      <c r="ET22" s="13">
        <v>0</v>
      </c>
      <c r="EU22" s="13">
        <v>0</v>
      </c>
      <c r="EV22" s="13">
        <v>0</v>
      </c>
      <c r="EW22" s="13">
        <v>0</v>
      </c>
      <c r="EX22" s="13">
        <v>0</v>
      </c>
      <c r="EY22" s="13">
        <v>0</v>
      </c>
      <c r="EZ22" s="13">
        <v>0</v>
      </c>
      <c r="FA22" s="13">
        <v>0</v>
      </c>
      <c r="FB22" s="13">
        <v>0</v>
      </c>
      <c r="FC22" s="13">
        <v>0</v>
      </c>
      <c r="FD22" s="13">
        <v>0</v>
      </c>
      <c r="FE22" s="13">
        <v>0</v>
      </c>
      <c r="FF22" s="13">
        <v>3.2</v>
      </c>
    </row>
    <row r="23" spans="1:162" x14ac:dyDescent="0.55000000000000004">
      <c r="A23" s="29" t="s">
        <v>186</v>
      </c>
      <c r="B23" s="44">
        <v>1</v>
      </c>
      <c r="C23" s="45">
        <v>0</v>
      </c>
      <c r="D23" s="44">
        <v>0</v>
      </c>
      <c r="E23" s="46">
        <v>0</v>
      </c>
      <c r="F23" s="46">
        <f t="shared" si="2"/>
        <v>1</v>
      </c>
      <c r="G23" s="31"/>
      <c r="H23" s="31"/>
      <c r="I23" s="31"/>
      <c r="J23" s="31"/>
      <c r="K23" s="31"/>
      <c r="L23" s="31"/>
      <c r="M23" s="31"/>
      <c r="N23" s="31"/>
      <c r="O23" s="31"/>
      <c r="P23" s="31"/>
      <c r="S23" s="31"/>
      <c r="T23" s="31"/>
      <c r="U23" s="31"/>
      <c r="AF23" s="31">
        <v>1.1125100000000001</v>
      </c>
      <c r="AG23" s="31">
        <v>1.3319730000000001E-4</v>
      </c>
      <c r="AH23" s="31">
        <v>6.9866959999999998E-5</v>
      </c>
      <c r="AI23" s="31">
        <v>2.9711789999999998</v>
      </c>
      <c r="AJ23" s="31">
        <v>97.028790000000001</v>
      </c>
      <c r="AK23" s="31">
        <v>3.0621627161107341E-2</v>
      </c>
      <c r="AL23" s="31">
        <v>106.8152</v>
      </c>
      <c r="AM23" s="31">
        <v>7.3054610000000002</v>
      </c>
      <c r="AN23" s="31">
        <v>0.11303390000000001</v>
      </c>
      <c r="AO23" s="31">
        <v>2.2775910000000001</v>
      </c>
      <c r="AP23" s="13">
        <v>4.3505653792808268</v>
      </c>
      <c r="AQ23" s="13">
        <v>3.7955168122396805</v>
      </c>
      <c r="AR23" s="31">
        <v>5.2409270000000001E-2</v>
      </c>
      <c r="AS23" s="31">
        <v>3.002542</v>
      </c>
      <c r="AT23" s="31">
        <v>4.8179030000000003</v>
      </c>
      <c r="AU23" s="13">
        <v>-25113.571251000001</v>
      </c>
      <c r="AV23" s="13">
        <v>4.5600000000000003E-4</v>
      </c>
      <c r="AW23" s="13">
        <v>7.9659999999999995E-2</v>
      </c>
      <c r="AX23" s="13">
        <v>5.7591000000000003E-2</v>
      </c>
      <c r="AY23" s="13">
        <v>1.3700270000000001</v>
      </c>
      <c r="AZ23" s="13">
        <v>3.0445229999999999</v>
      </c>
      <c r="BA23" s="13">
        <v>0.40708499999999997</v>
      </c>
      <c r="BB23" s="13">
        <v>0.90511799999999998</v>
      </c>
      <c r="BC23" s="13">
        <v>0.121493</v>
      </c>
      <c r="BD23" s="13">
        <v>7.5131000000000003E-2</v>
      </c>
      <c r="BE23" s="13">
        <v>71</v>
      </c>
      <c r="BF23" s="13" t="s">
        <v>162</v>
      </c>
      <c r="BG23" s="13">
        <f t="shared" si="0"/>
        <v>1</v>
      </c>
      <c r="BH23" s="13">
        <v>64</v>
      </c>
      <c r="BI23" s="13">
        <v>170</v>
      </c>
      <c r="BJ23" s="32">
        <f t="shared" si="1"/>
        <v>22.145328719723185</v>
      </c>
      <c r="BK23" s="13">
        <v>65</v>
      </c>
      <c r="BL23" s="13">
        <v>0</v>
      </c>
      <c r="BM23" s="13">
        <v>0</v>
      </c>
      <c r="BN23" s="13">
        <v>0</v>
      </c>
      <c r="BO23" s="13">
        <v>0</v>
      </c>
      <c r="BP23" s="13">
        <v>0</v>
      </c>
      <c r="BQ23" s="13">
        <v>1.03</v>
      </c>
      <c r="BR23" s="13">
        <v>0</v>
      </c>
      <c r="BS23" s="13">
        <v>0</v>
      </c>
      <c r="BT23" s="13">
        <v>0</v>
      </c>
      <c r="BU23" s="13">
        <v>1</v>
      </c>
      <c r="BV23" s="13">
        <v>1</v>
      </c>
      <c r="BW23" s="13">
        <v>38.5</v>
      </c>
      <c r="BX23" s="13">
        <v>1</v>
      </c>
      <c r="BY23" s="13">
        <v>0</v>
      </c>
      <c r="BZ23" s="13">
        <v>1</v>
      </c>
      <c r="CA23" s="13">
        <v>0</v>
      </c>
      <c r="CB23" s="13">
        <v>0</v>
      </c>
      <c r="CC23" s="13" t="s">
        <v>164</v>
      </c>
      <c r="CD23" s="13">
        <v>0</v>
      </c>
      <c r="CE23" s="13">
        <v>1</v>
      </c>
      <c r="CF23" s="13">
        <v>0</v>
      </c>
      <c r="CG23" s="13">
        <v>0</v>
      </c>
      <c r="CH23" s="13">
        <v>0</v>
      </c>
      <c r="CI23" s="13">
        <v>0</v>
      </c>
      <c r="CJ23" s="13">
        <v>0</v>
      </c>
      <c r="CK23" s="13">
        <v>0</v>
      </c>
      <c r="CL23" s="13">
        <v>1</v>
      </c>
      <c r="CM23" s="13">
        <v>1</v>
      </c>
      <c r="CN23" s="13">
        <v>1</v>
      </c>
      <c r="CO23" s="13">
        <v>1</v>
      </c>
      <c r="CP23" s="13">
        <v>0</v>
      </c>
      <c r="CQ23" s="13">
        <v>1</v>
      </c>
      <c r="CR23" s="13">
        <v>0</v>
      </c>
      <c r="CS23" s="13">
        <v>1</v>
      </c>
      <c r="CT23" s="13">
        <v>0</v>
      </c>
      <c r="CU23" s="13">
        <v>0</v>
      </c>
      <c r="CV23" s="13">
        <v>0</v>
      </c>
      <c r="CW23" s="13">
        <v>1</v>
      </c>
      <c r="CX23" s="13">
        <v>1</v>
      </c>
      <c r="CY23" s="13">
        <v>0</v>
      </c>
      <c r="CZ23" s="13">
        <v>800</v>
      </c>
      <c r="DA23" s="13">
        <v>66</v>
      </c>
      <c r="DB23" s="13">
        <v>31</v>
      </c>
      <c r="DC23" s="13">
        <v>21000</v>
      </c>
      <c r="DD23" s="13">
        <v>210</v>
      </c>
      <c r="DE23" s="13">
        <v>28</v>
      </c>
      <c r="DF23" s="13">
        <v>34</v>
      </c>
      <c r="DG23" s="13">
        <v>0</v>
      </c>
      <c r="DH23" s="13">
        <v>0</v>
      </c>
      <c r="DI23" s="13">
        <v>0</v>
      </c>
      <c r="DJ23" s="13">
        <v>0</v>
      </c>
      <c r="DK23" s="13">
        <v>522.44897959183675</v>
      </c>
      <c r="DL23" s="13">
        <v>7.44</v>
      </c>
      <c r="DM23" s="13">
        <v>0.21</v>
      </c>
      <c r="DN23" s="13">
        <v>34</v>
      </c>
      <c r="DO23" s="13">
        <v>256</v>
      </c>
      <c r="DP23" s="13">
        <v>22</v>
      </c>
      <c r="DQ23" s="13">
        <v>35.4</v>
      </c>
      <c r="DR23" s="13">
        <v>60</v>
      </c>
      <c r="DS23" s="13">
        <v>95.3</v>
      </c>
      <c r="DT23" s="13">
        <v>9</v>
      </c>
      <c r="DU23" s="13">
        <v>5</v>
      </c>
      <c r="DV23" s="13">
        <v>30</v>
      </c>
      <c r="DW23" s="13">
        <v>30</v>
      </c>
      <c r="DX23" s="13">
        <v>350</v>
      </c>
      <c r="DY23" s="13">
        <v>0</v>
      </c>
      <c r="DZ23" s="13">
        <v>0</v>
      </c>
      <c r="EA23" s="13" t="s">
        <v>163</v>
      </c>
      <c r="EB23" s="13">
        <v>0</v>
      </c>
      <c r="EC23" s="13">
        <v>0</v>
      </c>
      <c r="ED23" s="13">
        <v>3</v>
      </c>
      <c r="EE23" s="13">
        <v>1</v>
      </c>
      <c r="EF23" s="13">
        <v>6</v>
      </c>
      <c r="EG23" s="13">
        <v>1.18</v>
      </c>
      <c r="EH23" s="33">
        <v>0.14563106796116496</v>
      </c>
      <c r="EI23" s="13">
        <v>0.14999999999999991</v>
      </c>
      <c r="EJ23" s="13">
        <v>0.14999999999999991</v>
      </c>
      <c r="EK23" s="13">
        <v>0.5</v>
      </c>
      <c r="EL23" s="13">
        <v>0</v>
      </c>
      <c r="EM23" s="13">
        <v>0</v>
      </c>
      <c r="EN23" s="13">
        <v>0</v>
      </c>
      <c r="EO23" s="13">
        <v>0</v>
      </c>
      <c r="EP23" s="13">
        <v>0</v>
      </c>
      <c r="EQ23" s="13">
        <v>0</v>
      </c>
      <c r="ER23" s="13">
        <v>0</v>
      </c>
      <c r="ES23" s="13">
        <v>0</v>
      </c>
      <c r="ET23" s="13">
        <v>0</v>
      </c>
      <c r="EU23" s="13">
        <v>0</v>
      </c>
      <c r="EV23" s="13">
        <v>0</v>
      </c>
      <c r="EW23" s="13">
        <v>0</v>
      </c>
      <c r="EX23" s="13">
        <v>0</v>
      </c>
      <c r="EY23" s="13">
        <v>0</v>
      </c>
      <c r="EZ23" s="13">
        <v>0</v>
      </c>
      <c r="FA23" s="13">
        <v>0</v>
      </c>
      <c r="FB23" s="13">
        <v>0</v>
      </c>
      <c r="FC23" s="13">
        <v>0</v>
      </c>
      <c r="FD23" s="13">
        <v>0</v>
      </c>
      <c r="FE23" s="13">
        <v>0</v>
      </c>
      <c r="FF23" s="13">
        <v>6.05</v>
      </c>
    </row>
    <row r="24" spans="1:162" x14ac:dyDescent="0.55000000000000004">
      <c r="A24" s="29" t="s">
        <v>187</v>
      </c>
      <c r="B24" s="44">
        <v>0</v>
      </c>
      <c r="C24" s="45">
        <v>0</v>
      </c>
      <c r="D24" s="44">
        <v>0</v>
      </c>
      <c r="E24" s="46">
        <v>0</v>
      </c>
      <c r="F24" s="46">
        <f t="shared" si="2"/>
        <v>0</v>
      </c>
      <c r="G24" s="31"/>
      <c r="H24" s="31"/>
      <c r="I24" s="31"/>
      <c r="J24" s="31"/>
      <c r="K24" s="31"/>
      <c r="L24" s="31"/>
      <c r="M24" s="31"/>
      <c r="N24" s="31"/>
      <c r="O24" s="31"/>
      <c r="P24" s="31"/>
      <c r="S24" s="31"/>
      <c r="T24" s="31"/>
      <c r="U24" s="31"/>
      <c r="AF24" s="31">
        <v>1.348657</v>
      </c>
      <c r="AG24" s="31">
        <v>2.685406E-3</v>
      </c>
      <c r="AH24" s="31">
        <v>3.0520820000000002E-4</v>
      </c>
      <c r="AI24" s="31">
        <v>76.702669999999998</v>
      </c>
      <c r="AJ24" s="31">
        <v>23.297329999999999</v>
      </c>
      <c r="AK24" s="31">
        <v>3.2923394587694559</v>
      </c>
      <c r="AL24" s="31">
        <v>101.1893</v>
      </c>
      <c r="AM24" s="31">
        <v>6.7331399999999997</v>
      </c>
      <c r="AN24" s="31">
        <v>0.2792055</v>
      </c>
      <c r="AO24" s="31">
        <v>5.0470100000000002</v>
      </c>
      <c r="AP24" s="13">
        <v>59.991319982471168</v>
      </c>
      <c r="AQ24" s="13">
        <v>7.6225272731649705</v>
      </c>
      <c r="AR24" s="31">
        <v>0.4060761</v>
      </c>
      <c r="AS24" s="31">
        <v>41.732759999999999</v>
      </c>
      <c r="AT24" s="31">
        <v>7.9413900000000002</v>
      </c>
      <c r="AU24" s="13">
        <v>-8849.0625390000005</v>
      </c>
      <c r="AV24" s="13">
        <v>-5.6169999999999996E-3</v>
      </c>
      <c r="AW24" s="13">
        <v>0.20675499999999999</v>
      </c>
      <c r="AX24" s="13">
        <v>3.1453000000000002E-2</v>
      </c>
      <c r="AY24" s="13">
        <v>0.78473999999999999</v>
      </c>
      <c r="AZ24" s="13">
        <v>1.719786</v>
      </c>
      <c r="BA24" s="13">
        <v>0.65586699999999998</v>
      </c>
      <c r="BB24" s="13">
        <v>1.45001</v>
      </c>
      <c r="BC24" s="13">
        <v>9.0469999999999995E-2</v>
      </c>
      <c r="BD24" s="13">
        <v>0.19343099999999999</v>
      </c>
      <c r="BE24" s="13">
        <v>61</v>
      </c>
      <c r="BF24" s="13" t="s">
        <v>168</v>
      </c>
      <c r="BG24" s="13">
        <f t="shared" si="0"/>
        <v>0</v>
      </c>
      <c r="BH24" s="13">
        <v>62</v>
      </c>
      <c r="BI24" s="13">
        <v>165</v>
      </c>
      <c r="BJ24" s="32">
        <f t="shared" si="1"/>
        <v>22.77318640955005</v>
      </c>
      <c r="BK24" s="13">
        <v>30</v>
      </c>
      <c r="BL24" s="13">
        <v>0</v>
      </c>
      <c r="BM24" s="13">
        <v>1</v>
      </c>
      <c r="BN24" s="13">
        <v>0</v>
      </c>
      <c r="BO24" s="13">
        <v>0</v>
      </c>
      <c r="BP24" s="13">
        <v>1</v>
      </c>
      <c r="BQ24" s="13">
        <v>0.61</v>
      </c>
      <c r="BR24" s="13">
        <v>0</v>
      </c>
      <c r="BS24" s="13">
        <v>0</v>
      </c>
      <c r="BT24" s="13">
        <v>0</v>
      </c>
      <c r="BU24" s="13">
        <v>1</v>
      </c>
      <c r="BV24" s="13">
        <v>1</v>
      </c>
      <c r="BW24" s="13">
        <v>41</v>
      </c>
      <c r="BX24" s="13">
        <v>0.32</v>
      </c>
      <c r="BY24" s="13">
        <v>1</v>
      </c>
      <c r="BZ24" s="13">
        <v>0</v>
      </c>
      <c r="CA24" s="13">
        <v>0</v>
      </c>
      <c r="CB24" s="13">
        <v>0</v>
      </c>
      <c r="CC24" s="13" t="s">
        <v>164</v>
      </c>
      <c r="CD24" s="13">
        <v>0</v>
      </c>
      <c r="CE24" s="13">
        <v>1</v>
      </c>
      <c r="CF24" s="13">
        <v>0</v>
      </c>
      <c r="CG24" s="13">
        <v>0</v>
      </c>
      <c r="CH24" s="13">
        <v>0</v>
      </c>
      <c r="CI24" s="13">
        <v>0</v>
      </c>
      <c r="CJ24" s="13">
        <v>0</v>
      </c>
      <c r="CK24" s="13">
        <v>0</v>
      </c>
      <c r="CL24" s="13">
        <v>1</v>
      </c>
      <c r="CM24" s="13">
        <v>1</v>
      </c>
      <c r="CN24" s="13">
        <v>1</v>
      </c>
      <c r="CO24" s="13">
        <v>1</v>
      </c>
      <c r="CP24" s="13">
        <v>0</v>
      </c>
      <c r="CQ24" s="13">
        <v>1</v>
      </c>
      <c r="CR24" s="13">
        <v>0</v>
      </c>
      <c r="CS24" s="13">
        <v>1</v>
      </c>
      <c r="CT24" s="13">
        <v>0</v>
      </c>
      <c r="CU24" s="13">
        <v>0</v>
      </c>
      <c r="CV24" s="13">
        <v>0</v>
      </c>
      <c r="CW24" s="13">
        <v>1</v>
      </c>
      <c r="CX24" s="13">
        <v>1</v>
      </c>
      <c r="CY24" s="13">
        <v>0</v>
      </c>
      <c r="CZ24" s="13">
        <v>700</v>
      </c>
      <c r="DA24" s="13">
        <v>63</v>
      </c>
      <c r="DB24" s="13">
        <v>44</v>
      </c>
      <c r="DC24" s="13">
        <v>18000</v>
      </c>
      <c r="DD24" s="13">
        <v>180</v>
      </c>
      <c r="DE24" s="13">
        <v>28</v>
      </c>
      <c r="DF24" s="13">
        <v>36</v>
      </c>
      <c r="DG24" s="13">
        <v>1</v>
      </c>
      <c r="DH24" s="13">
        <v>1</v>
      </c>
      <c r="DI24" s="13">
        <v>0</v>
      </c>
      <c r="DJ24" s="13">
        <v>0</v>
      </c>
      <c r="DK24" s="13">
        <v>140</v>
      </c>
      <c r="DL24" s="13">
        <v>7.49</v>
      </c>
      <c r="DM24" s="13">
        <v>0.21</v>
      </c>
      <c r="DN24" s="13">
        <v>28</v>
      </c>
      <c r="DO24" s="13">
        <v>84</v>
      </c>
      <c r="DP24" s="13">
        <v>21.1</v>
      </c>
      <c r="DQ24" s="13">
        <v>33.6</v>
      </c>
      <c r="DR24" s="13">
        <v>90</v>
      </c>
      <c r="DS24" s="13">
        <v>82.3</v>
      </c>
      <c r="DT24" s="13">
        <v>10</v>
      </c>
      <c r="DU24" s="13">
        <v>5</v>
      </c>
      <c r="DV24" s="13">
        <v>35</v>
      </c>
      <c r="DW24" s="13">
        <v>30</v>
      </c>
      <c r="DX24" s="13">
        <v>200</v>
      </c>
      <c r="DY24" s="13">
        <v>0</v>
      </c>
      <c r="DZ24" s="13">
        <v>0</v>
      </c>
      <c r="EA24" s="13" t="s">
        <v>163</v>
      </c>
      <c r="EB24" s="13">
        <v>0</v>
      </c>
      <c r="EC24" s="13">
        <v>0</v>
      </c>
      <c r="ED24" s="13">
        <v>14</v>
      </c>
      <c r="EE24" s="13">
        <v>2</v>
      </c>
      <c r="EF24" s="13">
        <v>14</v>
      </c>
      <c r="EG24" s="13">
        <v>0.61</v>
      </c>
      <c r="EH24" s="33">
        <v>0</v>
      </c>
      <c r="EI24" s="13">
        <v>0</v>
      </c>
      <c r="EJ24" s="13">
        <v>0</v>
      </c>
      <c r="EK24" s="13">
        <v>0.5</v>
      </c>
      <c r="EL24" s="13">
        <v>0</v>
      </c>
      <c r="EM24" s="13">
        <v>0</v>
      </c>
      <c r="EN24" s="13">
        <v>0</v>
      </c>
      <c r="EO24" s="13">
        <v>0</v>
      </c>
      <c r="EP24" s="13">
        <v>0</v>
      </c>
      <c r="EQ24" s="13">
        <v>0</v>
      </c>
      <c r="ER24" s="13">
        <v>0</v>
      </c>
      <c r="ES24" s="13">
        <v>0</v>
      </c>
      <c r="ET24" s="13">
        <v>0</v>
      </c>
      <c r="EU24" s="13">
        <v>0</v>
      </c>
      <c r="EV24" s="13">
        <v>0</v>
      </c>
      <c r="EW24" s="13">
        <v>0</v>
      </c>
      <c r="EX24" s="13">
        <v>0</v>
      </c>
      <c r="EY24" s="13">
        <v>0</v>
      </c>
      <c r="EZ24" s="13">
        <v>0</v>
      </c>
      <c r="FA24" s="13">
        <v>0</v>
      </c>
      <c r="FB24" s="13">
        <v>0</v>
      </c>
      <c r="FC24" s="13">
        <v>0</v>
      </c>
      <c r="FD24" s="13">
        <v>0</v>
      </c>
      <c r="FE24" s="13">
        <v>0</v>
      </c>
      <c r="FF24" s="13">
        <v>2.61</v>
      </c>
    </row>
    <row r="25" spans="1:162" x14ac:dyDescent="0.55000000000000004">
      <c r="A25" s="29" t="s">
        <v>188</v>
      </c>
      <c r="B25" s="44">
        <v>0</v>
      </c>
      <c r="C25" s="45">
        <v>0</v>
      </c>
      <c r="D25" s="44">
        <v>0</v>
      </c>
      <c r="E25" s="46">
        <v>0</v>
      </c>
      <c r="F25" s="46">
        <f t="shared" si="2"/>
        <v>0</v>
      </c>
      <c r="G25" s="31">
        <v>0.9907359</v>
      </c>
      <c r="H25" s="31">
        <v>5.5052459999999999E-5</v>
      </c>
      <c r="I25" s="31">
        <v>5.5352979999999997E-6</v>
      </c>
      <c r="J25" s="31">
        <v>77.034289999999999</v>
      </c>
      <c r="K25" s="31">
        <v>22.965689999999999</v>
      </c>
      <c r="L25" s="31">
        <v>3.3543216643439973</v>
      </c>
      <c r="M25" s="31">
        <v>162.9616</v>
      </c>
      <c r="N25" s="31">
        <v>29.182169999999999</v>
      </c>
      <c r="O25" s="31">
        <v>1.8994279999999999</v>
      </c>
      <c r="P25" s="31">
        <v>53.421709999999997</v>
      </c>
      <c r="Q25" s="13">
        <v>3.1265216403746376</v>
      </c>
      <c r="R25" s="13">
        <v>1.8282037791999011</v>
      </c>
      <c r="S25" s="31">
        <v>0.1039196</v>
      </c>
      <c r="T25" s="31">
        <v>1.193438</v>
      </c>
      <c r="U25" s="31">
        <v>0.52820540000000005</v>
      </c>
      <c r="V25" s="13">
        <v>-137304.92262999999</v>
      </c>
      <c r="W25" s="13">
        <v>-1.07E-4</v>
      </c>
      <c r="X25" s="13">
        <v>4.6508000000000001E-2</v>
      </c>
      <c r="Y25" s="13">
        <v>3.5503E-2</v>
      </c>
      <c r="Z25" s="13">
        <v>0.85432600000000003</v>
      </c>
      <c r="AA25" s="13">
        <v>0.91706299999999996</v>
      </c>
      <c r="AB25" s="13">
        <v>0.60084400000000004</v>
      </c>
      <c r="AC25" s="13">
        <v>1.3334520000000001</v>
      </c>
      <c r="AD25" s="13">
        <v>3.6947000000000001E-2</v>
      </c>
      <c r="AE25" s="13">
        <v>5.3966E-2</v>
      </c>
      <c r="AF25" s="31">
        <v>0.98994879999999996</v>
      </c>
      <c r="AG25" s="31">
        <v>4.0237510000000003E-5</v>
      </c>
      <c r="AH25" s="31">
        <v>9.8133820000000007E-6</v>
      </c>
      <c r="AI25" s="31">
        <v>12.8035</v>
      </c>
      <c r="AJ25" s="31">
        <v>87.187129999999996</v>
      </c>
      <c r="AK25" s="31">
        <v>0.14685080026437367</v>
      </c>
      <c r="AL25" s="31">
        <v>69.120260000000002</v>
      </c>
      <c r="AM25" s="31">
        <v>15.271380000000001</v>
      </c>
      <c r="AN25" s="31">
        <v>0.59381660000000003</v>
      </c>
      <c r="AO25" s="31">
        <v>10.7376</v>
      </c>
      <c r="AP25" s="13">
        <v>1.5578345953042365</v>
      </c>
      <c r="AQ25" s="13">
        <v>1.4099476656377226</v>
      </c>
      <c r="AR25" s="31">
        <v>7.9467360000000001E-2</v>
      </c>
      <c r="AS25" s="31">
        <v>0.87210489999999996</v>
      </c>
      <c r="AT25" s="31">
        <v>1.0610569999999999</v>
      </c>
      <c r="AU25" s="13">
        <v>48636.175058000001</v>
      </c>
      <c r="AV25" s="13">
        <v>-1.7899999999999999E-4</v>
      </c>
      <c r="AW25" s="13">
        <v>7.3035000000000003E-2</v>
      </c>
      <c r="AX25" s="13">
        <v>0.10378999999999999</v>
      </c>
      <c r="AY25" s="13">
        <v>0.51983900000000005</v>
      </c>
      <c r="AZ25" s="13">
        <v>0.98567199999999999</v>
      </c>
      <c r="BA25" s="13">
        <v>0.16913800000000001</v>
      </c>
      <c r="BB25" s="13">
        <v>0.34770000000000001</v>
      </c>
      <c r="BC25" s="13">
        <v>8.5661000000000001E-2</v>
      </c>
      <c r="BD25" s="13">
        <v>7.0748000000000005E-2</v>
      </c>
      <c r="BE25" s="13">
        <v>76</v>
      </c>
      <c r="BF25" s="13" t="s">
        <v>162</v>
      </c>
      <c r="BG25" s="13">
        <f t="shared" si="0"/>
        <v>1</v>
      </c>
      <c r="BH25" s="13">
        <v>74</v>
      </c>
      <c r="BI25" s="13">
        <v>170</v>
      </c>
      <c r="BJ25" s="32">
        <f t="shared" si="1"/>
        <v>25.605536332179934</v>
      </c>
      <c r="BK25" s="13">
        <v>40</v>
      </c>
      <c r="BL25" s="13">
        <v>2</v>
      </c>
      <c r="BM25" s="13">
        <v>0</v>
      </c>
      <c r="BN25" s="13">
        <v>0</v>
      </c>
      <c r="BO25" s="13">
        <v>0</v>
      </c>
      <c r="BP25" s="13">
        <v>0</v>
      </c>
      <c r="BQ25" s="13">
        <v>1.24</v>
      </c>
      <c r="BR25" s="13">
        <v>0</v>
      </c>
      <c r="BS25" s="13">
        <v>0</v>
      </c>
      <c r="BT25" s="13">
        <v>0</v>
      </c>
      <c r="BU25" s="13">
        <v>0</v>
      </c>
      <c r="BV25" s="13">
        <v>0</v>
      </c>
      <c r="BW25" s="13">
        <v>42</v>
      </c>
      <c r="BX25" s="13">
        <v>0.47</v>
      </c>
      <c r="BY25" s="13">
        <v>0</v>
      </c>
      <c r="BZ25" s="13">
        <v>0</v>
      </c>
      <c r="CA25" s="13">
        <v>0</v>
      </c>
      <c r="CB25" s="13">
        <v>0</v>
      </c>
      <c r="CC25" s="13" t="s">
        <v>164</v>
      </c>
      <c r="CD25" s="13">
        <v>0</v>
      </c>
      <c r="CE25" s="13">
        <v>1</v>
      </c>
      <c r="CF25" s="13">
        <v>0</v>
      </c>
      <c r="CG25" s="13">
        <v>0</v>
      </c>
      <c r="CH25" s="13">
        <v>0</v>
      </c>
      <c r="CI25" s="13">
        <v>0</v>
      </c>
      <c r="CJ25" s="13">
        <v>0</v>
      </c>
      <c r="CK25" s="13">
        <v>0</v>
      </c>
      <c r="CL25" s="13">
        <v>1</v>
      </c>
      <c r="CM25" s="13">
        <v>1</v>
      </c>
      <c r="CN25" s="13">
        <v>1</v>
      </c>
      <c r="CO25" s="13">
        <v>1</v>
      </c>
      <c r="CP25" s="13">
        <v>0</v>
      </c>
      <c r="CQ25" s="13">
        <v>1</v>
      </c>
      <c r="CR25" s="13">
        <v>0</v>
      </c>
      <c r="CS25" s="13">
        <v>1</v>
      </c>
      <c r="CT25" s="13">
        <v>0</v>
      </c>
      <c r="CU25" s="13">
        <v>0</v>
      </c>
      <c r="CV25" s="13">
        <v>0</v>
      </c>
      <c r="CW25" s="13">
        <v>1</v>
      </c>
      <c r="CX25" s="13">
        <v>1</v>
      </c>
      <c r="CY25" s="13">
        <v>0</v>
      </c>
      <c r="CZ25" s="13">
        <v>700</v>
      </c>
      <c r="DA25" s="13">
        <v>55</v>
      </c>
      <c r="DB25" s="13">
        <v>36</v>
      </c>
      <c r="DC25" s="13">
        <v>22000</v>
      </c>
      <c r="DD25" s="13">
        <v>220</v>
      </c>
      <c r="DE25" s="13">
        <v>29</v>
      </c>
      <c r="DF25" s="13">
        <v>35</v>
      </c>
      <c r="DG25" s="13">
        <v>0</v>
      </c>
      <c r="DH25" s="13">
        <v>0</v>
      </c>
      <c r="DI25" s="13">
        <v>0</v>
      </c>
      <c r="DJ25" s="13">
        <v>0</v>
      </c>
      <c r="DK25" s="13">
        <v>2.3559322033898304</v>
      </c>
      <c r="DL25" s="13">
        <v>7.39</v>
      </c>
      <c r="DM25" s="13">
        <v>0.59</v>
      </c>
      <c r="DN25" s="13">
        <v>40.1</v>
      </c>
      <c r="DO25" s="13">
        <v>139</v>
      </c>
      <c r="DP25" s="13">
        <v>24</v>
      </c>
      <c r="DQ25" s="13">
        <v>35.5</v>
      </c>
      <c r="DR25" s="13">
        <v>62</v>
      </c>
      <c r="DS25" s="13">
        <v>60</v>
      </c>
      <c r="DT25" s="13">
        <v>13</v>
      </c>
      <c r="DU25" s="13">
        <v>5</v>
      </c>
      <c r="DV25" s="13">
        <v>32</v>
      </c>
      <c r="DW25" s="13" t="s">
        <v>163</v>
      </c>
      <c r="DX25" s="13">
        <v>825</v>
      </c>
      <c r="DY25" s="13">
        <v>0</v>
      </c>
      <c r="DZ25" s="13">
        <v>0</v>
      </c>
      <c r="EA25" s="13" t="s">
        <v>163</v>
      </c>
      <c r="EB25" s="13">
        <v>0</v>
      </c>
      <c r="EC25" s="13">
        <v>0</v>
      </c>
      <c r="ED25" s="13">
        <v>14</v>
      </c>
      <c r="EE25" s="13">
        <v>1</v>
      </c>
      <c r="EF25" s="13" t="s">
        <v>163</v>
      </c>
      <c r="EG25" s="13">
        <v>0.5</v>
      </c>
      <c r="EH25" s="33">
        <v>-0.59677419354838712</v>
      </c>
      <c r="EI25" s="13">
        <v>-0.74</v>
      </c>
      <c r="EJ25" s="13">
        <v>-0.74</v>
      </c>
      <c r="EK25" s="13" t="s">
        <v>163</v>
      </c>
      <c r="EL25" s="13">
        <v>0</v>
      </c>
      <c r="EM25" s="13">
        <v>0</v>
      </c>
      <c r="EN25" s="13">
        <v>0</v>
      </c>
      <c r="EO25" s="13">
        <v>0</v>
      </c>
      <c r="EP25" s="13">
        <v>0</v>
      </c>
      <c r="EQ25" s="13">
        <v>0</v>
      </c>
      <c r="ER25" s="13">
        <v>0</v>
      </c>
      <c r="ES25" s="13">
        <v>0</v>
      </c>
      <c r="ET25" s="13">
        <v>0</v>
      </c>
      <c r="EU25" s="13">
        <v>0</v>
      </c>
      <c r="EV25" s="13">
        <v>0</v>
      </c>
      <c r="EW25" s="13">
        <v>0</v>
      </c>
      <c r="EX25" s="13">
        <v>0</v>
      </c>
      <c r="EY25" s="13">
        <v>0</v>
      </c>
      <c r="EZ25" s="13">
        <v>0</v>
      </c>
      <c r="FA25" s="13">
        <v>0</v>
      </c>
      <c r="FB25" s="13">
        <v>0</v>
      </c>
      <c r="FC25" s="13">
        <v>0</v>
      </c>
      <c r="FD25" s="13">
        <v>0</v>
      </c>
      <c r="FE25" s="13">
        <v>0</v>
      </c>
      <c r="FF25" s="13">
        <v>2.69</v>
      </c>
    </row>
    <row r="26" spans="1:162" x14ac:dyDescent="0.55000000000000004">
      <c r="A26" s="29" t="s">
        <v>189</v>
      </c>
      <c r="B26" s="44">
        <v>1</v>
      </c>
      <c r="C26" s="45">
        <v>0</v>
      </c>
      <c r="D26" s="44">
        <v>0</v>
      </c>
      <c r="E26" s="46">
        <v>0</v>
      </c>
      <c r="F26" s="46">
        <f t="shared" si="2"/>
        <v>1</v>
      </c>
      <c r="G26" s="31"/>
      <c r="H26" s="31"/>
      <c r="I26" s="31"/>
      <c r="J26" s="31"/>
      <c r="K26" s="31"/>
      <c r="L26" s="31"/>
      <c r="M26" s="31"/>
      <c r="N26" s="31"/>
      <c r="O26" s="31"/>
      <c r="P26" s="31"/>
      <c r="S26" s="31"/>
      <c r="T26" s="31"/>
      <c r="U26" s="31"/>
      <c r="AF26" s="31">
        <v>1.0088649999999999</v>
      </c>
      <c r="AG26" s="31">
        <v>2.7694900000000002E-4</v>
      </c>
      <c r="AH26" s="31">
        <v>2.3473870000000001E-4</v>
      </c>
      <c r="AI26" s="31">
        <v>2.7675809999999998</v>
      </c>
      <c r="AJ26" s="31">
        <v>97.232380000000006</v>
      </c>
      <c r="AK26" s="31">
        <v>2.8463568214359199E-2</v>
      </c>
      <c r="AL26" s="31">
        <v>94.578419999999994</v>
      </c>
      <c r="AM26" s="31">
        <v>4.7203299999999997</v>
      </c>
      <c r="AN26" s="31">
        <v>2.17737E-2</v>
      </c>
      <c r="AO26" s="31">
        <v>0.48425699999999999</v>
      </c>
      <c r="AP26" s="13">
        <v>17.51745059983649</v>
      </c>
      <c r="AQ26" s="13">
        <v>7.2430041244715957</v>
      </c>
      <c r="AR26" s="31">
        <v>0.1567848</v>
      </c>
      <c r="AS26" s="31">
        <v>11.0406</v>
      </c>
      <c r="AT26" s="31">
        <v>13.89658</v>
      </c>
      <c r="AU26" s="13">
        <v>-16438.929479999999</v>
      </c>
      <c r="AV26" s="13">
        <v>-1.358E-3</v>
      </c>
      <c r="AW26" s="13">
        <v>6.7308999999999994E-2</v>
      </c>
      <c r="AX26" s="13">
        <v>3.6216999999999999E-2</v>
      </c>
      <c r="AY26" s="13">
        <v>1.3687020000000001</v>
      </c>
      <c r="AZ26" s="13">
        <v>2.970415</v>
      </c>
      <c r="BA26" s="13">
        <v>0.39501900000000001</v>
      </c>
      <c r="BB26" s="13">
        <v>0.82035999999999998</v>
      </c>
      <c r="BC26" s="13">
        <v>7.9963000000000006E-2</v>
      </c>
      <c r="BD26" s="13">
        <v>5.6557999999999997E-2</v>
      </c>
      <c r="BE26" s="13">
        <v>60</v>
      </c>
      <c r="BF26" s="13" t="s">
        <v>168</v>
      </c>
      <c r="BG26" s="13">
        <f t="shared" si="0"/>
        <v>0</v>
      </c>
      <c r="BH26" s="13">
        <v>53.5</v>
      </c>
      <c r="BI26" s="13">
        <v>150</v>
      </c>
      <c r="BJ26" s="32">
        <f t="shared" si="1"/>
        <v>23.777777777777779</v>
      </c>
      <c r="BK26" s="13">
        <v>55</v>
      </c>
      <c r="BL26" s="13">
        <v>0</v>
      </c>
      <c r="BM26" s="13">
        <v>0</v>
      </c>
      <c r="BN26" s="13">
        <v>0</v>
      </c>
      <c r="BO26" s="13">
        <v>0</v>
      </c>
      <c r="BP26" s="13">
        <v>0</v>
      </c>
      <c r="BQ26" s="13">
        <v>0.69</v>
      </c>
      <c r="BR26" s="13">
        <v>0</v>
      </c>
      <c r="BS26" s="13">
        <v>0</v>
      </c>
      <c r="BT26" s="13">
        <v>0</v>
      </c>
      <c r="BU26" s="13">
        <v>0</v>
      </c>
      <c r="BV26" s="13">
        <v>0</v>
      </c>
      <c r="BW26" s="13">
        <v>40.6</v>
      </c>
      <c r="BX26" s="13">
        <v>0.31</v>
      </c>
      <c r="BY26" s="13">
        <v>0</v>
      </c>
      <c r="BZ26" s="13">
        <v>0</v>
      </c>
      <c r="CA26" s="13">
        <v>0</v>
      </c>
      <c r="CB26" s="13">
        <v>0</v>
      </c>
      <c r="CC26" s="13" t="s">
        <v>164</v>
      </c>
      <c r="CD26" s="13">
        <v>0</v>
      </c>
      <c r="CE26" s="13">
        <v>1</v>
      </c>
      <c r="CF26" s="13">
        <v>0</v>
      </c>
      <c r="CG26" s="13">
        <v>0</v>
      </c>
      <c r="CH26" s="13">
        <v>0</v>
      </c>
      <c r="CI26" s="13">
        <v>0</v>
      </c>
      <c r="CJ26" s="13">
        <v>0</v>
      </c>
      <c r="CK26" s="13">
        <v>0</v>
      </c>
      <c r="CL26" s="13">
        <v>1</v>
      </c>
      <c r="CM26" s="13">
        <v>1</v>
      </c>
      <c r="CN26" s="13">
        <v>1</v>
      </c>
      <c r="CO26" s="13">
        <v>1</v>
      </c>
      <c r="CP26" s="13">
        <v>0</v>
      </c>
      <c r="CQ26" s="13">
        <v>1</v>
      </c>
      <c r="CR26" s="13">
        <v>0</v>
      </c>
      <c r="CS26" s="13">
        <v>1</v>
      </c>
      <c r="CT26" s="13">
        <v>0</v>
      </c>
      <c r="CU26" s="13">
        <v>0</v>
      </c>
      <c r="CV26" s="13">
        <v>0</v>
      </c>
      <c r="CW26" s="13">
        <v>0</v>
      </c>
      <c r="CX26" s="13">
        <v>1</v>
      </c>
      <c r="CY26" s="13">
        <v>0</v>
      </c>
      <c r="CZ26" s="13">
        <v>700</v>
      </c>
      <c r="DA26" s="13">
        <v>58</v>
      </c>
      <c r="DB26" s="13">
        <v>38</v>
      </c>
      <c r="DC26" s="13">
        <v>16000</v>
      </c>
      <c r="DD26" s="13">
        <v>160</v>
      </c>
      <c r="DE26" s="13">
        <v>26</v>
      </c>
      <c r="DF26" s="13">
        <v>34</v>
      </c>
      <c r="DG26" s="13">
        <v>0</v>
      </c>
      <c r="DH26" s="13">
        <v>0</v>
      </c>
      <c r="DI26" s="13">
        <v>0</v>
      </c>
      <c r="DJ26" s="13">
        <v>0</v>
      </c>
      <c r="DK26" s="13">
        <v>277.5</v>
      </c>
      <c r="DL26" s="13">
        <v>7.46</v>
      </c>
      <c r="DM26" s="13">
        <v>0.21</v>
      </c>
      <c r="DN26" s="13">
        <v>32</v>
      </c>
      <c r="DO26" s="13">
        <v>111</v>
      </c>
      <c r="DP26" s="13">
        <v>23</v>
      </c>
      <c r="DQ26" s="13">
        <v>35.799999999999997</v>
      </c>
      <c r="DR26" s="13">
        <v>87</v>
      </c>
      <c r="DS26" s="13">
        <v>80</v>
      </c>
      <c r="DT26" s="13">
        <v>13</v>
      </c>
      <c r="DU26" s="13">
        <v>5</v>
      </c>
      <c r="DV26" s="13">
        <v>34</v>
      </c>
      <c r="DW26" s="13">
        <v>30</v>
      </c>
      <c r="DX26" s="13">
        <v>300</v>
      </c>
      <c r="DY26" s="13">
        <v>1</v>
      </c>
      <c r="DZ26" s="13">
        <v>1</v>
      </c>
      <c r="EA26" s="13">
        <v>1</v>
      </c>
      <c r="EB26" s="13">
        <v>0</v>
      </c>
      <c r="EC26" s="13">
        <v>0</v>
      </c>
      <c r="ED26" s="13">
        <v>5</v>
      </c>
      <c r="EE26" s="13">
        <v>1</v>
      </c>
      <c r="EF26" s="13">
        <v>6</v>
      </c>
      <c r="EG26" s="13">
        <v>0.71</v>
      </c>
      <c r="EH26" s="33">
        <v>2.898550724637684E-2</v>
      </c>
      <c r="EJ26" s="13">
        <v>2.0000000000000018E-2</v>
      </c>
      <c r="EK26" s="13">
        <v>0.5</v>
      </c>
      <c r="EL26" s="13">
        <v>0</v>
      </c>
      <c r="EM26" s="13">
        <v>0</v>
      </c>
      <c r="EN26" s="13">
        <v>0</v>
      </c>
      <c r="EO26" s="13">
        <v>0</v>
      </c>
      <c r="EP26" s="13">
        <v>0</v>
      </c>
      <c r="EQ26" s="13">
        <v>0</v>
      </c>
      <c r="ER26" s="13">
        <v>0</v>
      </c>
      <c r="ES26" s="13">
        <v>0</v>
      </c>
      <c r="ET26" s="13">
        <v>0</v>
      </c>
      <c r="EU26" s="13">
        <v>0</v>
      </c>
      <c r="EV26" s="13">
        <v>0</v>
      </c>
      <c r="EW26" s="13">
        <v>0</v>
      </c>
      <c r="EX26" s="13">
        <v>0</v>
      </c>
      <c r="EY26" s="13">
        <v>0</v>
      </c>
      <c r="EZ26" s="13">
        <v>0</v>
      </c>
      <c r="FA26" s="13">
        <v>0</v>
      </c>
      <c r="FB26" s="13">
        <v>0</v>
      </c>
      <c r="FC26" s="13">
        <v>0</v>
      </c>
      <c r="FD26" s="13">
        <v>0</v>
      </c>
      <c r="FE26" s="13">
        <v>0</v>
      </c>
      <c r="FF26" s="13">
        <v>1</v>
      </c>
    </row>
    <row r="27" spans="1:162" x14ac:dyDescent="0.55000000000000004">
      <c r="A27" s="29" t="s">
        <v>190</v>
      </c>
      <c r="B27" s="44">
        <v>0</v>
      </c>
      <c r="C27" s="45">
        <v>0</v>
      </c>
      <c r="D27" s="44">
        <v>0</v>
      </c>
      <c r="E27" s="46">
        <v>0</v>
      </c>
      <c r="F27" s="46">
        <f t="shared" si="2"/>
        <v>0</v>
      </c>
      <c r="G27" s="31"/>
      <c r="H27" s="31"/>
      <c r="I27" s="31"/>
      <c r="J27" s="31"/>
      <c r="K27" s="31"/>
      <c r="L27" s="31"/>
      <c r="M27" s="31"/>
      <c r="N27" s="31"/>
      <c r="O27" s="31"/>
      <c r="P27" s="31"/>
      <c r="S27" s="31"/>
      <c r="T27" s="31"/>
      <c r="U27" s="31"/>
      <c r="AF27" s="31">
        <v>0.966032</v>
      </c>
      <c r="AG27" s="31">
        <v>7.0148530000000003E-5</v>
      </c>
      <c r="AH27" s="31">
        <v>7.9320229999999992E-6</v>
      </c>
      <c r="AI27" s="31">
        <v>79.94135</v>
      </c>
      <c r="AJ27" s="31">
        <v>19.83379</v>
      </c>
      <c r="AK27" s="31">
        <v>4.0305631993250657</v>
      </c>
      <c r="AL27" s="31">
        <v>91.819890000000001</v>
      </c>
      <c r="AM27" s="31">
        <v>2.5981619999999999</v>
      </c>
      <c r="AN27" s="31">
        <v>5.0998990000000001E-2</v>
      </c>
      <c r="AO27" s="31">
        <v>2.0602680000000002</v>
      </c>
      <c r="AP27" s="13">
        <v>25.037678725570643</v>
      </c>
      <c r="AQ27" s="13">
        <v>1.8104260915684867</v>
      </c>
      <c r="AR27" s="31">
        <v>0.21570249999999999</v>
      </c>
      <c r="AS27" s="31">
        <v>8.5835260000000009</v>
      </c>
      <c r="AT27" s="31">
        <v>3.281129</v>
      </c>
      <c r="AU27" s="13">
        <v>-14722.017909</v>
      </c>
      <c r="AV27" s="13">
        <v>4.2200000000000001E-4</v>
      </c>
      <c r="AW27" s="13">
        <v>7.9161999999999996E-2</v>
      </c>
      <c r="AX27" s="13">
        <v>3.6547999999999997E-2</v>
      </c>
      <c r="AY27" s="13">
        <v>0.943357</v>
      </c>
      <c r="AZ27" s="13">
        <v>2.0668630000000001</v>
      </c>
      <c r="BA27" s="13">
        <v>0.44214599999999998</v>
      </c>
      <c r="BB27" s="13">
        <v>0.90640600000000004</v>
      </c>
      <c r="BC27" s="13">
        <v>6.4707000000000001E-2</v>
      </c>
      <c r="BD27" s="13">
        <v>7.6110999999999998E-2</v>
      </c>
      <c r="BE27" s="13">
        <v>54</v>
      </c>
      <c r="BF27" s="13" t="s">
        <v>162</v>
      </c>
      <c r="BG27" s="13">
        <f t="shared" si="0"/>
        <v>1</v>
      </c>
      <c r="BH27" s="13">
        <v>75</v>
      </c>
      <c r="BI27" s="13">
        <v>170</v>
      </c>
      <c r="BJ27" s="32">
        <f t="shared" si="1"/>
        <v>25.95155709342561</v>
      </c>
      <c r="BK27" s="13">
        <v>68</v>
      </c>
      <c r="BL27" s="13">
        <v>0</v>
      </c>
      <c r="BM27" s="13">
        <v>0</v>
      </c>
      <c r="BN27" s="13">
        <v>0</v>
      </c>
      <c r="BO27" s="13">
        <v>1</v>
      </c>
      <c r="BP27" s="13">
        <v>0</v>
      </c>
      <c r="BQ27" s="13">
        <v>0.97</v>
      </c>
      <c r="BR27" s="13">
        <v>0</v>
      </c>
      <c r="BS27" s="13">
        <v>0</v>
      </c>
      <c r="BT27" s="13">
        <v>0</v>
      </c>
      <c r="BU27" s="13">
        <v>0</v>
      </c>
      <c r="BV27" s="13">
        <v>0</v>
      </c>
      <c r="BW27" s="13">
        <v>46.4</v>
      </c>
      <c r="BX27" s="13">
        <v>0.9</v>
      </c>
      <c r="BY27" s="13">
        <v>0</v>
      </c>
      <c r="BZ27" s="13">
        <v>0</v>
      </c>
      <c r="CA27" s="13">
        <v>0</v>
      </c>
      <c r="CB27" s="13">
        <v>0</v>
      </c>
      <c r="CC27" s="13" t="s">
        <v>164</v>
      </c>
      <c r="CD27" s="13">
        <v>0</v>
      </c>
      <c r="CE27" s="13">
        <v>1</v>
      </c>
      <c r="CF27" s="13">
        <v>0</v>
      </c>
      <c r="CG27" s="13">
        <v>0</v>
      </c>
      <c r="CH27" s="13">
        <v>0</v>
      </c>
      <c r="CI27" s="13">
        <v>0</v>
      </c>
      <c r="CJ27" s="13">
        <v>0</v>
      </c>
      <c r="CK27" s="13">
        <v>0</v>
      </c>
      <c r="CL27" s="13">
        <v>1</v>
      </c>
      <c r="CM27" s="13">
        <v>1</v>
      </c>
      <c r="CN27" s="13">
        <v>1</v>
      </c>
      <c r="CO27" s="13">
        <v>1</v>
      </c>
      <c r="CP27" s="13">
        <v>0</v>
      </c>
      <c r="CQ27" s="13">
        <v>1</v>
      </c>
      <c r="CR27" s="13">
        <v>0</v>
      </c>
      <c r="CS27" s="13">
        <v>1</v>
      </c>
      <c r="CT27" s="13">
        <v>0</v>
      </c>
      <c r="CU27" s="13">
        <v>0</v>
      </c>
      <c r="CV27" s="13">
        <v>0</v>
      </c>
      <c r="CW27" s="13">
        <v>1</v>
      </c>
      <c r="CX27" s="13">
        <v>1</v>
      </c>
      <c r="CY27" s="13">
        <v>0</v>
      </c>
      <c r="CZ27" s="13">
        <v>1000</v>
      </c>
      <c r="DA27" s="13">
        <v>58</v>
      </c>
      <c r="DB27" s="13">
        <v>32</v>
      </c>
      <c r="DC27" s="13">
        <v>23000</v>
      </c>
      <c r="DD27" s="13">
        <v>230</v>
      </c>
      <c r="DE27" s="13">
        <v>34</v>
      </c>
      <c r="DF27" s="13">
        <v>33</v>
      </c>
      <c r="DG27" s="13">
        <v>0</v>
      </c>
      <c r="DH27" s="13">
        <v>0</v>
      </c>
      <c r="DI27" s="13">
        <v>0</v>
      </c>
      <c r="DJ27" s="13">
        <v>0</v>
      </c>
      <c r="DK27" s="13">
        <v>238</v>
      </c>
      <c r="DL27" s="13">
        <v>7.39</v>
      </c>
      <c r="DM27" s="13">
        <v>0.21</v>
      </c>
      <c r="DN27" s="13">
        <v>33</v>
      </c>
      <c r="DO27" s="13">
        <v>119</v>
      </c>
      <c r="DP27" s="13">
        <v>20.8</v>
      </c>
      <c r="DQ27" s="13">
        <v>36.299999999999997</v>
      </c>
      <c r="DR27" s="13">
        <v>79</v>
      </c>
      <c r="DS27" s="13">
        <v>80</v>
      </c>
      <c r="DT27" s="13">
        <v>9</v>
      </c>
      <c r="DU27" s="13">
        <v>5</v>
      </c>
      <c r="DV27" s="13">
        <v>36</v>
      </c>
      <c r="DW27" s="13">
        <v>30</v>
      </c>
      <c r="DX27" s="13">
        <v>1300</v>
      </c>
      <c r="DY27" s="13">
        <v>1</v>
      </c>
      <c r="DZ27" s="13">
        <v>1</v>
      </c>
      <c r="EA27" s="13">
        <v>1</v>
      </c>
      <c r="EB27" s="13">
        <v>0</v>
      </c>
      <c r="EC27" s="13">
        <v>0</v>
      </c>
      <c r="ED27" s="13">
        <v>16</v>
      </c>
      <c r="EE27" s="13">
        <v>1</v>
      </c>
      <c r="EF27" s="13">
        <v>8</v>
      </c>
      <c r="EG27" s="13">
        <v>0.95</v>
      </c>
      <c r="EH27" s="33">
        <v>-2.0618556701030948E-2</v>
      </c>
      <c r="EJ27" s="13">
        <v>-2.0000000000000018E-2</v>
      </c>
      <c r="EK27" s="13">
        <v>0.99</v>
      </c>
      <c r="EL27" s="13">
        <v>0</v>
      </c>
      <c r="EM27" s="13">
        <v>0</v>
      </c>
      <c r="EN27" s="13">
        <v>0</v>
      </c>
      <c r="EO27" s="13">
        <v>0</v>
      </c>
      <c r="EP27" s="13">
        <v>0</v>
      </c>
      <c r="EQ27" s="13">
        <v>0</v>
      </c>
      <c r="ER27" s="13">
        <v>0</v>
      </c>
      <c r="ES27" s="13">
        <v>0</v>
      </c>
      <c r="ET27" s="13">
        <v>0</v>
      </c>
      <c r="EU27" s="13">
        <v>0</v>
      </c>
      <c r="EV27" s="13">
        <v>0</v>
      </c>
      <c r="EW27" s="13">
        <v>0</v>
      </c>
      <c r="EX27" s="13">
        <v>0</v>
      </c>
      <c r="EY27" s="13">
        <v>0</v>
      </c>
      <c r="EZ27" s="13">
        <v>0</v>
      </c>
      <c r="FA27" s="13">
        <v>0</v>
      </c>
      <c r="FB27" s="13">
        <v>0</v>
      </c>
      <c r="FC27" s="13">
        <v>0</v>
      </c>
      <c r="FD27" s="13">
        <v>0</v>
      </c>
      <c r="FE27" s="13">
        <v>0</v>
      </c>
      <c r="FF27" s="13">
        <v>0.8</v>
      </c>
    </row>
    <row r="28" spans="1:162" x14ac:dyDescent="0.55000000000000004">
      <c r="A28" s="29" t="s">
        <v>191</v>
      </c>
      <c r="B28" s="44">
        <v>0</v>
      </c>
      <c r="C28" s="45">
        <v>0</v>
      </c>
      <c r="D28" s="44">
        <v>0</v>
      </c>
      <c r="E28" s="46">
        <v>0</v>
      </c>
      <c r="F28" s="46">
        <f t="shared" si="2"/>
        <v>0</v>
      </c>
      <c r="G28" s="31">
        <v>0.73679859999999997</v>
      </c>
      <c r="H28" s="31">
        <v>7.226868E-5</v>
      </c>
      <c r="I28" s="31">
        <v>3.1789190000000003E-5</v>
      </c>
      <c r="J28" s="31">
        <v>27.651399999999999</v>
      </c>
      <c r="K28" s="31">
        <v>62.286320000000003</v>
      </c>
      <c r="L28" s="31">
        <v>0.44394021993010829</v>
      </c>
      <c r="M28" s="31">
        <v>127.074</v>
      </c>
      <c r="N28" s="31">
        <v>6.9289079999999998</v>
      </c>
      <c r="O28" s="31">
        <v>0.99642649999999999</v>
      </c>
      <c r="P28" s="31">
        <v>29.892479999999999</v>
      </c>
      <c r="Q28" s="13">
        <v>3.7633910081606281</v>
      </c>
      <c r="R28" s="13">
        <v>3.8288497944197104</v>
      </c>
      <c r="S28" s="31">
        <v>0.45409739999999998</v>
      </c>
      <c r="T28" s="31">
        <v>2.594814</v>
      </c>
      <c r="U28" s="31">
        <v>1.826576</v>
      </c>
      <c r="V28" s="13">
        <v>-121385.19168600001</v>
      </c>
      <c r="W28" s="13">
        <v>-7.0100000000000002E-4</v>
      </c>
      <c r="X28" s="13">
        <v>9.9163000000000001E-2</v>
      </c>
      <c r="Y28" s="13">
        <v>2.4909000000000001E-2</v>
      </c>
      <c r="Z28" s="13">
        <v>1.011868</v>
      </c>
      <c r="AA28" s="13">
        <v>2.1400670000000002</v>
      </c>
      <c r="AB28" s="13">
        <v>0.83043900000000004</v>
      </c>
      <c r="AC28" s="13">
        <v>1.79176</v>
      </c>
      <c r="AD28" s="13">
        <v>2.9828E-2</v>
      </c>
      <c r="AE28" s="13">
        <v>0.126774</v>
      </c>
      <c r="AF28" s="31">
        <v>0.9775372</v>
      </c>
      <c r="AG28" s="31">
        <v>7.0299000000000002E-6</v>
      </c>
      <c r="AH28" s="31">
        <v>3.6797819999999998E-6</v>
      </c>
      <c r="AI28" s="31">
        <v>9.8294689999999996</v>
      </c>
      <c r="AJ28" s="31">
        <v>90.170519999999996</v>
      </c>
      <c r="AK28" s="31">
        <v>0.10900977286154452</v>
      </c>
      <c r="AL28" s="31">
        <v>81.444839999999999</v>
      </c>
      <c r="AM28" s="31">
        <v>1.8792059999999999</v>
      </c>
      <c r="AN28" s="31">
        <v>8.7168019999999999E-2</v>
      </c>
      <c r="AO28" s="31">
        <v>4.7238369999999996</v>
      </c>
      <c r="AP28" s="13">
        <v>2.145187077358075</v>
      </c>
      <c r="AQ28" s="13">
        <v>1.4467309626013012</v>
      </c>
      <c r="AR28" s="31">
        <v>5.4643089999999998E-2</v>
      </c>
      <c r="AS28" s="31">
        <v>0.67043549999999996</v>
      </c>
      <c r="AT28" s="31">
        <v>0.80694790000000005</v>
      </c>
      <c r="AU28" s="13">
        <v>-22279.218725999999</v>
      </c>
      <c r="AV28" s="13">
        <v>-5.5900000000000004E-4</v>
      </c>
      <c r="AW28" s="13">
        <v>1.265E-2</v>
      </c>
      <c r="AX28" s="13">
        <v>3.6901000000000003E-2</v>
      </c>
      <c r="AY28" s="13">
        <v>1.537501</v>
      </c>
      <c r="AZ28" s="13">
        <v>3.3672960000000001</v>
      </c>
      <c r="BA28" s="13">
        <v>0.72847499999999998</v>
      </c>
      <c r="BB28" s="13">
        <v>1.5804510000000001</v>
      </c>
      <c r="BC28" s="13">
        <v>8.6830000000000004E-2</v>
      </c>
      <c r="BD28" s="13">
        <v>6.2734999999999999E-2</v>
      </c>
      <c r="BE28" s="13">
        <v>63</v>
      </c>
      <c r="BF28" s="13" t="s">
        <v>162</v>
      </c>
      <c r="BG28" s="13">
        <f t="shared" si="0"/>
        <v>1</v>
      </c>
      <c r="BH28" s="13">
        <v>92</v>
      </c>
      <c r="BI28" s="13">
        <v>186</v>
      </c>
      <c r="BJ28" s="32">
        <f t="shared" si="1"/>
        <v>26.592669672794539</v>
      </c>
      <c r="BK28" s="13">
        <v>40</v>
      </c>
      <c r="BL28" s="13">
        <v>3</v>
      </c>
      <c r="BM28" s="13">
        <v>0</v>
      </c>
      <c r="BN28" s="13">
        <v>0</v>
      </c>
      <c r="BO28" s="13">
        <v>0</v>
      </c>
      <c r="BP28" s="13">
        <v>0</v>
      </c>
      <c r="BQ28" s="13">
        <v>0.85</v>
      </c>
      <c r="BR28" s="13">
        <v>0</v>
      </c>
      <c r="BS28" s="13">
        <v>0</v>
      </c>
      <c r="BT28" s="13">
        <v>1</v>
      </c>
      <c r="BU28" s="13">
        <v>0</v>
      </c>
      <c r="BV28" s="13">
        <v>0</v>
      </c>
      <c r="BW28" s="13">
        <v>39.5</v>
      </c>
      <c r="BX28" s="13">
        <v>0.59</v>
      </c>
      <c r="BY28" s="13">
        <v>0</v>
      </c>
      <c r="BZ28" s="13">
        <v>0</v>
      </c>
      <c r="CA28" s="13">
        <v>0</v>
      </c>
      <c r="CB28" s="13">
        <v>0</v>
      </c>
      <c r="CC28" s="13" t="s">
        <v>172</v>
      </c>
      <c r="CD28" s="13">
        <v>1</v>
      </c>
      <c r="CE28" s="13">
        <v>1</v>
      </c>
      <c r="CF28" s="13">
        <v>0</v>
      </c>
      <c r="CG28" s="13">
        <v>0</v>
      </c>
      <c r="CH28" s="13">
        <v>1</v>
      </c>
      <c r="CI28" s="13">
        <v>0</v>
      </c>
      <c r="CJ28" s="13">
        <v>0</v>
      </c>
      <c r="CK28" s="13">
        <v>0</v>
      </c>
      <c r="CL28" s="13">
        <v>1</v>
      </c>
      <c r="CM28" s="13">
        <v>1</v>
      </c>
      <c r="CN28" s="13">
        <v>1</v>
      </c>
      <c r="CO28" s="13">
        <v>2</v>
      </c>
      <c r="CP28" s="13">
        <v>0</v>
      </c>
      <c r="CQ28" s="13">
        <v>1</v>
      </c>
      <c r="CR28" s="13">
        <v>0</v>
      </c>
      <c r="CS28" s="13">
        <v>1</v>
      </c>
      <c r="CT28" s="13">
        <v>0</v>
      </c>
      <c r="CU28" s="13">
        <v>0</v>
      </c>
      <c r="CV28" s="13">
        <v>0</v>
      </c>
      <c r="CW28" s="13">
        <v>1</v>
      </c>
      <c r="CX28" s="13">
        <v>1</v>
      </c>
      <c r="CY28" s="13">
        <v>0</v>
      </c>
      <c r="CZ28" s="13">
        <v>1000</v>
      </c>
      <c r="DA28" s="13">
        <v>105</v>
      </c>
      <c r="DB28" s="13">
        <v>80</v>
      </c>
      <c r="DC28" s="13">
        <v>28000</v>
      </c>
      <c r="DD28" s="13">
        <v>280</v>
      </c>
      <c r="DE28" s="13">
        <v>80</v>
      </c>
      <c r="DF28" s="13">
        <v>31.9</v>
      </c>
      <c r="DG28" s="13">
        <v>0</v>
      </c>
      <c r="DH28" s="13">
        <v>0</v>
      </c>
      <c r="DI28" s="13">
        <v>0</v>
      </c>
      <c r="DJ28" s="13">
        <v>0</v>
      </c>
      <c r="DK28" s="13">
        <v>108.57142857142858</v>
      </c>
      <c r="DL28" s="13">
        <v>7.4</v>
      </c>
      <c r="DM28" s="13">
        <v>0.21</v>
      </c>
      <c r="DN28" s="13">
        <v>40</v>
      </c>
      <c r="DO28" s="13">
        <v>76</v>
      </c>
      <c r="DP28" s="13">
        <v>24</v>
      </c>
      <c r="DQ28" s="13">
        <v>36.799999999999997</v>
      </c>
      <c r="DR28" s="13">
        <v>96</v>
      </c>
      <c r="DS28" s="13">
        <v>88.3</v>
      </c>
      <c r="DT28" s="13">
        <v>4</v>
      </c>
      <c r="DU28" s="13">
        <v>5</v>
      </c>
      <c r="DV28" s="13">
        <v>33</v>
      </c>
      <c r="DW28" s="13">
        <v>30</v>
      </c>
      <c r="DX28" s="13">
        <v>150</v>
      </c>
      <c r="DY28" s="13">
        <v>0</v>
      </c>
      <c r="DZ28" s="13">
        <v>0</v>
      </c>
      <c r="EA28" s="13" t="s">
        <v>163</v>
      </c>
      <c r="EB28" s="13">
        <v>0</v>
      </c>
      <c r="EC28" s="13">
        <v>0</v>
      </c>
      <c r="ED28" s="13">
        <v>9</v>
      </c>
      <c r="EE28" s="13">
        <v>1</v>
      </c>
      <c r="EF28" s="13">
        <v>8</v>
      </c>
      <c r="EG28" s="13">
        <v>0.71</v>
      </c>
      <c r="EH28" s="33">
        <v>-0.1647058823529412</v>
      </c>
      <c r="EJ28" s="13">
        <v>-0.14000000000000001</v>
      </c>
      <c r="EK28" s="13">
        <v>0.61</v>
      </c>
      <c r="EL28" s="13">
        <v>0</v>
      </c>
      <c r="EM28" s="13">
        <v>0</v>
      </c>
      <c r="EN28" s="13">
        <v>0</v>
      </c>
      <c r="EO28" s="13">
        <v>0</v>
      </c>
      <c r="EP28" s="13">
        <v>0</v>
      </c>
      <c r="EQ28" s="13">
        <v>0</v>
      </c>
      <c r="ER28" s="13">
        <v>0</v>
      </c>
      <c r="ES28" s="13">
        <v>0</v>
      </c>
      <c r="ET28" s="13">
        <v>0</v>
      </c>
      <c r="EU28" s="13">
        <v>0</v>
      </c>
      <c r="EV28" s="13">
        <v>0</v>
      </c>
      <c r="EW28" s="13">
        <v>0</v>
      </c>
      <c r="EX28" s="13">
        <v>0</v>
      </c>
      <c r="EY28" s="13">
        <v>0</v>
      </c>
      <c r="EZ28" s="13">
        <v>0</v>
      </c>
      <c r="FA28" s="13">
        <v>0</v>
      </c>
      <c r="FB28" s="13">
        <v>0</v>
      </c>
      <c r="FC28" s="13">
        <v>0</v>
      </c>
      <c r="FD28" s="13">
        <v>0</v>
      </c>
      <c r="FE28" s="13">
        <v>0</v>
      </c>
      <c r="FF28" s="13">
        <v>3.9</v>
      </c>
    </row>
    <row r="29" spans="1:162" x14ac:dyDescent="0.55000000000000004">
      <c r="A29" s="29" t="s">
        <v>192</v>
      </c>
      <c r="B29" s="44">
        <v>1</v>
      </c>
      <c r="C29" s="45">
        <v>1</v>
      </c>
      <c r="D29" s="44">
        <v>0</v>
      </c>
      <c r="E29" s="46">
        <v>0</v>
      </c>
      <c r="F29" s="46">
        <f t="shared" si="2"/>
        <v>1</v>
      </c>
      <c r="G29" s="31">
        <v>0.68017059999999996</v>
      </c>
      <c r="H29" s="31">
        <v>5.7205089999999998E-5</v>
      </c>
      <c r="I29" s="31">
        <v>2.697769E-5</v>
      </c>
      <c r="J29" s="31">
        <v>0</v>
      </c>
      <c r="K29" s="31">
        <v>79.333799999999997</v>
      </c>
      <c r="L29" s="31">
        <v>0</v>
      </c>
      <c r="M29" s="31">
        <v>219.01689999999999</v>
      </c>
      <c r="N29" s="31">
        <v>22.97372</v>
      </c>
      <c r="O29" s="31">
        <v>2.0870869999999999</v>
      </c>
      <c r="P29" s="31">
        <v>32.508699999999997</v>
      </c>
      <c r="Q29" s="13">
        <v>0</v>
      </c>
      <c r="R29" s="13">
        <v>3.5111248337484628</v>
      </c>
      <c r="S29" s="31">
        <v>0.37300889999999998</v>
      </c>
      <c r="T29" s="31">
        <v>0.66571080000000005</v>
      </c>
      <c r="U29" s="31">
        <v>1.8874299999999999</v>
      </c>
      <c r="V29" s="13">
        <v>-242326.134827</v>
      </c>
      <c r="W29" s="13">
        <v>-1.34E-4</v>
      </c>
      <c r="X29" s="13">
        <v>6.6560999999999995E-2</v>
      </c>
      <c r="Y29" s="13">
        <v>8.2313999999999998E-2</v>
      </c>
      <c r="Z29" s="13">
        <v>1.052581</v>
      </c>
      <c r="AA29" s="13">
        <v>2.335375</v>
      </c>
      <c r="AB29" s="13">
        <v>1.0710729999999999</v>
      </c>
      <c r="AC29" s="13">
        <v>2.3795470000000001</v>
      </c>
      <c r="AD29" s="13">
        <v>9.7933000000000006E-2</v>
      </c>
      <c r="AE29" s="13">
        <v>0.15285000000000001</v>
      </c>
      <c r="AF29" s="31">
        <v>0.96347769999999999</v>
      </c>
      <c r="AG29" s="31">
        <v>1.049742E-5</v>
      </c>
      <c r="AH29" s="31">
        <v>4.6748419999999996E-6</v>
      </c>
      <c r="AI29" s="31">
        <v>10.84797</v>
      </c>
      <c r="AJ29" s="31">
        <v>89.15204</v>
      </c>
      <c r="AK29" s="31">
        <v>0.12167949205556039</v>
      </c>
      <c r="AL29" s="31">
        <v>120.2384</v>
      </c>
      <c r="AM29" s="31">
        <v>2.6486879999999999</v>
      </c>
      <c r="AN29" s="31">
        <v>2.3861469999999999E-2</v>
      </c>
      <c r="AO29" s="31">
        <v>1.459552</v>
      </c>
      <c r="AP29" s="13">
        <v>4.8825147627361165</v>
      </c>
      <c r="AQ29" s="13">
        <v>1.703480028529555</v>
      </c>
      <c r="AR29" s="31">
        <v>8.6955450000000004E-2</v>
      </c>
      <c r="AS29" s="31">
        <v>1.3998969999999999</v>
      </c>
      <c r="AT29" s="31">
        <v>1.7870200000000001</v>
      </c>
      <c r="AU29" s="13">
        <v>-148895.58755900001</v>
      </c>
      <c r="AV29" s="13">
        <v>-3.0499999999999999E-4</v>
      </c>
      <c r="AW29" s="13">
        <v>4.3163E-2</v>
      </c>
      <c r="AX29" s="13">
        <v>4.9806000000000003E-2</v>
      </c>
      <c r="AY29" s="13">
        <v>0.88919199999999998</v>
      </c>
      <c r="AZ29" s="13">
        <v>1.9459109999999999</v>
      </c>
      <c r="BA29" s="13">
        <v>0.66582399999999997</v>
      </c>
      <c r="BB29" s="13">
        <v>1.4759070000000001</v>
      </c>
      <c r="BC29" s="13">
        <v>0.120889</v>
      </c>
      <c r="BD29" s="13">
        <v>3.9371000000000003E-2</v>
      </c>
      <c r="BE29" s="13">
        <v>67</v>
      </c>
      <c r="BF29" s="13" t="s">
        <v>162</v>
      </c>
      <c r="BG29" s="13">
        <f t="shared" si="0"/>
        <v>1</v>
      </c>
      <c r="BH29" s="13">
        <v>68</v>
      </c>
      <c r="BI29" s="13">
        <v>176</v>
      </c>
      <c r="BJ29" s="32">
        <f t="shared" si="1"/>
        <v>21.952479338842977</v>
      </c>
      <c r="BK29" s="13">
        <v>53</v>
      </c>
      <c r="BL29" s="13">
        <v>0</v>
      </c>
      <c r="BM29" s="13">
        <v>1</v>
      </c>
      <c r="BN29" s="13">
        <v>0</v>
      </c>
      <c r="BO29" s="13">
        <v>0</v>
      </c>
      <c r="BP29" s="13">
        <v>0</v>
      </c>
      <c r="BQ29" s="13">
        <v>0.99</v>
      </c>
      <c r="BR29" s="13">
        <v>0</v>
      </c>
      <c r="BS29" s="13">
        <v>0</v>
      </c>
      <c r="BT29" s="13">
        <v>0</v>
      </c>
      <c r="BU29" s="13">
        <v>1</v>
      </c>
      <c r="BV29" s="13">
        <v>1</v>
      </c>
      <c r="BW29" s="13">
        <v>33</v>
      </c>
      <c r="BX29" s="13">
        <v>0.68</v>
      </c>
      <c r="BY29" s="13">
        <v>0</v>
      </c>
      <c r="BZ29" s="13">
        <v>0</v>
      </c>
      <c r="CA29" s="13">
        <v>0</v>
      </c>
      <c r="CB29" s="13">
        <v>0</v>
      </c>
      <c r="CC29" s="13" t="s">
        <v>172</v>
      </c>
      <c r="CD29" s="13">
        <v>0</v>
      </c>
      <c r="CE29" s="13">
        <v>1</v>
      </c>
      <c r="CF29" s="13">
        <v>0</v>
      </c>
      <c r="CG29" s="13">
        <v>0</v>
      </c>
      <c r="CH29" s="13">
        <v>0</v>
      </c>
      <c r="CI29" s="13">
        <v>0</v>
      </c>
      <c r="CJ29" s="13">
        <v>0</v>
      </c>
      <c r="CK29" s="13">
        <v>0</v>
      </c>
      <c r="CL29" s="13">
        <v>1</v>
      </c>
      <c r="CM29" s="13">
        <v>1</v>
      </c>
      <c r="CN29" s="13">
        <v>1</v>
      </c>
      <c r="CO29" s="13">
        <v>1</v>
      </c>
      <c r="CP29" s="13">
        <v>0</v>
      </c>
      <c r="CQ29" s="13">
        <v>1</v>
      </c>
      <c r="CR29" s="13">
        <v>0</v>
      </c>
      <c r="CS29" s="13">
        <v>1</v>
      </c>
      <c r="CT29" s="13">
        <v>0</v>
      </c>
      <c r="CU29" s="13">
        <v>0</v>
      </c>
      <c r="CV29" s="13">
        <v>0</v>
      </c>
      <c r="CW29" s="13">
        <v>1</v>
      </c>
      <c r="CX29" s="13">
        <v>1</v>
      </c>
      <c r="CY29" s="13">
        <v>0</v>
      </c>
      <c r="CZ29" s="13">
        <v>700</v>
      </c>
      <c r="DA29" s="13">
        <v>80</v>
      </c>
      <c r="DB29" s="13">
        <v>62</v>
      </c>
      <c r="DC29" s="13">
        <v>26000</v>
      </c>
      <c r="DD29" s="13">
        <v>200</v>
      </c>
      <c r="DE29" s="13">
        <v>24</v>
      </c>
      <c r="DF29" s="13">
        <v>33.200000000000003</v>
      </c>
      <c r="DG29" s="13">
        <v>0</v>
      </c>
      <c r="DH29" s="13">
        <v>0</v>
      </c>
      <c r="DI29" s="13">
        <v>0</v>
      </c>
      <c r="DJ29" s="13">
        <v>0</v>
      </c>
      <c r="DK29" s="13">
        <v>327.5</v>
      </c>
      <c r="DL29" s="13">
        <v>7.34</v>
      </c>
      <c r="DM29" s="13">
        <v>0.21</v>
      </c>
      <c r="DN29" s="13">
        <v>39</v>
      </c>
      <c r="DO29" s="13">
        <v>131</v>
      </c>
      <c r="DP29" s="13">
        <v>21</v>
      </c>
      <c r="DQ29" s="13">
        <v>35</v>
      </c>
      <c r="DR29" s="13">
        <v>60</v>
      </c>
      <c r="DS29" s="13">
        <v>80</v>
      </c>
      <c r="DT29" s="13">
        <v>6</v>
      </c>
      <c r="DU29" s="13">
        <v>5</v>
      </c>
      <c r="DV29" s="13">
        <v>31</v>
      </c>
      <c r="DW29" s="13">
        <v>30</v>
      </c>
      <c r="DX29" s="13">
        <v>450</v>
      </c>
      <c r="DY29" s="13">
        <v>1</v>
      </c>
      <c r="DZ29" s="13">
        <v>1</v>
      </c>
      <c r="EA29" s="13">
        <v>2</v>
      </c>
      <c r="EB29" s="13">
        <v>0</v>
      </c>
      <c r="EC29" s="13">
        <v>0</v>
      </c>
      <c r="ED29" s="13">
        <v>10</v>
      </c>
      <c r="EE29" s="13">
        <v>1</v>
      </c>
      <c r="EF29" s="13">
        <v>8</v>
      </c>
      <c r="EG29" s="13">
        <v>1.38</v>
      </c>
      <c r="EH29" s="33">
        <v>0.39393939393939387</v>
      </c>
      <c r="EJ29" s="13">
        <v>0.3899999999999999</v>
      </c>
      <c r="EK29" s="13">
        <v>0.76</v>
      </c>
      <c r="EL29" s="13">
        <v>0</v>
      </c>
      <c r="EM29" s="13">
        <v>0</v>
      </c>
      <c r="EN29" s="13">
        <v>0</v>
      </c>
      <c r="EO29" s="13">
        <v>0</v>
      </c>
      <c r="EP29" s="13">
        <v>0</v>
      </c>
      <c r="EQ29" s="13">
        <v>0</v>
      </c>
      <c r="ER29" s="13">
        <v>0</v>
      </c>
      <c r="ES29" s="13">
        <v>0</v>
      </c>
      <c r="ET29" s="13">
        <v>0</v>
      </c>
      <c r="EU29" s="13">
        <v>0</v>
      </c>
      <c r="EV29" s="13">
        <v>0</v>
      </c>
      <c r="EW29" s="13">
        <v>0</v>
      </c>
      <c r="EX29" s="13">
        <v>0</v>
      </c>
      <c r="EY29" s="13">
        <v>0</v>
      </c>
      <c r="EZ29" s="13">
        <v>0</v>
      </c>
      <c r="FA29" s="13">
        <v>0</v>
      </c>
      <c r="FB29" s="13">
        <v>0</v>
      </c>
      <c r="FC29" s="13">
        <v>0</v>
      </c>
      <c r="FD29" s="13">
        <v>0</v>
      </c>
      <c r="FE29" s="13">
        <v>0</v>
      </c>
      <c r="FF29" s="13">
        <v>1.1200000000000001</v>
      </c>
    </row>
    <row r="30" spans="1:162" x14ac:dyDescent="0.55000000000000004">
      <c r="A30" s="29" t="s">
        <v>193</v>
      </c>
      <c r="B30" s="44">
        <v>0</v>
      </c>
      <c r="C30" s="45">
        <v>0</v>
      </c>
      <c r="D30" s="44">
        <v>0</v>
      </c>
      <c r="E30" s="46">
        <v>1</v>
      </c>
      <c r="F30" s="46">
        <f t="shared" si="2"/>
        <v>1</v>
      </c>
      <c r="G30" s="31"/>
      <c r="H30" s="31"/>
      <c r="I30" s="31"/>
      <c r="J30" s="31"/>
      <c r="K30" s="31"/>
      <c r="L30" s="31"/>
      <c r="M30" s="31"/>
      <c r="N30" s="31"/>
      <c r="O30" s="31"/>
      <c r="P30" s="31"/>
      <c r="S30" s="31"/>
      <c r="T30" s="31"/>
      <c r="U30" s="31"/>
      <c r="AF30" s="31">
        <v>1.261784</v>
      </c>
      <c r="AG30" s="31">
        <v>2.6012449999999999E-4</v>
      </c>
      <c r="AH30" s="31">
        <v>8.4272480000000002E-5</v>
      </c>
      <c r="AI30" s="31">
        <v>1.1365229999999999</v>
      </c>
      <c r="AJ30" s="31">
        <v>98.863659999999996</v>
      </c>
      <c r="AK30" s="31">
        <v>1.149586080770377E-2</v>
      </c>
      <c r="AL30" s="31">
        <v>83.848489999999998</v>
      </c>
      <c r="AM30" s="31">
        <v>2.300837</v>
      </c>
      <c r="AN30" s="31">
        <v>0.22551360000000001</v>
      </c>
      <c r="AO30" s="31">
        <v>14.31879</v>
      </c>
      <c r="AP30" s="13">
        <v>2.0726561851127254</v>
      </c>
      <c r="AQ30" s="13">
        <v>7.9025436299141152</v>
      </c>
      <c r="AR30" s="31">
        <v>8.3550269999999996E-2</v>
      </c>
      <c r="AS30" s="31">
        <v>0.75824789999999997</v>
      </c>
      <c r="AT30" s="31">
        <v>4.0021190000000004</v>
      </c>
      <c r="AU30" s="13">
        <v>-42818.544318</v>
      </c>
      <c r="AV30" s="13">
        <v>-1.9009999999999999E-3</v>
      </c>
      <c r="AW30" s="13">
        <v>3.798E-2</v>
      </c>
      <c r="AX30" s="13">
        <v>0.10552400000000001</v>
      </c>
      <c r="AY30" s="13">
        <v>0.79670399999999997</v>
      </c>
      <c r="AZ30" s="13">
        <v>1.714798</v>
      </c>
      <c r="BA30" s="13">
        <v>0.69359199999999999</v>
      </c>
      <c r="BB30" s="13">
        <v>1.5040770000000001</v>
      </c>
      <c r="BC30" s="13">
        <v>8.4194000000000005E-2</v>
      </c>
      <c r="BD30" s="13">
        <v>5.176E-2</v>
      </c>
      <c r="BE30" s="13">
        <v>75</v>
      </c>
      <c r="BF30" s="13" t="s">
        <v>162</v>
      </c>
      <c r="BG30" s="13">
        <f t="shared" si="0"/>
        <v>1</v>
      </c>
      <c r="BH30" s="13">
        <v>120</v>
      </c>
      <c r="BI30" s="13">
        <v>176</v>
      </c>
      <c r="BJ30" s="32">
        <f t="shared" si="1"/>
        <v>38.739669421487605</v>
      </c>
      <c r="BK30" s="13">
        <v>70</v>
      </c>
      <c r="BL30" s="13">
        <v>3</v>
      </c>
      <c r="BM30" s="13">
        <v>0</v>
      </c>
      <c r="BN30" s="13">
        <v>1</v>
      </c>
      <c r="BO30" s="13">
        <v>0</v>
      </c>
      <c r="BP30" s="13">
        <v>0</v>
      </c>
      <c r="BQ30" s="13">
        <v>1.17</v>
      </c>
      <c r="BR30" s="13">
        <v>0</v>
      </c>
      <c r="BS30" s="13">
        <v>1</v>
      </c>
      <c r="BT30" s="13">
        <v>0</v>
      </c>
      <c r="BU30" s="13">
        <v>0</v>
      </c>
      <c r="BV30" s="13">
        <v>0</v>
      </c>
      <c r="BW30" s="13">
        <v>42.2</v>
      </c>
      <c r="BX30" s="13">
        <v>0.66</v>
      </c>
      <c r="BY30" s="13">
        <v>0</v>
      </c>
      <c r="BZ30" s="13">
        <v>0</v>
      </c>
      <c r="CA30" s="13">
        <v>0</v>
      </c>
      <c r="CB30" s="13">
        <v>0</v>
      </c>
      <c r="CC30" s="13" t="s">
        <v>164</v>
      </c>
      <c r="CD30" s="13">
        <v>1</v>
      </c>
      <c r="CE30" s="13">
        <v>1</v>
      </c>
      <c r="CF30" s="13">
        <v>0</v>
      </c>
      <c r="CG30" s="13">
        <v>0</v>
      </c>
      <c r="CH30" s="13">
        <v>0</v>
      </c>
      <c r="CI30" s="13">
        <v>0</v>
      </c>
      <c r="CJ30" s="13">
        <v>0</v>
      </c>
      <c r="CK30" s="13">
        <v>0</v>
      </c>
      <c r="CL30" s="13">
        <v>1</v>
      </c>
      <c r="CM30" s="13">
        <v>1</v>
      </c>
      <c r="CN30" s="13">
        <v>1</v>
      </c>
      <c r="CO30" s="13">
        <v>4</v>
      </c>
      <c r="CP30" s="13">
        <v>0</v>
      </c>
      <c r="CQ30" s="13">
        <v>1</v>
      </c>
      <c r="CR30" s="13">
        <v>1</v>
      </c>
      <c r="CS30" s="13">
        <v>0</v>
      </c>
      <c r="CT30" s="13">
        <v>1</v>
      </c>
      <c r="CU30" s="13">
        <v>0</v>
      </c>
      <c r="CV30" s="13">
        <v>0</v>
      </c>
      <c r="CW30" s="13">
        <v>1</v>
      </c>
      <c r="CX30" s="13">
        <v>1</v>
      </c>
      <c r="CY30" s="13">
        <v>0</v>
      </c>
      <c r="CZ30" s="13">
        <v>1000</v>
      </c>
      <c r="DA30" s="13">
        <v>116</v>
      </c>
      <c r="DB30" s="13">
        <v>101</v>
      </c>
      <c r="DC30" s="13">
        <v>36000</v>
      </c>
      <c r="DD30" s="13">
        <v>360</v>
      </c>
      <c r="DE30" s="13">
        <v>31</v>
      </c>
      <c r="DF30" s="13">
        <v>30.6</v>
      </c>
      <c r="DG30" s="13">
        <v>0</v>
      </c>
      <c r="DH30" s="13">
        <v>0</v>
      </c>
      <c r="DI30" s="13">
        <v>0</v>
      </c>
      <c r="DJ30" s="13">
        <v>0</v>
      </c>
      <c r="DK30" s="13">
        <v>123.33333333333334</v>
      </c>
      <c r="DL30" s="13">
        <v>7.4</v>
      </c>
      <c r="DM30" s="13">
        <v>0.21</v>
      </c>
      <c r="DN30" s="13">
        <v>41</v>
      </c>
      <c r="DO30" s="13">
        <v>74</v>
      </c>
      <c r="DP30" s="13">
        <v>24.9</v>
      </c>
      <c r="DQ30" s="13">
        <v>35.700000000000003</v>
      </c>
      <c r="DR30" s="13">
        <v>95</v>
      </c>
      <c r="DS30" s="13">
        <v>103.3</v>
      </c>
      <c r="DT30" s="13">
        <v>8</v>
      </c>
      <c r="DU30" s="13">
        <v>5</v>
      </c>
      <c r="DV30" s="13">
        <v>38</v>
      </c>
      <c r="DW30" s="13">
        <v>30</v>
      </c>
      <c r="DX30" s="13">
        <v>400</v>
      </c>
      <c r="DY30" s="13">
        <v>0</v>
      </c>
      <c r="DZ30" s="13">
        <v>0</v>
      </c>
      <c r="EA30" s="13" t="s">
        <v>163</v>
      </c>
      <c r="EB30" s="13">
        <v>0</v>
      </c>
      <c r="EC30" s="13">
        <v>0</v>
      </c>
      <c r="ED30" s="13">
        <v>20</v>
      </c>
      <c r="EE30" s="13">
        <v>2</v>
      </c>
      <c r="EF30" s="13">
        <v>7</v>
      </c>
      <c r="EG30" s="13">
        <v>1.1499999999999999</v>
      </c>
      <c r="EH30" s="33">
        <v>-1.709401709401711E-2</v>
      </c>
      <c r="EJ30" s="13">
        <v>-2.0000000000000018E-2</v>
      </c>
      <c r="EK30" s="13">
        <v>0.66</v>
      </c>
      <c r="EL30" s="13">
        <v>0</v>
      </c>
      <c r="EM30" s="13">
        <v>0</v>
      </c>
      <c r="EN30" s="13">
        <v>0</v>
      </c>
      <c r="EO30" s="13">
        <v>0</v>
      </c>
      <c r="EP30" s="13">
        <v>0</v>
      </c>
      <c r="EQ30" s="13">
        <v>0</v>
      </c>
      <c r="ER30" s="13">
        <v>0</v>
      </c>
      <c r="ES30" s="13">
        <v>0</v>
      </c>
      <c r="ET30" s="13">
        <v>0</v>
      </c>
      <c r="EU30" s="13">
        <v>0</v>
      </c>
      <c r="EV30" s="13">
        <v>0</v>
      </c>
      <c r="EW30" s="13">
        <v>0</v>
      </c>
      <c r="EX30" s="13">
        <v>0</v>
      </c>
      <c r="EY30" s="13">
        <v>0</v>
      </c>
      <c r="EZ30" s="13">
        <v>0</v>
      </c>
      <c r="FA30" s="13">
        <v>0</v>
      </c>
      <c r="FB30" s="13">
        <v>0</v>
      </c>
      <c r="FC30" s="13">
        <v>0</v>
      </c>
      <c r="FD30" s="13">
        <v>0</v>
      </c>
      <c r="FE30" s="13">
        <v>0</v>
      </c>
      <c r="FF30" s="13">
        <v>3.42</v>
      </c>
    </row>
    <row r="31" spans="1:162" x14ac:dyDescent="0.55000000000000004">
      <c r="A31" s="29" t="s">
        <v>194</v>
      </c>
      <c r="B31" s="44">
        <v>0</v>
      </c>
      <c r="C31" s="45">
        <v>0</v>
      </c>
      <c r="D31" s="44">
        <v>0</v>
      </c>
      <c r="E31" s="46">
        <v>0</v>
      </c>
      <c r="F31" s="46">
        <f t="shared" si="2"/>
        <v>0</v>
      </c>
      <c r="G31" s="31"/>
      <c r="H31" s="31"/>
      <c r="I31" s="31"/>
      <c r="J31" s="31"/>
      <c r="K31" s="31"/>
      <c r="L31" s="31"/>
      <c r="M31" s="31"/>
      <c r="N31" s="31"/>
      <c r="O31" s="31"/>
      <c r="P31" s="31"/>
      <c r="S31" s="31"/>
      <c r="T31" s="31"/>
      <c r="U31" s="31"/>
      <c r="AF31" s="31">
        <v>0.90571650000000004</v>
      </c>
      <c r="AG31" s="31">
        <v>2.9679979999999999E-5</v>
      </c>
      <c r="AH31" s="31">
        <v>1.298771E-5</v>
      </c>
      <c r="AI31" s="31">
        <v>28.03032</v>
      </c>
      <c r="AJ31" s="31">
        <v>68.412260000000003</v>
      </c>
      <c r="AK31" s="31">
        <v>0.40972673396618803</v>
      </c>
      <c r="AL31" s="31">
        <v>114.8573</v>
      </c>
      <c r="AM31" s="31">
        <v>4.9737590000000003</v>
      </c>
      <c r="AN31" s="31">
        <v>4.9567970000000003E-2</v>
      </c>
      <c r="AO31" s="31">
        <v>1.0164530000000001</v>
      </c>
      <c r="AP31" s="13">
        <v>10.361267250466172</v>
      </c>
      <c r="AQ31" s="13">
        <v>1.6427041455240823</v>
      </c>
      <c r="AR31" s="31">
        <v>4.8052989999999997E-2</v>
      </c>
      <c r="AS31" s="31">
        <v>1.7525539999999999</v>
      </c>
      <c r="AT31" s="31">
        <v>1.2130300000000001</v>
      </c>
      <c r="AU31" s="13">
        <v>-6025.5342280000004</v>
      </c>
      <c r="AV31" s="13">
        <v>-2.5900000000000001E-4</v>
      </c>
      <c r="AW31" s="13">
        <v>2.4049000000000001E-2</v>
      </c>
      <c r="AX31" s="13">
        <v>2.7903000000000001E-2</v>
      </c>
      <c r="AY31" s="13">
        <v>1.7037439999999999</v>
      </c>
      <c r="AZ31" s="13">
        <v>3.7376689999999999</v>
      </c>
      <c r="BA31" s="13">
        <v>0.52547600000000005</v>
      </c>
      <c r="BB31" s="13">
        <v>1.1124069999999999</v>
      </c>
      <c r="BC31" s="13">
        <v>7.8751000000000002E-2</v>
      </c>
      <c r="BD31" s="13">
        <v>2.7370999999999999E-2</v>
      </c>
      <c r="BE31" s="13">
        <v>74</v>
      </c>
      <c r="BF31" s="13" t="s">
        <v>162</v>
      </c>
      <c r="BG31" s="13">
        <f t="shared" si="0"/>
        <v>1</v>
      </c>
      <c r="BH31" s="13">
        <v>65</v>
      </c>
      <c r="BI31" s="13">
        <v>170</v>
      </c>
      <c r="BJ31" s="32">
        <f t="shared" si="1"/>
        <v>22.491349480968861</v>
      </c>
      <c r="BK31" s="13">
        <v>67</v>
      </c>
      <c r="BL31" s="13">
        <v>0</v>
      </c>
      <c r="BM31" s="13">
        <v>0</v>
      </c>
      <c r="BN31" s="13">
        <v>1</v>
      </c>
      <c r="BO31" s="13">
        <v>0</v>
      </c>
      <c r="BP31" s="13">
        <v>0</v>
      </c>
      <c r="BQ31" s="13">
        <v>1.1000000000000001</v>
      </c>
      <c r="BR31" s="13">
        <v>0</v>
      </c>
      <c r="BS31" s="13">
        <v>0</v>
      </c>
      <c r="BT31" s="13">
        <v>0</v>
      </c>
      <c r="BU31" s="13">
        <v>0</v>
      </c>
      <c r="BV31" s="13">
        <v>0</v>
      </c>
      <c r="BW31" s="13">
        <v>37.1</v>
      </c>
      <c r="BX31" s="13">
        <v>0.44</v>
      </c>
      <c r="BY31" s="13">
        <v>0</v>
      </c>
      <c r="BZ31" s="13">
        <v>0</v>
      </c>
      <c r="CA31" s="13">
        <v>0</v>
      </c>
      <c r="CB31" s="13">
        <v>0</v>
      </c>
      <c r="CC31" s="13" t="s">
        <v>164</v>
      </c>
      <c r="CD31" s="13">
        <v>0</v>
      </c>
      <c r="CE31" s="13">
        <v>1</v>
      </c>
      <c r="CF31" s="13">
        <v>0</v>
      </c>
      <c r="CG31" s="13">
        <v>0</v>
      </c>
      <c r="CH31" s="13">
        <v>0</v>
      </c>
      <c r="CI31" s="13">
        <v>0</v>
      </c>
      <c r="CJ31" s="13">
        <v>0</v>
      </c>
      <c r="CK31" s="13">
        <v>0</v>
      </c>
      <c r="CL31" s="13">
        <v>1</v>
      </c>
      <c r="CM31" s="13">
        <v>1</v>
      </c>
      <c r="CN31" s="13">
        <v>1</v>
      </c>
      <c r="CO31" s="13">
        <v>2</v>
      </c>
      <c r="CP31" s="13">
        <v>0</v>
      </c>
      <c r="CQ31" s="13">
        <v>1</v>
      </c>
      <c r="CR31" s="13">
        <v>0</v>
      </c>
      <c r="CS31" s="13">
        <v>1</v>
      </c>
      <c r="CT31" s="13">
        <v>0</v>
      </c>
      <c r="CU31" s="13">
        <v>0</v>
      </c>
      <c r="CV31" s="13">
        <v>0</v>
      </c>
      <c r="CW31" s="13">
        <v>1</v>
      </c>
      <c r="CX31" s="13">
        <v>1</v>
      </c>
      <c r="CY31" s="13">
        <v>0</v>
      </c>
      <c r="CZ31" s="13">
        <v>1000</v>
      </c>
      <c r="DA31" s="13">
        <v>105</v>
      </c>
      <c r="DB31" s="13">
        <v>69</v>
      </c>
      <c r="DC31" s="13">
        <v>25000</v>
      </c>
      <c r="DD31" s="13">
        <v>200</v>
      </c>
      <c r="DE31" s="13">
        <v>26</v>
      </c>
      <c r="DF31" s="13">
        <v>33</v>
      </c>
      <c r="DG31" s="13">
        <v>0</v>
      </c>
      <c r="DH31" s="13">
        <v>0</v>
      </c>
      <c r="DI31" s="13">
        <v>0</v>
      </c>
      <c r="DJ31" s="13">
        <v>0</v>
      </c>
      <c r="DK31" s="13">
        <v>218</v>
      </c>
      <c r="DL31" s="13">
        <v>7.42</v>
      </c>
      <c r="DM31" s="13">
        <v>0.21</v>
      </c>
      <c r="DN31" s="13">
        <v>28</v>
      </c>
      <c r="DO31" s="13">
        <v>109</v>
      </c>
      <c r="DP31" s="13">
        <v>18</v>
      </c>
      <c r="DQ31" s="13">
        <v>36.1</v>
      </c>
      <c r="DR31" s="13">
        <v>76</v>
      </c>
      <c r="DS31" s="13">
        <v>74</v>
      </c>
      <c r="DT31" s="13">
        <v>11</v>
      </c>
      <c r="DU31" s="13">
        <v>5</v>
      </c>
      <c r="DV31" s="13">
        <v>28</v>
      </c>
      <c r="DW31" s="13">
        <v>30</v>
      </c>
      <c r="DX31" s="13">
        <v>350</v>
      </c>
      <c r="DY31" s="13">
        <v>1</v>
      </c>
      <c r="DZ31" s="13">
        <v>1</v>
      </c>
      <c r="EA31" s="13">
        <v>4</v>
      </c>
      <c r="EB31" s="13">
        <v>0</v>
      </c>
      <c r="EC31" s="13">
        <v>0</v>
      </c>
      <c r="ED31" s="13">
        <v>10</v>
      </c>
      <c r="EE31" s="13">
        <v>1</v>
      </c>
      <c r="EF31" s="13">
        <v>8</v>
      </c>
      <c r="EG31" s="13">
        <v>0.98</v>
      </c>
      <c r="EH31" s="33">
        <v>-0.10909090909090918</v>
      </c>
      <c r="EJ31" s="13">
        <v>-0.12000000000000011</v>
      </c>
      <c r="EK31" s="13">
        <v>0.77</v>
      </c>
      <c r="EL31" s="13">
        <v>0</v>
      </c>
      <c r="EM31" s="13">
        <v>0</v>
      </c>
      <c r="EN31" s="13">
        <v>0</v>
      </c>
      <c r="EO31" s="13">
        <v>0</v>
      </c>
      <c r="EP31" s="13">
        <v>0</v>
      </c>
      <c r="EQ31" s="13">
        <v>0</v>
      </c>
      <c r="ER31" s="13">
        <v>0</v>
      </c>
      <c r="ES31" s="13">
        <v>0</v>
      </c>
      <c r="ET31" s="13">
        <v>0</v>
      </c>
      <c r="EU31" s="13">
        <v>0</v>
      </c>
      <c r="EV31" s="13">
        <v>0</v>
      </c>
      <c r="EW31" s="13">
        <v>0</v>
      </c>
      <c r="EX31" s="13">
        <v>0</v>
      </c>
      <c r="EY31" s="13">
        <v>0</v>
      </c>
      <c r="EZ31" s="13">
        <v>0</v>
      </c>
      <c r="FA31" s="13">
        <v>0</v>
      </c>
      <c r="FB31" s="13">
        <v>0</v>
      </c>
      <c r="FC31" s="13">
        <v>0</v>
      </c>
      <c r="FD31" s="13">
        <v>0</v>
      </c>
      <c r="FE31" s="13">
        <v>0</v>
      </c>
      <c r="FF31" s="13">
        <v>1.92</v>
      </c>
    </row>
    <row r="32" spans="1:162" x14ac:dyDescent="0.55000000000000004">
      <c r="A32" s="29" t="s">
        <v>195</v>
      </c>
      <c r="B32" s="44">
        <v>1</v>
      </c>
      <c r="C32" s="45">
        <v>1</v>
      </c>
      <c r="D32" s="44">
        <v>0</v>
      </c>
      <c r="E32" s="46">
        <v>0</v>
      </c>
      <c r="F32" s="46">
        <f t="shared" si="2"/>
        <v>1</v>
      </c>
      <c r="G32" s="31">
        <v>0.68684730000000005</v>
      </c>
      <c r="H32" s="31">
        <v>6.4670679999999996E-5</v>
      </c>
      <c r="I32" s="31">
        <v>3.801964E-5</v>
      </c>
      <c r="J32" s="31">
        <v>6.1467710000000002</v>
      </c>
      <c r="K32" s="31">
        <v>78.275019999999998</v>
      </c>
      <c r="L32" s="31">
        <v>7.8527860863490562E-2</v>
      </c>
      <c r="M32" s="31">
        <v>189.66679999999999</v>
      </c>
      <c r="N32" s="31">
        <v>29.976130000000001</v>
      </c>
      <c r="O32" s="31">
        <v>2.3729629999999999</v>
      </c>
      <c r="P32" s="31">
        <v>9.1659000000000006</v>
      </c>
      <c r="Q32" s="13">
        <v>1.121683678272857</v>
      </c>
      <c r="R32" s="13">
        <v>1.3161156660458857</v>
      </c>
      <c r="S32" s="31">
        <v>0.1723789</v>
      </c>
      <c r="T32" s="31">
        <v>0.79502130000000004</v>
      </c>
      <c r="U32" s="31">
        <v>1.3119050000000001</v>
      </c>
      <c r="V32" s="13">
        <v>-18849.797621000002</v>
      </c>
      <c r="W32" s="13">
        <v>-3.3700000000000001E-4</v>
      </c>
      <c r="X32" s="13">
        <v>0.20316000000000001</v>
      </c>
      <c r="Y32" s="13">
        <v>0.271067</v>
      </c>
      <c r="Z32" s="13">
        <v>0.86892599999999998</v>
      </c>
      <c r="AA32" s="13">
        <v>1.9459109999999999</v>
      </c>
      <c r="AB32" s="13">
        <v>0.76235699999999995</v>
      </c>
      <c r="AC32" s="13">
        <v>1.6486590000000001</v>
      </c>
      <c r="AD32" s="13">
        <v>0.22333</v>
      </c>
      <c r="AE32" s="13">
        <v>0.31073600000000001</v>
      </c>
      <c r="AF32" s="31">
        <v>1.038135</v>
      </c>
      <c r="AG32" s="31">
        <v>2.4890189999999998E-4</v>
      </c>
      <c r="AH32" s="31">
        <v>5.7346109999999997E-5</v>
      </c>
      <c r="AI32" s="31">
        <v>41.498570000000001</v>
      </c>
      <c r="AJ32" s="31">
        <v>58.501460000000002</v>
      </c>
      <c r="AK32" s="31">
        <v>0.70935953633123505</v>
      </c>
      <c r="AL32" s="31">
        <v>99.601560000000006</v>
      </c>
      <c r="AM32" s="31">
        <v>12.91512</v>
      </c>
      <c r="AN32" s="31">
        <v>0.13393859999999999</v>
      </c>
      <c r="AO32" s="31">
        <v>1.0626370000000001</v>
      </c>
      <c r="AP32" s="13">
        <v>17.42738838454348</v>
      </c>
      <c r="AQ32" s="13">
        <v>2.1444261430332401</v>
      </c>
      <c r="AR32" s="31">
        <v>0.29797709999999999</v>
      </c>
      <c r="AS32" s="31">
        <v>9.70167</v>
      </c>
      <c r="AT32" s="31">
        <v>5.1581489999999999</v>
      </c>
      <c r="AU32" s="13">
        <v>-18898.134212000001</v>
      </c>
      <c r="AV32" s="13">
        <v>1.1460000000000001E-3</v>
      </c>
      <c r="AW32" s="13">
        <v>0.12545500000000001</v>
      </c>
      <c r="AX32" s="13">
        <v>5.1566000000000001E-2</v>
      </c>
      <c r="AY32" s="13">
        <v>0.97500399999999998</v>
      </c>
      <c r="AZ32" s="13">
        <v>2.1747519999999998</v>
      </c>
      <c r="BA32" s="13">
        <v>0.55298400000000003</v>
      </c>
      <c r="BB32" s="13">
        <v>1.2026559999999999</v>
      </c>
      <c r="BC32" s="13">
        <v>0.123033</v>
      </c>
      <c r="BD32" s="13">
        <v>0.14857999999999999</v>
      </c>
      <c r="BE32" s="13">
        <v>70</v>
      </c>
      <c r="BF32" s="13" t="s">
        <v>162</v>
      </c>
      <c r="BG32" s="13">
        <f t="shared" si="0"/>
        <v>1</v>
      </c>
      <c r="BH32" s="13">
        <v>83</v>
      </c>
      <c r="BI32" s="13">
        <v>158</v>
      </c>
      <c r="BJ32" s="32">
        <f t="shared" si="1"/>
        <v>33.247876942797625</v>
      </c>
      <c r="BK32" s="13">
        <v>55</v>
      </c>
      <c r="BL32" s="13">
        <v>0</v>
      </c>
      <c r="BM32" s="13">
        <v>0</v>
      </c>
      <c r="BN32" s="13">
        <v>0</v>
      </c>
      <c r="BO32" s="13">
        <v>0</v>
      </c>
      <c r="BP32" s="13">
        <v>0</v>
      </c>
      <c r="BQ32" s="13">
        <v>0.78</v>
      </c>
      <c r="BR32" s="13">
        <v>0</v>
      </c>
      <c r="BS32" s="13">
        <v>0</v>
      </c>
      <c r="BT32" s="13">
        <v>0</v>
      </c>
      <c r="BU32" s="13">
        <v>0</v>
      </c>
      <c r="BV32" s="13">
        <v>0</v>
      </c>
      <c r="BW32" s="13">
        <v>41.4</v>
      </c>
      <c r="BX32" s="13">
        <v>1.37</v>
      </c>
      <c r="BY32" s="13">
        <v>0</v>
      </c>
      <c r="BZ32" s="13">
        <v>0</v>
      </c>
      <c r="CA32" s="13">
        <v>0</v>
      </c>
      <c r="CB32" s="13">
        <v>0</v>
      </c>
      <c r="CC32" s="13" t="s">
        <v>164</v>
      </c>
      <c r="CD32" s="13">
        <v>1</v>
      </c>
      <c r="CE32" s="13">
        <v>1</v>
      </c>
      <c r="CF32" s="13">
        <v>0</v>
      </c>
      <c r="CG32" s="13">
        <v>0</v>
      </c>
      <c r="CH32" s="13">
        <v>1</v>
      </c>
      <c r="CI32" s="13">
        <v>0</v>
      </c>
      <c r="CJ32" s="13">
        <v>0</v>
      </c>
      <c r="CK32" s="13">
        <v>0</v>
      </c>
      <c r="CL32" s="13">
        <v>1</v>
      </c>
      <c r="CM32" s="13">
        <v>1</v>
      </c>
      <c r="CN32" s="13">
        <v>1</v>
      </c>
      <c r="CO32" s="13">
        <v>3</v>
      </c>
      <c r="CP32" s="13">
        <v>0</v>
      </c>
      <c r="CQ32" s="13">
        <v>1</v>
      </c>
      <c r="CR32" s="13">
        <v>0</v>
      </c>
      <c r="CS32" s="13">
        <v>1</v>
      </c>
      <c r="CT32" s="13">
        <v>0</v>
      </c>
      <c r="CU32" s="13">
        <v>0</v>
      </c>
      <c r="CV32" s="13">
        <v>0</v>
      </c>
      <c r="CW32" s="13">
        <v>1</v>
      </c>
      <c r="CX32" s="13">
        <v>1</v>
      </c>
      <c r="CY32" s="13">
        <v>0</v>
      </c>
      <c r="CZ32" s="13">
        <v>1000</v>
      </c>
      <c r="DA32" s="13">
        <v>149</v>
      </c>
      <c r="DB32" s="13">
        <v>119</v>
      </c>
      <c r="DC32" s="13">
        <v>25000</v>
      </c>
      <c r="DD32" s="13">
        <v>250</v>
      </c>
      <c r="DE32" s="13">
        <v>29</v>
      </c>
      <c r="DF32" s="13">
        <v>31.9</v>
      </c>
      <c r="DG32" s="13">
        <v>0</v>
      </c>
      <c r="DH32" s="13">
        <v>0</v>
      </c>
      <c r="DI32" s="13">
        <v>0</v>
      </c>
      <c r="DJ32" s="13">
        <v>0</v>
      </c>
      <c r="DK32" s="13">
        <v>132.5</v>
      </c>
      <c r="DL32" s="13">
        <v>7.41</v>
      </c>
      <c r="DM32" s="13">
        <v>0.21</v>
      </c>
      <c r="DN32" s="13">
        <v>39.700000000000003</v>
      </c>
      <c r="DO32" s="13">
        <v>79.5</v>
      </c>
      <c r="DP32" s="13">
        <v>24.7</v>
      </c>
      <c r="DQ32" s="13">
        <v>36.6</v>
      </c>
      <c r="DR32" s="13">
        <v>89</v>
      </c>
      <c r="DS32" s="13">
        <v>113</v>
      </c>
      <c r="DT32" s="13">
        <v>11</v>
      </c>
      <c r="DU32" s="13">
        <v>5</v>
      </c>
      <c r="DV32" s="13">
        <v>29</v>
      </c>
      <c r="DW32" s="13">
        <v>30</v>
      </c>
      <c r="DX32" s="13">
        <v>550</v>
      </c>
      <c r="DY32" s="13">
        <v>1</v>
      </c>
      <c r="DZ32" s="13">
        <v>1</v>
      </c>
      <c r="EA32" s="13">
        <v>1</v>
      </c>
      <c r="EB32" s="13">
        <v>0</v>
      </c>
      <c r="EC32" s="13">
        <v>0</v>
      </c>
      <c r="ED32" s="13">
        <v>9</v>
      </c>
      <c r="EE32" s="13">
        <v>2</v>
      </c>
      <c r="EF32" s="13">
        <v>8</v>
      </c>
      <c r="EG32" s="13">
        <v>3.27</v>
      </c>
      <c r="EH32" s="33">
        <v>3.1923076923076925</v>
      </c>
      <c r="EJ32" s="13">
        <v>2.4900000000000002</v>
      </c>
      <c r="EK32" s="13">
        <v>1.1200000000000001</v>
      </c>
      <c r="EL32" s="13">
        <v>0</v>
      </c>
      <c r="EM32" s="13">
        <v>0</v>
      </c>
      <c r="EN32" s="13">
        <v>0</v>
      </c>
      <c r="EO32" s="13">
        <v>0</v>
      </c>
      <c r="EP32" s="13">
        <v>0</v>
      </c>
      <c r="EQ32" s="13">
        <v>0</v>
      </c>
      <c r="ER32" s="13">
        <v>1</v>
      </c>
      <c r="ES32" s="13">
        <v>0</v>
      </c>
      <c r="ET32" s="13">
        <v>0</v>
      </c>
      <c r="EU32" s="13">
        <v>0</v>
      </c>
      <c r="EV32" s="13">
        <v>0</v>
      </c>
      <c r="EW32" s="13">
        <v>0</v>
      </c>
      <c r="EX32" s="13">
        <v>0</v>
      </c>
      <c r="EY32" s="13">
        <v>0</v>
      </c>
      <c r="EZ32" s="13">
        <v>0</v>
      </c>
      <c r="FA32" s="13">
        <v>0</v>
      </c>
      <c r="FB32" s="13">
        <v>0</v>
      </c>
      <c r="FC32" s="13">
        <v>0</v>
      </c>
      <c r="FD32" s="13">
        <v>0</v>
      </c>
      <c r="FE32" s="13">
        <v>0</v>
      </c>
      <c r="FF32" s="13">
        <v>0.88</v>
      </c>
    </row>
    <row r="33" spans="1:162" x14ac:dyDescent="0.55000000000000004">
      <c r="A33" s="29" t="s">
        <v>196</v>
      </c>
      <c r="B33" s="44">
        <v>1</v>
      </c>
      <c r="C33" s="45">
        <v>0</v>
      </c>
      <c r="D33" s="44">
        <v>0</v>
      </c>
      <c r="E33" s="46">
        <v>0</v>
      </c>
      <c r="F33" s="46">
        <f t="shared" si="2"/>
        <v>1</v>
      </c>
      <c r="G33" s="31">
        <v>1.1309389999999999</v>
      </c>
      <c r="H33" s="31">
        <v>9.9217290000000002E-4</v>
      </c>
      <c r="I33" s="31">
        <v>1.264549E-4</v>
      </c>
      <c r="J33" s="31">
        <v>41.679949999999998</v>
      </c>
      <c r="K33" s="31">
        <v>58.319929999999999</v>
      </c>
      <c r="L33" s="31">
        <v>0.71467780212550081</v>
      </c>
      <c r="M33" s="31">
        <v>131.2681</v>
      </c>
      <c r="N33" s="31">
        <v>6.70296</v>
      </c>
      <c r="O33" s="31">
        <v>1.6994610000000001</v>
      </c>
      <c r="P33" s="31">
        <v>50.679090000000002</v>
      </c>
      <c r="Q33" s="13">
        <v>7.2923478476822829</v>
      </c>
      <c r="R33" s="13">
        <v>8.7440219317210683</v>
      </c>
      <c r="S33" s="31">
        <v>0.34401969999999998</v>
      </c>
      <c r="T33" s="31">
        <v>5.1935349999999998</v>
      </c>
      <c r="U33" s="31">
        <v>4.8346920000000004</v>
      </c>
      <c r="V33" s="13">
        <v>-29119.899683</v>
      </c>
      <c r="W33" s="13">
        <v>-8.4400000000000002E-4</v>
      </c>
      <c r="X33" s="13">
        <v>0.10663</v>
      </c>
      <c r="Y33" s="13">
        <v>7.4992000000000003E-2</v>
      </c>
      <c r="Z33" s="13">
        <v>0.84899000000000002</v>
      </c>
      <c r="AA33" s="13">
        <v>1.8588990000000001</v>
      </c>
      <c r="AB33" s="13">
        <v>0.96756200000000003</v>
      </c>
      <c r="AC33" s="13">
        <v>2.093235</v>
      </c>
      <c r="AD33" s="13">
        <v>8.43E-3</v>
      </c>
      <c r="AE33" s="13">
        <v>0.15498999999999999</v>
      </c>
      <c r="AF33" s="31">
        <v>1.219193</v>
      </c>
      <c r="AG33" s="31">
        <v>3.0156809999999998E-4</v>
      </c>
      <c r="AH33" s="31">
        <v>6.4659370000000004E-5</v>
      </c>
      <c r="AI33" s="31">
        <v>36.329720000000002</v>
      </c>
      <c r="AJ33" s="31">
        <v>63.670549999999999</v>
      </c>
      <c r="AK33" s="31">
        <v>0.57058907316913221</v>
      </c>
      <c r="AL33" s="31">
        <v>90.135630000000006</v>
      </c>
      <c r="AM33" s="31">
        <v>4.1148540000000002</v>
      </c>
      <c r="AN33" s="31">
        <v>4.260274E-2</v>
      </c>
      <c r="AO33" s="31">
        <v>1.2998320000000001</v>
      </c>
      <c r="AP33" s="13">
        <v>29.427860853804418</v>
      </c>
      <c r="AQ33" s="13">
        <v>4.4707626341442639</v>
      </c>
      <c r="AR33" s="31">
        <v>0.1017173</v>
      </c>
      <c r="AS33" s="31">
        <v>8.7882409999999993</v>
      </c>
      <c r="AT33" s="31">
        <v>5.9875350000000003</v>
      </c>
      <c r="AU33" s="13">
        <v>-18842.991131999999</v>
      </c>
      <c r="AV33" s="13">
        <v>-2.6380000000000002E-3</v>
      </c>
      <c r="AW33" s="13">
        <v>8.4696999999999995E-2</v>
      </c>
      <c r="AX33" s="13">
        <v>0.103522</v>
      </c>
      <c r="AY33" s="13">
        <v>0.60585500000000003</v>
      </c>
      <c r="AZ33" s="13">
        <v>1.3291360000000001</v>
      </c>
      <c r="BA33" s="13">
        <v>0.47808499999999998</v>
      </c>
      <c r="BB33" s="13">
        <v>1.0638259999999999</v>
      </c>
      <c r="BC33" s="13">
        <v>0.13480800000000001</v>
      </c>
      <c r="BD33" s="13">
        <v>5.8686000000000002E-2</v>
      </c>
      <c r="BE33" s="13">
        <v>59</v>
      </c>
      <c r="BF33" s="13" t="s">
        <v>162</v>
      </c>
      <c r="BG33" s="13">
        <f t="shared" si="0"/>
        <v>1</v>
      </c>
      <c r="BH33" s="13">
        <v>120</v>
      </c>
      <c r="BI33" s="13">
        <v>182</v>
      </c>
      <c r="BJ33" s="32">
        <f t="shared" si="1"/>
        <v>36.22750875498128</v>
      </c>
      <c r="BK33" s="13">
        <v>57</v>
      </c>
      <c r="BL33" s="13">
        <v>0</v>
      </c>
      <c r="BM33" s="13">
        <v>1</v>
      </c>
      <c r="BN33" s="13">
        <v>0</v>
      </c>
      <c r="BO33" s="13">
        <v>0</v>
      </c>
      <c r="BP33" s="13">
        <v>0</v>
      </c>
      <c r="BQ33" s="13">
        <v>0.82</v>
      </c>
      <c r="BR33" s="13">
        <v>0</v>
      </c>
      <c r="BS33" s="13">
        <v>0</v>
      </c>
      <c r="BT33" s="13">
        <v>0</v>
      </c>
      <c r="BU33" s="13">
        <v>0</v>
      </c>
      <c r="BV33" s="13">
        <v>0</v>
      </c>
      <c r="BW33" s="13">
        <v>42.7</v>
      </c>
      <c r="BX33" s="13">
        <v>1.1200000000000001</v>
      </c>
      <c r="BY33" s="13">
        <v>0</v>
      </c>
      <c r="BZ33" s="13">
        <v>1</v>
      </c>
      <c r="CA33" s="13">
        <v>0</v>
      </c>
      <c r="CB33" s="13">
        <v>0</v>
      </c>
      <c r="CC33" s="13" t="s">
        <v>172</v>
      </c>
      <c r="CD33" s="13">
        <v>0</v>
      </c>
      <c r="CE33" s="13">
        <v>1</v>
      </c>
      <c r="CF33" s="13">
        <v>0</v>
      </c>
      <c r="CG33" s="13">
        <v>0</v>
      </c>
      <c r="CH33" s="13">
        <v>0</v>
      </c>
      <c r="CI33" s="13">
        <v>0</v>
      </c>
      <c r="CJ33" s="13">
        <v>0</v>
      </c>
      <c r="CK33" s="13">
        <v>0</v>
      </c>
      <c r="CL33" s="13">
        <v>1</v>
      </c>
      <c r="CM33" s="13">
        <v>1</v>
      </c>
      <c r="CN33" s="13">
        <v>1</v>
      </c>
      <c r="CO33" s="13">
        <v>1</v>
      </c>
      <c r="CP33" s="13">
        <v>0</v>
      </c>
      <c r="CQ33" s="13">
        <v>1</v>
      </c>
      <c r="CR33" s="13">
        <v>0</v>
      </c>
      <c r="CS33" s="13">
        <v>1</v>
      </c>
      <c r="CT33" s="13">
        <v>0</v>
      </c>
      <c r="CU33" s="13">
        <v>0</v>
      </c>
      <c r="CV33" s="13">
        <v>0</v>
      </c>
      <c r="CW33" s="13">
        <v>1</v>
      </c>
      <c r="CX33" s="13">
        <v>1</v>
      </c>
      <c r="CY33" s="13">
        <v>0</v>
      </c>
      <c r="CZ33" s="13">
        <v>700</v>
      </c>
      <c r="DA33" s="13">
        <v>48</v>
      </c>
      <c r="DB33" s="13">
        <v>32</v>
      </c>
      <c r="DC33" s="13">
        <v>36000</v>
      </c>
      <c r="DD33" s="13">
        <v>360</v>
      </c>
      <c r="DE33" s="13">
        <v>36</v>
      </c>
      <c r="DF33" s="13">
        <v>35</v>
      </c>
      <c r="DG33" s="13">
        <v>0</v>
      </c>
      <c r="DH33" s="13">
        <v>0</v>
      </c>
      <c r="DI33" s="13">
        <v>0</v>
      </c>
      <c r="DJ33" s="13">
        <v>0</v>
      </c>
      <c r="DK33" s="13">
        <v>171.66666666666669</v>
      </c>
      <c r="DL33" s="13">
        <v>7.43</v>
      </c>
      <c r="DM33" s="13">
        <v>0.21</v>
      </c>
      <c r="DN33" s="13">
        <v>32.6</v>
      </c>
      <c r="DO33" s="13">
        <v>103</v>
      </c>
      <c r="DP33" s="13">
        <v>22.5</v>
      </c>
      <c r="DQ33" s="13">
        <v>36.5</v>
      </c>
      <c r="DR33" s="13">
        <v>68</v>
      </c>
      <c r="DS33" s="13">
        <v>108</v>
      </c>
      <c r="DT33" s="13">
        <v>6</v>
      </c>
      <c r="DU33" s="13">
        <v>5</v>
      </c>
      <c r="DV33" s="13">
        <v>39</v>
      </c>
      <c r="DW33" s="13">
        <v>30</v>
      </c>
      <c r="DX33" s="13">
        <v>950</v>
      </c>
      <c r="DY33" s="13">
        <v>0</v>
      </c>
      <c r="DZ33" s="13">
        <v>0</v>
      </c>
      <c r="EA33" s="13" t="s">
        <v>163</v>
      </c>
      <c r="EB33" s="13">
        <v>0</v>
      </c>
      <c r="EC33" s="13">
        <v>0</v>
      </c>
      <c r="ED33" s="13">
        <v>14</v>
      </c>
      <c r="EE33" s="13">
        <v>1</v>
      </c>
      <c r="EF33" s="13">
        <v>8</v>
      </c>
      <c r="EG33" s="13">
        <v>1.01</v>
      </c>
      <c r="EH33" s="33">
        <v>0.23170731707317083</v>
      </c>
      <c r="EJ33" s="13">
        <v>0.19000000000000006</v>
      </c>
      <c r="EK33" s="13">
        <v>0.69</v>
      </c>
      <c r="EL33" s="13">
        <v>0</v>
      </c>
      <c r="EM33" s="13">
        <v>0</v>
      </c>
      <c r="EN33" s="13">
        <v>0</v>
      </c>
      <c r="EO33" s="13">
        <v>0</v>
      </c>
      <c r="EP33" s="13">
        <v>0</v>
      </c>
      <c r="EQ33" s="13">
        <v>0</v>
      </c>
      <c r="ER33" s="13">
        <v>1</v>
      </c>
      <c r="ES33" s="13">
        <v>0</v>
      </c>
      <c r="ET33" s="13">
        <v>0</v>
      </c>
      <c r="EU33" s="13">
        <v>0</v>
      </c>
      <c r="EV33" s="13">
        <v>0</v>
      </c>
      <c r="EW33" s="13">
        <v>0</v>
      </c>
      <c r="EX33" s="13">
        <v>0</v>
      </c>
      <c r="EY33" s="13">
        <v>0</v>
      </c>
      <c r="EZ33" s="13">
        <v>0</v>
      </c>
      <c r="FA33" s="13">
        <v>0</v>
      </c>
      <c r="FB33" s="13">
        <v>0</v>
      </c>
      <c r="FC33" s="13">
        <v>0</v>
      </c>
      <c r="FD33" s="13">
        <v>0</v>
      </c>
      <c r="FE33" s="13">
        <v>0</v>
      </c>
      <c r="FF33" s="13">
        <v>0.78</v>
      </c>
    </row>
    <row r="34" spans="1:162" x14ac:dyDescent="0.55000000000000004">
      <c r="A34" s="29" t="s">
        <v>197</v>
      </c>
      <c r="B34" s="44">
        <v>1</v>
      </c>
      <c r="C34" s="45">
        <v>0</v>
      </c>
      <c r="D34" s="44">
        <v>0</v>
      </c>
      <c r="E34" s="46">
        <v>0</v>
      </c>
      <c r="F34" s="46">
        <f t="shared" si="2"/>
        <v>1</v>
      </c>
      <c r="G34" s="31">
        <v>1.0057659999999999</v>
      </c>
      <c r="H34" s="31">
        <v>8.5240850000000007E-3</v>
      </c>
      <c r="I34" s="31">
        <v>3.8567469999999999E-4</v>
      </c>
      <c r="J34" s="31">
        <v>93.683850000000007</v>
      </c>
      <c r="K34" s="31">
        <v>6.3163119999999999</v>
      </c>
      <c r="L34" s="31">
        <v>14.83204887434929</v>
      </c>
      <c r="M34" s="31">
        <v>149.85890000000001</v>
      </c>
      <c r="N34" s="31">
        <v>43.679720000000003</v>
      </c>
      <c r="O34" s="31">
        <v>23.528279999999999</v>
      </c>
      <c r="P34" s="31">
        <v>92.063689999999994</v>
      </c>
      <c r="Q34" s="13">
        <v>15.592511003036368</v>
      </c>
      <c r="R34" s="13">
        <v>13.789565507348609</v>
      </c>
      <c r="S34" s="31">
        <v>0.48508129999999999</v>
      </c>
      <c r="T34" s="31">
        <v>9.6640099999999993</v>
      </c>
      <c r="U34" s="31">
        <v>6.5662659999999997</v>
      </c>
      <c r="V34" s="13">
        <v>-17963.440079</v>
      </c>
      <c r="W34" s="13">
        <v>1.0000000000000001E-5</v>
      </c>
      <c r="X34" s="13">
        <v>8.2767999999999994E-2</v>
      </c>
      <c r="Y34" s="13">
        <v>8.2132999999999998E-2</v>
      </c>
      <c r="Z34" s="13">
        <v>0.60105600000000003</v>
      </c>
      <c r="AA34" s="13">
        <v>1.348554</v>
      </c>
      <c r="AB34" s="13">
        <v>0.62524400000000002</v>
      </c>
      <c r="AC34" s="13">
        <v>1.3918349999999999</v>
      </c>
      <c r="AD34" s="13">
        <v>4.5726999999999997E-2</v>
      </c>
      <c r="AE34" s="13">
        <v>0.224463</v>
      </c>
      <c r="AF34" s="31">
        <v>1.0502800000000001</v>
      </c>
      <c r="AG34" s="31">
        <v>2.322553E-4</v>
      </c>
      <c r="AH34" s="31">
        <v>5.2734810000000003E-5</v>
      </c>
      <c r="AI34" s="31">
        <v>22.402429999999999</v>
      </c>
      <c r="AJ34" s="31">
        <v>77.597719999999995</v>
      </c>
      <c r="AK34" s="31">
        <v>0.28869962743773986</v>
      </c>
      <c r="AL34" s="31">
        <v>104.2582</v>
      </c>
      <c r="AM34" s="31">
        <v>4.4208230000000004</v>
      </c>
      <c r="AN34" s="31">
        <v>6.6390249999999998E-2</v>
      </c>
      <c r="AO34" s="31">
        <v>2.9947330000000001</v>
      </c>
      <c r="AP34" s="13">
        <v>15.143269537858503</v>
      </c>
      <c r="AQ34" s="13">
        <v>4.9519763908138277</v>
      </c>
      <c r="AR34" s="31">
        <v>0.20471819999999999</v>
      </c>
      <c r="AS34" s="31">
        <v>10.17238</v>
      </c>
      <c r="AT34" s="31">
        <v>4.7925979999999999</v>
      </c>
      <c r="AU34" s="13">
        <v>-22592.445505</v>
      </c>
      <c r="AV34" s="13">
        <v>1.3699999999999999E-3</v>
      </c>
      <c r="AW34" s="13">
        <v>6.8668999999999994E-2</v>
      </c>
      <c r="AX34" s="13">
        <v>8.1032999999999994E-2</v>
      </c>
      <c r="AY34" s="13">
        <v>1.2142980000000001</v>
      </c>
      <c r="AZ34" s="13">
        <v>2.6390570000000002</v>
      </c>
      <c r="BA34" s="13">
        <v>0.45375300000000002</v>
      </c>
      <c r="BB34" s="13">
        <v>0.993251</v>
      </c>
      <c r="BC34" s="13">
        <v>0.130104</v>
      </c>
      <c r="BD34" s="13">
        <v>5.6863999999999998E-2</v>
      </c>
      <c r="BE34" s="13">
        <v>54</v>
      </c>
      <c r="BF34" s="13" t="s">
        <v>162</v>
      </c>
      <c r="BG34" s="13">
        <f t="shared" si="0"/>
        <v>1</v>
      </c>
      <c r="BH34" s="13">
        <v>96</v>
      </c>
      <c r="BI34" s="13">
        <v>170</v>
      </c>
      <c r="BJ34" s="32">
        <f t="shared" si="1"/>
        <v>33.21799307958478</v>
      </c>
      <c r="BK34" s="13">
        <v>56</v>
      </c>
      <c r="BL34" s="13">
        <v>0</v>
      </c>
      <c r="BM34" s="13">
        <v>0</v>
      </c>
      <c r="BN34" s="13">
        <v>0</v>
      </c>
      <c r="BO34" s="13">
        <v>0</v>
      </c>
      <c r="BP34" s="13">
        <v>0</v>
      </c>
      <c r="BQ34" s="13">
        <v>0.89</v>
      </c>
      <c r="BR34" s="13">
        <v>0</v>
      </c>
      <c r="BS34" s="13">
        <v>0</v>
      </c>
      <c r="BT34" s="13">
        <v>0</v>
      </c>
      <c r="BU34" s="13">
        <v>0</v>
      </c>
      <c r="BV34" s="13">
        <v>0</v>
      </c>
      <c r="BW34" s="13">
        <v>40.200000000000003</v>
      </c>
      <c r="BX34" s="13">
        <v>0.45</v>
      </c>
      <c r="BY34" s="13">
        <v>0</v>
      </c>
      <c r="BZ34" s="13">
        <v>1</v>
      </c>
      <c r="CA34" s="13">
        <v>0</v>
      </c>
      <c r="CB34" s="13">
        <v>0</v>
      </c>
      <c r="CC34" s="13" t="s">
        <v>164</v>
      </c>
      <c r="CD34" s="13">
        <v>0</v>
      </c>
      <c r="CE34" s="13">
        <v>1</v>
      </c>
      <c r="CF34" s="13">
        <v>0</v>
      </c>
      <c r="CG34" s="13">
        <v>0</v>
      </c>
      <c r="CH34" s="13">
        <v>0</v>
      </c>
      <c r="CI34" s="13">
        <v>0</v>
      </c>
      <c r="CJ34" s="13">
        <v>0</v>
      </c>
      <c r="CK34" s="13">
        <v>0</v>
      </c>
      <c r="CL34" s="13">
        <v>1</v>
      </c>
      <c r="CM34" s="13">
        <v>1</v>
      </c>
      <c r="CN34" s="13">
        <v>1</v>
      </c>
      <c r="CO34" s="13">
        <v>1</v>
      </c>
      <c r="CP34" s="13">
        <v>0</v>
      </c>
      <c r="CQ34" s="13">
        <v>1</v>
      </c>
      <c r="CR34" s="13">
        <v>0</v>
      </c>
      <c r="CS34" s="13">
        <v>1</v>
      </c>
      <c r="CT34" s="13">
        <v>0</v>
      </c>
      <c r="CU34" s="13">
        <v>0</v>
      </c>
      <c r="CV34" s="13">
        <v>0</v>
      </c>
      <c r="CW34" s="13">
        <v>1</v>
      </c>
      <c r="CX34" s="13">
        <v>1</v>
      </c>
      <c r="CY34" s="13">
        <v>0</v>
      </c>
      <c r="CZ34" s="13">
        <v>700</v>
      </c>
      <c r="DA34" s="13">
        <v>56</v>
      </c>
      <c r="DB34" s="13">
        <v>38</v>
      </c>
      <c r="DC34" s="13">
        <v>30000</v>
      </c>
      <c r="DD34" s="13">
        <v>300</v>
      </c>
      <c r="DE34" s="13">
        <v>33</v>
      </c>
      <c r="DF34" s="13">
        <v>36</v>
      </c>
      <c r="DG34" s="13">
        <v>0</v>
      </c>
      <c r="DH34" s="13">
        <v>0</v>
      </c>
      <c r="DI34" s="13">
        <v>0</v>
      </c>
      <c r="DJ34" s="13">
        <v>0</v>
      </c>
      <c r="DK34" s="13">
        <v>231.83333333333334</v>
      </c>
      <c r="DL34" s="13">
        <v>7.37</v>
      </c>
      <c r="DM34" s="13">
        <v>0.21</v>
      </c>
      <c r="DN34" s="13">
        <v>40.9</v>
      </c>
      <c r="DO34" s="13">
        <v>139.1</v>
      </c>
      <c r="DP34" s="13">
        <v>23.3</v>
      </c>
      <c r="DQ34" s="13">
        <v>35.5</v>
      </c>
      <c r="DR34" s="13">
        <v>74</v>
      </c>
      <c r="DS34" s="13">
        <v>77.3</v>
      </c>
      <c r="DT34" s="13">
        <v>9</v>
      </c>
      <c r="DU34" s="13">
        <v>5</v>
      </c>
      <c r="DV34" s="13">
        <v>38</v>
      </c>
      <c r="DW34" s="13">
        <v>30</v>
      </c>
      <c r="DX34" s="13">
        <v>400</v>
      </c>
      <c r="DY34" s="13">
        <v>0</v>
      </c>
      <c r="DZ34" s="13">
        <v>0</v>
      </c>
      <c r="EA34" s="13" t="s">
        <v>163</v>
      </c>
      <c r="EB34" s="13">
        <v>0</v>
      </c>
      <c r="EC34" s="13">
        <v>0</v>
      </c>
      <c r="ED34" s="13">
        <v>8</v>
      </c>
      <c r="EE34" s="13">
        <v>1</v>
      </c>
      <c r="EF34" s="13">
        <v>7</v>
      </c>
      <c r="EG34" s="13">
        <v>0.99</v>
      </c>
      <c r="EH34" s="33">
        <v>0.11235955056179772</v>
      </c>
      <c r="EJ34" s="13">
        <v>9.9999999999999978E-2</v>
      </c>
      <c r="EK34" s="13">
        <v>1.02</v>
      </c>
      <c r="EL34" s="13">
        <v>0</v>
      </c>
      <c r="EM34" s="13">
        <v>0</v>
      </c>
      <c r="EN34" s="13">
        <v>0</v>
      </c>
      <c r="EO34" s="13">
        <v>0</v>
      </c>
      <c r="EP34" s="13">
        <v>0</v>
      </c>
      <c r="EQ34" s="13">
        <v>0</v>
      </c>
      <c r="ER34" s="13">
        <v>1</v>
      </c>
      <c r="ES34" s="13">
        <v>0</v>
      </c>
      <c r="ET34" s="13">
        <v>0</v>
      </c>
      <c r="EU34" s="13">
        <v>0</v>
      </c>
      <c r="EV34" s="13">
        <v>0</v>
      </c>
      <c r="EW34" s="13">
        <v>0</v>
      </c>
      <c r="EX34" s="13">
        <v>0</v>
      </c>
      <c r="EY34" s="13">
        <v>0</v>
      </c>
      <c r="EZ34" s="13">
        <v>0</v>
      </c>
      <c r="FA34" s="13">
        <v>0</v>
      </c>
      <c r="FB34" s="13">
        <v>0</v>
      </c>
      <c r="FC34" s="13">
        <v>0</v>
      </c>
      <c r="FD34" s="13">
        <v>0</v>
      </c>
      <c r="FE34" s="13">
        <v>0</v>
      </c>
      <c r="FF34" s="13">
        <v>0.8</v>
      </c>
    </row>
    <row r="35" spans="1:162" x14ac:dyDescent="0.55000000000000004">
      <c r="A35" s="29" t="s">
        <v>198</v>
      </c>
      <c r="B35" s="44">
        <v>0</v>
      </c>
      <c r="C35" s="45">
        <v>0</v>
      </c>
      <c r="D35" s="44">
        <v>0</v>
      </c>
      <c r="E35" s="46">
        <v>0</v>
      </c>
      <c r="F35" s="46">
        <f t="shared" si="2"/>
        <v>0</v>
      </c>
      <c r="G35" s="31">
        <v>0.9530554</v>
      </c>
      <c r="H35" s="31">
        <v>1.2636870000000001E-3</v>
      </c>
      <c r="I35" s="31">
        <v>4.5599490000000002E-4</v>
      </c>
      <c r="J35" s="31">
        <v>42.559010000000001</v>
      </c>
      <c r="K35" s="31">
        <v>57.441000000000003</v>
      </c>
      <c r="L35" s="31">
        <v>0.74091705850218936</v>
      </c>
      <c r="M35" s="31">
        <v>129.95259999999999</v>
      </c>
      <c r="N35" s="31">
        <v>40.270519999999998</v>
      </c>
      <c r="O35" s="31">
        <v>18.635850000000001</v>
      </c>
      <c r="P35" s="31">
        <v>75.174599999999998</v>
      </c>
      <c r="Q35" s="13">
        <v>4.2578483231979627</v>
      </c>
      <c r="R35" s="13">
        <v>8.6078142013679084</v>
      </c>
      <c r="S35" s="31">
        <v>0.22158330000000001</v>
      </c>
      <c r="T35" s="31">
        <v>2.1039699999999999</v>
      </c>
      <c r="U35" s="31">
        <v>2.8407</v>
      </c>
      <c r="V35" s="13">
        <v>-40441.178750999999</v>
      </c>
      <c r="W35" s="13">
        <v>8.3500000000000002E-4</v>
      </c>
      <c r="X35" s="13">
        <v>3.0188E-2</v>
      </c>
      <c r="Y35" s="13">
        <v>1.9526999999999999E-2</v>
      </c>
      <c r="Z35" s="13">
        <v>0.75497700000000001</v>
      </c>
      <c r="AA35" s="13">
        <v>1.658228</v>
      </c>
      <c r="AB35" s="13">
        <v>1.083888</v>
      </c>
      <c r="AC35" s="13">
        <v>2.3383039999999999</v>
      </c>
      <c r="AD35" s="13">
        <v>1.8485000000000001E-2</v>
      </c>
      <c r="AE35" s="13">
        <v>3.6755000000000003E-2</v>
      </c>
      <c r="AF35" s="31">
        <v>0.91695400000000005</v>
      </c>
      <c r="AG35" s="31">
        <v>8.2230020000000005E-5</v>
      </c>
      <c r="AH35" s="31">
        <v>2.3515399999999999E-5</v>
      </c>
      <c r="AI35" s="31">
        <v>25.211379999999998</v>
      </c>
      <c r="AJ35" s="31">
        <v>74.788539999999998</v>
      </c>
      <c r="AK35" s="31">
        <v>0.3371021543329053</v>
      </c>
      <c r="AL35" s="31">
        <v>81.18262</v>
      </c>
      <c r="AM35" s="31">
        <v>3.0724300000000002</v>
      </c>
      <c r="AN35" s="31">
        <v>0.2269651</v>
      </c>
      <c r="AO35" s="31">
        <v>10.47099</v>
      </c>
      <c r="AP35" s="13">
        <v>5.9098629329380099</v>
      </c>
      <c r="AQ35" s="13">
        <v>3.5388886545039724</v>
      </c>
      <c r="AR35" s="31">
        <v>5.9282559999999998E-2</v>
      </c>
      <c r="AS35" s="31">
        <v>1.560961</v>
      </c>
      <c r="AT35" s="31">
        <v>1.7882899999999999</v>
      </c>
      <c r="AU35" s="13">
        <v>-9336.5049479999998</v>
      </c>
      <c r="AV35" s="13">
        <v>6.2E-4</v>
      </c>
      <c r="AW35" s="13">
        <v>1.1717999999999999E-2</v>
      </c>
      <c r="AX35" s="13">
        <v>2.0818E-2</v>
      </c>
      <c r="AY35" s="13">
        <v>0.77939599999999998</v>
      </c>
      <c r="AZ35" s="13">
        <v>1.712979</v>
      </c>
      <c r="BA35" s="13">
        <v>0.61499999999999999</v>
      </c>
      <c r="BB35" s="13">
        <v>1.3723080000000001</v>
      </c>
      <c r="BC35" s="13">
        <v>5.1754000000000001E-2</v>
      </c>
      <c r="BD35" s="13">
        <v>3.3693000000000001E-2</v>
      </c>
      <c r="BE35" s="13">
        <v>63</v>
      </c>
      <c r="BF35" s="13" t="s">
        <v>168</v>
      </c>
      <c r="BG35" s="13">
        <f t="shared" si="0"/>
        <v>0</v>
      </c>
      <c r="BH35" s="13">
        <v>59</v>
      </c>
      <c r="BI35" s="13">
        <v>160</v>
      </c>
      <c r="BJ35" s="32">
        <f t="shared" si="1"/>
        <v>23.046874999999996</v>
      </c>
      <c r="BK35" s="13">
        <v>62</v>
      </c>
      <c r="BL35" s="13">
        <v>2</v>
      </c>
      <c r="BM35" s="13">
        <v>0</v>
      </c>
      <c r="BN35" s="13">
        <v>0</v>
      </c>
      <c r="BO35" s="13">
        <v>0</v>
      </c>
      <c r="BP35" s="13">
        <v>0</v>
      </c>
      <c r="BQ35" s="13">
        <v>0.61</v>
      </c>
      <c r="BR35" s="13">
        <v>0</v>
      </c>
      <c r="BS35" s="13">
        <v>0</v>
      </c>
      <c r="BT35" s="13">
        <v>0</v>
      </c>
      <c r="BU35" s="13">
        <v>0</v>
      </c>
      <c r="BV35" s="13">
        <v>0</v>
      </c>
      <c r="BW35" s="13">
        <v>40.6</v>
      </c>
      <c r="BX35" s="13">
        <v>1</v>
      </c>
      <c r="BY35" s="13">
        <v>0</v>
      </c>
      <c r="BZ35" s="13">
        <v>0</v>
      </c>
      <c r="CA35" s="13">
        <v>0</v>
      </c>
      <c r="CB35" s="13">
        <v>0</v>
      </c>
      <c r="CC35" s="13" t="s">
        <v>164</v>
      </c>
      <c r="CD35" s="13">
        <v>0</v>
      </c>
      <c r="CE35" s="13">
        <v>0</v>
      </c>
      <c r="CF35" s="13">
        <v>0</v>
      </c>
      <c r="CG35" s="13">
        <v>0</v>
      </c>
      <c r="CH35" s="13">
        <v>0</v>
      </c>
      <c r="CI35" s="13">
        <v>0</v>
      </c>
      <c r="CJ35" s="13">
        <v>0</v>
      </c>
      <c r="CK35" s="13">
        <v>0</v>
      </c>
      <c r="CL35" s="13">
        <v>0</v>
      </c>
      <c r="CM35" s="13">
        <v>0</v>
      </c>
      <c r="CN35" s="13">
        <v>0</v>
      </c>
      <c r="CO35" s="13" t="s">
        <v>163</v>
      </c>
      <c r="CP35" s="13">
        <v>0</v>
      </c>
      <c r="CQ35" s="13">
        <v>0</v>
      </c>
      <c r="CR35" s="13">
        <v>0</v>
      </c>
      <c r="CS35" s="13">
        <v>0</v>
      </c>
      <c r="CT35" s="13">
        <v>0</v>
      </c>
      <c r="CU35" s="13">
        <v>0</v>
      </c>
      <c r="CV35" s="13">
        <v>0</v>
      </c>
      <c r="CW35" s="13">
        <v>0</v>
      </c>
      <c r="CX35" s="13">
        <v>0</v>
      </c>
      <c r="CY35" s="13">
        <v>0</v>
      </c>
      <c r="CZ35" s="13" t="s">
        <v>163</v>
      </c>
      <c r="DA35" s="13" t="s">
        <v>163</v>
      </c>
      <c r="DB35" s="13" t="s">
        <v>163</v>
      </c>
      <c r="DC35" s="13" t="s">
        <v>163</v>
      </c>
      <c r="DD35" s="13" t="s">
        <v>163</v>
      </c>
      <c r="DE35" s="13" t="s">
        <v>163</v>
      </c>
      <c r="DF35" s="13" t="s">
        <v>163</v>
      </c>
      <c r="DG35" s="13">
        <v>0</v>
      </c>
      <c r="DH35" s="13">
        <v>0</v>
      </c>
      <c r="DI35" s="13">
        <v>0</v>
      </c>
      <c r="DJ35" s="13">
        <v>0</v>
      </c>
      <c r="DK35" s="13">
        <v>2.4740000000000002</v>
      </c>
      <c r="DL35" s="13">
        <v>7.45</v>
      </c>
      <c r="DM35" s="13">
        <v>50</v>
      </c>
      <c r="DN35" s="13">
        <v>29.3</v>
      </c>
      <c r="DO35" s="13">
        <v>123.7</v>
      </c>
      <c r="DP35" s="13">
        <v>19.899999999999999</v>
      </c>
      <c r="DQ35" s="13">
        <v>35.700000000000003</v>
      </c>
      <c r="DR35" s="13">
        <v>48</v>
      </c>
      <c r="DS35" s="13">
        <v>60</v>
      </c>
      <c r="DT35" s="13">
        <v>6</v>
      </c>
      <c r="DU35" s="13">
        <v>0.78</v>
      </c>
      <c r="DV35" s="13">
        <v>38</v>
      </c>
      <c r="DW35" s="13" t="s">
        <v>163</v>
      </c>
      <c r="DX35" s="13">
        <v>220</v>
      </c>
      <c r="DY35" s="13">
        <v>0</v>
      </c>
      <c r="DZ35" s="13">
        <v>0</v>
      </c>
      <c r="EA35" s="13" t="s">
        <v>163</v>
      </c>
      <c r="EB35" s="13">
        <v>0</v>
      </c>
      <c r="EC35" s="13">
        <v>0</v>
      </c>
      <c r="ED35" s="13">
        <v>13</v>
      </c>
      <c r="EE35" s="13">
        <v>1</v>
      </c>
      <c r="EF35" s="13">
        <v>7</v>
      </c>
      <c r="EG35" s="13">
        <v>0.56999999999999995</v>
      </c>
      <c r="EH35" s="33">
        <v>-6.5573770491803338E-2</v>
      </c>
      <c r="EJ35" s="13">
        <v>-4.0000000000000036E-2</v>
      </c>
      <c r="EK35" s="13" t="s">
        <v>163</v>
      </c>
      <c r="EL35" s="13">
        <v>0</v>
      </c>
      <c r="EM35" s="13">
        <v>0</v>
      </c>
      <c r="EN35" s="13">
        <v>0</v>
      </c>
      <c r="EO35" s="13">
        <v>0</v>
      </c>
      <c r="EP35" s="13">
        <v>0</v>
      </c>
      <c r="EQ35" s="13">
        <v>0</v>
      </c>
      <c r="ER35" s="13">
        <v>0</v>
      </c>
      <c r="ES35" s="13">
        <v>0</v>
      </c>
      <c r="ET35" s="13">
        <v>0</v>
      </c>
      <c r="EU35" s="13">
        <v>0</v>
      </c>
      <c r="EV35" s="13">
        <v>0</v>
      </c>
      <c r="EW35" s="13">
        <v>0</v>
      </c>
      <c r="EX35" s="13">
        <v>0</v>
      </c>
      <c r="EY35" s="13">
        <v>0</v>
      </c>
      <c r="EZ35" s="13">
        <v>0</v>
      </c>
      <c r="FA35" s="13">
        <v>0</v>
      </c>
      <c r="FB35" s="13">
        <v>0</v>
      </c>
      <c r="FC35" s="13">
        <v>0</v>
      </c>
      <c r="FD35" s="13">
        <v>0</v>
      </c>
      <c r="FE35" s="13">
        <v>0</v>
      </c>
      <c r="FF35" s="13">
        <v>1.2</v>
      </c>
    </row>
    <row r="36" spans="1:162" x14ac:dyDescent="0.55000000000000004">
      <c r="A36" s="29" t="s">
        <v>199</v>
      </c>
      <c r="B36" s="44">
        <v>1</v>
      </c>
      <c r="C36" s="45">
        <v>1</v>
      </c>
      <c r="D36" s="44">
        <v>0</v>
      </c>
      <c r="E36" s="46">
        <v>0</v>
      </c>
      <c r="F36" s="46">
        <f t="shared" si="2"/>
        <v>1</v>
      </c>
      <c r="G36" s="31">
        <v>0.97482429999999998</v>
      </c>
      <c r="H36" s="31">
        <v>8.6031029999999997E-4</v>
      </c>
      <c r="I36" s="31">
        <v>4.8657479999999998E-5</v>
      </c>
      <c r="J36" s="31">
        <v>75.555080000000004</v>
      </c>
      <c r="K36" s="31">
        <v>24.44462</v>
      </c>
      <c r="L36" s="31">
        <v>3.0908670157188576</v>
      </c>
      <c r="M36" s="31">
        <v>200.62880000000001</v>
      </c>
      <c r="N36" s="31">
        <v>13.70743</v>
      </c>
      <c r="O36" s="31">
        <v>0.29027429999999999</v>
      </c>
      <c r="P36" s="31">
        <v>12.454140000000001</v>
      </c>
      <c r="Q36" s="13">
        <v>22.762013321699815</v>
      </c>
      <c r="R36" s="13">
        <v>4.9789209712064721</v>
      </c>
      <c r="S36" s="31">
        <v>0.64219510000000002</v>
      </c>
      <c r="T36" s="31">
        <v>10.64236</v>
      </c>
      <c r="U36" s="31">
        <v>2.9967869999999999</v>
      </c>
      <c r="V36" s="13">
        <v>-55509.253303999998</v>
      </c>
      <c r="W36" s="13">
        <v>-1.6069999999999999E-3</v>
      </c>
      <c r="X36" s="13">
        <v>0.110427</v>
      </c>
      <c r="Y36" s="13">
        <v>4.4389999999999999E-2</v>
      </c>
      <c r="Z36" s="13">
        <v>0.91267399999999999</v>
      </c>
      <c r="AA36" s="13">
        <v>1.897119</v>
      </c>
      <c r="AB36" s="13">
        <v>0.79048499999999999</v>
      </c>
      <c r="AC36" s="13">
        <v>1.7707059999999999</v>
      </c>
      <c r="AD36" s="13">
        <v>0.12634200000000001</v>
      </c>
      <c r="AE36" s="13">
        <v>0.23550399999999999</v>
      </c>
      <c r="AF36" s="31">
        <v>1.1023540000000001</v>
      </c>
      <c r="AG36" s="31">
        <v>2.160974E-4</v>
      </c>
      <c r="AH36" s="31">
        <v>1.27115E-5</v>
      </c>
      <c r="AI36" s="31">
        <v>60.591670000000001</v>
      </c>
      <c r="AJ36" s="31">
        <v>39.408769999999997</v>
      </c>
      <c r="AK36" s="31">
        <v>1.5375179955158713</v>
      </c>
      <c r="AL36" s="31">
        <v>96.289469999999994</v>
      </c>
      <c r="AM36" s="31">
        <v>13.07756</v>
      </c>
      <c r="AN36" s="31">
        <v>0.50633919999999999</v>
      </c>
      <c r="AO36" s="31">
        <v>6.5543199999999997</v>
      </c>
      <c r="AP36" s="13">
        <v>6.2128050918223394</v>
      </c>
      <c r="AQ36" s="13">
        <v>1.326970854013096</v>
      </c>
      <c r="AR36" s="31">
        <v>0.19292570000000001</v>
      </c>
      <c r="AS36" s="31">
        <v>2.3251569999999999</v>
      </c>
      <c r="AT36" s="31">
        <v>0.75111439999999996</v>
      </c>
      <c r="AU36" s="13">
        <v>-10233.715095</v>
      </c>
      <c r="AV36" s="13">
        <v>2.2800000000000001E-4</v>
      </c>
      <c r="AW36" s="13">
        <v>6.4549999999999996E-2</v>
      </c>
      <c r="AX36" s="13">
        <v>4.7321000000000002E-2</v>
      </c>
      <c r="AY36" s="13">
        <v>0.93734600000000001</v>
      </c>
      <c r="AZ36" s="13">
        <v>1.861353</v>
      </c>
      <c r="BA36" s="13">
        <v>0.50456000000000001</v>
      </c>
      <c r="BB36" s="13">
        <v>1.1096619999999999</v>
      </c>
      <c r="BC36" s="13">
        <v>0.10309599999999999</v>
      </c>
      <c r="BD36" s="13">
        <v>5.9734000000000002E-2</v>
      </c>
      <c r="BE36" s="13">
        <v>73</v>
      </c>
      <c r="BF36" s="13" t="s">
        <v>162</v>
      </c>
      <c r="BG36" s="13">
        <f t="shared" si="0"/>
        <v>1</v>
      </c>
      <c r="BH36" s="13">
        <v>72</v>
      </c>
      <c r="BI36" s="13">
        <v>156</v>
      </c>
      <c r="BJ36" s="32">
        <f t="shared" si="1"/>
        <v>29.585798816568044</v>
      </c>
      <c r="BK36" s="13">
        <v>76</v>
      </c>
      <c r="BL36" s="13" t="s">
        <v>163</v>
      </c>
      <c r="BM36" s="13">
        <v>0</v>
      </c>
      <c r="BN36" s="13">
        <v>0</v>
      </c>
      <c r="BO36" s="13">
        <v>0</v>
      </c>
      <c r="BP36" s="13">
        <v>0</v>
      </c>
      <c r="BQ36" s="13">
        <v>1.08</v>
      </c>
      <c r="BR36" s="13">
        <v>0</v>
      </c>
      <c r="BS36" s="13">
        <v>0</v>
      </c>
      <c r="BT36" s="13">
        <v>0</v>
      </c>
      <c r="BU36" s="13">
        <v>1</v>
      </c>
      <c r="BV36" s="13">
        <v>1</v>
      </c>
      <c r="BW36" s="13">
        <v>42.3</v>
      </c>
      <c r="BX36" s="13">
        <v>1</v>
      </c>
      <c r="BY36" s="13">
        <v>1</v>
      </c>
      <c r="BZ36" s="13">
        <v>0</v>
      </c>
      <c r="CA36" s="13">
        <v>0</v>
      </c>
      <c r="CB36" s="13">
        <v>0</v>
      </c>
      <c r="CC36" s="13" t="s">
        <v>164</v>
      </c>
      <c r="CD36" s="13">
        <v>1</v>
      </c>
      <c r="CE36" s="13">
        <v>1</v>
      </c>
      <c r="CF36" s="13">
        <v>0</v>
      </c>
      <c r="CG36" s="13">
        <v>0</v>
      </c>
      <c r="CH36" s="13">
        <v>1</v>
      </c>
      <c r="CI36" s="13">
        <v>0</v>
      </c>
      <c r="CJ36" s="13">
        <v>0</v>
      </c>
      <c r="CK36" s="13">
        <v>0</v>
      </c>
      <c r="CL36" s="13">
        <v>1</v>
      </c>
      <c r="CM36" s="13">
        <v>1</v>
      </c>
      <c r="CN36" s="13">
        <v>1</v>
      </c>
      <c r="CO36" s="13">
        <v>1</v>
      </c>
      <c r="CP36" s="13">
        <v>0</v>
      </c>
      <c r="CQ36" s="13">
        <v>1</v>
      </c>
      <c r="CR36" s="13">
        <v>1</v>
      </c>
      <c r="CS36" s="13">
        <v>0</v>
      </c>
      <c r="CT36" s="13">
        <v>1</v>
      </c>
      <c r="CU36" s="13">
        <v>0</v>
      </c>
      <c r="CV36" s="13">
        <v>0</v>
      </c>
      <c r="CW36" s="13">
        <v>1</v>
      </c>
      <c r="CX36" s="13">
        <v>1</v>
      </c>
      <c r="CY36" s="13">
        <v>0</v>
      </c>
      <c r="CZ36" s="13">
        <v>700</v>
      </c>
      <c r="DA36" s="13">
        <v>150</v>
      </c>
      <c r="DB36" s="13">
        <v>77</v>
      </c>
      <c r="DC36" s="13">
        <v>22000</v>
      </c>
      <c r="DD36" s="13">
        <v>220</v>
      </c>
      <c r="DE36" s="13">
        <v>29</v>
      </c>
      <c r="DF36" s="13">
        <v>34</v>
      </c>
      <c r="DG36" s="13">
        <v>0</v>
      </c>
      <c r="DH36" s="13">
        <v>0</v>
      </c>
      <c r="DI36" s="13">
        <v>0</v>
      </c>
      <c r="DJ36" s="13">
        <v>0</v>
      </c>
      <c r="DK36" s="13">
        <v>0.98333333333333328</v>
      </c>
      <c r="DL36" s="13">
        <v>7.35</v>
      </c>
      <c r="DM36" s="13">
        <v>60</v>
      </c>
      <c r="DN36" s="13">
        <v>35.700000000000003</v>
      </c>
      <c r="DO36" s="13">
        <v>59</v>
      </c>
      <c r="DP36" s="13">
        <v>19.5</v>
      </c>
      <c r="DQ36" s="13">
        <v>36.200000000000003</v>
      </c>
      <c r="DR36" s="13">
        <v>80</v>
      </c>
      <c r="DS36" s="13">
        <v>98.7</v>
      </c>
      <c r="DT36" s="13">
        <v>6</v>
      </c>
      <c r="DU36" s="13">
        <v>1.7</v>
      </c>
      <c r="DV36" s="13">
        <v>35</v>
      </c>
      <c r="DW36" s="13">
        <v>1</v>
      </c>
      <c r="DX36" s="13">
        <v>400</v>
      </c>
      <c r="DY36" s="13">
        <v>0</v>
      </c>
      <c r="DZ36" s="13">
        <v>0</v>
      </c>
      <c r="EA36" s="13" t="s">
        <v>163</v>
      </c>
      <c r="EB36" s="13">
        <v>0</v>
      </c>
      <c r="EC36" s="13">
        <v>0</v>
      </c>
      <c r="ED36" s="13">
        <v>17</v>
      </c>
      <c r="EE36" s="13">
        <v>7</v>
      </c>
      <c r="EF36" s="13">
        <v>15</v>
      </c>
      <c r="EG36" s="13">
        <v>1.52</v>
      </c>
      <c r="EH36" s="33">
        <v>0.40740740740740733</v>
      </c>
      <c r="EJ36" s="13">
        <v>0.43999999999999995</v>
      </c>
      <c r="EK36" s="13" t="s">
        <v>163</v>
      </c>
      <c r="EL36" s="13">
        <v>0</v>
      </c>
      <c r="EM36" s="13">
        <v>0</v>
      </c>
      <c r="EN36" s="13">
        <v>0</v>
      </c>
      <c r="EO36" s="13">
        <v>0</v>
      </c>
      <c r="EP36" s="13">
        <v>0</v>
      </c>
      <c r="EQ36" s="13">
        <v>0</v>
      </c>
      <c r="ER36" s="13">
        <v>0</v>
      </c>
      <c r="ES36" s="13">
        <v>0</v>
      </c>
      <c r="ET36" s="13">
        <v>0</v>
      </c>
      <c r="EU36" s="13">
        <v>0</v>
      </c>
      <c r="EV36" s="13">
        <v>0</v>
      </c>
      <c r="EW36" s="13">
        <v>0</v>
      </c>
      <c r="EX36" s="13">
        <v>0</v>
      </c>
      <c r="EY36" s="13">
        <v>0</v>
      </c>
      <c r="EZ36" s="13">
        <v>0</v>
      </c>
      <c r="FA36" s="13">
        <v>0</v>
      </c>
      <c r="FB36" s="13">
        <v>0</v>
      </c>
      <c r="FC36" s="13">
        <v>0</v>
      </c>
      <c r="FD36" s="13">
        <v>0</v>
      </c>
      <c r="FE36" s="13">
        <v>0</v>
      </c>
      <c r="FF36" s="13">
        <v>2.3199999999999998</v>
      </c>
    </row>
    <row r="37" spans="1:162" x14ac:dyDescent="0.55000000000000004">
      <c r="A37" s="29" t="s">
        <v>200</v>
      </c>
      <c r="B37" s="47">
        <v>0</v>
      </c>
      <c r="C37" s="47">
        <v>0</v>
      </c>
      <c r="D37" s="46">
        <v>0</v>
      </c>
      <c r="E37" s="46">
        <v>0</v>
      </c>
      <c r="F37" s="46">
        <f t="shared" si="2"/>
        <v>0</v>
      </c>
      <c r="G37" s="11">
        <v>0.87793889999999997</v>
      </c>
      <c r="H37" s="11">
        <v>8.8755249999999996E-4</v>
      </c>
      <c r="I37" s="11">
        <v>4.922582E-5</v>
      </c>
      <c r="M37" s="11">
        <v>124.25060000000001</v>
      </c>
      <c r="N37" s="11">
        <v>29.52957</v>
      </c>
      <c r="O37" s="11">
        <v>0.40977799999999998</v>
      </c>
      <c r="Q37" s="13">
        <v>13.788473189006526</v>
      </c>
      <c r="R37" s="13">
        <v>5.7216548513339323</v>
      </c>
      <c r="S37" s="31">
        <v>0.73582780000000003</v>
      </c>
      <c r="T37" s="31">
        <v>13.84984</v>
      </c>
      <c r="U37" s="31">
        <v>0.54808449999999997</v>
      </c>
      <c r="V37" s="11">
        <v>2.6297709999999999</v>
      </c>
      <c r="W37" s="11">
        <v>-41.017459000000002</v>
      </c>
      <c r="X37" s="11">
        <v>9.8158999999999996E-2</v>
      </c>
      <c r="Y37" s="11">
        <v>0.15062900000000001</v>
      </c>
      <c r="AA37" s="11">
        <v>1.954798</v>
      </c>
      <c r="AB37" s="11"/>
      <c r="AC37" s="11">
        <v>1.5419020000000001</v>
      </c>
      <c r="AD37" s="11"/>
      <c r="AE37" s="11"/>
      <c r="AF37" s="12">
        <v>1.184393</v>
      </c>
      <c r="AG37" s="11">
        <v>4.0936850000000002E-4</v>
      </c>
      <c r="AH37" s="11">
        <v>5.7869730000000001E-5</v>
      </c>
      <c r="AL37" s="12">
        <v>95.214730000000003</v>
      </c>
      <c r="AM37" s="12">
        <v>21.89894</v>
      </c>
      <c r="AN37" s="12">
        <v>0.24431330000000001</v>
      </c>
      <c r="AP37" s="13">
        <v>15.409736355599108</v>
      </c>
      <c r="AQ37" s="13">
        <v>6.5497333042968107</v>
      </c>
      <c r="AR37" s="31">
        <v>0.22933139999999999</v>
      </c>
      <c r="AS37" s="31">
        <v>15.35671</v>
      </c>
      <c r="AT37" s="31">
        <v>7.9463590000000002</v>
      </c>
      <c r="AU37" s="12">
        <v>-0.16722999999999999</v>
      </c>
      <c r="AV37" s="12">
        <v>-14.965241000000001</v>
      </c>
      <c r="AW37" s="12">
        <v>1.6327999999999999E-2</v>
      </c>
      <c r="AX37" s="12">
        <v>4.2844E-2</v>
      </c>
      <c r="AZ37" s="12">
        <v>1.6677059999999999</v>
      </c>
      <c r="BB37" s="12">
        <v>1.308643</v>
      </c>
      <c r="BC37" s="12"/>
      <c r="BD37" s="11"/>
      <c r="BE37" s="13">
        <v>66</v>
      </c>
      <c r="BF37" s="12">
        <v>1</v>
      </c>
      <c r="BG37" s="34">
        <v>0</v>
      </c>
      <c r="BH37" s="13">
        <v>72</v>
      </c>
      <c r="BI37" s="13">
        <v>178</v>
      </c>
      <c r="BJ37" s="35">
        <f t="shared" ref="BJ37:BJ61" si="3">BH37/(BI37/100*BI37/100)</f>
        <v>22.724403484408533</v>
      </c>
      <c r="BK37" s="13">
        <v>60</v>
      </c>
      <c r="BL37" s="13">
        <v>0</v>
      </c>
      <c r="BM37" s="13">
        <v>1</v>
      </c>
      <c r="BO37" s="13">
        <v>0</v>
      </c>
      <c r="BP37" s="13">
        <v>0</v>
      </c>
      <c r="BQ37" s="13">
        <v>0.89999997615814209</v>
      </c>
      <c r="BR37" s="13">
        <v>0</v>
      </c>
      <c r="BS37" s="13">
        <v>1</v>
      </c>
      <c r="BT37" s="13">
        <v>0</v>
      </c>
      <c r="BV37" s="13">
        <v>0</v>
      </c>
      <c r="BW37" s="13">
        <v>49.200000762939453</v>
      </c>
      <c r="BX37" s="13">
        <v>0.5</v>
      </c>
      <c r="CA37" s="13">
        <v>0</v>
      </c>
      <c r="CB37" s="13">
        <v>0</v>
      </c>
      <c r="CD37" s="13">
        <v>0</v>
      </c>
      <c r="CE37" s="13">
        <v>1</v>
      </c>
      <c r="CF37" s="13">
        <v>0</v>
      </c>
      <c r="CG37" s="13">
        <v>0</v>
      </c>
      <c r="CH37" s="13">
        <v>0</v>
      </c>
      <c r="CI37" s="13">
        <v>0</v>
      </c>
      <c r="CJ37" s="13">
        <v>0</v>
      </c>
      <c r="CK37" s="13">
        <v>0</v>
      </c>
      <c r="CL37" s="13">
        <v>1</v>
      </c>
      <c r="CM37" s="13">
        <v>1</v>
      </c>
      <c r="CN37" s="13">
        <v>1</v>
      </c>
      <c r="CO37" s="13">
        <v>1</v>
      </c>
      <c r="CP37" s="13">
        <v>0</v>
      </c>
      <c r="CQ37" s="13">
        <v>1</v>
      </c>
      <c r="CR37" s="13">
        <v>0</v>
      </c>
      <c r="CS37" s="13">
        <v>1</v>
      </c>
      <c r="CT37" s="13">
        <v>1</v>
      </c>
      <c r="CU37" s="13">
        <v>0</v>
      </c>
      <c r="CV37" s="13">
        <v>0</v>
      </c>
      <c r="CW37" s="13">
        <v>1</v>
      </c>
      <c r="CX37" s="13">
        <v>1</v>
      </c>
      <c r="CY37" s="13">
        <v>0</v>
      </c>
      <c r="CZ37" s="13">
        <v>600</v>
      </c>
      <c r="DA37" s="13">
        <v>60</v>
      </c>
      <c r="DB37" s="13">
        <v>43</v>
      </c>
      <c r="DC37" s="13">
        <v>27600</v>
      </c>
      <c r="DD37" s="13">
        <v>300</v>
      </c>
      <c r="DE37" s="13">
        <v>35</v>
      </c>
      <c r="DF37" s="13">
        <v>32</v>
      </c>
      <c r="DG37" s="13">
        <v>0</v>
      </c>
      <c r="DH37" s="13">
        <v>0</v>
      </c>
      <c r="DI37" s="13">
        <v>0</v>
      </c>
      <c r="DJ37" s="13">
        <v>0</v>
      </c>
      <c r="DK37" s="13">
        <v>0</v>
      </c>
      <c r="DL37" s="13">
        <v>7.4000000953674316</v>
      </c>
      <c r="DM37" s="13">
        <v>0.56000000238418579</v>
      </c>
      <c r="DN37" s="13">
        <v>38</v>
      </c>
      <c r="DO37" s="13">
        <v>203</v>
      </c>
      <c r="DP37" s="13">
        <v>27.299999237060547</v>
      </c>
      <c r="DQ37" s="13">
        <v>35</v>
      </c>
      <c r="DR37" s="13">
        <v>68</v>
      </c>
      <c r="DS37" s="13">
        <v>107</v>
      </c>
      <c r="DT37" s="13">
        <v>14</v>
      </c>
      <c r="DV37" s="13">
        <v>32</v>
      </c>
      <c r="DX37" s="13">
        <v>600</v>
      </c>
      <c r="DY37" s="13">
        <v>0</v>
      </c>
      <c r="DZ37" s="13">
        <v>0</v>
      </c>
      <c r="EB37" s="13">
        <v>0</v>
      </c>
      <c r="EC37" s="13">
        <v>0</v>
      </c>
      <c r="ED37" s="13">
        <v>8</v>
      </c>
      <c r="EE37" s="13">
        <v>3</v>
      </c>
      <c r="EF37" s="13">
        <v>18</v>
      </c>
      <c r="EG37" s="33">
        <v>0.89999997615814209</v>
      </c>
      <c r="EH37" s="33">
        <v>1</v>
      </c>
      <c r="EK37" s="13">
        <v>0.60000002384185791</v>
      </c>
      <c r="EN37" s="13">
        <v>0</v>
      </c>
      <c r="EO37" s="13">
        <v>0</v>
      </c>
      <c r="EP37" s="13">
        <v>0</v>
      </c>
      <c r="EQ37" s="13">
        <v>0</v>
      </c>
      <c r="ER37" s="13">
        <v>0</v>
      </c>
      <c r="ES37" s="13">
        <v>0</v>
      </c>
      <c r="ET37" s="13">
        <v>0</v>
      </c>
      <c r="EU37" s="13">
        <v>0</v>
      </c>
      <c r="EV37" s="13">
        <v>0</v>
      </c>
      <c r="EW37" s="13">
        <v>0</v>
      </c>
      <c r="EX37" s="13">
        <v>0</v>
      </c>
      <c r="EY37" s="13">
        <v>0</v>
      </c>
      <c r="EZ37" s="13">
        <v>0</v>
      </c>
      <c r="FA37" s="13">
        <v>0</v>
      </c>
      <c r="FB37" s="13">
        <v>0</v>
      </c>
      <c r="FC37" s="13">
        <v>0</v>
      </c>
      <c r="FD37" s="13">
        <v>0</v>
      </c>
      <c r="FE37" s="13">
        <v>0</v>
      </c>
      <c r="FF37" s="13">
        <v>0.69999998807907104</v>
      </c>
    </row>
    <row r="38" spans="1:162" x14ac:dyDescent="0.55000000000000004">
      <c r="A38" s="29" t="s">
        <v>201</v>
      </c>
      <c r="B38" s="47">
        <v>0</v>
      </c>
      <c r="C38" s="47">
        <v>0</v>
      </c>
      <c r="D38" s="46">
        <v>0</v>
      </c>
      <c r="E38" s="46">
        <v>0</v>
      </c>
      <c r="F38" s="46">
        <f t="shared" si="2"/>
        <v>0</v>
      </c>
      <c r="G38" s="11">
        <v>0.88935609999999998</v>
      </c>
      <c r="H38" s="11">
        <v>1.069342E-3</v>
      </c>
      <c r="I38" s="11">
        <v>2.8119350000000001E-4</v>
      </c>
      <c r="M38" s="11">
        <v>195.42269999999999</v>
      </c>
      <c r="N38" s="11">
        <v>40.472659999999998</v>
      </c>
      <c r="O38" s="11">
        <v>3.74587</v>
      </c>
      <c r="Q38" s="13">
        <v>6.9439247445085135</v>
      </c>
      <c r="R38" s="13">
        <v>3.6340042880633603</v>
      </c>
      <c r="S38" s="31">
        <v>0.296628</v>
      </c>
      <c r="T38" s="31">
        <v>4.1245139999999996</v>
      </c>
      <c r="U38" s="31">
        <v>0.1534758</v>
      </c>
      <c r="V38" s="11">
        <v>1.9839979999999999</v>
      </c>
      <c r="W38" s="11">
        <v>-24.675471999999999</v>
      </c>
      <c r="X38" s="11">
        <v>8.9758000000000004E-2</v>
      </c>
      <c r="Y38" s="11">
        <v>0.16132099999999999</v>
      </c>
      <c r="AA38" s="11">
        <v>1.5910880000000001</v>
      </c>
      <c r="AB38" s="11"/>
      <c r="AC38" s="11">
        <v>1.9136489999999999</v>
      </c>
      <c r="AD38" s="11"/>
      <c r="AE38" s="11"/>
      <c r="AF38" s="12">
        <v>1.0818460000000001</v>
      </c>
      <c r="AG38" s="11">
        <v>4.4594440000000001E-4</v>
      </c>
      <c r="AH38" s="11">
        <v>1.4384940000000001E-4</v>
      </c>
      <c r="AL38" s="12">
        <v>135.52699999999999</v>
      </c>
      <c r="AM38" s="12">
        <v>13.657310000000001</v>
      </c>
      <c r="AN38" s="12">
        <v>0.58779409999999999</v>
      </c>
      <c r="AP38" s="13">
        <v>11.587945909271921</v>
      </c>
      <c r="AQ38" s="13">
        <v>3.7863208403054704</v>
      </c>
      <c r="AR38" s="31">
        <v>0.123183</v>
      </c>
      <c r="AS38" s="31">
        <v>5.7948120000000003</v>
      </c>
      <c r="AT38" s="31">
        <v>4.6659829999999998</v>
      </c>
      <c r="AU38" s="12">
        <v>0.313085</v>
      </c>
      <c r="AV38" s="12">
        <v>-18.115828</v>
      </c>
      <c r="AW38" s="12">
        <v>1.8721000000000002E-2</v>
      </c>
      <c r="AX38" s="12">
        <v>9.2676999999999995E-2</v>
      </c>
      <c r="AZ38" s="12">
        <v>1.9740819999999999</v>
      </c>
      <c r="BB38" s="12">
        <v>1.3558349999999999</v>
      </c>
      <c r="BC38" s="12"/>
      <c r="BD38" s="11"/>
      <c r="BE38" s="13">
        <v>67</v>
      </c>
      <c r="BF38" s="12">
        <v>1</v>
      </c>
      <c r="BG38" s="34">
        <v>0</v>
      </c>
      <c r="BH38" s="13">
        <v>65</v>
      </c>
      <c r="BI38" s="13">
        <v>165</v>
      </c>
      <c r="BJ38" s="35">
        <f t="shared" si="3"/>
        <v>23.875114784205692</v>
      </c>
      <c r="BK38" s="13">
        <v>55</v>
      </c>
      <c r="BL38" s="13">
        <v>0</v>
      </c>
      <c r="BM38" s="13">
        <v>0</v>
      </c>
      <c r="BO38" s="13">
        <v>0</v>
      </c>
      <c r="BP38" s="13">
        <v>0</v>
      </c>
      <c r="BQ38" s="13">
        <v>1</v>
      </c>
      <c r="BR38" s="13">
        <v>0</v>
      </c>
      <c r="BS38" s="13">
        <v>0</v>
      </c>
      <c r="BT38" s="13">
        <v>1</v>
      </c>
      <c r="BV38" s="13">
        <v>1</v>
      </c>
      <c r="BW38" s="13">
        <v>39.5</v>
      </c>
      <c r="BX38" s="13">
        <v>0.5</v>
      </c>
      <c r="CA38" s="13">
        <v>0</v>
      </c>
      <c r="CB38" s="13">
        <v>0</v>
      </c>
      <c r="CD38" s="13">
        <v>0</v>
      </c>
      <c r="CE38" s="13">
        <v>1</v>
      </c>
      <c r="CF38" s="13">
        <v>0</v>
      </c>
      <c r="CG38" s="13">
        <v>0</v>
      </c>
      <c r="CH38" s="13">
        <v>0</v>
      </c>
      <c r="CI38" s="13">
        <v>0</v>
      </c>
      <c r="CJ38" s="13">
        <v>0</v>
      </c>
      <c r="CK38" s="13">
        <v>0</v>
      </c>
      <c r="CL38" s="13">
        <v>1</v>
      </c>
      <c r="CM38" s="13">
        <v>1</v>
      </c>
      <c r="CN38" s="13">
        <v>1</v>
      </c>
      <c r="CO38" s="13">
        <v>1</v>
      </c>
      <c r="CP38" s="13">
        <v>0</v>
      </c>
      <c r="CQ38" s="13">
        <v>1</v>
      </c>
      <c r="CR38" s="13">
        <v>0</v>
      </c>
      <c r="CS38" s="13">
        <v>1</v>
      </c>
      <c r="CT38" s="13">
        <v>1</v>
      </c>
      <c r="CU38" s="13">
        <v>0</v>
      </c>
      <c r="CV38" s="13">
        <v>0</v>
      </c>
      <c r="CW38" s="13">
        <v>1</v>
      </c>
      <c r="CX38" s="13">
        <v>1</v>
      </c>
      <c r="CY38" s="13">
        <v>0</v>
      </c>
      <c r="CZ38" s="13">
        <v>600</v>
      </c>
      <c r="DA38" s="13">
        <v>59</v>
      </c>
      <c r="DB38" s="13">
        <v>41</v>
      </c>
      <c r="DC38" s="13">
        <v>32500</v>
      </c>
      <c r="DD38" s="13">
        <v>350</v>
      </c>
      <c r="DE38" s="13">
        <v>31</v>
      </c>
      <c r="DF38" s="13">
        <v>33</v>
      </c>
      <c r="DG38" s="13">
        <v>0</v>
      </c>
      <c r="DH38" s="13">
        <v>0</v>
      </c>
      <c r="DI38" s="13">
        <v>0</v>
      </c>
      <c r="DJ38" s="13">
        <v>0</v>
      </c>
      <c r="DK38" s="13">
        <v>0</v>
      </c>
      <c r="DL38" s="13">
        <v>7.4000000953674316</v>
      </c>
      <c r="DM38" s="13">
        <v>0.41999998688697815</v>
      </c>
      <c r="DN38" s="13">
        <v>39</v>
      </c>
      <c r="DO38" s="13">
        <v>40</v>
      </c>
      <c r="DP38" s="13">
        <v>22</v>
      </c>
      <c r="DQ38" s="13">
        <v>34</v>
      </c>
      <c r="DR38" s="13">
        <v>61</v>
      </c>
      <c r="DS38" s="13">
        <v>93</v>
      </c>
      <c r="DT38" s="13">
        <v>7</v>
      </c>
      <c r="DV38" s="13">
        <v>27</v>
      </c>
      <c r="DX38" s="13">
        <v>675</v>
      </c>
      <c r="DY38" s="13">
        <v>0</v>
      </c>
      <c r="DZ38" s="13">
        <v>0</v>
      </c>
      <c r="EB38" s="13">
        <v>0</v>
      </c>
      <c r="EC38" s="13">
        <v>0</v>
      </c>
      <c r="ED38" s="13">
        <v>14</v>
      </c>
      <c r="EE38" s="13">
        <v>1</v>
      </c>
      <c r="EF38" s="13">
        <v>8</v>
      </c>
      <c r="EG38" s="33">
        <v>0.5</v>
      </c>
      <c r="EH38" s="33">
        <v>0.5</v>
      </c>
      <c r="EK38" s="13">
        <v>0.60000002384185791</v>
      </c>
      <c r="EN38" s="13">
        <v>0</v>
      </c>
      <c r="EO38" s="13">
        <v>0</v>
      </c>
      <c r="EP38" s="13">
        <v>0</v>
      </c>
      <c r="EQ38" s="13">
        <v>0</v>
      </c>
      <c r="ER38" s="13">
        <v>0</v>
      </c>
      <c r="ES38" s="13">
        <v>0</v>
      </c>
      <c r="ET38" s="13">
        <v>0</v>
      </c>
      <c r="EU38" s="13">
        <v>0</v>
      </c>
      <c r="EV38" s="13">
        <v>0</v>
      </c>
      <c r="EW38" s="13">
        <v>0</v>
      </c>
      <c r="EX38" s="13">
        <v>0</v>
      </c>
      <c r="EY38" s="13">
        <v>0</v>
      </c>
      <c r="EZ38" s="13">
        <v>0</v>
      </c>
      <c r="FA38" s="13">
        <v>0</v>
      </c>
      <c r="FB38" s="13">
        <v>0</v>
      </c>
      <c r="FC38" s="13">
        <v>0</v>
      </c>
      <c r="FD38" s="13">
        <v>0</v>
      </c>
      <c r="FE38" s="13">
        <v>0</v>
      </c>
      <c r="FF38" s="13">
        <v>2.2999999523162842</v>
      </c>
    </row>
    <row r="39" spans="1:162" x14ac:dyDescent="0.55000000000000004">
      <c r="A39" s="29" t="s">
        <v>202</v>
      </c>
      <c r="B39" s="47">
        <v>0</v>
      </c>
      <c r="C39" s="47">
        <v>0</v>
      </c>
      <c r="D39" s="46">
        <v>0</v>
      </c>
      <c r="E39" s="36">
        <v>1</v>
      </c>
      <c r="F39" s="46">
        <f t="shared" si="2"/>
        <v>1</v>
      </c>
      <c r="G39" s="11">
        <v>0.95877299999999999</v>
      </c>
      <c r="H39" s="11">
        <v>6.0247419999999996E-3</v>
      </c>
      <c r="I39" s="11">
        <v>2.9227709999999998E-3</v>
      </c>
      <c r="M39" s="11">
        <v>190.36859999999999</v>
      </c>
      <c r="N39" s="11">
        <v>32.33323</v>
      </c>
      <c r="O39" s="11">
        <v>15.29115</v>
      </c>
      <c r="Q39" s="13">
        <v>13.402188937434017</v>
      </c>
      <c r="R39" s="13">
        <v>17.171177482147431</v>
      </c>
      <c r="S39" s="31">
        <v>0.32962010000000003</v>
      </c>
      <c r="T39" s="31">
        <v>6.1024849999999997</v>
      </c>
      <c r="U39" s="31">
        <v>0.17771799999999999</v>
      </c>
      <c r="V39" s="11">
        <v>3.6421109999999999</v>
      </c>
      <c r="W39" s="11">
        <v>-13.826561999999999</v>
      </c>
      <c r="X39" s="11">
        <v>6.1921999999999998E-2</v>
      </c>
      <c r="Y39" s="11">
        <v>0.145485</v>
      </c>
      <c r="AA39" s="11">
        <v>1.8658680000000001</v>
      </c>
      <c r="AB39" s="11"/>
      <c r="AC39" s="11">
        <v>2.335375</v>
      </c>
      <c r="AD39" s="11"/>
      <c r="AE39" s="11"/>
      <c r="AF39" s="12">
        <v>1.357019</v>
      </c>
      <c r="AG39" s="11">
        <v>3.9338950000000002E-4</v>
      </c>
      <c r="AH39" s="11">
        <v>6.574382E-5</v>
      </c>
      <c r="AL39" s="12">
        <v>111.53400000000001</v>
      </c>
      <c r="AM39" s="12">
        <v>17.35866</v>
      </c>
      <c r="AN39" s="12">
        <v>1.36392</v>
      </c>
      <c r="AP39" s="13">
        <v>2.0689795276897205</v>
      </c>
      <c r="AQ39" s="13">
        <v>3.3002899462410458</v>
      </c>
      <c r="AR39" s="31">
        <v>0.1625238</v>
      </c>
      <c r="AS39" s="31">
        <v>4.2684069999999998</v>
      </c>
      <c r="AT39" s="31">
        <v>4.4673920000000003</v>
      </c>
      <c r="AU39" s="12">
        <v>0.26474500000000001</v>
      </c>
      <c r="AV39" s="12">
        <v>-22.438213000000001</v>
      </c>
      <c r="AW39" s="12">
        <v>5.4032999999999998E-2</v>
      </c>
      <c r="AX39" s="12">
        <v>6.6660999999999998E-2</v>
      </c>
      <c r="AZ39" s="12">
        <v>1.3137239999999999</v>
      </c>
      <c r="BB39" s="12">
        <v>1.4375880000000001</v>
      </c>
      <c r="BC39" s="12"/>
      <c r="BD39" s="11"/>
      <c r="BE39" s="36">
        <v>81</v>
      </c>
      <c r="BF39" s="12">
        <v>1</v>
      </c>
      <c r="BG39" s="34">
        <v>0</v>
      </c>
      <c r="BH39" s="36">
        <v>75</v>
      </c>
      <c r="BI39" s="36">
        <v>172</v>
      </c>
      <c r="BJ39" s="35">
        <f t="shared" si="3"/>
        <v>25.351541373715524</v>
      </c>
      <c r="BK39" s="36">
        <v>60</v>
      </c>
      <c r="BL39" s="36">
        <v>3</v>
      </c>
      <c r="BM39" s="36">
        <v>0</v>
      </c>
      <c r="BN39" s="36"/>
      <c r="BO39" s="36">
        <v>0</v>
      </c>
      <c r="BP39" s="36">
        <v>0</v>
      </c>
      <c r="BQ39" s="36">
        <v>1</v>
      </c>
      <c r="BR39" s="36">
        <v>0</v>
      </c>
      <c r="BS39" s="36">
        <v>0</v>
      </c>
      <c r="BT39" s="36">
        <v>0</v>
      </c>
      <c r="BV39" s="36">
        <v>0</v>
      </c>
      <c r="BW39" s="36">
        <v>38.299999999999997</v>
      </c>
      <c r="BX39" s="36">
        <v>0.5</v>
      </c>
      <c r="CA39" s="36">
        <v>1</v>
      </c>
      <c r="CB39" s="36">
        <v>0</v>
      </c>
      <c r="CC39" s="37" t="s">
        <v>163</v>
      </c>
      <c r="CD39" s="36">
        <v>0</v>
      </c>
      <c r="CE39" s="36">
        <v>1</v>
      </c>
      <c r="CF39" s="36">
        <v>0</v>
      </c>
      <c r="CG39" s="36">
        <v>0</v>
      </c>
      <c r="CH39" s="36">
        <v>0</v>
      </c>
      <c r="CI39" s="36">
        <v>0</v>
      </c>
      <c r="CJ39" s="36">
        <v>0</v>
      </c>
      <c r="CK39" s="36">
        <v>0</v>
      </c>
      <c r="CL39" s="36">
        <v>1</v>
      </c>
      <c r="CM39" s="36">
        <v>1</v>
      </c>
      <c r="CN39" s="36">
        <v>1</v>
      </c>
      <c r="CO39" s="36">
        <v>1</v>
      </c>
      <c r="CP39" s="36">
        <v>0</v>
      </c>
      <c r="CQ39" s="36">
        <v>1</v>
      </c>
      <c r="CR39" s="36">
        <v>0</v>
      </c>
      <c r="CS39" s="36">
        <v>1</v>
      </c>
      <c r="CT39" s="36">
        <v>1</v>
      </c>
      <c r="CU39" s="36">
        <v>0</v>
      </c>
      <c r="CV39" s="36">
        <v>0</v>
      </c>
      <c r="CW39" s="36">
        <v>1</v>
      </c>
      <c r="CX39" s="36">
        <v>1</v>
      </c>
      <c r="CY39" s="36">
        <v>0</v>
      </c>
      <c r="CZ39" s="36">
        <v>500</v>
      </c>
      <c r="DA39" s="36">
        <v>44</v>
      </c>
      <c r="DB39" s="36">
        <v>30</v>
      </c>
      <c r="DC39" s="36">
        <v>26500</v>
      </c>
      <c r="DD39" s="36">
        <v>280</v>
      </c>
      <c r="DE39" s="36">
        <v>25</v>
      </c>
      <c r="DF39" s="36">
        <v>33</v>
      </c>
      <c r="DG39" s="36">
        <v>0</v>
      </c>
      <c r="DH39" s="36">
        <v>0</v>
      </c>
      <c r="DI39" s="36">
        <v>0</v>
      </c>
      <c r="DJ39" s="36">
        <v>0</v>
      </c>
      <c r="DK39" s="36">
        <v>0</v>
      </c>
      <c r="DL39" s="36">
        <v>7.4</v>
      </c>
      <c r="DM39" s="36">
        <v>0.5</v>
      </c>
      <c r="DN39" s="36">
        <v>36.200000000000003</v>
      </c>
      <c r="DO39" s="36">
        <v>148.19999999999999</v>
      </c>
      <c r="DP39" s="36">
        <v>24.8</v>
      </c>
      <c r="DQ39" s="36">
        <v>34</v>
      </c>
      <c r="DR39" s="36">
        <v>88</v>
      </c>
      <c r="DS39" s="36">
        <v>103</v>
      </c>
      <c r="DT39" s="36">
        <v>1</v>
      </c>
      <c r="DV39" s="36">
        <v>29</v>
      </c>
      <c r="DX39" s="36">
        <v>450</v>
      </c>
      <c r="DY39" s="36">
        <v>0</v>
      </c>
      <c r="DZ39" s="36">
        <v>0</v>
      </c>
      <c r="EA39" s="36"/>
      <c r="EB39" s="36">
        <v>0</v>
      </c>
      <c r="EC39" s="36">
        <v>0</v>
      </c>
      <c r="ED39" s="36">
        <v>9</v>
      </c>
      <c r="EE39" s="36">
        <v>1</v>
      </c>
      <c r="EF39" s="36">
        <v>9</v>
      </c>
      <c r="EG39" s="38">
        <v>0.9</v>
      </c>
      <c r="EH39" s="33">
        <v>0.9</v>
      </c>
      <c r="EK39" s="36">
        <v>0.6</v>
      </c>
      <c r="EN39" s="36">
        <v>0</v>
      </c>
      <c r="EO39" s="36">
        <v>0</v>
      </c>
      <c r="EP39" s="36">
        <v>0</v>
      </c>
      <c r="EQ39" s="36">
        <v>0</v>
      </c>
      <c r="ER39" s="36">
        <v>1</v>
      </c>
      <c r="ES39" s="36">
        <v>0</v>
      </c>
      <c r="ET39" s="36">
        <v>0</v>
      </c>
      <c r="EU39" s="36">
        <v>0</v>
      </c>
      <c r="EV39" s="36">
        <v>0</v>
      </c>
      <c r="EW39" s="36">
        <v>0</v>
      </c>
      <c r="EX39" s="36">
        <v>0</v>
      </c>
      <c r="EY39" s="36">
        <v>0</v>
      </c>
      <c r="EZ39" s="36">
        <v>0</v>
      </c>
      <c r="FA39" s="36">
        <v>0</v>
      </c>
      <c r="FB39" s="36">
        <v>0</v>
      </c>
      <c r="FC39" s="36">
        <v>0</v>
      </c>
      <c r="FD39" s="36">
        <v>0</v>
      </c>
      <c r="FE39" s="36">
        <v>0</v>
      </c>
      <c r="FF39" s="36">
        <v>1.6</v>
      </c>
    </row>
    <row r="40" spans="1:162" x14ac:dyDescent="0.55000000000000004">
      <c r="A40" s="29" t="s">
        <v>203</v>
      </c>
      <c r="B40" s="47">
        <v>0</v>
      </c>
      <c r="C40" s="47">
        <v>0</v>
      </c>
      <c r="D40" s="46">
        <v>0</v>
      </c>
      <c r="E40" s="36">
        <v>0</v>
      </c>
      <c r="F40" s="46">
        <f t="shared" si="2"/>
        <v>0</v>
      </c>
      <c r="G40" s="11">
        <v>0.97242340000000005</v>
      </c>
      <c r="H40" s="11">
        <v>1.795516E-3</v>
      </c>
      <c r="I40" s="11">
        <v>2.6400129999999998E-4</v>
      </c>
      <c r="M40" s="11">
        <v>187.5403</v>
      </c>
      <c r="N40" s="11">
        <v>24.91011</v>
      </c>
      <c r="O40" s="11">
        <v>3.8001360000000002</v>
      </c>
      <c r="Q40" s="13">
        <v>6.050372355814849</v>
      </c>
      <c r="R40" s="13">
        <v>18.439236288648132</v>
      </c>
      <c r="S40" s="31">
        <v>0.46898990000000002</v>
      </c>
      <c r="T40" s="31">
        <v>8.3948669999999996</v>
      </c>
      <c r="U40" s="31">
        <v>0.16850680000000001</v>
      </c>
      <c r="V40" s="11">
        <v>3.937243</v>
      </c>
      <c r="W40" s="11">
        <v>-17.580601000000001</v>
      </c>
      <c r="X40" s="11">
        <v>2.3479E-2</v>
      </c>
      <c r="Y40" s="11">
        <v>0.16111300000000001</v>
      </c>
      <c r="AA40" s="11">
        <v>2.1316269999999999</v>
      </c>
      <c r="AB40" s="11"/>
      <c r="AC40" s="11">
        <v>1.374506</v>
      </c>
      <c r="AD40" s="11"/>
      <c r="AE40" s="11"/>
      <c r="AF40" s="12">
        <v>1.1744000000000001</v>
      </c>
      <c r="AG40" s="11">
        <v>4.7529009999999999E-4</v>
      </c>
      <c r="AH40" s="11">
        <v>3.5841369999999999E-4</v>
      </c>
      <c r="AL40" s="12">
        <v>117.6617</v>
      </c>
      <c r="AM40" s="12">
        <v>8.2522570000000002</v>
      </c>
      <c r="AN40" s="12">
        <v>1.002815</v>
      </c>
      <c r="AP40" s="13">
        <v>8.2895369755191499</v>
      </c>
      <c r="AQ40" s="13">
        <v>9.1312471373126627</v>
      </c>
      <c r="AR40" s="31">
        <v>0.46312049999999999</v>
      </c>
      <c r="AS40" s="31">
        <v>46.942439999999998</v>
      </c>
      <c r="AT40" s="31">
        <v>24.084330000000001</v>
      </c>
      <c r="AU40" s="12">
        <v>2.5025909999999998</v>
      </c>
      <c r="AV40" s="12">
        <v>18.819417999999999</v>
      </c>
      <c r="AW40" s="12">
        <v>0.11380999999999999</v>
      </c>
      <c r="AX40" s="12">
        <v>5.0774E-2</v>
      </c>
      <c r="AZ40" s="12">
        <v>3.2580969999999998</v>
      </c>
      <c r="BB40" s="12">
        <v>1.665008</v>
      </c>
      <c r="BC40" s="12"/>
      <c r="BD40" s="11"/>
      <c r="BE40" s="36">
        <v>70</v>
      </c>
      <c r="BF40" s="12">
        <v>1</v>
      </c>
      <c r="BG40" s="34">
        <v>0</v>
      </c>
      <c r="BH40" s="36">
        <v>58</v>
      </c>
      <c r="BI40" s="36">
        <v>165</v>
      </c>
      <c r="BJ40" s="35">
        <f t="shared" si="3"/>
        <v>21.303948576675847</v>
      </c>
      <c r="BK40" s="36">
        <v>48</v>
      </c>
      <c r="BL40" s="36">
        <v>0</v>
      </c>
      <c r="BM40" s="36">
        <v>0</v>
      </c>
      <c r="BN40" s="36"/>
      <c r="BO40" s="36">
        <v>0</v>
      </c>
      <c r="BP40" s="36">
        <v>0</v>
      </c>
      <c r="BQ40" s="36">
        <v>1.4</v>
      </c>
      <c r="BR40" s="36">
        <v>0</v>
      </c>
      <c r="BS40" s="36">
        <v>0</v>
      </c>
      <c r="BT40" s="36">
        <v>0</v>
      </c>
      <c r="BV40" s="36">
        <v>0</v>
      </c>
      <c r="BW40" s="36">
        <v>38</v>
      </c>
      <c r="BX40" s="36">
        <v>0.3</v>
      </c>
      <c r="CA40" s="36">
        <v>0</v>
      </c>
      <c r="CB40" s="36">
        <v>0</v>
      </c>
      <c r="CC40" s="37" t="s">
        <v>163</v>
      </c>
      <c r="CD40" s="36">
        <v>0</v>
      </c>
      <c r="CE40" s="36">
        <v>1</v>
      </c>
      <c r="CF40" s="36">
        <v>0</v>
      </c>
      <c r="CG40" s="36">
        <v>0</v>
      </c>
      <c r="CH40" s="36">
        <v>0</v>
      </c>
      <c r="CI40" s="36">
        <v>0</v>
      </c>
      <c r="CJ40" s="36">
        <v>0</v>
      </c>
      <c r="CK40" s="36">
        <v>0</v>
      </c>
      <c r="CL40" s="36">
        <v>1</v>
      </c>
      <c r="CM40" s="36">
        <v>1</v>
      </c>
      <c r="CN40" s="36">
        <v>1</v>
      </c>
      <c r="CO40" s="36">
        <v>2</v>
      </c>
      <c r="CP40" s="36">
        <v>0</v>
      </c>
      <c r="CQ40" s="36">
        <v>1</v>
      </c>
      <c r="CR40" s="36">
        <v>0</v>
      </c>
      <c r="CS40" s="36">
        <v>1</v>
      </c>
      <c r="CT40" s="36">
        <v>1</v>
      </c>
      <c r="CU40" s="36">
        <v>0</v>
      </c>
      <c r="CV40" s="36">
        <v>0</v>
      </c>
      <c r="CW40" s="36">
        <v>1</v>
      </c>
      <c r="CX40" s="36">
        <v>1</v>
      </c>
      <c r="CY40" s="36">
        <v>0</v>
      </c>
      <c r="CZ40" s="36">
        <v>600</v>
      </c>
      <c r="DA40" s="36">
        <v>102</v>
      </c>
      <c r="DB40" s="36">
        <v>40</v>
      </c>
      <c r="DC40" s="36">
        <v>24000</v>
      </c>
      <c r="DD40" s="36">
        <v>240</v>
      </c>
      <c r="DE40" s="36">
        <v>28</v>
      </c>
      <c r="DF40" s="36">
        <v>32</v>
      </c>
      <c r="DG40" s="36">
        <v>0</v>
      </c>
      <c r="DH40" s="36">
        <v>0</v>
      </c>
      <c r="DI40" s="36">
        <v>0</v>
      </c>
      <c r="DJ40" s="36">
        <v>0</v>
      </c>
      <c r="DK40" s="36">
        <v>0</v>
      </c>
      <c r="DL40" s="36">
        <v>7.3</v>
      </c>
      <c r="DM40" s="36">
        <v>0.5</v>
      </c>
      <c r="DN40" s="36">
        <v>42.7</v>
      </c>
      <c r="DO40" s="36">
        <v>97.4</v>
      </c>
      <c r="DP40" s="36">
        <v>22.2</v>
      </c>
      <c r="DQ40" s="36">
        <v>35.200000000000003</v>
      </c>
      <c r="DR40" s="36">
        <v>76</v>
      </c>
      <c r="DS40" s="36">
        <v>87</v>
      </c>
      <c r="DT40" s="36">
        <v>8</v>
      </c>
      <c r="DV40" s="36">
        <v>32</v>
      </c>
      <c r="DX40" s="36">
        <v>1150</v>
      </c>
      <c r="DY40" s="36">
        <v>1</v>
      </c>
      <c r="DZ40" s="36">
        <v>1</v>
      </c>
      <c r="EA40" s="36"/>
      <c r="EB40" s="36">
        <v>0</v>
      </c>
      <c r="EC40" s="36">
        <v>0</v>
      </c>
      <c r="ED40" s="36">
        <v>13</v>
      </c>
      <c r="EE40" s="36">
        <v>2</v>
      </c>
      <c r="EF40" s="36">
        <v>7</v>
      </c>
      <c r="EG40" s="38">
        <v>0.8</v>
      </c>
      <c r="EH40" s="33">
        <v>0.57142857142857151</v>
      </c>
      <c r="EK40" s="36">
        <v>0.5</v>
      </c>
      <c r="EN40" s="36">
        <v>0</v>
      </c>
      <c r="EO40" s="36">
        <v>0</v>
      </c>
      <c r="EP40" s="36">
        <v>0</v>
      </c>
      <c r="EQ40" s="36">
        <v>0</v>
      </c>
      <c r="ER40" s="36">
        <v>0</v>
      </c>
      <c r="ES40" s="36">
        <v>0</v>
      </c>
      <c r="ET40" s="36">
        <v>0</v>
      </c>
      <c r="EU40" s="36">
        <v>0</v>
      </c>
      <c r="EV40" s="36">
        <v>0</v>
      </c>
      <c r="EW40" s="36">
        <v>0</v>
      </c>
      <c r="EX40" s="36">
        <v>0</v>
      </c>
      <c r="EY40" s="36">
        <v>0</v>
      </c>
      <c r="EZ40" s="36">
        <v>0</v>
      </c>
      <c r="FA40" s="36">
        <v>0</v>
      </c>
      <c r="FB40" s="36">
        <v>0</v>
      </c>
      <c r="FC40" s="36">
        <v>0</v>
      </c>
      <c r="FD40" s="36">
        <v>0</v>
      </c>
      <c r="FE40" s="36">
        <v>0</v>
      </c>
      <c r="FF40" s="36">
        <v>1.1000000000000001</v>
      </c>
    </row>
    <row r="41" spans="1:162" x14ac:dyDescent="0.55000000000000004">
      <c r="A41" s="29" t="s">
        <v>204</v>
      </c>
      <c r="B41" s="47">
        <v>1</v>
      </c>
      <c r="C41" s="47">
        <v>0</v>
      </c>
      <c r="D41" s="46">
        <v>1</v>
      </c>
      <c r="E41" s="46">
        <v>1</v>
      </c>
      <c r="F41" s="46">
        <f t="shared" si="2"/>
        <v>1</v>
      </c>
      <c r="G41" s="11">
        <v>0.93934269999999997</v>
      </c>
      <c r="H41" s="11">
        <v>7.585386E-5</v>
      </c>
      <c r="I41" s="11">
        <v>2.5559300000000001E-5</v>
      </c>
      <c r="M41" s="11">
        <v>183.84219999999999</v>
      </c>
      <c r="N41" s="11">
        <v>18.499230000000001</v>
      </c>
      <c r="O41" s="11">
        <v>4.9345699999999999</v>
      </c>
      <c r="Q41" s="13">
        <v>0</v>
      </c>
      <c r="R41" s="13">
        <v>2.1710407235030109</v>
      </c>
      <c r="S41" s="31">
        <v>0.15788559999999999</v>
      </c>
      <c r="T41" s="31">
        <v>2.043291</v>
      </c>
      <c r="U41" s="31">
        <v>0.13959060000000001</v>
      </c>
      <c r="V41" s="11">
        <v>0.123434</v>
      </c>
      <c r="W41" s="11">
        <v>43.363526</v>
      </c>
      <c r="X41" s="11">
        <v>3.2459000000000002E-2</v>
      </c>
      <c r="Y41" s="11">
        <v>0.119751</v>
      </c>
      <c r="AA41" s="11">
        <v>1.9278919999999999</v>
      </c>
      <c r="AB41" s="11"/>
      <c r="AC41" s="11">
        <v>2.014904</v>
      </c>
      <c r="AD41" s="11"/>
      <c r="AE41" s="11"/>
      <c r="AF41" s="12">
        <v>1.256918</v>
      </c>
      <c r="AG41" s="11">
        <v>1.615783E-4</v>
      </c>
      <c r="AH41" s="11">
        <v>1.6589800000000002E-5</v>
      </c>
      <c r="AL41" s="12">
        <v>118.0759</v>
      </c>
      <c r="AM41" s="12">
        <v>18.491240000000001</v>
      </c>
      <c r="AN41" s="12">
        <v>1.0660540000000001</v>
      </c>
      <c r="AP41" s="13">
        <v>1.2347739339317885</v>
      </c>
      <c r="AQ41" s="13">
        <v>2.5256511184597508</v>
      </c>
      <c r="AR41" s="31">
        <v>0.16167129999999999</v>
      </c>
      <c r="AS41" s="31">
        <v>4.4715100000000003</v>
      </c>
      <c r="AT41" s="31">
        <v>1.8727529999999999</v>
      </c>
      <c r="AU41" s="12">
        <v>-0.25693199999999999</v>
      </c>
      <c r="AV41" s="12">
        <v>6.5789520000000001</v>
      </c>
      <c r="AW41" s="12">
        <v>3.8483000000000003E-2</v>
      </c>
      <c r="AX41" s="12">
        <v>9.5182000000000003E-2</v>
      </c>
      <c r="AZ41" s="12">
        <v>1.014731</v>
      </c>
      <c r="BB41" s="12">
        <v>1.1198889999999999</v>
      </c>
      <c r="BC41" s="12"/>
      <c r="BD41" s="11"/>
      <c r="BE41" s="13">
        <v>76</v>
      </c>
      <c r="BF41" s="12">
        <v>1</v>
      </c>
      <c r="BG41" s="34">
        <v>0</v>
      </c>
      <c r="BH41" s="13">
        <v>90</v>
      </c>
      <c r="BI41" s="13">
        <v>160</v>
      </c>
      <c r="BJ41" s="35">
        <f t="shared" si="3"/>
        <v>35.15625</v>
      </c>
      <c r="BK41" s="13">
        <v>50</v>
      </c>
      <c r="BL41" s="13">
        <v>3</v>
      </c>
      <c r="BM41" s="13">
        <v>0</v>
      </c>
      <c r="BO41" s="13">
        <v>0</v>
      </c>
      <c r="BP41" s="13">
        <v>0</v>
      </c>
      <c r="BQ41" s="13">
        <v>1.1000000238418579</v>
      </c>
      <c r="BR41" s="13">
        <v>0</v>
      </c>
      <c r="BS41" s="13">
        <v>0</v>
      </c>
      <c r="BT41" s="13">
        <v>0</v>
      </c>
      <c r="BV41" s="13">
        <v>1</v>
      </c>
      <c r="BW41" s="13">
        <v>35</v>
      </c>
      <c r="BX41" s="13">
        <v>0.40000000596046448</v>
      </c>
      <c r="CA41" s="13">
        <v>0</v>
      </c>
      <c r="CB41" s="13">
        <v>0</v>
      </c>
      <c r="CD41" s="13">
        <v>0</v>
      </c>
      <c r="CE41" s="13">
        <v>1</v>
      </c>
      <c r="CF41" s="13">
        <v>0</v>
      </c>
      <c r="CG41" s="13">
        <v>0</v>
      </c>
      <c r="CH41" s="13">
        <v>0</v>
      </c>
      <c r="CI41" s="13">
        <v>0</v>
      </c>
      <c r="CJ41" s="13">
        <v>0</v>
      </c>
      <c r="CK41" s="13">
        <v>0</v>
      </c>
      <c r="CL41" s="13">
        <v>1</v>
      </c>
      <c r="CM41" s="13">
        <v>1</v>
      </c>
      <c r="CN41" s="13">
        <v>1</v>
      </c>
      <c r="CO41" s="13">
        <v>1</v>
      </c>
      <c r="CP41" s="13">
        <v>0</v>
      </c>
      <c r="CQ41" s="13">
        <v>1</v>
      </c>
      <c r="CR41" s="13">
        <v>0</v>
      </c>
      <c r="CS41" s="13">
        <v>1</v>
      </c>
      <c r="CT41" s="13">
        <v>1</v>
      </c>
      <c r="CU41" s="13">
        <v>0</v>
      </c>
      <c r="CV41" s="13">
        <v>0</v>
      </c>
      <c r="CW41" s="13">
        <v>1</v>
      </c>
      <c r="CX41" s="13">
        <v>1</v>
      </c>
      <c r="CY41" s="13">
        <v>0</v>
      </c>
      <c r="CZ41" s="13">
        <v>600</v>
      </c>
      <c r="DA41" s="13">
        <v>58</v>
      </c>
      <c r="DB41" s="13">
        <v>25</v>
      </c>
      <c r="DC41" s="13">
        <v>34500</v>
      </c>
      <c r="DD41" s="13">
        <v>350</v>
      </c>
      <c r="DE41" s="13">
        <v>25</v>
      </c>
      <c r="DF41" s="13">
        <v>33.299999237060547</v>
      </c>
      <c r="DG41" s="13">
        <v>0</v>
      </c>
      <c r="DH41" s="13">
        <v>0</v>
      </c>
      <c r="DI41" s="13">
        <v>0</v>
      </c>
      <c r="DJ41" s="13">
        <v>0</v>
      </c>
      <c r="DK41" s="13">
        <v>0</v>
      </c>
      <c r="DL41" s="13">
        <v>7.5</v>
      </c>
      <c r="DM41" s="13">
        <v>0.55000001192092896</v>
      </c>
      <c r="DN41" s="13">
        <v>30</v>
      </c>
      <c r="DO41" s="13">
        <v>164</v>
      </c>
      <c r="DP41" s="13">
        <v>27</v>
      </c>
      <c r="DQ41" s="13">
        <v>34.799999237060547</v>
      </c>
      <c r="DR41" s="13">
        <v>72</v>
      </c>
      <c r="DS41" s="13">
        <v>107</v>
      </c>
      <c r="DT41" s="13">
        <v>1</v>
      </c>
      <c r="DV41" s="13">
        <v>25</v>
      </c>
      <c r="DX41" s="13">
        <v>600</v>
      </c>
      <c r="DY41" s="13">
        <v>1</v>
      </c>
      <c r="DZ41" s="13">
        <v>1</v>
      </c>
      <c r="EB41" s="13">
        <v>0</v>
      </c>
      <c r="EC41" s="13">
        <v>0</v>
      </c>
      <c r="ED41" s="13">
        <v>7</v>
      </c>
      <c r="EE41" s="13">
        <v>5</v>
      </c>
      <c r="EF41" s="13">
        <v>8</v>
      </c>
      <c r="EG41" s="33">
        <v>1.2000000476837158</v>
      </c>
      <c r="EH41" s="33">
        <v>1.0909091106131052</v>
      </c>
      <c r="EK41" s="13">
        <v>0.60000002384185791</v>
      </c>
      <c r="EN41" s="13">
        <v>1</v>
      </c>
      <c r="EO41" s="13">
        <v>0</v>
      </c>
      <c r="EP41" s="13">
        <v>0</v>
      </c>
      <c r="EQ41" s="13">
        <v>0</v>
      </c>
      <c r="ER41" s="13">
        <v>0</v>
      </c>
      <c r="ES41" s="13">
        <v>0</v>
      </c>
      <c r="ET41" s="13">
        <v>0</v>
      </c>
      <c r="EU41" s="13">
        <v>0</v>
      </c>
      <c r="EV41" s="13">
        <v>0</v>
      </c>
      <c r="EW41" s="13">
        <v>0</v>
      </c>
      <c r="EX41" s="13">
        <v>0</v>
      </c>
      <c r="EY41" s="13">
        <v>0</v>
      </c>
      <c r="EZ41" s="13">
        <v>0</v>
      </c>
      <c r="FA41" s="13">
        <v>0</v>
      </c>
      <c r="FB41" s="13">
        <v>0</v>
      </c>
      <c r="FC41" s="13">
        <v>0</v>
      </c>
      <c r="FD41" s="13">
        <v>0</v>
      </c>
      <c r="FE41" s="13">
        <v>0</v>
      </c>
      <c r="FF41" s="13">
        <v>3.4000000953674316</v>
      </c>
    </row>
    <row r="42" spans="1:162" x14ac:dyDescent="0.55000000000000004">
      <c r="A42" s="29" t="s">
        <v>205</v>
      </c>
      <c r="B42" s="47">
        <v>0</v>
      </c>
      <c r="C42" s="47">
        <v>0</v>
      </c>
      <c r="D42" s="46">
        <v>1</v>
      </c>
      <c r="E42" s="36">
        <v>1</v>
      </c>
      <c r="F42" s="46">
        <f t="shared" si="2"/>
        <v>1</v>
      </c>
      <c r="G42" s="11">
        <v>0.95288649999999997</v>
      </c>
      <c r="H42" s="11">
        <v>1.8926389999999999E-4</v>
      </c>
      <c r="I42" s="11">
        <v>2.8440720000000002E-5</v>
      </c>
      <c r="M42" s="11">
        <v>140.07329999999999</v>
      </c>
      <c r="N42" s="11">
        <v>21.307670000000002</v>
      </c>
      <c r="O42" s="11">
        <v>0.29009269999999998</v>
      </c>
      <c r="Q42" s="13">
        <v>10.344638796238412</v>
      </c>
      <c r="R42" s="13">
        <v>3.4948049329286612</v>
      </c>
      <c r="S42" s="31">
        <v>0.36012119999999997</v>
      </c>
      <c r="T42" s="31">
        <v>2.8919899999999998</v>
      </c>
      <c r="U42" s="31">
        <v>9.9409020000000001E-2</v>
      </c>
      <c r="V42" s="11">
        <v>0.23919499999999999</v>
      </c>
      <c r="W42" s="11">
        <v>-36.570542000000003</v>
      </c>
      <c r="X42" s="11">
        <v>7.8301999999999997E-2</v>
      </c>
      <c r="Y42" s="11">
        <v>0.13861499999999999</v>
      </c>
      <c r="AA42" s="11">
        <v>1.871801</v>
      </c>
      <c r="AB42" s="11"/>
      <c r="AC42" s="11">
        <v>1.4689859999999999</v>
      </c>
      <c r="AD42" s="11"/>
      <c r="AE42" s="11"/>
      <c r="AF42" s="12">
        <v>1.2955399999999999</v>
      </c>
      <c r="AG42" s="11">
        <v>1.661066E-4</v>
      </c>
      <c r="AH42" s="11">
        <v>5.1586670000000003E-5</v>
      </c>
      <c r="AL42" s="12">
        <v>100.9349</v>
      </c>
      <c r="AM42" s="12">
        <v>8.0348860000000002</v>
      </c>
      <c r="AN42" s="12">
        <v>9.0382669999999998E-2</v>
      </c>
      <c r="AP42" s="13">
        <v>9.7344885663631207</v>
      </c>
      <c r="AQ42" s="13">
        <v>7.3670291723920771</v>
      </c>
      <c r="AR42" s="31">
        <v>6.0309050000000003E-2</v>
      </c>
      <c r="AS42" s="31">
        <v>0.3404488</v>
      </c>
      <c r="AT42" s="31">
        <v>1.279641</v>
      </c>
      <c r="AU42" s="12">
        <v>1.1056569999999999</v>
      </c>
      <c r="AV42" s="12">
        <v>-6.537242</v>
      </c>
      <c r="AW42" s="12">
        <v>4.1258000000000003E-2</v>
      </c>
      <c r="AX42" s="12">
        <v>3.3756000000000001E-2</v>
      </c>
      <c r="AZ42" s="12">
        <v>2.2772679999999998</v>
      </c>
      <c r="BB42" s="12">
        <v>1.3068299999999999</v>
      </c>
      <c r="BC42" s="12"/>
      <c r="BD42" s="11"/>
      <c r="BE42" s="36">
        <v>67</v>
      </c>
      <c r="BF42" s="12">
        <v>1</v>
      </c>
      <c r="BG42" s="34">
        <v>0</v>
      </c>
      <c r="BH42" s="36">
        <v>76</v>
      </c>
      <c r="BI42" s="36">
        <v>165</v>
      </c>
      <c r="BJ42" s="35">
        <f t="shared" si="3"/>
        <v>27.915518824609734</v>
      </c>
      <c r="BK42" s="36">
        <v>45</v>
      </c>
      <c r="BL42" s="36">
        <v>3</v>
      </c>
      <c r="BM42" s="36">
        <v>0</v>
      </c>
      <c r="BN42" s="36"/>
      <c r="BO42" s="36">
        <v>0</v>
      </c>
      <c r="BP42" s="36">
        <v>0</v>
      </c>
      <c r="BQ42" s="36">
        <v>1.1000000000000001</v>
      </c>
      <c r="BR42" s="36">
        <v>0</v>
      </c>
      <c r="BS42" s="36">
        <v>1</v>
      </c>
      <c r="BT42" s="36">
        <v>0</v>
      </c>
      <c r="BV42" s="36">
        <v>1</v>
      </c>
      <c r="BW42" s="36">
        <v>41.1</v>
      </c>
      <c r="BX42" s="36">
        <v>0.5</v>
      </c>
      <c r="CA42" s="36">
        <v>0</v>
      </c>
      <c r="CB42" s="36">
        <v>0</v>
      </c>
      <c r="CC42" s="37" t="s">
        <v>206</v>
      </c>
      <c r="CD42" s="36">
        <v>0</v>
      </c>
      <c r="CE42" s="36">
        <v>1</v>
      </c>
      <c r="CF42" s="36">
        <v>0</v>
      </c>
      <c r="CG42" s="36">
        <v>0</v>
      </c>
      <c r="CH42" s="36">
        <v>0</v>
      </c>
      <c r="CI42" s="36">
        <v>0</v>
      </c>
      <c r="CJ42" s="36">
        <v>0</v>
      </c>
      <c r="CK42" s="36">
        <v>0</v>
      </c>
      <c r="CL42" s="36">
        <v>1</v>
      </c>
      <c r="CM42" s="36">
        <v>1</v>
      </c>
      <c r="CN42" s="36">
        <v>1</v>
      </c>
      <c r="CO42" s="36">
        <v>1</v>
      </c>
      <c r="CP42" s="36">
        <v>0</v>
      </c>
      <c r="CQ42" s="36">
        <v>1</v>
      </c>
      <c r="CR42" s="36">
        <v>0</v>
      </c>
      <c r="CS42" s="36">
        <v>1</v>
      </c>
      <c r="CT42" s="36">
        <v>1</v>
      </c>
      <c r="CU42" s="36">
        <v>0</v>
      </c>
      <c r="CV42" s="36">
        <v>0</v>
      </c>
      <c r="CW42" s="36">
        <v>1</v>
      </c>
      <c r="CX42" s="36">
        <v>1</v>
      </c>
      <c r="CY42" s="36">
        <v>0</v>
      </c>
      <c r="CZ42" s="36">
        <v>500</v>
      </c>
      <c r="DA42" s="36">
        <v>103</v>
      </c>
      <c r="DB42" s="36">
        <v>42</v>
      </c>
      <c r="DC42" s="36">
        <v>23000</v>
      </c>
      <c r="DD42" s="36">
        <v>230</v>
      </c>
      <c r="DE42" s="36">
        <v>33</v>
      </c>
      <c r="DF42" s="36">
        <v>32</v>
      </c>
      <c r="DG42" s="36">
        <v>1</v>
      </c>
      <c r="DH42" s="36">
        <v>0</v>
      </c>
      <c r="DI42" s="36">
        <v>1</v>
      </c>
      <c r="DJ42" s="36">
        <v>0</v>
      </c>
      <c r="DK42" s="36">
        <v>0</v>
      </c>
      <c r="DL42" s="36">
        <v>7.4</v>
      </c>
      <c r="DM42" s="36">
        <v>0.5</v>
      </c>
      <c r="DN42" s="36">
        <v>37</v>
      </c>
      <c r="DO42" s="36">
        <v>219</v>
      </c>
      <c r="DP42" s="36">
        <v>20.3</v>
      </c>
      <c r="DQ42" s="36">
        <v>33.4</v>
      </c>
      <c r="DR42" s="36">
        <v>70</v>
      </c>
      <c r="DS42" s="36">
        <v>65</v>
      </c>
      <c r="DT42" s="36">
        <v>5</v>
      </c>
      <c r="DV42" s="36">
        <v>39</v>
      </c>
      <c r="DX42" s="36">
        <v>250</v>
      </c>
      <c r="DY42" s="36">
        <v>0</v>
      </c>
      <c r="DZ42" s="36">
        <v>0</v>
      </c>
      <c r="EA42" s="36"/>
      <c r="EB42" s="36">
        <v>0</v>
      </c>
      <c r="EC42" s="36">
        <v>0</v>
      </c>
      <c r="ED42" s="36">
        <v>20</v>
      </c>
      <c r="EE42" s="36">
        <v>5</v>
      </c>
      <c r="EF42" s="36">
        <v>7</v>
      </c>
      <c r="EG42" s="38">
        <v>0.9</v>
      </c>
      <c r="EH42" s="33">
        <v>0.81818181818181812</v>
      </c>
      <c r="EK42" s="36">
        <v>0.8</v>
      </c>
      <c r="EN42" s="36">
        <v>1</v>
      </c>
      <c r="EO42" s="36">
        <v>0</v>
      </c>
      <c r="EP42" s="36">
        <v>0</v>
      </c>
      <c r="EQ42" s="36">
        <v>0</v>
      </c>
      <c r="ER42" s="36">
        <v>0</v>
      </c>
      <c r="ES42" s="36">
        <v>0</v>
      </c>
      <c r="ET42" s="36">
        <v>0</v>
      </c>
      <c r="EU42" s="36">
        <v>0</v>
      </c>
      <c r="EV42" s="36">
        <v>0</v>
      </c>
      <c r="EW42" s="36">
        <v>0</v>
      </c>
      <c r="EX42" s="36">
        <v>0</v>
      </c>
      <c r="EY42" s="36">
        <v>0</v>
      </c>
      <c r="EZ42" s="36">
        <v>0</v>
      </c>
      <c r="FA42" s="36">
        <v>0</v>
      </c>
      <c r="FB42" s="36">
        <v>0</v>
      </c>
      <c r="FC42" s="36">
        <v>0</v>
      </c>
      <c r="FD42" s="36">
        <v>0</v>
      </c>
      <c r="FE42" s="36">
        <v>0</v>
      </c>
      <c r="FF42" s="36">
        <v>2.4</v>
      </c>
    </row>
    <row r="43" spans="1:162" x14ac:dyDescent="0.55000000000000004">
      <c r="A43" s="29" t="s">
        <v>207</v>
      </c>
      <c r="B43" s="47">
        <v>0</v>
      </c>
      <c r="C43" s="47">
        <v>0</v>
      </c>
      <c r="D43" s="46">
        <v>1</v>
      </c>
      <c r="E43" s="46">
        <v>0</v>
      </c>
      <c r="F43" s="46">
        <f t="shared" si="2"/>
        <v>1</v>
      </c>
      <c r="G43" s="11">
        <v>0.87950930000000005</v>
      </c>
      <c r="H43" s="11">
        <v>1.9811339999999998E-3</v>
      </c>
      <c r="I43" s="11">
        <v>8.9483529999999993E-5</v>
      </c>
      <c r="M43" s="11">
        <v>121.0984</v>
      </c>
      <c r="N43" s="11">
        <v>74.534260000000003</v>
      </c>
      <c r="O43" s="11">
        <v>3.198645</v>
      </c>
      <c r="Q43" s="13">
        <v>8.6943664801465239</v>
      </c>
      <c r="R43" s="13">
        <v>7.4606281812721953</v>
      </c>
      <c r="S43" s="31">
        <v>0.1122148</v>
      </c>
      <c r="T43" s="31">
        <v>1.953743</v>
      </c>
      <c r="U43" s="31">
        <v>0.39237850000000002</v>
      </c>
      <c r="V43" s="11">
        <v>0.30053000000000002</v>
      </c>
      <c r="W43" s="11">
        <v>-23.080272000000001</v>
      </c>
      <c r="X43" s="11">
        <v>5.0553000000000001E-2</v>
      </c>
      <c r="Y43" s="11">
        <v>9.2048000000000005E-2</v>
      </c>
      <c r="AA43" s="11">
        <v>1.6477200000000001</v>
      </c>
      <c r="AB43" s="11"/>
      <c r="AC43" s="11">
        <v>1.1213409999999999</v>
      </c>
      <c r="AD43" s="11"/>
      <c r="AE43" s="11"/>
      <c r="AF43" s="12">
        <v>1.106452</v>
      </c>
      <c r="AG43" s="11">
        <v>1.5375879999999999E-4</v>
      </c>
      <c r="AH43" s="11">
        <v>4.0015090000000002E-5</v>
      </c>
      <c r="AL43" s="12">
        <v>102.8887</v>
      </c>
      <c r="AM43" s="12">
        <v>1.3196950000000001</v>
      </c>
      <c r="AN43" s="12">
        <v>4.0741390000000002E-2</v>
      </c>
      <c r="AP43" s="13">
        <v>12.816874789508862</v>
      </c>
      <c r="AQ43" s="13">
        <v>11.744309307768008</v>
      </c>
      <c r="AR43" s="31">
        <v>0.15744459999999999</v>
      </c>
      <c r="AS43" s="31">
        <v>1.394282</v>
      </c>
      <c r="AT43" s="31">
        <v>0.53061709999999995</v>
      </c>
      <c r="AU43" s="12">
        <v>1.003611</v>
      </c>
      <c r="AV43" s="12">
        <v>-1.0011270000000001</v>
      </c>
      <c r="AW43" s="12">
        <v>1.8970999999999998E-2</v>
      </c>
      <c r="AX43" s="12">
        <v>4.1555000000000002E-2</v>
      </c>
      <c r="AZ43" s="12">
        <v>2.2454269999999998</v>
      </c>
      <c r="BB43" s="12">
        <v>1.863219</v>
      </c>
      <c r="BC43" s="12"/>
      <c r="BD43" s="11"/>
      <c r="BE43" s="13">
        <v>60</v>
      </c>
      <c r="BF43" s="12">
        <v>1</v>
      </c>
      <c r="BG43" s="34">
        <v>0</v>
      </c>
      <c r="BH43" s="13">
        <v>85</v>
      </c>
      <c r="BI43" s="13">
        <v>175</v>
      </c>
      <c r="BJ43" s="35">
        <f t="shared" si="3"/>
        <v>27.755102040816325</v>
      </c>
      <c r="BK43" s="13">
        <v>36</v>
      </c>
      <c r="BL43" s="13">
        <v>0</v>
      </c>
      <c r="BM43" s="13">
        <v>0</v>
      </c>
      <c r="BO43" s="13">
        <v>0</v>
      </c>
      <c r="BP43" s="13">
        <v>0</v>
      </c>
      <c r="BQ43" s="13">
        <v>1.1000000238418579</v>
      </c>
      <c r="BR43" s="13">
        <v>0</v>
      </c>
      <c r="BS43" s="13">
        <v>0</v>
      </c>
      <c r="BT43" s="13">
        <v>0</v>
      </c>
      <c r="BV43" s="13">
        <v>0</v>
      </c>
      <c r="BW43" s="13">
        <v>43.700000762939453</v>
      </c>
      <c r="BX43" s="13">
        <v>1</v>
      </c>
      <c r="CA43" s="13">
        <v>0</v>
      </c>
      <c r="CB43" s="13">
        <v>0</v>
      </c>
      <c r="CD43" s="13">
        <v>1</v>
      </c>
      <c r="CE43" s="13">
        <v>1</v>
      </c>
      <c r="CF43" s="13">
        <v>1</v>
      </c>
      <c r="CG43" s="13">
        <v>0</v>
      </c>
      <c r="CH43" s="13">
        <v>0</v>
      </c>
      <c r="CI43" s="13">
        <v>0</v>
      </c>
      <c r="CJ43" s="13">
        <v>0</v>
      </c>
      <c r="CK43" s="13">
        <v>0</v>
      </c>
      <c r="CL43" s="13">
        <v>1</v>
      </c>
      <c r="CM43" s="13">
        <v>1</v>
      </c>
      <c r="CN43" s="13">
        <v>1</v>
      </c>
      <c r="CO43" s="13">
        <v>1</v>
      </c>
      <c r="CP43" s="13">
        <v>0</v>
      </c>
      <c r="CQ43" s="13">
        <v>1</v>
      </c>
      <c r="CR43" s="13">
        <v>0</v>
      </c>
      <c r="CS43" s="13">
        <v>1</v>
      </c>
      <c r="CT43" s="13">
        <v>1</v>
      </c>
      <c r="CU43" s="13">
        <v>0</v>
      </c>
      <c r="CV43" s="13">
        <v>0</v>
      </c>
      <c r="CW43" s="13">
        <v>1</v>
      </c>
      <c r="CX43" s="13">
        <v>1</v>
      </c>
      <c r="CY43" s="13">
        <v>0</v>
      </c>
      <c r="CZ43" s="13">
        <v>600</v>
      </c>
      <c r="DA43" s="13">
        <v>98</v>
      </c>
      <c r="DB43" s="13">
        <v>73</v>
      </c>
      <c r="DC43" s="13">
        <v>26000</v>
      </c>
      <c r="DD43" s="13">
        <v>260</v>
      </c>
      <c r="DE43" s="13">
        <v>30</v>
      </c>
      <c r="DF43" s="13">
        <v>32.299999237060547</v>
      </c>
      <c r="DG43" s="13">
        <v>0</v>
      </c>
      <c r="DH43" s="13">
        <v>0</v>
      </c>
      <c r="DI43" s="13">
        <v>0</v>
      </c>
      <c r="DJ43" s="13">
        <v>0</v>
      </c>
      <c r="DK43" s="13">
        <v>0</v>
      </c>
      <c r="DL43" s="13">
        <v>7.4000000953674316</v>
      </c>
      <c r="DM43" s="13">
        <v>0.60000002384185791</v>
      </c>
      <c r="DN43" s="13">
        <v>37</v>
      </c>
      <c r="DO43" s="13">
        <v>151</v>
      </c>
      <c r="DP43" s="13">
        <v>21.899999618530273</v>
      </c>
      <c r="DQ43" s="13">
        <v>35.900001525878906</v>
      </c>
      <c r="DR43" s="13">
        <v>89</v>
      </c>
      <c r="DS43" s="13">
        <v>102</v>
      </c>
      <c r="DT43" s="13">
        <v>5</v>
      </c>
      <c r="DV43" s="13">
        <v>34</v>
      </c>
      <c r="DX43" s="13">
        <v>860</v>
      </c>
      <c r="DY43" s="13">
        <v>1</v>
      </c>
      <c r="DZ43" s="13">
        <v>1</v>
      </c>
      <c r="EB43" s="13">
        <v>0</v>
      </c>
      <c r="EC43" s="13">
        <v>1</v>
      </c>
      <c r="ED43" s="13">
        <v>23</v>
      </c>
      <c r="EE43" s="13">
        <v>6</v>
      </c>
      <c r="EF43" s="13">
        <v>11</v>
      </c>
      <c r="EG43" s="33">
        <v>1</v>
      </c>
      <c r="EH43" s="33">
        <v>0.90909088938689475</v>
      </c>
      <c r="EK43" s="13">
        <v>0.80000001192092896</v>
      </c>
      <c r="EN43" s="13">
        <v>1</v>
      </c>
      <c r="EO43" s="13">
        <v>0</v>
      </c>
      <c r="EP43" s="13">
        <v>0</v>
      </c>
      <c r="EQ43" s="13">
        <v>0</v>
      </c>
      <c r="ER43" s="13">
        <v>0</v>
      </c>
      <c r="ES43" s="13">
        <v>0</v>
      </c>
      <c r="ET43" s="13">
        <v>0</v>
      </c>
      <c r="EU43" s="13">
        <v>0</v>
      </c>
      <c r="EV43" s="13">
        <v>0</v>
      </c>
      <c r="EW43" s="13">
        <v>0</v>
      </c>
      <c r="EX43" s="13">
        <v>0</v>
      </c>
      <c r="EY43" s="13">
        <v>0</v>
      </c>
      <c r="EZ43" s="13">
        <v>0</v>
      </c>
      <c r="FA43" s="13">
        <v>0</v>
      </c>
      <c r="FB43" s="13">
        <v>0</v>
      </c>
      <c r="FC43" s="13">
        <v>0</v>
      </c>
      <c r="FD43" s="13">
        <v>0</v>
      </c>
      <c r="FE43" s="13">
        <v>0</v>
      </c>
      <c r="FF43" s="13">
        <v>1.1000000238418579</v>
      </c>
    </row>
    <row r="44" spans="1:162" x14ac:dyDescent="0.55000000000000004">
      <c r="A44" s="29" t="s">
        <v>208</v>
      </c>
      <c r="B44" s="47">
        <v>0</v>
      </c>
      <c r="C44" s="47">
        <v>0</v>
      </c>
      <c r="D44" s="46">
        <v>0</v>
      </c>
      <c r="E44" s="36">
        <v>0</v>
      </c>
      <c r="F44" s="46">
        <f t="shared" si="2"/>
        <v>0</v>
      </c>
      <c r="G44" s="11">
        <v>0.95088819999999996</v>
      </c>
      <c r="H44" s="11">
        <v>6.7039270000000004E-4</v>
      </c>
      <c r="I44" s="11">
        <v>7.7395460000000005E-5</v>
      </c>
      <c r="M44" s="11">
        <v>183.4907</v>
      </c>
      <c r="N44" s="11">
        <v>25.999130000000001</v>
      </c>
      <c r="O44" s="11">
        <v>5.2318350000000002</v>
      </c>
      <c r="Q44" s="13">
        <v>3.4132320958411966</v>
      </c>
      <c r="R44" s="13">
        <v>4.9430481168226255</v>
      </c>
      <c r="S44" s="31">
        <v>0.21173600000000001</v>
      </c>
      <c r="T44" s="31">
        <v>2.6585999999999999</v>
      </c>
      <c r="U44" s="31">
        <v>4.5892160000000001E-2</v>
      </c>
      <c r="V44" s="11">
        <v>-0.36082999999999998</v>
      </c>
      <c r="W44" s="11">
        <v>-18.589438999999999</v>
      </c>
      <c r="X44" s="11">
        <v>9.7979999999999998E-2</v>
      </c>
      <c r="Y44" s="11">
        <v>3.0134999999999999E-2</v>
      </c>
      <c r="AA44" s="11">
        <v>2.169054</v>
      </c>
      <c r="AB44" s="11"/>
      <c r="AC44" s="11">
        <v>1.974081</v>
      </c>
      <c r="AD44" s="11"/>
      <c r="AE44" s="11"/>
      <c r="AF44" s="12">
        <v>1.234964</v>
      </c>
      <c r="AG44" s="11">
        <v>1.1993489999999999E-3</v>
      </c>
      <c r="AH44" s="11">
        <v>5.9349799999999999E-5</v>
      </c>
      <c r="AL44" s="12">
        <v>81.668009999999995</v>
      </c>
      <c r="AM44" s="12">
        <v>86.355959999999996</v>
      </c>
      <c r="AN44" s="12">
        <v>4.5398560000000003</v>
      </c>
      <c r="AP44" s="13">
        <v>1.9768457465882958</v>
      </c>
      <c r="AQ44" s="13">
        <v>4.2500162173705149</v>
      </c>
      <c r="AR44" s="31">
        <v>3.9923680000000003E-2</v>
      </c>
      <c r="AS44" s="31">
        <v>2.7896700000000001</v>
      </c>
      <c r="AT44" s="31">
        <v>6.1608539999999996</v>
      </c>
      <c r="AU44" s="12">
        <v>0.34654000000000001</v>
      </c>
      <c r="AV44" s="12">
        <v>36.500886999999999</v>
      </c>
      <c r="AW44" s="12">
        <v>5.1718E-2</v>
      </c>
      <c r="AX44" s="12">
        <v>3.0415000000000001E-2</v>
      </c>
      <c r="AZ44" s="12">
        <v>0.83515200000000001</v>
      </c>
      <c r="BB44" s="12">
        <v>1.164056</v>
      </c>
      <c r="BC44" s="12"/>
      <c r="BD44" s="11"/>
      <c r="BE44" s="36">
        <v>60</v>
      </c>
      <c r="BF44" s="12">
        <v>1</v>
      </c>
      <c r="BG44" s="34">
        <v>0</v>
      </c>
      <c r="BH44" s="36">
        <v>100</v>
      </c>
      <c r="BI44" s="36">
        <v>181</v>
      </c>
      <c r="BJ44" s="35">
        <f t="shared" si="3"/>
        <v>30.524098775983639</v>
      </c>
      <c r="BK44" s="36">
        <v>59</v>
      </c>
      <c r="BL44" s="36">
        <v>0</v>
      </c>
      <c r="BM44" s="36">
        <v>0</v>
      </c>
      <c r="BN44" s="36"/>
      <c r="BO44" s="36">
        <v>0</v>
      </c>
      <c r="BP44" s="36">
        <v>0</v>
      </c>
      <c r="BQ44" s="36">
        <v>1</v>
      </c>
      <c r="BR44" s="36">
        <v>0</v>
      </c>
      <c r="BS44" s="36">
        <v>0</v>
      </c>
      <c r="BT44" s="36">
        <v>0</v>
      </c>
      <c r="BV44" s="36">
        <v>1</v>
      </c>
      <c r="BW44" s="36">
        <v>45.5</v>
      </c>
      <c r="BX44" s="36">
        <v>0.7</v>
      </c>
      <c r="CA44" s="36">
        <v>0</v>
      </c>
      <c r="CB44" s="36">
        <v>0</v>
      </c>
      <c r="CC44" s="37" t="s">
        <v>206</v>
      </c>
      <c r="CD44" s="36">
        <v>0</v>
      </c>
      <c r="CE44" s="36">
        <v>1</v>
      </c>
      <c r="CF44" s="36">
        <v>0</v>
      </c>
      <c r="CG44" s="36">
        <v>0</v>
      </c>
      <c r="CH44" s="36">
        <v>0</v>
      </c>
      <c r="CI44" s="36">
        <v>0</v>
      </c>
      <c r="CJ44" s="36">
        <v>0</v>
      </c>
      <c r="CK44" s="36">
        <v>0</v>
      </c>
      <c r="CL44" s="36">
        <v>1</v>
      </c>
      <c r="CM44" s="36">
        <v>1</v>
      </c>
      <c r="CN44" s="36">
        <v>1</v>
      </c>
      <c r="CO44" s="36">
        <v>1</v>
      </c>
      <c r="CP44" s="36">
        <v>0</v>
      </c>
      <c r="CQ44" s="36">
        <v>1</v>
      </c>
      <c r="CR44" s="36">
        <v>0</v>
      </c>
      <c r="CS44" s="36">
        <v>1</v>
      </c>
      <c r="CT44" s="36">
        <v>1</v>
      </c>
      <c r="CU44" s="36">
        <v>0</v>
      </c>
      <c r="CV44" s="36">
        <v>0</v>
      </c>
      <c r="CW44" s="36">
        <v>1</v>
      </c>
      <c r="CX44" s="36">
        <v>1</v>
      </c>
      <c r="CY44" s="36">
        <v>0</v>
      </c>
      <c r="CZ44" s="36">
        <v>450</v>
      </c>
      <c r="DA44" s="36">
        <v>56</v>
      </c>
      <c r="DB44" s="36">
        <v>31</v>
      </c>
      <c r="DC44" s="36">
        <v>30000</v>
      </c>
      <c r="DD44" s="36">
        <v>350</v>
      </c>
      <c r="DE44" s="36">
        <v>34</v>
      </c>
      <c r="DF44" s="36">
        <v>34</v>
      </c>
      <c r="DG44" s="36">
        <v>0</v>
      </c>
      <c r="DH44" s="36">
        <v>0</v>
      </c>
      <c r="DI44" s="36">
        <v>0</v>
      </c>
      <c r="DJ44" s="36">
        <v>0</v>
      </c>
      <c r="DK44" s="36">
        <v>0</v>
      </c>
      <c r="DL44" s="36">
        <v>7.3</v>
      </c>
      <c r="DM44" s="36">
        <v>0.69</v>
      </c>
      <c r="DN44" s="36">
        <v>44.2</v>
      </c>
      <c r="DO44" s="36">
        <v>67</v>
      </c>
      <c r="DP44" s="36">
        <v>21.5</v>
      </c>
      <c r="DQ44" s="36">
        <v>34.5</v>
      </c>
      <c r="DR44" s="36">
        <v>91</v>
      </c>
      <c r="DS44" s="36">
        <v>111</v>
      </c>
      <c r="DT44" s="36">
        <v>9</v>
      </c>
      <c r="DV44" s="36">
        <v>37</v>
      </c>
      <c r="DX44" s="36">
        <v>300</v>
      </c>
      <c r="DY44" s="36">
        <v>0</v>
      </c>
      <c r="DZ44" s="36">
        <v>0</v>
      </c>
      <c r="EA44" s="36"/>
      <c r="EB44" s="36">
        <v>0</v>
      </c>
      <c r="EC44" s="36">
        <v>0</v>
      </c>
      <c r="ED44" s="36">
        <v>50</v>
      </c>
      <c r="EE44" s="36">
        <v>5</v>
      </c>
      <c r="EF44" s="36">
        <v>9</v>
      </c>
      <c r="EG44" s="38">
        <v>1</v>
      </c>
      <c r="EH44" s="33">
        <v>1</v>
      </c>
      <c r="EK44" s="36">
        <v>0.5</v>
      </c>
      <c r="EN44" s="36">
        <v>0</v>
      </c>
      <c r="EO44" s="36">
        <v>0</v>
      </c>
      <c r="EP44" s="36">
        <v>0</v>
      </c>
      <c r="EQ44" s="36">
        <v>0</v>
      </c>
      <c r="ER44" s="36">
        <v>0</v>
      </c>
      <c r="ES44" s="36">
        <v>0</v>
      </c>
      <c r="ET44" s="36">
        <v>0</v>
      </c>
      <c r="EU44" s="36">
        <v>0</v>
      </c>
      <c r="EV44" s="36">
        <v>0</v>
      </c>
      <c r="EW44" s="36">
        <v>0</v>
      </c>
      <c r="EX44" s="36">
        <v>0</v>
      </c>
      <c r="EY44" s="36">
        <v>0</v>
      </c>
      <c r="EZ44" s="36">
        <v>0</v>
      </c>
      <c r="FA44" s="36">
        <v>0</v>
      </c>
      <c r="FB44" s="36">
        <v>0</v>
      </c>
      <c r="FC44" s="36">
        <v>0</v>
      </c>
      <c r="FD44" s="36">
        <v>0</v>
      </c>
      <c r="FE44" s="36">
        <v>0</v>
      </c>
      <c r="FF44" s="36">
        <v>1.1000000000000001</v>
      </c>
    </row>
    <row r="45" spans="1:162" x14ac:dyDescent="0.55000000000000004">
      <c r="A45" s="29" t="s">
        <v>209</v>
      </c>
      <c r="B45" s="47">
        <v>0</v>
      </c>
      <c r="C45" s="47">
        <v>0</v>
      </c>
      <c r="D45" s="46">
        <v>0</v>
      </c>
      <c r="E45" s="36">
        <v>0</v>
      </c>
      <c r="F45" s="46">
        <f t="shared" si="2"/>
        <v>0</v>
      </c>
      <c r="G45" s="11">
        <v>0.90029219999999999</v>
      </c>
      <c r="H45" s="11">
        <v>2.4092850000000002E-3</v>
      </c>
      <c r="I45" s="11">
        <v>1.0646250000000001E-4</v>
      </c>
      <c r="M45" s="11">
        <v>173.71109999999999</v>
      </c>
      <c r="N45" s="11">
        <v>25.190760000000001</v>
      </c>
      <c r="O45" s="11">
        <v>1.745039</v>
      </c>
      <c r="Q45" s="13">
        <v>11.104148563077221</v>
      </c>
      <c r="R45" s="13">
        <v>7.8000595653177411</v>
      </c>
      <c r="S45" s="31">
        <v>0.42944539999999998</v>
      </c>
      <c r="T45" s="31">
        <v>15.95194</v>
      </c>
      <c r="U45" s="31">
        <v>0.27210420000000002</v>
      </c>
      <c r="V45" s="11">
        <v>-2.8141189999999998</v>
      </c>
      <c r="W45" s="11">
        <v>-13.777157000000001</v>
      </c>
      <c r="X45" s="11">
        <v>2.5395999999999998E-2</v>
      </c>
      <c r="Y45" s="11">
        <v>0.172818</v>
      </c>
      <c r="AA45" s="11">
        <v>1.2269939999999999</v>
      </c>
      <c r="AB45" s="11"/>
      <c r="AC45" s="11">
        <v>1.3011360000000001</v>
      </c>
      <c r="AD45" s="11"/>
      <c r="AE45" s="11"/>
      <c r="AF45" s="12">
        <v>1.092333</v>
      </c>
      <c r="AG45" s="11">
        <v>2.523356E-4</v>
      </c>
      <c r="AH45" s="11">
        <v>4.658071E-5</v>
      </c>
      <c r="AL45" s="12">
        <v>88.095699999999994</v>
      </c>
      <c r="AM45" s="12">
        <v>8.3758289999999995</v>
      </c>
      <c r="AN45" s="12">
        <v>0.16302720000000001</v>
      </c>
      <c r="AP45" s="13">
        <v>5.7679360594223592</v>
      </c>
      <c r="AQ45" s="13">
        <v>2.955780051236693</v>
      </c>
      <c r="AR45" s="31">
        <v>0.35691070000000003</v>
      </c>
      <c r="AS45" s="31">
        <v>15.604570000000001</v>
      </c>
      <c r="AT45" s="31">
        <v>11.63395</v>
      </c>
      <c r="AU45" s="12">
        <v>0.62969600000000003</v>
      </c>
      <c r="AV45" s="12">
        <v>-15.184010000000001</v>
      </c>
      <c r="AW45" s="12">
        <v>5.1521999999999998E-2</v>
      </c>
      <c r="AX45" s="12">
        <v>7.9564999999999997E-2</v>
      </c>
      <c r="AZ45" s="12">
        <v>2.0794419999999998</v>
      </c>
      <c r="BB45" s="12">
        <v>1.0055210000000001</v>
      </c>
      <c r="BC45" s="12"/>
      <c r="BD45" s="11"/>
      <c r="BE45" s="13">
        <v>65</v>
      </c>
      <c r="BF45" s="12">
        <v>1</v>
      </c>
      <c r="BG45" s="34">
        <v>0</v>
      </c>
      <c r="BH45" s="13">
        <v>72</v>
      </c>
      <c r="BI45" s="13">
        <v>175</v>
      </c>
      <c r="BJ45" s="35">
        <f t="shared" si="3"/>
        <v>23.510204081632654</v>
      </c>
      <c r="BK45" s="13">
        <v>51</v>
      </c>
      <c r="BL45" s="13">
        <v>0</v>
      </c>
      <c r="BM45" s="13">
        <v>0</v>
      </c>
      <c r="BO45" s="13">
        <v>0</v>
      </c>
      <c r="BP45" s="13">
        <v>0</v>
      </c>
      <c r="BQ45" s="13">
        <v>0.89999997615814209</v>
      </c>
      <c r="BR45" s="13">
        <v>0</v>
      </c>
      <c r="BS45" s="13">
        <v>0</v>
      </c>
      <c r="BT45" s="13">
        <v>0</v>
      </c>
      <c r="BV45" s="13">
        <v>0</v>
      </c>
      <c r="BW45" s="13">
        <v>42.299999237060547</v>
      </c>
      <c r="BX45" s="13">
        <v>0.40000000596046448</v>
      </c>
      <c r="CA45" s="13">
        <v>0</v>
      </c>
      <c r="CB45" s="13">
        <v>1</v>
      </c>
      <c r="CD45" s="13">
        <v>0</v>
      </c>
      <c r="CE45" s="13">
        <v>1</v>
      </c>
      <c r="CF45" s="13">
        <v>0</v>
      </c>
      <c r="CG45" s="13">
        <v>0</v>
      </c>
      <c r="CH45" s="13">
        <v>0</v>
      </c>
      <c r="CI45" s="13">
        <v>0</v>
      </c>
      <c r="CJ45" s="13">
        <v>0</v>
      </c>
      <c r="CK45" s="13">
        <v>0</v>
      </c>
      <c r="CL45" s="13">
        <v>1</v>
      </c>
      <c r="CM45" s="13">
        <v>1</v>
      </c>
      <c r="CN45" s="13">
        <v>1</v>
      </c>
      <c r="CO45" s="13">
        <v>1</v>
      </c>
      <c r="CP45" s="13">
        <v>0</v>
      </c>
      <c r="CQ45" s="13">
        <v>1</v>
      </c>
      <c r="CR45" s="13">
        <v>0</v>
      </c>
      <c r="CS45" s="13">
        <v>1</v>
      </c>
      <c r="CT45" s="13">
        <v>1</v>
      </c>
      <c r="CU45" s="13">
        <v>0</v>
      </c>
      <c r="CV45" s="13">
        <v>0</v>
      </c>
      <c r="CW45" s="13">
        <v>1</v>
      </c>
      <c r="CX45" s="13">
        <v>1</v>
      </c>
      <c r="CY45" s="13">
        <v>0</v>
      </c>
      <c r="CZ45" s="13">
        <v>700</v>
      </c>
      <c r="DA45" s="13">
        <v>52</v>
      </c>
      <c r="DB45" s="13">
        <v>37</v>
      </c>
      <c r="DC45" s="13">
        <v>22000</v>
      </c>
      <c r="DD45" s="13">
        <v>220</v>
      </c>
      <c r="DE45" s="13">
        <v>30</v>
      </c>
      <c r="DF45" s="13">
        <v>33</v>
      </c>
      <c r="DG45" s="13">
        <v>0</v>
      </c>
      <c r="DH45" s="13">
        <v>0</v>
      </c>
      <c r="DI45" s="13">
        <v>0</v>
      </c>
      <c r="DJ45" s="13">
        <v>0</v>
      </c>
      <c r="DK45" s="13">
        <v>0</v>
      </c>
      <c r="DL45" s="13">
        <v>7.5</v>
      </c>
      <c r="DM45" s="13">
        <v>0.58499997854232788</v>
      </c>
      <c r="DN45" s="13">
        <v>34.599998474121094</v>
      </c>
      <c r="DO45" s="13">
        <v>82.199996948242188</v>
      </c>
      <c r="DP45" s="13">
        <v>27.600000381469727</v>
      </c>
      <c r="DQ45" s="13">
        <v>34.599998474121094</v>
      </c>
      <c r="DR45" s="13">
        <v>76</v>
      </c>
      <c r="DS45" s="13">
        <v>69</v>
      </c>
      <c r="DT45" s="13">
        <v>8</v>
      </c>
      <c r="DV45" s="13">
        <v>29</v>
      </c>
      <c r="DX45" s="13">
        <v>275</v>
      </c>
      <c r="DY45" s="13">
        <v>0</v>
      </c>
      <c r="DZ45" s="13">
        <v>0</v>
      </c>
      <c r="EB45" s="13">
        <v>0</v>
      </c>
      <c r="EC45" s="13">
        <v>0</v>
      </c>
      <c r="ED45" s="13">
        <v>16</v>
      </c>
      <c r="EE45" s="13">
        <v>1</v>
      </c>
      <c r="EF45" s="13">
        <v>6</v>
      </c>
      <c r="EG45" s="33">
        <v>0.80000001192092896</v>
      </c>
      <c r="EH45" s="33">
        <v>0.88888892568188049</v>
      </c>
      <c r="EK45" s="13">
        <v>0.5</v>
      </c>
      <c r="EN45" s="13">
        <v>0</v>
      </c>
      <c r="EO45" s="13">
        <v>0</v>
      </c>
      <c r="EP45" s="13">
        <v>0</v>
      </c>
      <c r="EQ45" s="13">
        <v>0</v>
      </c>
      <c r="ER45" s="13">
        <v>0</v>
      </c>
      <c r="ES45" s="13">
        <v>0</v>
      </c>
      <c r="ET45" s="13">
        <v>0</v>
      </c>
      <c r="EU45" s="13">
        <v>0</v>
      </c>
      <c r="EV45" s="13">
        <v>0</v>
      </c>
      <c r="EW45" s="13">
        <v>0</v>
      </c>
      <c r="EX45" s="13">
        <v>0</v>
      </c>
      <c r="EY45" s="13">
        <v>0</v>
      </c>
      <c r="EZ45" s="13">
        <v>0</v>
      </c>
      <c r="FA45" s="13">
        <v>0</v>
      </c>
      <c r="FB45" s="13">
        <v>0</v>
      </c>
      <c r="FC45" s="13">
        <v>0</v>
      </c>
      <c r="FD45" s="13">
        <v>0</v>
      </c>
      <c r="FE45" s="13">
        <v>0</v>
      </c>
      <c r="FF45" s="13">
        <v>0.89999997615814209</v>
      </c>
    </row>
    <row r="46" spans="1:162" x14ac:dyDescent="0.55000000000000004">
      <c r="A46" s="29" t="s">
        <v>210</v>
      </c>
      <c r="B46" s="47">
        <v>0</v>
      </c>
      <c r="C46" s="47">
        <v>0</v>
      </c>
      <c r="D46" s="46">
        <v>0</v>
      </c>
      <c r="E46" s="46">
        <v>0</v>
      </c>
      <c r="F46" s="46">
        <f t="shared" si="2"/>
        <v>0</v>
      </c>
      <c r="G46" s="11">
        <v>1.0573589999999999</v>
      </c>
      <c r="H46" s="11">
        <v>2.3230149999999999E-3</v>
      </c>
      <c r="I46" s="11">
        <v>1.709561E-4</v>
      </c>
      <c r="M46" s="11">
        <v>141.87710000000001</v>
      </c>
      <c r="N46" s="11">
        <v>14.530419999999999</v>
      </c>
      <c r="O46" s="11">
        <v>0.68952159999999996</v>
      </c>
      <c r="Q46" s="13">
        <v>17.043561709531733</v>
      </c>
      <c r="R46" s="13">
        <v>7.1810598697060639</v>
      </c>
      <c r="S46" s="31">
        <v>0.65275340000000004</v>
      </c>
      <c r="T46" s="31">
        <v>12.35379</v>
      </c>
      <c r="U46" s="31">
        <v>0.58158080000000001</v>
      </c>
      <c r="V46" s="11">
        <v>4.0797699999999999</v>
      </c>
      <c r="W46" s="11">
        <v>-9.9981089999999995</v>
      </c>
      <c r="X46" s="11">
        <v>8.3044000000000007E-2</v>
      </c>
      <c r="Y46" s="11">
        <v>0.156802</v>
      </c>
      <c r="AA46" s="11">
        <v>1.6094390000000001</v>
      </c>
      <c r="AB46" s="11"/>
      <c r="AC46" s="11">
        <v>1.710791</v>
      </c>
      <c r="AD46" s="11"/>
      <c r="AE46" s="11"/>
      <c r="AF46" s="12">
        <v>1.0979030000000001</v>
      </c>
      <c r="AG46" s="11">
        <v>1.8497539999999999E-3</v>
      </c>
      <c r="AH46" s="11">
        <v>2.2485389999999999E-4</v>
      </c>
      <c r="AL46" s="12">
        <v>99.216229999999996</v>
      </c>
      <c r="AM46" s="12">
        <v>15.530390000000001</v>
      </c>
      <c r="AN46" s="12">
        <v>0.35883979999999999</v>
      </c>
      <c r="AP46" s="13">
        <v>25.57304071311161</v>
      </c>
      <c r="AQ46" s="13">
        <v>9.1142076621926549</v>
      </c>
      <c r="AR46" s="31">
        <v>0.47441100000000003</v>
      </c>
      <c r="AS46" s="31">
        <v>19.63043</v>
      </c>
      <c r="AT46" s="31">
        <v>3.59395</v>
      </c>
      <c r="AU46" s="12">
        <v>1.285231</v>
      </c>
      <c r="AV46" s="12">
        <v>14.634418</v>
      </c>
      <c r="AW46" s="12">
        <v>2.9124000000000001E-2</v>
      </c>
      <c r="AX46" s="12">
        <v>3.6738E-2</v>
      </c>
      <c r="AZ46" s="12">
        <v>1.395864</v>
      </c>
      <c r="BB46" s="12">
        <v>1.4307460000000001</v>
      </c>
      <c r="BC46" s="12"/>
      <c r="BD46" s="11"/>
      <c r="BE46" s="13">
        <v>76</v>
      </c>
      <c r="BF46" s="12">
        <v>1</v>
      </c>
      <c r="BG46" s="34">
        <v>0</v>
      </c>
      <c r="BH46" s="13">
        <v>60</v>
      </c>
      <c r="BI46" s="13">
        <v>164</v>
      </c>
      <c r="BJ46" s="35">
        <f t="shared" si="3"/>
        <v>22.308149910767401</v>
      </c>
      <c r="BK46" s="13">
        <v>41</v>
      </c>
      <c r="BL46" s="13">
        <v>0</v>
      </c>
      <c r="BM46" s="13">
        <v>1</v>
      </c>
      <c r="BO46" s="13">
        <v>0</v>
      </c>
      <c r="BP46" s="13">
        <v>0</v>
      </c>
      <c r="BQ46" s="13">
        <v>1</v>
      </c>
      <c r="BR46" s="13">
        <v>0</v>
      </c>
      <c r="BS46" s="13">
        <v>0</v>
      </c>
      <c r="BT46" s="13">
        <v>0</v>
      </c>
      <c r="BV46" s="13">
        <v>0</v>
      </c>
      <c r="BW46" s="13">
        <v>36.099998474121094</v>
      </c>
      <c r="BX46" s="13">
        <v>0.20000000298023224</v>
      </c>
      <c r="CA46" s="13">
        <v>0</v>
      </c>
      <c r="CB46" s="13">
        <v>0</v>
      </c>
      <c r="CC46" s="13" t="s">
        <v>206</v>
      </c>
      <c r="CD46" s="13">
        <v>1</v>
      </c>
      <c r="CE46" s="13">
        <v>1</v>
      </c>
      <c r="CF46" s="13">
        <v>0</v>
      </c>
      <c r="CG46" s="13">
        <v>0</v>
      </c>
      <c r="CH46" s="13">
        <v>0</v>
      </c>
      <c r="CI46" s="13">
        <v>0</v>
      </c>
      <c r="CJ46" s="13">
        <v>0</v>
      </c>
      <c r="CK46" s="13">
        <v>1</v>
      </c>
      <c r="CL46" s="13">
        <v>1</v>
      </c>
      <c r="CM46" s="13">
        <v>1</v>
      </c>
      <c r="CN46" s="13">
        <v>1</v>
      </c>
      <c r="CO46" s="13">
        <v>1</v>
      </c>
      <c r="CP46" s="13">
        <v>0</v>
      </c>
      <c r="CQ46" s="13">
        <v>1</v>
      </c>
      <c r="CR46" s="13">
        <v>0</v>
      </c>
      <c r="CS46" s="13">
        <v>1</v>
      </c>
      <c r="CT46" s="13">
        <v>1</v>
      </c>
      <c r="CU46" s="13">
        <v>0</v>
      </c>
      <c r="CV46" s="13">
        <v>0</v>
      </c>
      <c r="CW46" s="13">
        <v>1</v>
      </c>
      <c r="CX46" s="13">
        <v>1</v>
      </c>
      <c r="CY46" s="13">
        <v>0</v>
      </c>
      <c r="CZ46" s="13">
        <v>500</v>
      </c>
      <c r="DA46" s="13">
        <v>56</v>
      </c>
      <c r="DB46" s="13">
        <v>33</v>
      </c>
      <c r="DC46" s="13">
        <v>24000</v>
      </c>
      <c r="DD46" s="13">
        <v>280</v>
      </c>
      <c r="DE46" s="13">
        <v>25</v>
      </c>
      <c r="DF46" s="13">
        <v>34</v>
      </c>
      <c r="DG46" s="13">
        <v>1</v>
      </c>
      <c r="DH46" s="13">
        <v>1</v>
      </c>
      <c r="DI46" s="13">
        <v>0</v>
      </c>
      <c r="DJ46" s="13">
        <v>0</v>
      </c>
      <c r="DK46" s="13">
        <v>0</v>
      </c>
      <c r="DL46" s="13">
        <v>7.5</v>
      </c>
      <c r="DM46" s="13">
        <v>0.56999999284744263</v>
      </c>
      <c r="DN46" s="13">
        <v>36</v>
      </c>
      <c r="DO46" s="13">
        <v>336.70001220703125</v>
      </c>
      <c r="DP46" s="13">
        <v>27.5</v>
      </c>
      <c r="DQ46" s="13">
        <v>35</v>
      </c>
      <c r="DR46" s="13">
        <v>82</v>
      </c>
      <c r="DS46" s="13">
        <v>99</v>
      </c>
      <c r="DT46" s="13">
        <v>6</v>
      </c>
      <c r="DV46" s="13">
        <v>35</v>
      </c>
      <c r="DX46" s="13">
        <v>300</v>
      </c>
      <c r="DY46" s="13">
        <v>0</v>
      </c>
      <c r="DZ46" s="13">
        <v>0</v>
      </c>
      <c r="EB46" s="13">
        <v>0</v>
      </c>
      <c r="EC46" s="13">
        <v>0</v>
      </c>
      <c r="ED46" s="13">
        <v>12</v>
      </c>
      <c r="EE46" s="13">
        <v>1</v>
      </c>
      <c r="EF46" s="13">
        <v>8</v>
      </c>
      <c r="EG46" s="33">
        <v>0.80000001192092896</v>
      </c>
      <c r="EH46" s="33">
        <v>0.80000001192092896</v>
      </c>
      <c r="EK46" s="13">
        <v>0.5</v>
      </c>
      <c r="EN46" s="13">
        <v>0</v>
      </c>
      <c r="EO46" s="13">
        <v>0</v>
      </c>
      <c r="EP46" s="13">
        <v>0</v>
      </c>
      <c r="EQ46" s="13">
        <v>0</v>
      </c>
      <c r="ER46" s="13">
        <v>0</v>
      </c>
      <c r="ES46" s="13">
        <v>0</v>
      </c>
      <c r="ET46" s="13">
        <v>0</v>
      </c>
      <c r="EU46" s="13">
        <v>0</v>
      </c>
      <c r="EV46" s="13">
        <v>0</v>
      </c>
      <c r="EW46" s="13">
        <v>0</v>
      </c>
      <c r="EX46" s="13">
        <v>0</v>
      </c>
      <c r="EY46" s="13">
        <v>0</v>
      </c>
      <c r="EZ46" s="13">
        <v>0</v>
      </c>
      <c r="FA46" s="13">
        <v>0</v>
      </c>
      <c r="FB46" s="13">
        <v>0</v>
      </c>
      <c r="FC46" s="13">
        <v>0</v>
      </c>
      <c r="FD46" s="13">
        <v>0</v>
      </c>
      <c r="FE46" s="13">
        <v>0</v>
      </c>
      <c r="FF46" s="13">
        <v>1.7000000476837158</v>
      </c>
    </row>
    <row r="47" spans="1:162" x14ac:dyDescent="0.55000000000000004">
      <c r="A47" s="29" t="s">
        <v>211</v>
      </c>
      <c r="B47" s="47">
        <v>1</v>
      </c>
      <c r="C47" s="47">
        <v>0</v>
      </c>
      <c r="D47" s="46">
        <v>0</v>
      </c>
      <c r="E47" s="46">
        <v>0</v>
      </c>
      <c r="F47" s="46">
        <f t="shared" si="2"/>
        <v>1</v>
      </c>
      <c r="G47" s="11">
        <v>1.055588</v>
      </c>
      <c r="H47" s="11">
        <v>2.5460510000000001E-3</v>
      </c>
      <c r="I47" s="11">
        <v>5.1582180000000002E-4</v>
      </c>
      <c r="M47" s="11">
        <v>131.14930000000001</v>
      </c>
      <c r="N47" s="11">
        <v>32.46114</v>
      </c>
      <c r="O47" s="11">
        <v>0.73019429999999996</v>
      </c>
      <c r="Q47" s="13">
        <v>29.347533880061178</v>
      </c>
      <c r="R47" s="13">
        <v>7.4401619284762432</v>
      </c>
      <c r="S47" s="31">
        <v>0.40017940000000002</v>
      </c>
      <c r="T47" s="31">
        <v>3.4577390000000001</v>
      </c>
      <c r="U47" s="31">
        <v>0.1235704</v>
      </c>
      <c r="V47" s="11">
        <v>1.5863750000000001</v>
      </c>
      <c r="W47" s="11">
        <v>-27.105671999999998</v>
      </c>
      <c r="X47" s="11">
        <v>0.10412299999999999</v>
      </c>
      <c r="Y47" s="11">
        <v>0.31113800000000003</v>
      </c>
      <c r="AA47" s="11">
        <v>1.5141279999999999</v>
      </c>
      <c r="AB47" s="11"/>
      <c r="AC47" s="11">
        <v>1.6259669999999999</v>
      </c>
      <c r="AD47" s="11"/>
      <c r="AE47" s="11"/>
      <c r="AF47" s="12">
        <v>1.063253</v>
      </c>
      <c r="AG47" s="11">
        <v>1.2727689999999999E-4</v>
      </c>
      <c r="AH47" s="11">
        <v>2.2003700000000001E-5</v>
      </c>
      <c r="AL47" s="12">
        <v>95.019400000000005</v>
      </c>
      <c r="AM47" s="12">
        <v>6.2560370000000001</v>
      </c>
      <c r="AN47" s="12">
        <v>0.26282670000000002</v>
      </c>
      <c r="AP47" s="13">
        <v>10.369237077865165</v>
      </c>
      <c r="AQ47" s="13">
        <v>2.3145013192497847</v>
      </c>
      <c r="AR47" s="31">
        <v>0.1060133</v>
      </c>
      <c r="AS47" s="31">
        <v>2.146493</v>
      </c>
      <c r="AT47" s="31">
        <v>1.2924720000000001</v>
      </c>
      <c r="AU47" s="12">
        <v>-0.115332</v>
      </c>
      <c r="AV47" s="12">
        <v>24.137460000000001</v>
      </c>
      <c r="AW47" s="12">
        <v>7.4547000000000002E-2</v>
      </c>
      <c r="AX47" s="12">
        <v>2.4957E-2</v>
      </c>
      <c r="AZ47" s="12">
        <v>2.2512919999999998</v>
      </c>
      <c r="BB47" s="12">
        <v>1.4790760000000001</v>
      </c>
      <c r="BC47" s="12"/>
      <c r="BD47" s="11"/>
      <c r="BE47" s="13">
        <v>67</v>
      </c>
      <c r="BF47" s="12">
        <v>1</v>
      </c>
      <c r="BG47" s="34">
        <v>0</v>
      </c>
      <c r="BH47" s="13">
        <v>69</v>
      </c>
      <c r="BI47" s="13">
        <v>166</v>
      </c>
      <c r="BJ47" s="35">
        <f t="shared" si="3"/>
        <v>25.039918710988534</v>
      </c>
      <c r="BK47" s="13">
        <v>50</v>
      </c>
      <c r="BL47" s="13">
        <v>0</v>
      </c>
      <c r="BM47" s="13">
        <v>0</v>
      </c>
      <c r="BO47" s="13">
        <v>0</v>
      </c>
      <c r="BP47" s="13">
        <v>0</v>
      </c>
      <c r="BQ47" s="13">
        <v>1.1000000238418579</v>
      </c>
      <c r="BR47" s="13">
        <v>0</v>
      </c>
      <c r="BS47" s="13">
        <v>0</v>
      </c>
      <c r="BT47" s="13">
        <v>0</v>
      </c>
      <c r="BV47" s="13">
        <v>0</v>
      </c>
      <c r="BW47" s="13">
        <v>41.400001525878906</v>
      </c>
      <c r="BX47" s="13">
        <v>0.69999998807907104</v>
      </c>
      <c r="CA47" s="13">
        <v>0</v>
      </c>
      <c r="CB47" s="13">
        <v>0</v>
      </c>
      <c r="CC47" s="13" t="s">
        <v>206</v>
      </c>
      <c r="CD47" s="13">
        <v>0</v>
      </c>
      <c r="CE47" s="13">
        <v>1</v>
      </c>
      <c r="CF47" s="13">
        <v>0</v>
      </c>
      <c r="CG47" s="13">
        <v>0</v>
      </c>
      <c r="CH47" s="13">
        <v>0</v>
      </c>
      <c r="CI47" s="13">
        <v>0</v>
      </c>
      <c r="CJ47" s="13">
        <v>0</v>
      </c>
      <c r="CK47" s="13">
        <v>0</v>
      </c>
      <c r="CL47" s="13">
        <v>1</v>
      </c>
      <c r="CM47" s="13">
        <v>1</v>
      </c>
      <c r="CN47" s="13">
        <v>1</v>
      </c>
      <c r="CO47" s="13">
        <v>1</v>
      </c>
      <c r="CP47" s="13">
        <v>0</v>
      </c>
      <c r="CQ47" s="13">
        <v>1</v>
      </c>
      <c r="CR47" s="13">
        <v>0</v>
      </c>
      <c r="CS47" s="13">
        <v>1</v>
      </c>
      <c r="CT47" s="13">
        <v>1</v>
      </c>
      <c r="CU47" s="13">
        <v>0</v>
      </c>
      <c r="CV47" s="13">
        <v>0</v>
      </c>
      <c r="CW47" s="13">
        <v>1</v>
      </c>
      <c r="CX47" s="13">
        <v>1</v>
      </c>
      <c r="CY47" s="13">
        <v>0</v>
      </c>
      <c r="CZ47" s="13">
        <v>500</v>
      </c>
      <c r="DA47" s="13">
        <v>66</v>
      </c>
      <c r="DB47" s="13">
        <v>40</v>
      </c>
      <c r="DC47" s="13">
        <v>26000</v>
      </c>
      <c r="DD47" s="13">
        <v>260</v>
      </c>
      <c r="DE47" s="13">
        <v>31</v>
      </c>
      <c r="DF47" s="13">
        <v>33.400001525878906</v>
      </c>
      <c r="DG47" s="13">
        <v>0</v>
      </c>
      <c r="DH47" s="13">
        <v>0</v>
      </c>
      <c r="DI47" s="13">
        <v>0</v>
      </c>
      <c r="DJ47" s="13">
        <v>0</v>
      </c>
      <c r="DK47" s="13">
        <v>0</v>
      </c>
      <c r="DL47" s="13">
        <v>7.4000000953674316</v>
      </c>
      <c r="DM47" s="13">
        <v>0.51999998092651367</v>
      </c>
      <c r="DN47" s="13">
        <v>39.799999237060547</v>
      </c>
      <c r="DO47" s="13">
        <v>72</v>
      </c>
      <c r="DP47" s="13">
        <v>23.5</v>
      </c>
      <c r="DQ47" s="13">
        <v>36</v>
      </c>
      <c r="DR47" s="13">
        <v>102</v>
      </c>
      <c r="DS47" s="13">
        <v>107</v>
      </c>
      <c r="DT47" s="13">
        <v>4</v>
      </c>
      <c r="DV47" s="13">
        <v>35</v>
      </c>
      <c r="DX47" s="13">
        <v>1380</v>
      </c>
      <c r="DY47" s="13">
        <v>1</v>
      </c>
      <c r="DZ47" s="13">
        <v>1</v>
      </c>
      <c r="EB47" s="13">
        <v>0</v>
      </c>
      <c r="EC47" s="13">
        <v>0</v>
      </c>
      <c r="ED47" s="13">
        <v>25</v>
      </c>
      <c r="EE47" s="13">
        <v>4</v>
      </c>
      <c r="EF47" s="13">
        <v>6</v>
      </c>
      <c r="EG47" s="33">
        <v>1.2000000476837158</v>
      </c>
      <c r="EH47" s="33">
        <v>1.0909091106131052</v>
      </c>
      <c r="EK47" s="13">
        <v>2.4000000953674316</v>
      </c>
      <c r="EN47" s="13">
        <v>0</v>
      </c>
      <c r="EO47" s="13">
        <v>0</v>
      </c>
      <c r="EP47" s="13">
        <v>0</v>
      </c>
      <c r="EQ47" s="13">
        <v>0</v>
      </c>
      <c r="ER47" s="13">
        <v>0</v>
      </c>
      <c r="ES47" s="13">
        <v>0</v>
      </c>
      <c r="ET47" s="13">
        <v>0</v>
      </c>
      <c r="EU47" s="13">
        <v>0</v>
      </c>
      <c r="EV47" s="13">
        <v>0</v>
      </c>
      <c r="EW47" s="13">
        <v>0</v>
      </c>
      <c r="EX47" s="13">
        <v>0</v>
      </c>
      <c r="EY47" s="13">
        <v>0</v>
      </c>
      <c r="EZ47" s="13">
        <v>0</v>
      </c>
      <c r="FA47" s="13">
        <v>0</v>
      </c>
      <c r="FB47" s="13">
        <v>0</v>
      </c>
      <c r="FC47" s="13">
        <v>0</v>
      </c>
      <c r="FD47" s="13">
        <v>0</v>
      </c>
      <c r="FE47" s="13">
        <v>0</v>
      </c>
      <c r="FF47" s="13">
        <v>1.8999999761581421</v>
      </c>
    </row>
    <row r="48" spans="1:162" x14ac:dyDescent="0.55000000000000004">
      <c r="A48" s="29" t="s">
        <v>212</v>
      </c>
      <c r="B48" s="47">
        <v>0</v>
      </c>
      <c r="C48" s="47">
        <v>0</v>
      </c>
      <c r="D48" s="46">
        <v>0</v>
      </c>
      <c r="E48" s="46">
        <v>0</v>
      </c>
      <c r="F48" s="46">
        <f t="shared" si="2"/>
        <v>0</v>
      </c>
      <c r="G48" s="11">
        <v>0.99601519999999999</v>
      </c>
      <c r="H48" s="11">
        <v>6.2310500000000001E-3</v>
      </c>
      <c r="I48" s="11">
        <v>6.2308380000000003E-4</v>
      </c>
      <c r="M48" s="11">
        <v>129.62880000000001</v>
      </c>
      <c r="N48" s="11">
        <v>25.4541</v>
      </c>
      <c r="O48" s="11">
        <v>22.27779</v>
      </c>
      <c r="Q48" s="13">
        <v>7.3674521896608995</v>
      </c>
      <c r="R48" s="13">
        <v>16.36905302176433</v>
      </c>
      <c r="S48" s="31">
        <v>0.40053440000000001</v>
      </c>
      <c r="T48" s="31">
        <v>4.4647990000000002</v>
      </c>
      <c r="U48" s="31">
        <v>0.28300969999999998</v>
      </c>
      <c r="V48" s="11">
        <v>8.0042650000000002</v>
      </c>
      <c r="W48" s="11">
        <v>-8.302657</v>
      </c>
      <c r="X48" s="11">
        <v>0.11428199999999999</v>
      </c>
      <c r="Y48" s="11">
        <v>9.3354000000000006E-2</v>
      </c>
      <c r="AA48" s="11">
        <v>1.6094379999999999</v>
      </c>
      <c r="AB48" s="11"/>
      <c r="AC48" s="11">
        <v>1.7346010000000001</v>
      </c>
      <c r="AD48" s="11"/>
      <c r="AE48" s="11"/>
      <c r="AF48" s="12">
        <v>0.96057459999999995</v>
      </c>
      <c r="AG48" s="11">
        <v>4.2748420000000002E-4</v>
      </c>
      <c r="AH48" s="11">
        <v>6.4111490000000004E-5</v>
      </c>
      <c r="AL48" s="12">
        <v>106.59820000000001</v>
      </c>
      <c r="AM48" s="12">
        <v>4.4545700000000004</v>
      </c>
      <c r="AN48" s="12">
        <v>0.1029061</v>
      </c>
      <c r="AP48" s="13">
        <v>9.848080421205923</v>
      </c>
      <c r="AQ48" s="13">
        <v>4.4273060663558894</v>
      </c>
      <c r="AR48" s="31">
        <v>0.1007166</v>
      </c>
      <c r="AS48" s="31">
        <v>1.750138</v>
      </c>
      <c r="AT48" s="31">
        <v>4.4234770000000001</v>
      </c>
      <c r="AU48" s="12">
        <v>4.197902</v>
      </c>
      <c r="AV48" s="12">
        <v>-5.7739380000000002</v>
      </c>
      <c r="AW48" s="12">
        <v>0.109491</v>
      </c>
      <c r="AX48" s="12">
        <v>0.118455</v>
      </c>
      <c r="AZ48" s="12">
        <v>2.0654560000000002</v>
      </c>
      <c r="BB48" s="12">
        <v>1.45001</v>
      </c>
      <c r="BC48" s="12"/>
      <c r="BD48" s="11"/>
      <c r="BE48" s="36">
        <v>43</v>
      </c>
      <c r="BF48" s="12">
        <v>1</v>
      </c>
      <c r="BG48" s="34">
        <v>0</v>
      </c>
      <c r="BH48" s="36">
        <v>88</v>
      </c>
      <c r="BI48" s="36">
        <v>172</v>
      </c>
      <c r="BJ48" s="35">
        <f t="shared" si="3"/>
        <v>29.745808545159548</v>
      </c>
      <c r="BK48" s="36">
        <v>55</v>
      </c>
      <c r="BL48" s="36">
        <v>0</v>
      </c>
      <c r="BM48" s="36">
        <v>0</v>
      </c>
      <c r="BN48" s="36"/>
      <c r="BO48" s="36">
        <v>0</v>
      </c>
      <c r="BP48" s="36">
        <v>0</v>
      </c>
      <c r="BQ48" s="36">
        <v>0.9</v>
      </c>
      <c r="BR48" s="36">
        <v>0</v>
      </c>
      <c r="BS48" s="36">
        <v>0</v>
      </c>
      <c r="BT48" s="36">
        <v>0</v>
      </c>
      <c r="BV48" s="36">
        <v>0</v>
      </c>
      <c r="BW48" s="36">
        <v>40.5</v>
      </c>
      <c r="BX48" s="36">
        <v>0.5</v>
      </c>
      <c r="CA48" s="36">
        <v>0</v>
      </c>
      <c r="CB48" s="36">
        <v>0</v>
      </c>
      <c r="CC48" s="37" t="s">
        <v>163</v>
      </c>
      <c r="CD48" s="36">
        <v>0</v>
      </c>
      <c r="CE48" s="36">
        <v>1</v>
      </c>
      <c r="CF48" s="36">
        <v>0</v>
      </c>
      <c r="CG48" s="36">
        <v>0</v>
      </c>
      <c r="CH48" s="36">
        <v>0</v>
      </c>
      <c r="CI48" s="36">
        <v>0</v>
      </c>
      <c r="CJ48" s="36">
        <v>0</v>
      </c>
      <c r="CK48" s="36">
        <v>0</v>
      </c>
      <c r="CL48" s="36">
        <v>1</v>
      </c>
      <c r="CM48" s="36">
        <v>1</v>
      </c>
      <c r="CN48" s="36">
        <v>1</v>
      </c>
      <c r="CO48" s="36">
        <v>1</v>
      </c>
      <c r="CP48" s="36">
        <v>0</v>
      </c>
      <c r="CQ48" s="36">
        <v>1</v>
      </c>
      <c r="CR48" s="36">
        <v>0</v>
      </c>
      <c r="CS48" s="36">
        <v>1</v>
      </c>
      <c r="CT48" s="36">
        <v>1</v>
      </c>
      <c r="CU48" s="36">
        <v>0</v>
      </c>
      <c r="CV48" s="36">
        <v>0</v>
      </c>
      <c r="CW48" s="36">
        <v>1</v>
      </c>
      <c r="CX48" s="36">
        <v>1</v>
      </c>
      <c r="CY48" s="36">
        <v>0</v>
      </c>
      <c r="CZ48" s="36">
        <v>400</v>
      </c>
      <c r="DA48" s="36">
        <v>39</v>
      </c>
      <c r="DB48" s="36">
        <v>24</v>
      </c>
      <c r="DC48" s="36">
        <v>27000</v>
      </c>
      <c r="DD48" s="36">
        <v>270</v>
      </c>
      <c r="DE48" s="36">
        <v>38</v>
      </c>
      <c r="DF48" s="36">
        <v>32.6</v>
      </c>
      <c r="DG48" s="36">
        <v>0</v>
      </c>
      <c r="DH48" s="36">
        <v>0</v>
      </c>
      <c r="DI48" s="36">
        <v>0</v>
      </c>
      <c r="DJ48" s="36">
        <v>0</v>
      </c>
      <c r="DK48" s="36">
        <v>0</v>
      </c>
      <c r="DL48" s="36">
        <v>7.4</v>
      </c>
      <c r="DM48" s="36">
        <v>0.6</v>
      </c>
      <c r="DN48" s="36">
        <v>38.6</v>
      </c>
      <c r="DO48" s="36">
        <v>81.900000000000006</v>
      </c>
      <c r="DP48" s="36">
        <v>23</v>
      </c>
      <c r="DQ48" s="36">
        <v>35.4</v>
      </c>
      <c r="DR48" s="36">
        <v>99</v>
      </c>
      <c r="DS48" s="36">
        <v>107</v>
      </c>
      <c r="DT48" s="36">
        <v>11</v>
      </c>
      <c r="DV48" s="36">
        <v>41</v>
      </c>
      <c r="DX48" s="36">
        <v>500</v>
      </c>
      <c r="DY48" s="36">
        <v>0</v>
      </c>
      <c r="DZ48" s="36">
        <v>0</v>
      </c>
      <c r="EA48" s="36"/>
      <c r="EB48" s="36">
        <v>0</v>
      </c>
      <c r="EC48" s="36">
        <v>0</v>
      </c>
      <c r="ED48" s="36">
        <v>18</v>
      </c>
      <c r="EE48" s="36">
        <v>1</v>
      </c>
      <c r="EF48" s="36">
        <v>7</v>
      </c>
      <c r="EG48" s="38">
        <v>0.9</v>
      </c>
      <c r="EH48" s="33">
        <v>1</v>
      </c>
      <c r="EK48" s="36">
        <v>0.9</v>
      </c>
      <c r="EN48" s="36">
        <v>0</v>
      </c>
      <c r="EO48" s="36">
        <v>0</v>
      </c>
      <c r="EP48" s="36">
        <v>0</v>
      </c>
      <c r="EQ48" s="36">
        <v>0</v>
      </c>
      <c r="ER48" s="36">
        <v>0</v>
      </c>
      <c r="ES48" s="36">
        <v>0</v>
      </c>
      <c r="ET48" s="36">
        <v>0</v>
      </c>
      <c r="EU48" s="36">
        <v>0</v>
      </c>
      <c r="EV48" s="36">
        <v>0</v>
      </c>
      <c r="EW48" s="36">
        <v>0</v>
      </c>
      <c r="EX48" s="36">
        <v>0</v>
      </c>
      <c r="EY48" s="36">
        <v>0</v>
      </c>
      <c r="EZ48" s="36">
        <v>0</v>
      </c>
      <c r="FA48" s="36">
        <v>0</v>
      </c>
      <c r="FB48" s="36">
        <v>0</v>
      </c>
      <c r="FC48" s="36">
        <v>0</v>
      </c>
      <c r="FD48" s="36">
        <v>0</v>
      </c>
      <c r="FE48" s="36">
        <v>0</v>
      </c>
      <c r="FF48" s="36">
        <v>1</v>
      </c>
    </row>
    <row r="49" spans="1:162" x14ac:dyDescent="0.55000000000000004">
      <c r="A49" s="29" t="s">
        <v>213</v>
      </c>
      <c r="B49" s="47">
        <v>0</v>
      </c>
      <c r="C49" s="47">
        <v>0</v>
      </c>
      <c r="D49" s="46">
        <v>1</v>
      </c>
      <c r="E49" s="46">
        <v>0</v>
      </c>
      <c r="F49" s="46">
        <f t="shared" si="2"/>
        <v>1</v>
      </c>
      <c r="G49" s="11">
        <v>0.82368509999999995</v>
      </c>
      <c r="H49" s="11">
        <v>7.4255480000000003E-4</v>
      </c>
      <c r="I49" s="11">
        <v>6.495088E-5</v>
      </c>
      <c r="M49" s="11">
        <v>151.29320000000001</v>
      </c>
      <c r="N49" s="11">
        <v>19.216539999999998</v>
      </c>
      <c r="O49" s="11">
        <v>1.1836720000000001</v>
      </c>
      <c r="Q49" s="13">
        <v>4.419725741308338</v>
      </c>
      <c r="R49" s="13">
        <v>4.4068389504646159</v>
      </c>
      <c r="S49" s="31">
        <v>0.71201179999999997</v>
      </c>
      <c r="T49" s="31">
        <v>15.145569999999999</v>
      </c>
      <c r="U49" s="31">
        <v>0.30420599999999998</v>
      </c>
      <c r="V49" s="11">
        <v>0.22236300000000001</v>
      </c>
      <c r="W49" s="11">
        <v>-6.3622249999999996</v>
      </c>
      <c r="X49" s="11">
        <v>2.5551999999999998E-2</v>
      </c>
      <c r="Y49" s="11">
        <v>1.4441000000000001E-2</v>
      </c>
      <c r="AA49" s="11">
        <v>1.79176</v>
      </c>
      <c r="AB49" s="11"/>
      <c r="AC49" s="11">
        <v>1.642228</v>
      </c>
      <c r="AD49" s="11"/>
      <c r="AE49" s="11"/>
      <c r="AF49" s="12">
        <v>1.1899109999999999</v>
      </c>
      <c r="AG49" s="11">
        <v>5.0538820000000002E-4</v>
      </c>
      <c r="AH49" s="11">
        <v>5.3422389999999998E-5</v>
      </c>
      <c r="AL49" s="12">
        <v>89.324169999999995</v>
      </c>
      <c r="AM49" s="12">
        <v>24.726600000000001</v>
      </c>
      <c r="AN49" s="12">
        <v>0.22905429999999999</v>
      </c>
      <c r="AP49" s="13">
        <v>4.6272764233159345</v>
      </c>
      <c r="AQ49" s="13">
        <v>8.4146518159454811</v>
      </c>
      <c r="AR49" s="31">
        <v>0.2704975</v>
      </c>
      <c r="AS49" s="31">
        <v>6.2554179999999997</v>
      </c>
      <c r="AT49" s="31">
        <v>1.2393940000000001</v>
      </c>
      <c r="AU49" s="12">
        <v>-2.4565579999999998</v>
      </c>
      <c r="AV49" s="12">
        <v>-20.587958</v>
      </c>
      <c r="AW49" s="12">
        <v>5.3185000000000003E-2</v>
      </c>
      <c r="AX49" s="12">
        <v>5.2830000000000002E-2</v>
      </c>
      <c r="AZ49" s="12">
        <v>1.1151420000000001</v>
      </c>
      <c r="BB49" s="12">
        <v>0.64098999999999995</v>
      </c>
      <c r="BC49" s="12"/>
      <c r="BD49" s="11"/>
      <c r="BE49" s="13">
        <v>59</v>
      </c>
      <c r="BF49" s="12">
        <v>1</v>
      </c>
      <c r="BG49" s="34">
        <v>0</v>
      </c>
      <c r="BH49" s="13">
        <v>90</v>
      </c>
      <c r="BI49" s="13">
        <v>160</v>
      </c>
      <c r="BJ49" s="35">
        <f t="shared" si="3"/>
        <v>35.15625</v>
      </c>
      <c r="BK49" s="13">
        <v>33</v>
      </c>
      <c r="BL49" s="13">
        <v>0</v>
      </c>
      <c r="BM49" s="13">
        <v>0</v>
      </c>
      <c r="BO49" s="13">
        <v>0</v>
      </c>
      <c r="BP49" s="13">
        <v>0</v>
      </c>
      <c r="BQ49" s="13">
        <v>1.1000000238418579</v>
      </c>
      <c r="BR49" s="13">
        <v>0</v>
      </c>
      <c r="BS49" s="13">
        <v>1</v>
      </c>
      <c r="BT49" s="13">
        <v>0</v>
      </c>
      <c r="BV49" s="13">
        <v>0</v>
      </c>
      <c r="BW49" s="13">
        <v>42.700000762939453</v>
      </c>
      <c r="BX49" s="13">
        <v>0.69999998807907104</v>
      </c>
      <c r="CA49" s="13">
        <v>0</v>
      </c>
      <c r="CB49" s="13">
        <v>0</v>
      </c>
      <c r="CD49" s="13">
        <v>1</v>
      </c>
      <c r="CE49" s="13">
        <v>1</v>
      </c>
      <c r="CF49" s="13">
        <v>0</v>
      </c>
      <c r="CG49" s="13">
        <v>0</v>
      </c>
      <c r="CH49" s="13">
        <v>0</v>
      </c>
      <c r="CI49" s="13">
        <v>0</v>
      </c>
      <c r="CJ49" s="13">
        <v>1</v>
      </c>
      <c r="CK49" s="13">
        <v>0</v>
      </c>
      <c r="CL49" s="13">
        <v>1</v>
      </c>
      <c r="CM49" s="13">
        <v>1</v>
      </c>
      <c r="CN49" s="13">
        <v>1</v>
      </c>
      <c r="CO49" s="13">
        <v>1</v>
      </c>
      <c r="CP49" s="13">
        <v>0</v>
      </c>
      <c r="CQ49" s="13">
        <v>1</v>
      </c>
      <c r="CR49" s="13">
        <v>0</v>
      </c>
      <c r="CS49" s="13">
        <v>1</v>
      </c>
      <c r="CT49" s="13">
        <v>1</v>
      </c>
      <c r="CU49" s="13">
        <v>0</v>
      </c>
      <c r="CV49" s="13">
        <v>0</v>
      </c>
      <c r="CW49" s="13">
        <v>1</v>
      </c>
      <c r="CX49" s="13">
        <v>1</v>
      </c>
      <c r="CY49" s="13">
        <v>0</v>
      </c>
      <c r="CZ49" s="13">
        <v>500</v>
      </c>
      <c r="DA49" s="13">
        <v>56</v>
      </c>
      <c r="DB49" s="13">
        <v>41</v>
      </c>
      <c r="DC49" s="13">
        <v>32000</v>
      </c>
      <c r="DD49" s="13">
        <v>320</v>
      </c>
      <c r="DE49" s="13">
        <v>34</v>
      </c>
      <c r="DF49" s="13">
        <v>32</v>
      </c>
      <c r="DG49" s="13">
        <v>1</v>
      </c>
      <c r="DH49" s="13">
        <v>0</v>
      </c>
      <c r="DI49" s="13">
        <v>1</v>
      </c>
      <c r="DJ49" s="13">
        <v>0</v>
      </c>
      <c r="DK49" s="13">
        <v>0</v>
      </c>
      <c r="DL49" s="13">
        <v>7.3000001907348633</v>
      </c>
      <c r="DM49" s="13">
        <v>0.57999998331069946</v>
      </c>
      <c r="DN49" s="13">
        <v>37.799999237060547</v>
      </c>
      <c r="DO49" s="13">
        <v>88.699996948242188</v>
      </c>
      <c r="DP49" s="13">
        <v>18.100000381469727</v>
      </c>
      <c r="DQ49" s="13">
        <v>34.099998474121094</v>
      </c>
      <c r="DR49" s="13">
        <v>85</v>
      </c>
      <c r="DS49" s="13">
        <v>88</v>
      </c>
      <c r="DT49" s="13">
        <v>17</v>
      </c>
      <c r="DV49" s="13">
        <v>36</v>
      </c>
      <c r="DX49" s="13">
        <v>500</v>
      </c>
      <c r="DY49" s="13">
        <v>0</v>
      </c>
      <c r="DZ49" s="13">
        <v>0</v>
      </c>
      <c r="EB49" s="13">
        <v>0</v>
      </c>
      <c r="EC49" s="13">
        <v>0</v>
      </c>
      <c r="ED49" s="13">
        <v>22</v>
      </c>
      <c r="EE49" s="13">
        <v>3</v>
      </c>
      <c r="EF49" s="13">
        <v>10</v>
      </c>
      <c r="EG49" s="33">
        <v>0.89999997615814209</v>
      </c>
      <c r="EH49" s="33">
        <v>0.81818177877378939</v>
      </c>
      <c r="EK49" s="13">
        <v>0.69999998807907104</v>
      </c>
      <c r="EN49" s="13">
        <v>1</v>
      </c>
      <c r="EO49" s="13">
        <v>0</v>
      </c>
      <c r="EP49" s="13">
        <v>0</v>
      </c>
      <c r="EQ49" s="13">
        <v>0</v>
      </c>
      <c r="ER49" s="13">
        <v>0</v>
      </c>
      <c r="ES49" s="13">
        <v>0</v>
      </c>
      <c r="ET49" s="13">
        <v>0</v>
      </c>
      <c r="EU49" s="13">
        <v>0</v>
      </c>
      <c r="EV49" s="13">
        <v>0</v>
      </c>
      <c r="EW49" s="13">
        <v>0</v>
      </c>
      <c r="EX49" s="13">
        <v>0</v>
      </c>
      <c r="EY49" s="13">
        <v>0</v>
      </c>
      <c r="EZ49" s="13">
        <v>0</v>
      </c>
      <c r="FA49" s="13">
        <v>0</v>
      </c>
      <c r="FB49" s="13">
        <v>0</v>
      </c>
      <c r="FC49" s="13">
        <v>0</v>
      </c>
      <c r="FD49" s="13">
        <v>0</v>
      </c>
      <c r="FE49" s="13">
        <v>0</v>
      </c>
      <c r="FF49" s="13">
        <v>3.0999999046325684</v>
      </c>
    </row>
    <row r="50" spans="1:162" x14ac:dyDescent="0.55000000000000004">
      <c r="A50" s="29" t="s">
        <v>214</v>
      </c>
      <c r="B50" s="47">
        <v>0</v>
      </c>
      <c r="C50" s="47">
        <v>0</v>
      </c>
      <c r="D50" s="46">
        <v>0</v>
      </c>
      <c r="E50" s="46">
        <v>0</v>
      </c>
      <c r="F50" s="46">
        <f t="shared" si="2"/>
        <v>0</v>
      </c>
      <c r="G50" s="11">
        <v>1.050791</v>
      </c>
      <c r="H50" s="11">
        <v>5.8447860000000003E-3</v>
      </c>
      <c r="I50" s="11">
        <v>1.122248E-3</v>
      </c>
      <c r="M50" s="11">
        <v>170.53229999999999</v>
      </c>
      <c r="N50" s="11">
        <v>24.30472</v>
      </c>
      <c r="O50" s="11">
        <v>10.698</v>
      </c>
      <c r="Q50" s="13">
        <v>11.62574614607518</v>
      </c>
      <c r="R50" s="13">
        <v>24.596982271931001</v>
      </c>
      <c r="S50" s="31">
        <v>0.2625787</v>
      </c>
      <c r="T50" s="31">
        <v>4.4805970000000004</v>
      </c>
      <c r="U50" s="31">
        <v>0.33594679999999999</v>
      </c>
      <c r="V50" s="11">
        <v>-2.233657</v>
      </c>
      <c r="W50" s="11">
        <v>-10.035273</v>
      </c>
      <c r="X50" s="11">
        <v>9.3812999999999994E-2</v>
      </c>
      <c r="Y50" s="11">
        <v>0.120606</v>
      </c>
      <c r="AA50" s="11">
        <v>1.2848250000000001</v>
      </c>
      <c r="AB50" s="11"/>
      <c r="AC50" s="11">
        <v>1.4987729999999999</v>
      </c>
      <c r="AD50" s="11"/>
      <c r="AE50" s="11"/>
      <c r="AF50" s="12">
        <v>1.2708269999999999</v>
      </c>
      <c r="AG50" s="11">
        <v>4.539759E-4</v>
      </c>
      <c r="AH50" s="11">
        <v>1.171523E-4</v>
      </c>
      <c r="AL50" s="12">
        <v>114.0903</v>
      </c>
      <c r="AM50" s="12">
        <v>10.9742</v>
      </c>
      <c r="AN50" s="12">
        <v>0.28709020000000002</v>
      </c>
      <c r="AP50" s="13">
        <v>8.0566818432854035</v>
      </c>
      <c r="AQ50" s="13">
        <v>7.4366891122732799</v>
      </c>
      <c r="AR50" s="31">
        <v>0.28358260000000002</v>
      </c>
      <c r="AS50" s="31">
        <v>6.527596</v>
      </c>
      <c r="AT50" s="31">
        <v>1.8307899999999999</v>
      </c>
      <c r="AU50" s="12">
        <v>5.5098070000000003</v>
      </c>
      <c r="AV50" s="12">
        <v>-13.725754999999999</v>
      </c>
      <c r="AW50" s="12">
        <v>6.8628999999999996E-2</v>
      </c>
      <c r="AX50" s="12">
        <v>0.12525900000000001</v>
      </c>
      <c r="AZ50" s="12">
        <v>2.1041340000000002</v>
      </c>
      <c r="BB50" s="12">
        <v>1.376244</v>
      </c>
      <c r="BC50" s="12"/>
      <c r="BD50" s="11"/>
      <c r="BE50" s="13">
        <v>53</v>
      </c>
      <c r="BF50" s="12">
        <v>1</v>
      </c>
      <c r="BG50" s="34">
        <v>0</v>
      </c>
      <c r="BH50" s="13">
        <v>86</v>
      </c>
      <c r="BI50" s="13">
        <v>187</v>
      </c>
      <c r="BJ50" s="35">
        <f t="shared" si="3"/>
        <v>24.593211129857874</v>
      </c>
      <c r="BK50" s="13">
        <v>50</v>
      </c>
      <c r="BL50" s="13">
        <v>0</v>
      </c>
      <c r="BM50" s="13">
        <v>0</v>
      </c>
      <c r="BO50" s="13">
        <v>0</v>
      </c>
      <c r="BP50" s="13">
        <v>0</v>
      </c>
      <c r="BQ50" s="13">
        <v>0.89999997615814209</v>
      </c>
      <c r="BR50" s="13">
        <v>0</v>
      </c>
      <c r="BS50" s="13">
        <v>0</v>
      </c>
      <c r="BT50" s="13">
        <v>0</v>
      </c>
      <c r="BV50" s="13">
        <v>0</v>
      </c>
      <c r="BW50" s="13">
        <v>47.200000762939453</v>
      </c>
      <c r="BX50" s="13">
        <v>1.5</v>
      </c>
      <c r="CA50" s="13">
        <v>1</v>
      </c>
      <c r="CB50" s="13">
        <v>0</v>
      </c>
      <c r="CD50" s="13">
        <v>0</v>
      </c>
      <c r="CE50" s="13">
        <v>1</v>
      </c>
      <c r="CF50" s="13">
        <v>0</v>
      </c>
      <c r="CG50" s="13">
        <v>0</v>
      </c>
      <c r="CH50" s="13">
        <v>0</v>
      </c>
      <c r="CI50" s="13">
        <v>0</v>
      </c>
      <c r="CJ50" s="13">
        <v>0</v>
      </c>
      <c r="CK50" s="13">
        <v>0</v>
      </c>
      <c r="CL50" s="13">
        <v>1</v>
      </c>
      <c r="CM50" s="13">
        <v>1</v>
      </c>
      <c r="CN50" s="13">
        <v>1</v>
      </c>
      <c r="CO50" s="13">
        <v>1</v>
      </c>
      <c r="CP50" s="13">
        <v>0</v>
      </c>
      <c r="CQ50" s="13">
        <v>1</v>
      </c>
      <c r="CR50" s="13">
        <v>0</v>
      </c>
      <c r="CS50" s="13">
        <v>1</v>
      </c>
      <c r="CT50" s="13">
        <v>1</v>
      </c>
      <c r="CU50" s="13">
        <v>0</v>
      </c>
      <c r="CV50" s="13">
        <v>0</v>
      </c>
      <c r="CW50" s="13">
        <v>1</v>
      </c>
      <c r="CX50" s="13">
        <v>1</v>
      </c>
      <c r="CY50" s="13">
        <v>0</v>
      </c>
      <c r="CZ50" s="13">
        <v>500</v>
      </c>
      <c r="DA50" s="13">
        <v>44</v>
      </c>
      <c r="DB50" s="13">
        <v>29</v>
      </c>
      <c r="DC50" s="13">
        <v>26000</v>
      </c>
      <c r="DD50" s="13">
        <v>260</v>
      </c>
      <c r="DE50" s="13">
        <v>34</v>
      </c>
      <c r="DF50" s="13">
        <v>34</v>
      </c>
      <c r="DG50" s="13">
        <v>0</v>
      </c>
      <c r="DH50" s="13">
        <v>0</v>
      </c>
      <c r="DI50" s="13">
        <v>0</v>
      </c>
      <c r="DJ50" s="13">
        <v>0</v>
      </c>
      <c r="DK50" s="13">
        <v>0</v>
      </c>
      <c r="DL50" s="13">
        <v>7.4000000953674316</v>
      </c>
      <c r="DM50" s="13">
        <v>0.60000002384185791</v>
      </c>
      <c r="DN50" s="13">
        <v>39.799999237060547</v>
      </c>
      <c r="DO50" s="13">
        <v>153.10000610351563</v>
      </c>
      <c r="DP50" s="13">
        <v>27.100000381469727</v>
      </c>
      <c r="DQ50" s="13">
        <v>35.099998474121094</v>
      </c>
      <c r="DR50" s="13">
        <v>57</v>
      </c>
      <c r="DS50" s="13">
        <v>70</v>
      </c>
      <c r="DT50" s="13">
        <v>5</v>
      </c>
      <c r="DV50" s="13">
        <v>38</v>
      </c>
      <c r="DX50" s="13">
        <v>1000</v>
      </c>
      <c r="DY50" s="13">
        <v>1</v>
      </c>
      <c r="DZ50" s="13">
        <v>0</v>
      </c>
      <c r="EB50" s="13">
        <v>0</v>
      </c>
      <c r="EC50" s="13">
        <v>1</v>
      </c>
      <c r="ED50" s="13">
        <v>18</v>
      </c>
      <c r="EE50" s="13">
        <v>1</v>
      </c>
      <c r="EF50" s="13">
        <v>7</v>
      </c>
      <c r="EG50" s="33">
        <v>0.69999998807907104</v>
      </c>
      <c r="EH50" s="33">
        <v>0.77777778513637608</v>
      </c>
      <c r="EK50" s="13">
        <v>2.4000000953674316</v>
      </c>
      <c r="EN50" s="13">
        <v>0</v>
      </c>
      <c r="EO50" s="13">
        <v>0</v>
      </c>
      <c r="EP50" s="13">
        <v>0</v>
      </c>
      <c r="EQ50" s="13">
        <v>0</v>
      </c>
      <c r="ER50" s="13">
        <v>0</v>
      </c>
      <c r="ES50" s="13">
        <v>0</v>
      </c>
      <c r="ET50" s="13">
        <v>0</v>
      </c>
      <c r="EU50" s="13">
        <v>0</v>
      </c>
      <c r="EV50" s="13">
        <v>0</v>
      </c>
      <c r="EW50" s="13">
        <v>0</v>
      </c>
      <c r="EX50" s="13">
        <v>0</v>
      </c>
      <c r="EY50" s="13">
        <v>0</v>
      </c>
      <c r="EZ50" s="13">
        <v>0</v>
      </c>
      <c r="FA50" s="13">
        <v>0</v>
      </c>
      <c r="FB50" s="13">
        <v>0</v>
      </c>
      <c r="FC50" s="13">
        <v>0</v>
      </c>
      <c r="FD50" s="13">
        <v>0</v>
      </c>
      <c r="FE50" s="13">
        <v>0</v>
      </c>
      <c r="FF50" s="13">
        <v>1.1000000238418579</v>
      </c>
    </row>
    <row r="51" spans="1:162" x14ac:dyDescent="0.55000000000000004">
      <c r="A51" s="29" t="s">
        <v>215</v>
      </c>
      <c r="B51" s="47">
        <v>0</v>
      </c>
      <c r="C51" s="47">
        <v>0</v>
      </c>
      <c r="D51" s="46">
        <v>0</v>
      </c>
      <c r="E51" s="46">
        <v>0</v>
      </c>
      <c r="F51" s="46">
        <f t="shared" si="2"/>
        <v>0</v>
      </c>
      <c r="G51" s="11">
        <v>1.0815900000000001</v>
      </c>
      <c r="H51" s="11">
        <v>1.734059E-3</v>
      </c>
      <c r="I51" s="11">
        <v>2.5180830000000001E-4</v>
      </c>
      <c r="M51" s="11">
        <v>164.92500000000001</v>
      </c>
      <c r="N51" s="11">
        <v>37.227200000000003</v>
      </c>
      <c r="O51" s="11">
        <v>7.1339969999999999</v>
      </c>
      <c r="Q51" s="13">
        <v>9.5343944737283017</v>
      </c>
      <c r="R51" s="13">
        <v>6.6285059191831257</v>
      </c>
      <c r="S51" s="31">
        <v>0.38622139999999999</v>
      </c>
      <c r="T51" s="31">
        <v>1.640471</v>
      </c>
      <c r="U51" s="31">
        <v>0.30855260000000001</v>
      </c>
      <c r="V51" s="11">
        <v>-0.413051</v>
      </c>
      <c r="W51" s="11">
        <v>-30.264035</v>
      </c>
      <c r="X51" s="11">
        <v>5.9769000000000003E-2</v>
      </c>
      <c r="Y51" s="11">
        <v>8.7258000000000002E-2</v>
      </c>
      <c r="AA51" s="11">
        <v>1.7429699999999999</v>
      </c>
      <c r="AB51" s="11"/>
      <c r="AC51" s="11">
        <v>1.434531</v>
      </c>
      <c r="AD51" s="11"/>
      <c r="AE51" s="11"/>
      <c r="AF51" s="12">
        <v>1.0234000000000001</v>
      </c>
      <c r="AG51" s="11">
        <v>7.7781049999999996E-5</v>
      </c>
      <c r="AH51" s="11">
        <v>4.5772670000000001E-5</v>
      </c>
      <c r="AL51" s="12">
        <v>135.304</v>
      </c>
      <c r="AM51" s="12">
        <v>6.005725</v>
      </c>
      <c r="AN51" s="12">
        <v>0.2188136</v>
      </c>
      <c r="AP51" s="13">
        <v>7.0102698375711654</v>
      </c>
      <c r="AQ51" s="13">
        <v>3.7021078780016388</v>
      </c>
      <c r="AR51" s="31">
        <v>0.2708798</v>
      </c>
      <c r="AS51" s="31">
        <v>2.0762830000000001</v>
      </c>
      <c r="AT51" s="31">
        <v>1.065086</v>
      </c>
      <c r="AU51" s="12">
        <v>0.71421699999999999</v>
      </c>
      <c r="AV51" s="12">
        <v>-5.3540599999999996</v>
      </c>
      <c r="AW51" s="12">
        <v>4.0485E-2</v>
      </c>
      <c r="AX51" s="12">
        <v>3.8129000000000003E-2</v>
      </c>
      <c r="AZ51" s="12">
        <v>2.590268</v>
      </c>
      <c r="BB51" s="12">
        <v>1.808289</v>
      </c>
      <c r="BC51" s="12"/>
      <c r="BD51" s="11"/>
      <c r="BE51" s="13">
        <v>71</v>
      </c>
      <c r="BF51" s="12">
        <v>1</v>
      </c>
      <c r="BG51" s="34">
        <v>0</v>
      </c>
      <c r="BH51" s="13">
        <v>80</v>
      </c>
      <c r="BI51" s="13">
        <v>169</v>
      </c>
      <c r="BJ51" s="35">
        <f t="shared" si="3"/>
        <v>28.010223731662055</v>
      </c>
      <c r="BK51" s="13">
        <v>66</v>
      </c>
      <c r="BL51" s="13">
        <v>0</v>
      </c>
      <c r="BM51" s="13">
        <v>0</v>
      </c>
      <c r="BO51" s="13">
        <v>0</v>
      </c>
      <c r="BP51" s="13">
        <v>0</v>
      </c>
      <c r="BQ51" s="13">
        <v>0.80000001192092896</v>
      </c>
      <c r="BR51" s="13">
        <v>0</v>
      </c>
      <c r="BS51" s="13">
        <v>0</v>
      </c>
      <c r="BT51" s="13">
        <v>1</v>
      </c>
      <c r="BV51" s="13">
        <v>1</v>
      </c>
      <c r="BW51" s="13">
        <v>38.400001525878906</v>
      </c>
      <c r="BX51" s="13">
        <v>0.5</v>
      </c>
      <c r="CA51" s="13">
        <v>0</v>
      </c>
      <c r="CB51" s="13">
        <v>0</v>
      </c>
      <c r="CC51" s="13" t="s">
        <v>206</v>
      </c>
      <c r="CD51" s="13">
        <v>0</v>
      </c>
      <c r="CE51" s="13">
        <v>1</v>
      </c>
      <c r="CF51" s="13">
        <v>0</v>
      </c>
      <c r="CG51" s="13">
        <v>0</v>
      </c>
      <c r="CH51" s="13">
        <v>0</v>
      </c>
      <c r="CI51" s="13">
        <v>0</v>
      </c>
      <c r="CJ51" s="13">
        <v>0</v>
      </c>
      <c r="CK51" s="13">
        <v>0</v>
      </c>
      <c r="CL51" s="13">
        <v>1</v>
      </c>
      <c r="CM51" s="13">
        <v>1</v>
      </c>
      <c r="CN51" s="13">
        <v>1</v>
      </c>
      <c r="CO51" s="13">
        <v>1</v>
      </c>
      <c r="CP51" s="13">
        <v>0</v>
      </c>
      <c r="CQ51" s="13">
        <v>1</v>
      </c>
      <c r="CR51" s="13">
        <v>0</v>
      </c>
      <c r="CS51" s="13">
        <v>1</v>
      </c>
      <c r="CT51" s="13">
        <v>1</v>
      </c>
      <c r="CU51" s="13">
        <v>0</v>
      </c>
      <c r="CV51" s="13">
        <v>0</v>
      </c>
      <c r="CW51" s="13">
        <v>1</v>
      </c>
      <c r="CX51" s="13">
        <v>1</v>
      </c>
      <c r="CY51" s="13">
        <v>0</v>
      </c>
      <c r="CZ51" s="13">
        <v>500</v>
      </c>
      <c r="DA51" s="13">
        <v>57</v>
      </c>
      <c r="DB51" s="13">
        <v>37</v>
      </c>
      <c r="DC51" s="13">
        <v>31000</v>
      </c>
      <c r="DD51" s="13">
        <v>250</v>
      </c>
      <c r="DE51" s="13">
        <v>31</v>
      </c>
      <c r="DF51" s="13">
        <v>33.5</v>
      </c>
      <c r="DG51" s="13">
        <v>0</v>
      </c>
      <c r="DH51" s="13">
        <v>0</v>
      </c>
      <c r="DI51" s="13">
        <v>0</v>
      </c>
      <c r="DJ51" s="13">
        <v>0</v>
      </c>
      <c r="DK51" s="13">
        <v>0</v>
      </c>
      <c r="DL51" s="13">
        <v>7.5</v>
      </c>
      <c r="DM51" s="13">
        <v>0.74000000953674316</v>
      </c>
      <c r="DN51" s="13">
        <v>35</v>
      </c>
      <c r="DO51" s="13">
        <v>211</v>
      </c>
      <c r="DP51" s="13">
        <v>26</v>
      </c>
      <c r="DQ51" s="13">
        <v>35.799999237060547</v>
      </c>
      <c r="DR51" s="13">
        <v>67</v>
      </c>
      <c r="DS51" s="13">
        <v>113</v>
      </c>
      <c r="DT51" s="13">
        <v>3</v>
      </c>
      <c r="DV51" s="13">
        <v>36</v>
      </c>
      <c r="DX51" s="13">
        <v>550</v>
      </c>
      <c r="DY51" s="13">
        <v>0</v>
      </c>
      <c r="DZ51" s="13">
        <v>0</v>
      </c>
      <c r="EB51" s="13">
        <v>0</v>
      </c>
      <c r="EC51" s="13">
        <v>0</v>
      </c>
      <c r="ED51" s="13">
        <v>5</v>
      </c>
      <c r="EE51" s="13">
        <v>1</v>
      </c>
      <c r="EF51" s="13">
        <v>6</v>
      </c>
      <c r="EG51" s="33">
        <v>0.80000001192092896</v>
      </c>
      <c r="EH51" s="33">
        <v>1</v>
      </c>
      <c r="EK51" s="13">
        <v>0.5</v>
      </c>
      <c r="EN51" s="13">
        <v>0</v>
      </c>
      <c r="EO51" s="13">
        <v>0</v>
      </c>
      <c r="EP51" s="13">
        <v>0</v>
      </c>
      <c r="EQ51" s="13">
        <v>0</v>
      </c>
      <c r="ER51" s="13">
        <v>0</v>
      </c>
      <c r="ES51" s="13">
        <v>0</v>
      </c>
      <c r="ET51" s="13">
        <v>0</v>
      </c>
      <c r="EU51" s="13">
        <v>0</v>
      </c>
      <c r="EV51" s="13">
        <v>0</v>
      </c>
      <c r="EW51" s="13">
        <v>0</v>
      </c>
      <c r="EX51" s="13">
        <v>0</v>
      </c>
      <c r="EY51" s="13">
        <v>0</v>
      </c>
      <c r="EZ51" s="13">
        <v>0</v>
      </c>
      <c r="FA51" s="13">
        <v>0</v>
      </c>
      <c r="FB51" s="13">
        <v>0</v>
      </c>
      <c r="FC51" s="13">
        <v>0</v>
      </c>
      <c r="FD51" s="13">
        <v>0</v>
      </c>
      <c r="FE51" s="13">
        <v>0</v>
      </c>
      <c r="FF51" s="13">
        <v>1</v>
      </c>
    </row>
    <row r="52" spans="1:162" x14ac:dyDescent="0.55000000000000004">
      <c r="A52" s="29" t="s">
        <v>216</v>
      </c>
      <c r="B52" s="47">
        <v>0</v>
      </c>
      <c r="C52" s="47">
        <v>0</v>
      </c>
      <c r="D52" s="46">
        <v>1</v>
      </c>
      <c r="E52" s="46">
        <v>0</v>
      </c>
      <c r="F52" s="46">
        <f t="shared" si="2"/>
        <v>1</v>
      </c>
      <c r="G52" s="11">
        <v>0.89185859999999995</v>
      </c>
      <c r="H52" s="11">
        <v>1.0019269999999999E-3</v>
      </c>
      <c r="I52" s="11">
        <v>2.2956030000000001E-4</v>
      </c>
      <c r="M52" s="11">
        <v>114.68770000000001</v>
      </c>
      <c r="N52" s="11">
        <v>15.86112</v>
      </c>
      <c r="O52" s="11">
        <v>7.5302330000000001E-2</v>
      </c>
      <c r="Q52" s="13">
        <v>13.455419558811624</v>
      </c>
      <c r="R52" s="13">
        <v>9.1038868617564326</v>
      </c>
      <c r="S52" s="31">
        <v>0.45612160000000002</v>
      </c>
      <c r="T52" s="31">
        <v>6.1431509999999996</v>
      </c>
      <c r="U52" s="31">
        <v>0.61194320000000002</v>
      </c>
      <c r="V52" s="11">
        <v>-0.62047099999999999</v>
      </c>
      <c r="W52" s="11">
        <v>14.796291999999999</v>
      </c>
      <c r="X52" s="11">
        <v>4.4061000000000003E-2</v>
      </c>
      <c r="Y52" s="11">
        <v>7.7306E-2</v>
      </c>
      <c r="AA52" s="11">
        <v>2.0430739999999998</v>
      </c>
      <c r="AB52" s="11"/>
      <c r="AC52" s="11">
        <v>0.95703300000000002</v>
      </c>
      <c r="AD52" s="11"/>
      <c r="AE52" s="11"/>
      <c r="AF52" s="12">
        <v>0.907501</v>
      </c>
      <c r="AG52" s="11">
        <v>7.7884899999999997E-4</v>
      </c>
      <c r="AH52" s="11">
        <v>1.169193E-4</v>
      </c>
      <c r="AL52" s="12">
        <v>95.238309999999998</v>
      </c>
      <c r="AM52" s="12">
        <v>9.3593650000000004</v>
      </c>
      <c r="AN52" s="12">
        <v>7.9145800000000002E-2</v>
      </c>
      <c r="AP52" s="13">
        <v>0</v>
      </c>
      <c r="AQ52" s="13">
        <v>5.1366337968835092</v>
      </c>
      <c r="AR52" s="31">
        <v>0.12695680000000001</v>
      </c>
      <c r="AS52" s="31">
        <v>1.5636209999999999</v>
      </c>
      <c r="AT52" s="31">
        <v>0.4739912</v>
      </c>
      <c r="AU52" s="12">
        <v>5.7655370000000001</v>
      </c>
      <c r="AV52" s="12">
        <v>0.62662600000000002</v>
      </c>
      <c r="AW52" s="12">
        <v>4.2152000000000002E-2</v>
      </c>
      <c r="AX52" s="12">
        <v>1.6707E-2</v>
      </c>
      <c r="AZ52" s="12">
        <v>1.3263959999999999</v>
      </c>
      <c r="BB52" s="12">
        <v>1.319283</v>
      </c>
      <c r="BC52" s="12"/>
      <c r="BD52" s="11"/>
      <c r="BE52" s="13">
        <v>58</v>
      </c>
      <c r="BF52" s="12">
        <v>1</v>
      </c>
      <c r="BG52" s="34">
        <v>0</v>
      </c>
      <c r="BH52" s="13">
        <v>64</v>
      </c>
      <c r="BI52" s="13">
        <v>180</v>
      </c>
      <c r="BJ52" s="35">
        <f t="shared" si="3"/>
        <v>19.753086419753085</v>
      </c>
      <c r="BK52" s="13">
        <v>21</v>
      </c>
      <c r="BL52" s="13">
        <v>3</v>
      </c>
      <c r="BM52" s="13">
        <v>1</v>
      </c>
      <c r="BO52" s="13">
        <v>0</v>
      </c>
      <c r="BP52" s="13">
        <v>0</v>
      </c>
      <c r="BQ52" s="13">
        <v>1.3999999761581421</v>
      </c>
      <c r="BR52" s="13">
        <v>0</v>
      </c>
      <c r="BS52" s="13">
        <v>0</v>
      </c>
      <c r="BT52" s="13">
        <v>0</v>
      </c>
      <c r="BV52" s="13">
        <v>0</v>
      </c>
      <c r="BW52" s="13">
        <v>44.5</v>
      </c>
      <c r="BX52" s="13">
        <v>0.5</v>
      </c>
      <c r="CA52" s="13">
        <v>0</v>
      </c>
      <c r="CB52" s="13">
        <v>0</v>
      </c>
      <c r="CC52" s="13" t="s">
        <v>206</v>
      </c>
      <c r="CD52" s="13">
        <v>0</v>
      </c>
      <c r="CE52" s="13">
        <v>1</v>
      </c>
      <c r="CF52" s="13">
        <v>0</v>
      </c>
      <c r="CG52" s="13">
        <v>0</v>
      </c>
      <c r="CH52" s="13">
        <v>0</v>
      </c>
      <c r="CI52" s="13">
        <v>0</v>
      </c>
      <c r="CJ52" s="13">
        <v>0</v>
      </c>
      <c r="CK52" s="13">
        <v>0</v>
      </c>
      <c r="CL52" s="13">
        <v>1</v>
      </c>
      <c r="CM52" s="13">
        <v>1</v>
      </c>
      <c r="CN52" s="13">
        <v>1</v>
      </c>
      <c r="CO52" s="13">
        <v>1</v>
      </c>
      <c r="CP52" s="13">
        <v>0</v>
      </c>
      <c r="CQ52" s="13">
        <v>1</v>
      </c>
      <c r="CR52" s="13">
        <v>0</v>
      </c>
      <c r="CS52" s="13">
        <v>1</v>
      </c>
      <c r="CT52" s="13">
        <v>1</v>
      </c>
      <c r="CU52" s="13">
        <v>0</v>
      </c>
      <c r="CV52" s="13">
        <v>0</v>
      </c>
      <c r="CW52" s="13">
        <v>1</v>
      </c>
      <c r="CX52" s="13">
        <v>1</v>
      </c>
      <c r="CY52" s="13">
        <v>0</v>
      </c>
      <c r="CZ52" s="13">
        <v>500</v>
      </c>
      <c r="DA52" s="13">
        <v>43</v>
      </c>
      <c r="DB52" s="13">
        <v>22</v>
      </c>
      <c r="DC52" s="13">
        <v>19000</v>
      </c>
      <c r="DD52" s="13">
        <v>240</v>
      </c>
      <c r="DE52" s="13">
        <v>35</v>
      </c>
      <c r="DF52" s="13">
        <v>34</v>
      </c>
      <c r="DG52" s="13">
        <v>1</v>
      </c>
      <c r="DH52" s="13">
        <v>0</v>
      </c>
      <c r="DI52" s="13">
        <v>1</v>
      </c>
      <c r="DJ52" s="13">
        <v>0</v>
      </c>
      <c r="DK52" s="13">
        <v>0</v>
      </c>
      <c r="DL52" s="13">
        <v>7.4000000953674316</v>
      </c>
      <c r="DM52" s="13">
        <v>0.56000000238418579</v>
      </c>
      <c r="DN52" s="13">
        <v>36</v>
      </c>
      <c r="DO52" s="13">
        <v>144</v>
      </c>
      <c r="DP52" s="13">
        <v>23.399999618530273</v>
      </c>
      <c r="DQ52" s="13">
        <v>35.200000762939453</v>
      </c>
      <c r="DR52" s="13">
        <v>110</v>
      </c>
      <c r="DS52" s="13">
        <v>94</v>
      </c>
      <c r="DT52" s="13">
        <v>6</v>
      </c>
      <c r="DV52" s="13">
        <v>41</v>
      </c>
      <c r="DX52" s="13">
        <v>350</v>
      </c>
      <c r="DY52" s="13">
        <v>0</v>
      </c>
      <c r="DZ52" s="13">
        <v>0</v>
      </c>
      <c r="EB52" s="13">
        <v>0</v>
      </c>
      <c r="EC52" s="13">
        <v>0</v>
      </c>
      <c r="ED52" s="13">
        <v>17</v>
      </c>
      <c r="EE52" s="13">
        <v>2</v>
      </c>
      <c r="EF52" s="13">
        <v>8</v>
      </c>
      <c r="EG52" s="33">
        <v>1.2000000476837158</v>
      </c>
      <c r="EH52" s="33">
        <v>0.85714290579971086</v>
      </c>
      <c r="EK52" s="13">
        <v>0.60000002384185791</v>
      </c>
      <c r="EN52" s="13">
        <v>1</v>
      </c>
      <c r="EO52" s="13">
        <v>0</v>
      </c>
      <c r="EP52" s="13">
        <v>0</v>
      </c>
      <c r="EQ52" s="13">
        <v>0</v>
      </c>
      <c r="ER52" s="13">
        <v>0</v>
      </c>
      <c r="ES52" s="13">
        <v>0</v>
      </c>
      <c r="ET52" s="13">
        <v>0</v>
      </c>
      <c r="EU52" s="13">
        <v>0</v>
      </c>
      <c r="EV52" s="13">
        <v>0</v>
      </c>
      <c r="EW52" s="13">
        <v>0</v>
      </c>
      <c r="EX52" s="13">
        <v>0</v>
      </c>
      <c r="EY52" s="13">
        <v>0</v>
      </c>
      <c r="EZ52" s="13">
        <v>0</v>
      </c>
      <c r="FA52" s="13">
        <v>0</v>
      </c>
      <c r="FB52" s="13">
        <v>0</v>
      </c>
      <c r="FC52" s="13">
        <v>0</v>
      </c>
      <c r="FD52" s="13">
        <v>0</v>
      </c>
      <c r="FE52" s="13">
        <v>0</v>
      </c>
      <c r="FF52" s="13">
        <v>5.4000000953674316</v>
      </c>
    </row>
    <row r="53" spans="1:162" x14ac:dyDescent="0.55000000000000004">
      <c r="A53" s="29" t="s">
        <v>217</v>
      </c>
      <c r="B53" s="47">
        <v>0</v>
      </c>
      <c r="C53" s="47">
        <v>0</v>
      </c>
      <c r="D53" s="46">
        <v>0</v>
      </c>
      <c r="E53" s="46">
        <v>1</v>
      </c>
      <c r="F53" s="46">
        <f t="shared" si="2"/>
        <v>1</v>
      </c>
      <c r="G53" s="11">
        <v>0.90459080000000003</v>
      </c>
      <c r="H53" s="11">
        <v>2.7488159999999997E-4</v>
      </c>
      <c r="I53" s="11">
        <v>9.7800629999999995E-5</v>
      </c>
      <c r="M53" s="11">
        <v>131.113</v>
      </c>
      <c r="N53" s="11">
        <v>24.327539999999999</v>
      </c>
      <c r="O53" s="11">
        <v>2.7489509999999999</v>
      </c>
      <c r="Q53" s="13">
        <v>2.3902197004061674</v>
      </c>
      <c r="R53" s="13">
        <v>2.598808320722418</v>
      </c>
      <c r="S53" s="31">
        <v>0.247978</v>
      </c>
      <c r="T53" s="31">
        <v>7.1320309999999996</v>
      </c>
      <c r="U53" s="31">
        <v>3.4201139999999998E-2</v>
      </c>
      <c r="V53" s="11">
        <v>-0.73563500000000004</v>
      </c>
      <c r="W53" s="11">
        <v>-16.702244</v>
      </c>
      <c r="X53" s="11">
        <v>5.1662E-2</v>
      </c>
      <c r="Y53" s="11">
        <v>3.3634999999999998E-2</v>
      </c>
      <c r="AA53" s="11">
        <v>2.335375</v>
      </c>
      <c r="AB53" s="11"/>
      <c r="AC53" s="11">
        <v>1.308333</v>
      </c>
      <c r="AD53" s="11"/>
      <c r="AE53" s="11"/>
      <c r="AF53" s="12">
        <v>1.124072</v>
      </c>
      <c r="AG53" s="11">
        <v>2.7059760000000001E-4</v>
      </c>
      <c r="AH53" s="11">
        <v>2.1006740000000001E-4</v>
      </c>
      <c r="AL53" s="12">
        <v>114.3035</v>
      </c>
      <c r="AM53" s="12">
        <v>19.126760000000001</v>
      </c>
      <c r="AN53" s="12">
        <v>0.48590040000000001</v>
      </c>
      <c r="AP53" s="13">
        <v>3.9805522968481037</v>
      </c>
      <c r="AQ53" s="13">
        <v>4.2141794440880895</v>
      </c>
      <c r="AR53" s="31">
        <v>0.36559469999999999</v>
      </c>
      <c r="AS53" s="31">
        <v>10.779159999999999</v>
      </c>
      <c r="AT53" s="31">
        <v>4.0116849999999999</v>
      </c>
      <c r="AU53" s="12">
        <v>-0.14212900000000001</v>
      </c>
      <c r="AV53" s="12">
        <v>-23.277708000000001</v>
      </c>
      <c r="AW53" s="12">
        <v>9.3586000000000003E-2</v>
      </c>
      <c r="AX53" s="12">
        <v>7.7743999999999994E-2</v>
      </c>
      <c r="AZ53" s="12">
        <v>3.4011979999999999</v>
      </c>
      <c r="BB53" s="12">
        <v>1.067841</v>
      </c>
      <c r="BC53" s="12"/>
      <c r="BD53" s="11"/>
      <c r="BE53" s="13">
        <v>73</v>
      </c>
      <c r="BF53" s="12">
        <v>1</v>
      </c>
      <c r="BG53" s="34">
        <v>0</v>
      </c>
      <c r="BH53" s="13">
        <v>80</v>
      </c>
      <c r="BI53" s="13">
        <v>172</v>
      </c>
      <c r="BJ53" s="35">
        <f t="shared" si="3"/>
        <v>27.041644131963228</v>
      </c>
      <c r="BK53" s="13">
        <v>41</v>
      </c>
      <c r="BL53" s="13">
        <v>0</v>
      </c>
      <c r="BM53" s="13">
        <v>0</v>
      </c>
      <c r="BO53" s="13">
        <v>0</v>
      </c>
      <c r="BP53" s="13">
        <v>0</v>
      </c>
      <c r="BQ53" s="13">
        <v>1</v>
      </c>
      <c r="BR53" s="13">
        <v>0</v>
      </c>
      <c r="BS53" s="13">
        <v>0</v>
      </c>
      <c r="BT53" s="13">
        <v>1</v>
      </c>
      <c r="BV53" s="13">
        <v>0</v>
      </c>
      <c r="BW53" s="13">
        <v>35.599998474121094</v>
      </c>
      <c r="BX53" s="13">
        <v>0.5</v>
      </c>
      <c r="CA53" s="13">
        <v>0</v>
      </c>
      <c r="CB53" s="13">
        <v>0</v>
      </c>
      <c r="CD53" s="13">
        <v>0</v>
      </c>
      <c r="CE53" s="13">
        <v>1</v>
      </c>
      <c r="CF53" s="13">
        <v>0</v>
      </c>
      <c r="CG53" s="13">
        <v>0</v>
      </c>
      <c r="CH53" s="13">
        <v>0</v>
      </c>
      <c r="CI53" s="13">
        <v>0</v>
      </c>
      <c r="CJ53" s="13">
        <v>0</v>
      </c>
      <c r="CK53" s="13">
        <v>0</v>
      </c>
      <c r="CL53" s="13">
        <v>1</v>
      </c>
      <c r="CM53" s="13">
        <v>1</v>
      </c>
      <c r="CN53" s="13">
        <v>1</v>
      </c>
      <c r="CO53" s="13">
        <v>1</v>
      </c>
      <c r="CP53" s="13">
        <v>0</v>
      </c>
      <c r="CQ53" s="13">
        <v>1</v>
      </c>
      <c r="CR53" s="13">
        <v>0</v>
      </c>
      <c r="CS53" s="13">
        <v>1</v>
      </c>
      <c r="CT53" s="13">
        <v>1</v>
      </c>
      <c r="CU53" s="13">
        <v>0</v>
      </c>
      <c r="CV53" s="13">
        <v>0</v>
      </c>
      <c r="CW53" s="13">
        <v>1</v>
      </c>
      <c r="CX53" s="13">
        <v>1</v>
      </c>
      <c r="CY53" s="13">
        <v>0</v>
      </c>
      <c r="CZ53" s="13">
        <v>600</v>
      </c>
      <c r="DA53" s="13">
        <v>55</v>
      </c>
      <c r="DB53" s="13">
        <v>39</v>
      </c>
      <c r="DC53" s="13">
        <v>24000</v>
      </c>
      <c r="DD53" s="13">
        <v>250</v>
      </c>
      <c r="DE53" s="13">
        <v>22</v>
      </c>
      <c r="DF53" s="13">
        <v>34</v>
      </c>
      <c r="DG53" s="13">
        <v>0</v>
      </c>
      <c r="DH53" s="13">
        <v>0</v>
      </c>
      <c r="DI53" s="13">
        <v>0</v>
      </c>
      <c r="DJ53" s="13">
        <v>0</v>
      </c>
      <c r="DK53" s="13">
        <v>0</v>
      </c>
      <c r="DL53" s="13">
        <v>7.5</v>
      </c>
      <c r="DM53" s="13">
        <v>0.55000001192092896</v>
      </c>
      <c r="DN53" s="13">
        <v>30.600000381469727</v>
      </c>
      <c r="DO53" s="13">
        <v>120</v>
      </c>
      <c r="DP53" s="13">
        <v>24</v>
      </c>
      <c r="DQ53" s="13">
        <v>34.599998474121094</v>
      </c>
      <c r="DR53" s="13">
        <v>76</v>
      </c>
      <c r="DS53" s="13">
        <v>97</v>
      </c>
      <c r="DT53" s="13">
        <v>8</v>
      </c>
      <c r="DV53" s="13">
        <v>29</v>
      </c>
      <c r="DX53" s="13">
        <v>300</v>
      </c>
      <c r="DY53" s="13">
        <v>1</v>
      </c>
      <c r="DZ53" s="13">
        <v>1</v>
      </c>
      <c r="EB53" s="13">
        <v>0</v>
      </c>
      <c r="EC53" s="13">
        <v>0</v>
      </c>
      <c r="ED53" s="13">
        <v>20</v>
      </c>
      <c r="EE53" s="13">
        <v>2</v>
      </c>
      <c r="EF53" s="13">
        <v>8</v>
      </c>
      <c r="EG53" s="33">
        <v>0.89999997615814209</v>
      </c>
      <c r="EH53" s="33">
        <v>0.89999997615814209</v>
      </c>
      <c r="EK53" s="13">
        <v>0.69999998807907104</v>
      </c>
      <c r="EN53" s="13">
        <v>0</v>
      </c>
      <c r="EO53" s="13">
        <v>0</v>
      </c>
      <c r="EP53" s="13">
        <v>0</v>
      </c>
      <c r="EQ53" s="13">
        <v>0</v>
      </c>
      <c r="ER53" s="13">
        <v>0</v>
      </c>
      <c r="ES53" s="13">
        <v>0</v>
      </c>
      <c r="ET53" s="13">
        <v>0</v>
      </c>
      <c r="EU53" s="13">
        <v>0</v>
      </c>
      <c r="EV53" s="13">
        <v>0</v>
      </c>
      <c r="EW53" s="13">
        <v>0</v>
      </c>
      <c r="EX53" s="13">
        <v>0</v>
      </c>
      <c r="EY53" s="13">
        <v>0</v>
      </c>
      <c r="EZ53" s="13">
        <v>0</v>
      </c>
      <c r="FA53" s="13">
        <v>0</v>
      </c>
      <c r="FB53" s="13">
        <v>0</v>
      </c>
      <c r="FC53" s="13">
        <v>0</v>
      </c>
      <c r="FD53" s="13">
        <v>0</v>
      </c>
      <c r="FE53" s="13">
        <v>0</v>
      </c>
      <c r="FF53" s="13">
        <v>1.2000000476837158</v>
      </c>
    </row>
    <row r="54" spans="1:162" x14ac:dyDescent="0.55000000000000004">
      <c r="A54" s="29" t="s">
        <v>218</v>
      </c>
      <c r="B54" s="47">
        <v>0</v>
      </c>
      <c r="C54" s="47">
        <v>0</v>
      </c>
      <c r="D54" s="46">
        <v>0</v>
      </c>
      <c r="E54" s="46">
        <v>0</v>
      </c>
      <c r="F54" s="46">
        <f t="shared" si="2"/>
        <v>0</v>
      </c>
      <c r="G54" s="11">
        <v>0.94051459999999998</v>
      </c>
      <c r="H54" s="11">
        <v>4.9746450000000004E-4</v>
      </c>
      <c r="I54" s="11">
        <v>8.5469920000000001E-5</v>
      </c>
      <c r="M54" s="11">
        <v>175.3895</v>
      </c>
      <c r="N54" s="11">
        <v>14.25769</v>
      </c>
      <c r="O54" s="11">
        <v>3.1521219999999999</v>
      </c>
      <c r="Q54" s="13">
        <v>5.8390652405558097</v>
      </c>
      <c r="R54" s="13">
        <v>6.6889878609986919</v>
      </c>
      <c r="S54" s="31">
        <v>0.28322770000000003</v>
      </c>
      <c r="T54" s="31">
        <v>1.5410219999999999</v>
      </c>
      <c r="U54" s="31">
        <v>0.3049983</v>
      </c>
      <c r="V54" s="11">
        <v>-0.13098299999999999</v>
      </c>
      <c r="W54" s="11">
        <v>-32.967478</v>
      </c>
      <c r="X54" s="11">
        <v>1.4548E-2</v>
      </c>
      <c r="Y54" s="11">
        <v>5.3089999999999998E-2</v>
      </c>
      <c r="AA54" s="11">
        <v>1.7676609999999999</v>
      </c>
      <c r="AB54" s="11"/>
      <c r="AC54" s="11">
        <v>2.0564529999999999</v>
      </c>
      <c r="AD54" s="11"/>
      <c r="AE54" s="11"/>
      <c r="AF54" s="12">
        <v>1.0894140000000001</v>
      </c>
      <c r="AG54" s="11">
        <v>1.8493350000000001E-4</v>
      </c>
      <c r="AH54" s="11">
        <v>3.976098E-5</v>
      </c>
      <c r="AL54" s="12">
        <v>94.417609999999996</v>
      </c>
      <c r="AM54" s="12">
        <v>1.497792</v>
      </c>
      <c r="AN54" s="12">
        <v>1.967934E-2</v>
      </c>
      <c r="AP54" s="13">
        <v>10.725025151269064</v>
      </c>
      <c r="AQ54" s="13">
        <v>6.8175412210108775</v>
      </c>
      <c r="AR54" s="31">
        <v>8.649097E-2</v>
      </c>
      <c r="AS54" s="31">
        <v>0.68825289999999995</v>
      </c>
      <c r="AT54" s="31">
        <v>0.76830739999999997</v>
      </c>
      <c r="AU54" s="12">
        <v>-2.7490000000000001E-2</v>
      </c>
      <c r="AV54" s="12">
        <v>-2.9919950000000002</v>
      </c>
      <c r="AW54" s="12">
        <v>7.8879000000000005E-2</v>
      </c>
      <c r="AX54" s="12">
        <v>3.4424999999999997E-2</v>
      </c>
      <c r="AZ54" s="12">
        <v>2.7080510000000002</v>
      </c>
      <c r="BB54" s="12">
        <v>0.99633300000000002</v>
      </c>
      <c r="BC54" s="12"/>
      <c r="BD54" s="11"/>
      <c r="BE54" s="13">
        <v>62</v>
      </c>
      <c r="BF54" s="12">
        <v>0</v>
      </c>
      <c r="BG54" s="34">
        <v>0</v>
      </c>
      <c r="BH54" s="13">
        <v>84</v>
      </c>
      <c r="BI54" s="13">
        <v>172</v>
      </c>
      <c r="BJ54" s="35">
        <f t="shared" si="3"/>
        <v>28.393726338561386</v>
      </c>
      <c r="BK54" s="13">
        <v>68</v>
      </c>
      <c r="BL54" s="13">
        <v>3</v>
      </c>
      <c r="BM54" s="13">
        <v>0</v>
      </c>
      <c r="BO54" s="13">
        <v>0</v>
      </c>
      <c r="BP54" s="13">
        <v>1</v>
      </c>
      <c r="BQ54" s="13">
        <v>2.4000000953674316</v>
      </c>
      <c r="BR54" s="13">
        <v>0</v>
      </c>
      <c r="BS54" s="13">
        <v>0</v>
      </c>
      <c r="BT54" s="13">
        <v>0</v>
      </c>
      <c r="BV54" s="13">
        <v>0</v>
      </c>
      <c r="BW54" s="13">
        <v>37.099998474121094</v>
      </c>
      <c r="BX54" s="13">
        <v>0.5</v>
      </c>
      <c r="CA54" s="13">
        <v>0</v>
      </c>
      <c r="CB54" s="13">
        <v>1</v>
      </c>
      <c r="CC54" s="13" t="s">
        <v>206</v>
      </c>
      <c r="CD54" s="13">
        <v>0</v>
      </c>
      <c r="CE54" s="13">
        <v>1</v>
      </c>
      <c r="CF54" s="13">
        <v>0</v>
      </c>
      <c r="CG54" s="13">
        <v>0</v>
      </c>
      <c r="CH54" s="13">
        <v>0</v>
      </c>
      <c r="CI54" s="13">
        <v>0</v>
      </c>
      <c r="CJ54" s="13">
        <v>0</v>
      </c>
      <c r="CK54" s="13">
        <v>0</v>
      </c>
      <c r="CL54" s="13">
        <v>1</v>
      </c>
      <c r="CM54" s="13">
        <v>1</v>
      </c>
      <c r="CN54" s="13">
        <v>1</v>
      </c>
      <c r="CO54" s="13">
        <v>1</v>
      </c>
      <c r="CP54" s="13">
        <v>0</v>
      </c>
      <c r="CQ54" s="13">
        <v>1</v>
      </c>
      <c r="CR54" s="13">
        <v>0</v>
      </c>
      <c r="CS54" s="13">
        <v>1</v>
      </c>
      <c r="CT54" s="13">
        <v>1</v>
      </c>
      <c r="CU54" s="13">
        <v>0</v>
      </c>
      <c r="CV54" s="13">
        <v>0</v>
      </c>
      <c r="CW54" s="13">
        <v>1</v>
      </c>
      <c r="CX54" s="13">
        <v>1</v>
      </c>
      <c r="CY54" s="13">
        <v>0</v>
      </c>
      <c r="CZ54" s="13">
        <v>450</v>
      </c>
      <c r="DA54" s="13">
        <v>39</v>
      </c>
      <c r="DB54" s="13">
        <v>24</v>
      </c>
      <c r="DC54" s="13">
        <v>39000</v>
      </c>
      <c r="DD54" s="13">
        <v>300</v>
      </c>
      <c r="DE54" s="13">
        <v>21</v>
      </c>
      <c r="DF54" s="13">
        <v>34</v>
      </c>
      <c r="DG54" s="13">
        <v>0</v>
      </c>
      <c r="DH54" s="13">
        <v>0</v>
      </c>
      <c r="DI54" s="13">
        <v>0</v>
      </c>
      <c r="DJ54" s="13">
        <v>0</v>
      </c>
      <c r="DK54" s="13">
        <v>0</v>
      </c>
      <c r="DL54" s="13">
        <v>7.4000000953674316</v>
      </c>
      <c r="DM54" s="13">
        <v>0.62000000476837158</v>
      </c>
      <c r="DN54" s="13">
        <v>33.700000762939453</v>
      </c>
      <c r="DO54" s="13">
        <v>72.699996948242188</v>
      </c>
      <c r="DP54" s="13">
        <v>19.899999618530273</v>
      </c>
      <c r="DQ54" s="13">
        <v>37</v>
      </c>
      <c r="DR54" s="13">
        <v>70</v>
      </c>
      <c r="DS54" s="13">
        <v>103</v>
      </c>
      <c r="DT54" s="13">
        <v>8</v>
      </c>
      <c r="DV54" s="13">
        <v>34</v>
      </c>
      <c r="DX54" s="13">
        <v>250</v>
      </c>
      <c r="DY54" s="13">
        <v>1</v>
      </c>
      <c r="DZ54" s="13">
        <v>1</v>
      </c>
      <c r="EB54" s="13">
        <v>0</v>
      </c>
      <c r="EC54" s="13">
        <v>0</v>
      </c>
      <c r="ED54" s="13">
        <v>11</v>
      </c>
      <c r="EE54" s="13">
        <v>3</v>
      </c>
      <c r="EF54" s="13">
        <v>6</v>
      </c>
      <c r="EG54" s="33">
        <v>2</v>
      </c>
      <c r="EH54" s="33">
        <v>0.83333330021964314</v>
      </c>
      <c r="EK54" s="13">
        <v>0.5</v>
      </c>
      <c r="EN54" s="13">
        <v>0</v>
      </c>
      <c r="EO54" s="13">
        <v>0</v>
      </c>
      <c r="EP54" s="13">
        <v>0</v>
      </c>
      <c r="EQ54" s="13">
        <v>0</v>
      </c>
      <c r="ER54" s="13">
        <v>0</v>
      </c>
      <c r="ES54" s="13">
        <v>0</v>
      </c>
      <c r="ET54" s="13">
        <v>0</v>
      </c>
      <c r="EU54" s="13">
        <v>0</v>
      </c>
      <c r="EV54" s="13">
        <v>0</v>
      </c>
      <c r="EW54" s="13">
        <v>0</v>
      </c>
      <c r="EX54" s="13">
        <v>0</v>
      </c>
      <c r="EY54" s="13">
        <v>0</v>
      </c>
      <c r="EZ54" s="13">
        <v>0</v>
      </c>
      <c r="FA54" s="13">
        <v>0</v>
      </c>
      <c r="FB54" s="13">
        <v>0</v>
      </c>
      <c r="FC54" s="13">
        <v>0</v>
      </c>
      <c r="FD54" s="13">
        <v>0</v>
      </c>
      <c r="FE54" s="13">
        <v>0</v>
      </c>
      <c r="FF54" s="13">
        <v>2.7000000476837158</v>
      </c>
    </row>
    <row r="55" spans="1:162" x14ac:dyDescent="0.55000000000000004">
      <c r="A55" s="29" t="s">
        <v>219</v>
      </c>
      <c r="B55" s="47">
        <v>0</v>
      </c>
      <c r="C55" s="47">
        <v>0</v>
      </c>
      <c r="D55" s="46">
        <v>0</v>
      </c>
      <c r="E55" s="46">
        <v>0</v>
      </c>
      <c r="F55" s="46">
        <f t="shared" si="2"/>
        <v>0</v>
      </c>
      <c r="G55" s="11">
        <v>0.85500430000000005</v>
      </c>
      <c r="H55" s="11">
        <v>3.9416700000000004E-3</v>
      </c>
      <c r="I55" s="11">
        <v>7.2637859999999995E-4</v>
      </c>
      <c r="M55" s="11">
        <v>127.32980000000001</v>
      </c>
      <c r="N55" s="11">
        <v>48.230400000000003</v>
      </c>
      <c r="O55" s="11">
        <v>12.5594</v>
      </c>
      <c r="Q55" s="13">
        <v>9.9115593239851698</v>
      </c>
      <c r="R55" s="13">
        <v>14.393684277537252</v>
      </c>
      <c r="S55" s="31">
        <v>5.0216330000000003E-2</v>
      </c>
      <c r="T55" s="31">
        <v>0.92165129999999995</v>
      </c>
      <c r="U55" s="31">
        <v>0.1278965</v>
      </c>
      <c r="V55" s="11">
        <v>5.9013559999999998</v>
      </c>
      <c r="W55" s="11">
        <v>-20.090441999999999</v>
      </c>
      <c r="X55" s="11">
        <v>8.2294999999999993E-2</v>
      </c>
      <c r="Y55" s="11">
        <v>0.169877</v>
      </c>
      <c r="AA55" s="11">
        <v>1.974081</v>
      </c>
      <c r="AB55" s="11"/>
      <c r="AC55" s="11">
        <v>1.5950500000000001</v>
      </c>
      <c r="AD55" s="11"/>
      <c r="AE55" s="11"/>
      <c r="AF55" s="12">
        <v>1.039477</v>
      </c>
      <c r="AG55" s="11">
        <v>3.9589669999999999E-4</v>
      </c>
      <c r="AH55" s="11">
        <v>3.1582450000000001E-5</v>
      </c>
      <c r="AL55" s="12">
        <v>85.848830000000007</v>
      </c>
      <c r="AM55" s="12">
        <v>5.2784440000000004</v>
      </c>
      <c r="AN55" s="12">
        <v>3.7485259999999999E-2</v>
      </c>
      <c r="AP55" s="13">
        <v>30.628556487428398</v>
      </c>
      <c r="AQ55" s="13">
        <v>2.6164214036451523</v>
      </c>
      <c r="AR55" s="31">
        <v>7.9177890000000001E-2</v>
      </c>
      <c r="AS55" s="31">
        <v>2.7661660000000001</v>
      </c>
      <c r="AT55" s="31">
        <v>7.4722679999999997</v>
      </c>
      <c r="AU55" s="12">
        <v>9.4503199999999996</v>
      </c>
      <c r="AV55" s="12">
        <v>-7.7352480000000003</v>
      </c>
      <c r="AW55" s="12">
        <v>6.7696000000000006E-2</v>
      </c>
      <c r="AX55" s="12">
        <v>6.7126000000000005E-2</v>
      </c>
      <c r="AZ55" s="12">
        <v>2.1400670000000002</v>
      </c>
      <c r="BB55" s="12">
        <v>1.317302</v>
      </c>
      <c r="BC55" s="12"/>
      <c r="BD55" s="11"/>
      <c r="BE55" s="13">
        <v>56</v>
      </c>
      <c r="BF55" s="12">
        <v>1</v>
      </c>
      <c r="BG55" s="34">
        <v>0</v>
      </c>
      <c r="BH55" s="13">
        <v>70</v>
      </c>
      <c r="BI55" s="13">
        <v>170</v>
      </c>
      <c r="BJ55" s="35">
        <f t="shared" si="3"/>
        <v>24.221453287197232</v>
      </c>
      <c r="BK55" s="13">
        <v>50</v>
      </c>
      <c r="BL55" s="13">
        <v>0</v>
      </c>
      <c r="BM55" s="13">
        <v>0</v>
      </c>
      <c r="BO55" s="13">
        <v>0</v>
      </c>
      <c r="BP55" s="13">
        <v>0</v>
      </c>
      <c r="BQ55" s="13">
        <v>0.89999997615814209</v>
      </c>
      <c r="BR55" s="13">
        <v>0</v>
      </c>
      <c r="BS55" s="13">
        <v>0</v>
      </c>
      <c r="BT55" s="13">
        <v>0</v>
      </c>
      <c r="BV55" s="13">
        <v>0</v>
      </c>
      <c r="BW55" s="13">
        <v>43.900001525878906</v>
      </c>
      <c r="BX55" s="13">
        <v>0.69999998807907104</v>
      </c>
      <c r="CA55" s="13">
        <v>0</v>
      </c>
      <c r="CB55" s="13">
        <v>0</v>
      </c>
      <c r="CD55" s="13">
        <v>0</v>
      </c>
      <c r="CE55" s="13">
        <v>1</v>
      </c>
      <c r="CF55" s="13">
        <v>0</v>
      </c>
      <c r="CG55" s="13">
        <v>0</v>
      </c>
      <c r="CH55" s="13">
        <v>0</v>
      </c>
      <c r="CI55" s="13">
        <v>0</v>
      </c>
      <c r="CJ55" s="13">
        <v>0</v>
      </c>
      <c r="CK55" s="13">
        <v>0</v>
      </c>
      <c r="CL55" s="13">
        <v>1</v>
      </c>
      <c r="CM55" s="13">
        <v>1</v>
      </c>
      <c r="CN55" s="13">
        <v>1</v>
      </c>
      <c r="CO55" s="13">
        <v>1</v>
      </c>
      <c r="CP55" s="13">
        <v>0</v>
      </c>
      <c r="CQ55" s="13">
        <v>1</v>
      </c>
      <c r="CR55" s="13">
        <v>0</v>
      </c>
      <c r="CS55" s="13">
        <v>1</v>
      </c>
      <c r="CT55" s="13">
        <v>1</v>
      </c>
      <c r="CU55" s="13">
        <v>0</v>
      </c>
      <c r="CV55" s="13">
        <v>0</v>
      </c>
      <c r="CW55" s="13">
        <v>1</v>
      </c>
      <c r="CX55" s="13">
        <v>1</v>
      </c>
      <c r="CY55" s="13">
        <v>0</v>
      </c>
      <c r="CZ55" s="13">
        <v>450</v>
      </c>
      <c r="DA55" s="13">
        <v>111</v>
      </c>
      <c r="DB55" s="13">
        <v>70</v>
      </c>
      <c r="DC55" s="13">
        <v>32000</v>
      </c>
      <c r="DD55" s="13">
        <v>210</v>
      </c>
      <c r="DE55" s="13">
        <v>32</v>
      </c>
      <c r="DF55" s="13">
        <v>32</v>
      </c>
      <c r="DG55" s="13">
        <v>0</v>
      </c>
      <c r="DH55" s="13">
        <v>0</v>
      </c>
      <c r="DI55" s="13">
        <v>0</v>
      </c>
      <c r="DJ55" s="13">
        <v>0</v>
      </c>
      <c r="DK55" s="13">
        <v>0</v>
      </c>
      <c r="DL55" s="13">
        <v>7.4000000953674316</v>
      </c>
      <c r="DM55" s="13">
        <v>0.55000001192092896</v>
      </c>
      <c r="DN55" s="13">
        <v>39.900001525878906</v>
      </c>
      <c r="DO55" s="13">
        <v>214.39999389648438</v>
      </c>
      <c r="DP55" s="13">
        <v>25.5</v>
      </c>
      <c r="DQ55" s="13">
        <v>35.900001525878906</v>
      </c>
      <c r="DR55" s="13">
        <v>88</v>
      </c>
      <c r="DS55" s="13">
        <v>74</v>
      </c>
      <c r="DT55" s="13">
        <v>4</v>
      </c>
      <c r="DV55" s="13">
        <v>29</v>
      </c>
      <c r="DX55" s="13">
        <v>750</v>
      </c>
      <c r="DY55" s="13">
        <v>1</v>
      </c>
      <c r="DZ55" s="13">
        <v>1</v>
      </c>
      <c r="EB55" s="13">
        <v>0</v>
      </c>
      <c r="EC55" s="13">
        <v>0</v>
      </c>
      <c r="ED55" s="13">
        <v>10</v>
      </c>
      <c r="EE55" s="13">
        <v>1</v>
      </c>
      <c r="EF55" s="13">
        <v>6</v>
      </c>
      <c r="EG55" s="33">
        <v>0.80000001192092896</v>
      </c>
      <c r="EH55" s="33">
        <v>0.88888892568188049</v>
      </c>
      <c r="EK55" s="13">
        <v>0.69999998807907104</v>
      </c>
      <c r="EN55" s="13">
        <v>0</v>
      </c>
      <c r="EO55" s="13">
        <v>0</v>
      </c>
      <c r="EP55" s="13">
        <v>0</v>
      </c>
      <c r="EQ55" s="13">
        <v>0</v>
      </c>
      <c r="ER55" s="13">
        <v>0</v>
      </c>
      <c r="ES55" s="13">
        <v>0</v>
      </c>
      <c r="ET55" s="13">
        <v>0</v>
      </c>
      <c r="EU55" s="13">
        <v>0</v>
      </c>
      <c r="EV55" s="13">
        <v>0</v>
      </c>
      <c r="EW55" s="13">
        <v>0</v>
      </c>
      <c r="EX55" s="13">
        <v>0</v>
      </c>
      <c r="EY55" s="13">
        <v>0</v>
      </c>
      <c r="EZ55" s="13">
        <v>0</v>
      </c>
      <c r="FA55" s="13">
        <v>0</v>
      </c>
      <c r="FB55" s="13">
        <v>0</v>
      </c>
      <c r="FC55" s="13">
        <v>0</v>
      </c>
      <c r="FD55" s="13">
        <v>0</v>
      </c>
      <c r="FE55" s="13">
        <v>0</v>
      </c>
      <c r="FF55" s="13">
        <v>0.69999998807907104</v>
      </c>
    </row>
    <row r="56" spans="1:162" x14ac:dyDescent="0.55000000000000004">
      <c r="A56" s="29" t="s">
        <v>220</v>
      </c>
      <c r="B56" s="47">
        <v>0</v>
      </c>
      <c r="C56" s="47">
        <v>0</v>
      </c>
      <c r="D56" s="46">
        <v>0</v>
      </c>
      <c r="E56" s="46">
        <v>0</v>
      </c>
      <c r="F56" s="46">
        <f t="shared" si="2"/>
        <v>0</v>
      </c>
      <c r="G56" s="11">
        <v>0.89698420000000001</v>
      </c>
      <c r="H56" s="11">
        <v>1.015029E-3</v>
      </c>
      <c r="I56" s="11">
        <v>1.948857E-4</v>
      </c>
      <c r="M56" s="11">
        <v>158.89500000000001</v>
      </c>
      <c r="N56" s="11">
        <v>16.069780000000002</v>
      </c>
      <c r="O56" s="11">
        <v>9.4222579999999994</v>
      </c>
      <c r="Q56" s="13">
        <v>2.9956457599225685</v>
      </c>
      <c r="R56" s="13">
        <v>11.303873799234056</v>
      </c>
      <c r="S56" s="31">
        <v>0.33215670000000003</v>
      </c>
      <c r="T56" s="31">
        <v>8.6778359999999992</v>
      </c>
      <c r="U56" s="31">
        <v>0.21473410000000001</v>
      </c>
      <c r="V56" s="11">
        <v>0.37457400000000002</v>
      </c>
      <c r="W56" s="11">
        <v>-1.746685</v>
      </c>
      <c r="X56" s="11">
        <v>3.7395999999999999E-2</v>
      </c>
      <c r="Y56" s="11">
        <v>2.8379000000000001E-2</v>
      </c>
      <c r="AA56" s="11">
        <v>2.1747519999999998</v>
      </c>
      <c r="AB56" s="11"/>
      <c r="AC56" s="11">
        <v>2.3108840000000002</v>
      </c>
      <c r="AD56" s="11"/>
      <c r="AE56" s="11"/>
      <c r="AF56" s="12">
        <v>1.044813</v>
      </c>
      <c r="AG56" s="11">
        <v>5.1768229999999999E-4</v>
      </c>
      <c r="AH56" s="11">
        <v>8.2631590000000003E-5</v>
      </c>
      <c r="AL56" s="12">
        <v>125.2432</v>
      </c>
      <c r="AM56" s="12">
        <v>15.07502</v>
      </c>
      <c r="AN56" s="12">
        <v>5.7537060000000001E-2</v>
      </c>
      <c r="AP56" s="13">
        <v>27.314261504155812</v>
      </c>
      <c r="AQ56" s="13">
        <v>3.1345260323598731</v>
      </c>
      <c r="AR56" s="31">
        <v>0.1126697</v>
      </c>
      <c r="AS56" s="31">
        <v>3.0958709999999998</v>
      </c>
      <c r="AT56" s="31">
        <v>3.8433489999999999</v>
      </c>
      <c r="AU56" s="12">
        <v>-1.658042</v>
      </c>
      <c r="AV56" s="12">
        <v>-8.6341239999999999</v>
      </c>
      <c r="AW56" s="12">
        <v>7.8151999999999999E-2</v>
      </c>
      <c r="AX56" s="12">
        <v>5.9874999999999998E-2</v>
      </c>
      <c r="AZ56" s="12">
        <v>2.3353760000000001</v>
      </c>
      <c r="BB56" s="12">
        <v>1.413694</v>
      </c>
      <c r="BC56" s="12"/>
      <c r="BD56" s="11"/>
      <c r="BE56" s="13">
        <v>74</v>
      </c>
      <c r="BF56" s="12">
        <v>1</v>
      </c>
      <c r="BG56" s="34">
        <v>0</v>
      </c>
      <c r="BH56" s="13">
        <v>98</v>
      </c>
      <c r="BI56" s="13">
        <v>160</v>
      </c>
      <c r="BJ56" s="35">
        <f t="shared" si="3"/>
        <v>38.28125</v>
      </c>
      <c r="BK56" s="13">
        <v>50</v>
      </c>
      <c r="BL56" s="13">
        <v>0</v>
      </c>
      <c r="BM56" s="13">
        <v>0</v>
      </c>
      <c r="BO56" s="13">
        <v>0</v>
      </c>
      <c r="BP56" s="13">
        <v>0</v>
      </c>
      <c r="BQ56" s="13">
        <v>1.2000000476837158</v>
      </c>
      <c r="BR56" s="13">
        <v>0</v>
      </c>
      <c r="BS56" s="13">
        <v>0</v>
      </c>
      <c r="BT56" s="13">
        <v>0</v>
      </c>
      <c r="BV56" s="13">
        <v>0</v>
      </c>
      <c r="BW56" s="13">
        <v>42</v>
      </c>
      <c r="BX56" s="13">
        <v>0.5</v>
      </c>
      <c r="CA56" s="13">
        <v>0</v>
      </c>
      <c r="CB56" s="13">
        <v>0</v>
      </c>
      <c r="CD56" s="13">
        <v>0</v>
      </c>
      <c r="CE56" s="13">
        <v>1</v>
      </c>
      <c r="CF56" s="13">
        <v>0</v>
      </c>
      <c r="CG56" s="13">
        <v>0</v>
      </c>
      <c r="CH56" s="13">
        <v>0</v>
      </c>
      <c r="CI56" s="13">
        <v>0</v>
      </c>
      <c r="CJ56" s="13">
        <v>0</v>
      </c>
      <c r="CK56" s="13">
        <v>0</v>
      </c>
      <c r="CL56" s="13">
        <v>1</v>
      </c>
      <c r="CM56" s="13">
        <v>1</v>
      </c>
      <c r="CN56" s="13">
        <v>1</v>
      </c>
      <c r="CO56" s="13">
        <v>1</v>
      </c>
      <c r="CP56" s="13">
        <v>0</v>
      </c>
      <c r="CQ56" s="13">
        <v>1</v>
      </c>
      <c r="CR56" s="13">
        <v>0</v>
      </c>
      <c r="CS56" s="13">
        <v>1</v>
      </c>
      <c r="CT56" s="13">
        <v>1</v>
      </c>
      <c r="CU56" s="13">
        <v>0</v>
      </c>
      <c r="CV56" s="13">
        <v>0</v>
      </c>
      <c r="CW56" s="13">
        <v>1</v>
      </c>
      <c r="CX56" s="13">
        <v>1</v>
      </c>
      <c r="CY56" s="13">
        <v>0</v>
      </c>
      <c r="CZ56" s="13">
        <v>500</v>
      </c>
      <c r="DA56" s="13">
        <v>52</v>
      </c>
      <c r="DB56" s="13">
        <v>30</v>
      </c>
      <c r="DC56" s="13">
        <v>30000</v>
      </c>
      <c r="DD56" s="13">
        <v>300</v>
      </c>
      <c r="DE56" s="13">
        <v>33</v>
      </c>
      <c r="DF56" s="13">
        <v>32</v>
      </c>
      <c r="DG56" s="13">
        <v>0</v>
      </c>
      <c r="DH56" s="13">
        <v>0</v>
      </c>
      <c r="DI56" s="13">
        <v>0</v>
      </c>
      <c r="DJ56" s="13">
        <v>0</v>
      </c>
      <c r="DK56" s="13">
        <v>0</v>
      </c>
      <c r="DL56" s="13">
        <v>7.4000000953674316</v>
      </c>
      <c r="DM56" s="13">
        <v>0.52999997138977051</v>
      </c>
      <c r="DN56" s="13">
        <v>34</v>
      </c>
      <c r="DO56" s="13">
        <v>115</v>
      </c>
      <c r="DP56" s="13">
        <v>22.700000762939453</v>
      </c>
      <c r="DQ56" s="13">
        <v>34.200000762939453</v>
      </c>
      <c r="DR56" s="13">
        <v>66</v>
      </c>
      <c r="DS56" s="13">
        <v>106</v>
      </c>
      <c r="DT56" s="13">
        <v>8</v>
      </c>
      <c r="DV56" s="13">
        <v>39</v>
      </c>
      <c r="DX56" s="13">
        <v>200</v>
      </c>
      <c r="DY56" s="13">
        <v>0</v>
      </c>
      <c r="DZ56" s="13">
        <v>0</v>
      </c>
      <c r="EB56" s="13">
        <v>0</v>
      </c>
      <c r="EC56" s="13">
        <v>0</v>
      </c>
      <c r="ED56" s="13">
        <v>10</v>
      </c>
      <c r="EE56" s="13">
        <v>1</v>
      </c>
      <c r="EF56" s="13">
        <v>6</v>
      </c>
      <c r="EG56" s="33">
        <v>1</v>
      </c>
      <c r="EH56" s="33">
        <v>0.83333330021964314</v>
      </c>
      <c r="EK56" s="13">
        <v>0.69999998807907104</v>
      </c>
      <c r="EN56" s="13">
        <v>0</v>
      </c>
      <c r="EO56" s="13">
        <v>0</v>
      </c>
      <c r="EP56" s="13">
        <v>0</v>
      </c>
      <c r="EQ56" s="13">
        <v>0</v>
      </c>
      <c r="ER56" s="13">
        <v>0</v>
      </c>
      <c r="ES56" s="13">
        <v>0</v>
      </c>
      <c r="ET56" s="13">
        <v>0</v>
      </c>
      <c r="EU56" s="13">
        <v>0</v>
      </c>
      <c r="EV56" s="13">
        <v>0</v>
      </c>
      <c r="EW56" s="13">
        <v>0</v>
      </c>
      <c r="EX56" s="13">
        <v>0</v>
      </c>
      <c r="EY56" s="13">
        <v>0</v>
      </c>
      <c r="EZ56" s="13">
        <v>0</v>
      </c>
      <c r="FA56" s="13">
        <v>0</v>
      </c>
      <c r="FB56" s="13">
        <v>0</v>
      </c>
      <c r="FC56" s="13">
        <v>0</v>
      </c>
      <c r="FD56" s="13">
        <v>0</v>
      </c>
      <c r="FE56" s="13">
        <v>0</v>
      </c>
      <c r="FF56" s="13">
        <v>1</v>
      </c>
    </row>
    <row r="57" spans="1:162" x14ac:dyDescent="0.55000000000000004">
      <c r="A57" s="29" t="s">
        <v>221</v>
      </c>
      <c r="B57" s="47">
        <v>1</v>
      </c>
      <c r="C57" s="47">
        <v>0</v>
      </c>
      <c r="D57" s="46">
        <v>1</v>
      </c>
      <c r="E57" s="39">
        <v>0</v>
      </c>
      <c r="F57" s="46">
        <f t="shared" si="2"/>
        <v>1</v>
      </c>
      <c r="G57" s="11">
        <v>0.83581680000000003</v>
      </c>
      <c r="H57" s="11">
        <v>1.8409260000000001E-3</v>
      </c>
      <c r="I57" s="11">
        <v>1.7253710000000001E-4</v>
      </c>
      <c r="M57" s="11">
        <v>152.2893</v>
      </c>
      <c r="N57" s="11">
        <v>22.256810000000002</v>
      </c>
      <c r="O57" s="11">
        <v>5.9168349999999998</v>
      </c>
      <c r="Q57" s="13">
        <v>5.6895434243080292</v>
      </c>
      <c r="R57" s="13">
        <v>8.75264885526793</v>
      </c>
      <c r="S57" s="31">
        <v>0.27721259999999998</v>
      </c>
      <c r="T57" s="31">
        <v>12.05153</v>
      </c>
      <c r="U57" s="31">
        <v>0.25360310000000003</v>
      </c>
      <c r="V57" s="11">
        <v>1.2309319999999999</v>
      </c>
      <c r="W57" s="11">
        <v>-21.323581999999998</v>
      </c>
      <c r="X57" s="11">
        <v>5.7015999999999997E-2</v>
      </c>
      <c r="Y57" s="11">
        <v>0.19082399999999999</v>
      </c>
      <c r="AA57" s="11">
        <v>2.904166</v>
      </c>
      <c r="AB57" s="11"/>
      <c r="AC57" s="11">
        <v>2.0391680000000001</v>
      </c>
      <c r="AD57" s="11"/>
      <c r="AE57" s="11"/>
      <c r="AF57" s="12">
        <v>0.74013850000000003</v>
      </c>
      <c r="AG57" s="11">
        <v>1.513063E-4</v>
      </c>
      <c r="AH57" s="11">
        <v>9.5158499999999997E-6</v>
      </c>
      <c r="AL57" s="12">
        <v>109.1378</v>
      </c>
      <c r="AM57" s="12">
        <v>10.95004</v>
      </c>
      <c r="AN57" s="12">
        <v>0.39241700000000002</v>
      </c>
      <c r="AP57" s="13">
        <v>0</v>
      </c>
      <c r="AQ57" s="13">
        <v>1.1287877966805067</v>
      </c>
      <c r="AR57" s="31">
        <v>0.39319910000000002</v>
      </c>
      <c r="AS57" s="31">
        <v>19.42005</v>
      </c>
      <c r="AT57" s="31">
        <v>10.601929999999999</v>
      </c>
      <c r="AU57" s="12">
        <v>-1.2535179999999999</v>
      </c>
      <c r="AV57" s="12">
        <v>-19.974851000000001</v>
      </c>
      <c r="AW57" s="12">
        <v>3.8126E-2</v>
      </c>
      <c r="AX57" s="12">
        <v>6.1179999999999998E-2</v>
      </c>
      <c r="AZ57" s="12">
        <v>1.2796099999999999</v>
      </c>
      <c r="BB57" s="12">
        <v>1.0773349999999999</v>
      </c>
      <c r="BC57" s="12"/>
      <c r="BD57" s="11"/>
      <c r="BE57" s="39">
        <v>53</v>
      </c>
      <c r="BF57" s="12">
        <v>1</v>
      </c>
      <c r="BG57" s="34">
        <v>0</v>
      </c>
      <c r="BH57" s="39">
        <v>80</v>
      </c>
      <c r="BI57" s="39">
        <v>178</v>
      </c>
      <c r="BJ57" s="35">
        <f t="shared" si="3"/>
        <v>25.249337204898371</v>
      </c>
      <c r="BK57" s="39">
        <v>43</v>
      </c>
      <c r="BL57" s="39">
        <v>0</v>
      </c>
      <c r="BM57" s="39">
        <v>0</v>
      </c>
      <c r="BN57" s="39"/>
      <c r="BO57" s="39">
        <v>0</v>
      </c>
      <c r="BP57" s="39">
        <v>0</v>
      </c>
      <c r="BQ57" s="39">
        <v>0.7</v>
      </c>
      <c r="BR57" s="39">
        <v>0</v>
      </c>
      <c r="BS57" s="39">
        <v>0</v>
      </c>
      <c r="BT57" s="39">
        <v>0</v>
      </c>
      <c r="BV57" s="39">
        <v>0</v>
      </c>
      <c r="BW57" s="39">
        <v>45</v>
      </c>
      <c r="BX57" s="39">
        <v>0.5</v>
      </c>
      <c r="CA57" s="39">
        <v>0</v>
      </c>
      <c r="CB57" s="39">
        <v>0</v>
      </c>
      <c r="CC57" s="40" t="s">
        <v>206</v>
      </c>
      <c r="CD57" s="39">
        <v>0</v>
      </c>
      <c r="CE57" s="39">
        <v>1</v>
      </c>
      <c r="CF57" s="39">
        <v>0</v>
      </c>
      <c r="CG57" s="39">
        <v>0</v>
      </c>
      <c r="CH57" s="39">
        <v>0</v>
      </c>
      <c r="CI57" s="39">
        <v>0</v>
      </c>
      <c r="CJ57" s="39">
        <v>0</v>
      </c>
      <c r="CK57" s="39">
        <v>0</v>
      </c>
      <c r="CL57" s="39">
        <v>1</v>
      </c>
      <c r="CM57" s="39">
        <v>1</v>
      </c>
      <c r="CN57" s="39">
        <v>1</v>
      </c>
      <c r="CO57" s="39">
        <v>1</v>
      </c>
      <c r="CP57" s="39">
        <v>0</v>
      </c>
      <c r="CQ57" s="39">
        <v>1</v>
      </c>
      <c r="CR57" s="39">
        <v>0</v>
      </c>
      <c r="CS57" s="39">
        <v>1</v>
      </c>
      <c r="CT57" s="39">
        <v>1</v>
      </c>
      <c r="CU57" s="39">
        <v>0</v>
      </c>
      <c r="CV57" s="39">
        <v>0</v>
      </c>
      <c r="CW57" s="39">
        <v>1</v>
      </c>
      <c r="CX57" s="39">
        <v>1</v>
      </c>
      <c r="CY57" s="39">
        <v>0</v>
      </c>
      <c r="CZ57" s="39">
        <v>400</v>
      </c>
      <c r="DA57" s="39">
        <v>52</v>
      </c>
      <c r="DB57" s="39">
        <v>34</v>
      </c>
      <c r="DC57" s="39">
        <v>30500</v>
      </c>
      <c r="DD57" s="39">
        <v>200</v>
      </c>
      <c r="DE57" s="39">
        <v>34</v>
      </c>
      <c r="DF57" s="39">
        <v>33</v>
      </c>
      <c r="DG57" s="39">
        <v>0</v>
      </c>
      <c r="DH57" s="39">
        <v>0</v>
      </c>
      <c r="DI57" s="39">
        <v>0</v>
      </c>
      <c r="DJ57" s="39">
        <v>0</v>
      </c>
      <c r="DK57" s="39">
        <v>0</v>
      </c>
      <c r="DL57" s="39">
        <v>7.4</v>
      </c>
      <c r="DM57" s="39">
        <v>0.61</v>
      </c>
      <c r="DN57" s="39">
        <v>31.3</v>
      </c>
      <c r="DO57" s="39">
        <v>127.2</v>
      </c>
      <c r="DP57" s="39">
        <v>20.2</v>
      </c>
      <c r="DQ57" s="39">
        <v>34.6</v>
      </c>
      <c r="DR57" s="39">
        <v>69</v>
      </c>
      <c r="DS57" s="39">
        <v>111</v>
      </c>
      <c r="DT57" s="39">
        <v>5</v>
      </c>
      <c r="DV57" s="39">
        <v>36</v>
      </c>
      <c r="DX57" s="39">
        <v>700</v>
      </c>
      <c r="DY57" s="39">
        <v>0</v>
      </c>
      <c r="DZ57" s="39">
        <v>0</v>
      </c>
      <c r="EA57" s="39"/>
      <c r="EB57" s="39">
        <v>0</v>
      </c>
      <c r="EC57" s="39">
        <v>0</v>
      </c>
      <c r="ED57" s="39">
        <v>14</v>
      </c>
      <c r="EE57" s="39">
        <v>2</v>
      </c>
      <c r="EF57" s="39">
        <v>15</v>
      </c>
      <c r="EG57" s="41">
        <v>0.8</v>
      </c>
      <c r="EH57" s="33">
        <v>1.142857142857143</v>
      </c>
      <c r="EK57" s="39">
        <v>0.6</v>
      </c>
      <c r="EN57" s="39">
        <v>1</v>
      </c>
      <c r="EO57" s="39">
        <v>0</v>
      </c>
      <c r="EP57" s="39">
        <v>0</v>
      </c>
      <c r="EQ57" s="39">
        <v>0</v>
      </c>
      <c r="ER57" s="39">
        <v>0</v>
      </c>
      <c r="ES57" s="39">
        <v>0</v>
      </c>
      <c r="ET57" s="39">
        <v>0</v>
      </c>
      <c r="EU57" s="39">
        <v>0</v>
      </c>
      <c r="EV57" s="39">
        <v>0</v>
      </c>
      <c r="EW57" s="39">
        <v>0</v>
      </c>
      <c r="EX57" s="39">
        <v>0</v>
      </c>
      <c r="EY57" s="39">
        <v>0</v>
      </c>
      <c r="EZ57" s="39">
        <v>0</v>
      </c>
      <c r="FA57" s="39">
        <v>0</v>
      </c>
      <c r="FB57" s="39">
        <v>0</v>
      </c>
      <c r="FC57" s="39">
        <v>0</v>
      </c>
      <c r="FD57" s="39">
        <v>0</v>
      </c>
      <c r="FE57" s="39">
        <v>0</v>
      </c>
      <c r="FF57" s="39">
        <v>1.2</v>
      </c>
    </row>
    <row r="58" spans="1:162" x14ac:dyDescent="0.55000000000000004">
      <c r="A58" s="29" t="s">
        <v>222</v>
      </c>
      <c r="B58" s="47">
        <v>1</v>
      </c>
      <c r="C58" s="47">
        <v>0</v>
      </c>
      <c r="D58" s="46">
        <v>0</v>
      </c>
      <c r="E58" s="48">
        <v>1</v>
      </c>
      <c r="F58" s="46">
        <f t="shared" si="2"/>
        <v>1</v>
      </c>
      <c r="G58" s="11">
        <v>0.90833870000000005</v>
      </c>
      <c r="H58" s="11">
        <v>1.0747650000000001E-3</v>
      </c>
      <c r="I58" s="11">
        <v>1.7136669999999999E-4</v>
      </c>
      <c r="M58" s="11">
        <v>194.58580000000001</v>
      </c>
      <c r="N58" s="11">
        <v>24.25264</v>
      </c>
      <c r="O58" s="11">
        <v>5.1998069999999998</v>
      </c>
      <c r="Q58" s="13">
        <v>2.4321109708127584</v>
      </c>
      <c r="R58" s="13">
        <v>10.751533353431565</v>
      </c>
      <c r="S58" s="31">
        <v>0.13753109999999999</v>
      </c>
      <c r="T58" s="31">
        <v>3.6798989999999998</v>
      </c>
      <c r="U58" s="31">
        <v>0.113605</v>
      </c>
      <c r="V58" s="11">
        <v>-0.103952</v>
      </c>
      <c r="W58" s="11">
        <v>-20.326602000000001</v>
      </c>
      <c r="X58" s="11">
        <v>2.8629999999999999E-2</v>
      </c>
      <c r="Y58" s="11">
        <v>0.14436099999999999</v>
      </c>
      <c r="AA58" s="11">
        <v>2.3161299999999998</v>
      </c>
      <c r="AB58" s="11"/>
      <c r="AC58" s="11">
        <v>1.5226599999999999</v>
      </c>
      <c r="AD58" s="11"/>
      <c r="AE58" s="11"/>
      <c r="AF58" s="12">
        <v>1.2197</v>
      </c>
      <c r="AG58" s="11">
        <v>7.4254020000000004E-4</v>
      </c>
      <c r="AH58" s="11">
        <v>3.7027849999999999E-4</v>
      </c>
      <c r="AL58" s="12">
        <v>78.100409999999997</v>
      </c>
      <c r="AM58" s="12">
        <v>5.3194129999999999</v>
      </c>
      <c r="AN58" s="12">
        <v>9.8691539999999994E-2</v>
      </c>
      <c r="AP58" s="13">
        <v>35.005769812037805</v>
      </c>
      <c r="AQ58" s="13">
        <v>9.5525437628526788</v>
      </c>
      <c r="AR58" s="31">
        <v>0.17798610000000001</v>
      </c>
      <c r="AS58" s="31">
        <v>3.481284</v>
      </c>
      <c r="AT58" s="31">
        <v>2.433783</v>
      </c>
      <c r="AU58" s="12">
        <v>1.03555</v>
      </c>
      <c r="AV58" s="12">
        <v>4.1057709999999998</v>
      </c>
      <c r="AW58" s="12">
        <v>6.9792000000000007E-2</v>
      </c>
      <c r="AX58" s="12">
        <v>3.8906999999999997E-2</v>
      </c>
      <c r="AZ58" s="12">
        <v>2.3025859999999998</v>
      </c>
      <c r="BB58" s="12">
        <v>0.89567200000000002</v>
      </c>
      <c r="BC58" s="12"/>
      <c r="BD58" s="11"/>
      <c r="BE58" s="42">
        <v>83</v>
      </c>
      <c r="BF58" s="12">
        <v>0</v>
      </c>
      <c r="BG58" s="34">
        <v>0</v>
      </c>
      <c r="BH58" s="42">
        <v>71</v>
      </c>
      <c r="BI58" s="42">
        <v>171</v>
      </c>
      <c r="BJ58" s="35">
        <f t="shared" si="3"/>
        <v>24.280975342840534</v>
      </c>
      <c r="BK58" s="42">
        <v>54</v>
      </c>
      <c r="BL58" s="42">
        <v>0</v>
      </c>
      <c r="BM58" s="42">
        <v>0</v>
      </c>
      <c r="BN58" s="42"/>
      <c r="BO58" s="42">
        <v>0</v>
      </c>
      <c r="BP58" s="42">
        <v>0</v>
      </c>
      <c r="BQ58" s="42">
        <v>1.2999999523162842</v>
      </c>
      <c r="BR58" s="42">
        <v>0</v>
      </c>
      <c r="BS58" s="42">
        <v>0</v>
      </c>
      <c r="BT58" s="42">
        <v>0</v>
      </c>
      <c r="BV58" s="42">
        <v>0</v>
      </c>
      <c r="BW58" s="42">
        <v>36.299999237060547</v>
      </c>
      <c r="BX58" s="42">
        <v>0.89999997615814209</v>
      </c>
      <c r="CA58" s="42">
        <v>0</v>
      </c>
      <c r="CB58" s="42">
        <v>0</v>
      </c>
      <c r="CC58" s="42"/>
      <c r="CD58" s="42">
        <v>0</v>
      </c>
      <c r="CE58" s="42">
        <v>1</v>
      </c>
      <c r="CF58" s="42">
        <v>0</v>
      </c>
      <c r="CG58" s="42">
        <v>0</v>
      </c>
      <c r="CH58" s="42">
        <v>0</v>
      </c>
      <c r="CI58" s="42">
        <v>0</v>
      </c>
      <c r="CJ58" s="42">
        <v>0</v>
      </c>
      <c r="CK58" s="42">
        <v>0</v>
      </c>
      <c r="CL58" s="42">
        <v>1</v>
      </c>
      <c r="CM58" s="42">
        <v>1</v>
      </c>
      <c r="CN58" s="42">
        <v>1</v>
      </c>
      <c r="CO58" s="42">
        <v>1</v>
      </c>
      <c r="CP58" s="42">
        <v>0</v>
      </c>
      <c r="CQ58" s="42">
        <v>1</v>
      </c>
      <c r="CR58" s="42">
        <v>0</v>
      </c>
      <c r="CS58" s="42">
        <v>1</v>
      </c>
      <c r="CT58" s="42">
        <v>1</v>
      </c>
      <c r="CU58" s="42">
        <v>0</v>
      </c>
      <c r="CV58" s="42">
        <v>0</v>
      </c>
      <c r="CW58" s="42">
        <v>1</v>
      </c>
      <c r="CX58" s="42">
        <v>1</v>
      </c>
      <c r="CY58" s="42">
        <v>0</v>
      </c>
      <c r="CZ58" s="42">
        <v>600</v>
      </c>
      <c r="DA58" s="42">
        <v>49</v>
      </c>
      <c r="DB58" s="42">
        <v>36</v>
      </c>
      <c r="DC58" s="42">
        <v>21000</v>
      </c>
      <c r="DD58" s="42">
        <v>250</v>
      </c>
      <c r="DE58" s="42">
        <v>26</v>
      </c>
      <c r="DF58" s="42">
        <v>32.299999237060547</v>
      </c>
      <c r="DG58" s="42">
        <v>1</v>
      </c>
      <c r="DH58" s="42">
        <v>1</v>
      </c>
      <c r="DI58" s="42">
        <v>0</v>
      </c>
      <c r="DJ58" s="42">
        <v>0</v>
      </c>
      <c r="DK58" s="42">
        <v>0</v>
      </c>
      <c r="DL58" s="42">
        <v>7.5</v>
      </c>
      <c r="DM58" s="42">
        <v>0.62000000476837158</v>
      </c>
      <c r="DN58" s="42">
        <v>29.200000762939453</v>
      </c>
      <c r="DO58" s="42">
        <v>191.19999694824219</v>
      </c>
      <c r="DP58" s="42">
        <v>22.299999237060547</v>
      </c>
      <c r="DQ58" s="42">
        <v>34.299999237060547</v>
      </c>
      <c r="DR58" s="42">
        <v>85</v>
      </c>
      <c r="DS58" s="42">
        <v>93</v>
      </c>
      <c r="DT58" s="42">
        <v>8</v>
      </c>
      <c r="DV58" s="42">
        <v>33</v>
      </c>
      <c r="DX58" s="42">
        <v>450</v>
      </c>
      <c r="DY58" s="42">
        <v>1</v>
      </c>
      <c r="DZ58" s="42">
        <v>0</v>
      </c>
      <c r="EA58" s="42"/>
      <c r="EB58" s="42">
        <v>0</v>
      </c>
      <c r="EC58" s="42">
        <v>1</v>
      </c>
      <c r="ED58" s="42">
        <v>14</v>
      </c>
      <c r="EE58" s="42">
        <v>3</v>
      </c>
      <c r="EF58" s="42">
        <v>7</v>
      </c>
      <c r="EG58" s="43">
        <v>1.3999999761581421</v>
      </c>
      <c r="EH58" s="33">
        <v>1.0769230980844899</v>
      </c>
      <c r="EK58" s="42">
        <v>1.2000000476837158</v>
      </c>
      <c r="EN58" s="42">
        <v>0</v>
      </c>
      <c r="EO58" s="42">
        <v>0</v>
      </c>
      <c r="EP58" s="42">
        <v>0</v>
      </c>
      <c r="EQ58" s="42">
        <v>0</v>
      </c>
      <c r="ER58" s="42">
        <v>0</v>
      </c>
      <c r="ES58" s="42">
        <v>0</v>
      </c>
      <c r="ET58" s="42">
        <v>0</v>
      </c>
      <c r="EU58" s="42">
        <v>0</v>
      </c>
      <c r="EV58" s="42">
        <v>0</v>
      </c>
      <c r="EW58" s="42">
        <v>0</v>
      </c>
      <c r="EX58" s="42">
        <v>0</v>
      </c>
      <c r="EY58" s="42">
        <v>0</v>
      </c>
      <c r="EZ58" s="42">
        <v>0</v>
      </c>
      <c r="FA58" s="42">
        <v>0</v>
      </c>
      <c r="FB58" s="42">
        <v>0</v>
      </c>
      <c r="FC58" s="42">
        <v>0</v>
      </c>
      <c r="FD58" s="42">
        <v>0</v>
      </c>
      <c r="FE58" s="42">
        <v>0</v>
      </c>
      <c r="FF58" s="42">
        <v>1</v>
      </c>
    </row>
    <row r="59" spans="1:162" x14ac:dyDescent="0.55000000000000004">
      <c r="A59" s="29" t="s">
        <v>223</v>
      </c>
      <c r="B59" s="47">
        <v>0</v>
      </c>
      <c r="C59" s="47">
        <v>0</v>
      </c>
      <c r="D59" s="46">
        <v>0</v>
      </c>
      <c r="E59" s="39">
        <v>0</v>
      </c>
      <c r="F59" s="46">
        <f t="shared" si="2"/>
        <v>0</v>
      </c>
      <c r="G59" s="11">
        <v>0.79131339999999994</v>
      </c>
      <c r="H59" s="11">
        <v>5.3991529999999996E-4</v>
      </c>
      <c r="I59" s="11">
        <v>6.4532650000000003E-5</v>
      </c>
      <c r="M59" s="11">
        <v>158.27330000000001</v>
      </c>
      <c r="N59" s="11">
        <v>64.574250000000006</v>
      </c>
      <c r="O59" s="11">
        <v>0</v>
      </c>
      <c r="Q59" s="13">
        <v>0</v>
      </c>
      <c r="R59" s="13">
        <v>1.923271940357421</v>
      </c>
      <c r="S59" s="31">
        <v>0.31879999999999997</v>
      </c>
      <c r="T59" s="31">
        <v>7.2895539999999999</v>
      </c>
      <c r="U59" s="31">
        <v>0.1291641</v>
      </c>
      <c r="V59" s="11">
        <v>7.8007999999999994E-2</v>
      </c>
      <c r="W59" s="11">
        <v>-19.954943</v>
      </c>
      <c r="X59" s="11">
        <v>2.2339000000000001E-2</v>
      </c>
      <c r="Y59" s="11">
        <v>5.1477000000000002E-2</v>
      </c>
      <c r="AA59" s="11">
        <v>1.977163</v>
      </c>
      <c r="AB59" s="11"/>
      <c r="AC59" s="11">
        <v>1.448815</v>
      </c>
      <c r="AD59" s="11"/>
      <c r="AE59" s="11"/>
      <c r="AF59" s="12">
        <v>1.1309659999999999</v>
      </c>
      <c r="AG59" s="11">
        <v>1.9863459999999999E-3</v>
      </c>
      <c r="AH59" s="11">
        <v>1.140209E-4</v>
      </c>
      <c r="AL59" s="12">
        <v>124.9482</v>
      </c>
      <c r="AM59" s="12">
        <v>30.13073</v>
      </c>
      <c r="AN59" s="12">
        <v>0.40440540000000003</v>
      </c>
      <c r="AP59" s="13">
        <v>8.4707345926967701</v>
      </c>
      <c r="AQ59" s="13">
        <v>2.5933928604017553</v>
      </c>
      <c r="AR59" s="31">
        <v>0.38221549999999999</v>
      </c>
      <c r="AS59" s="31">
        <v>6.5678070000000002</v>
      </c>
      <c r="AT59" s="31">
        <v>4.925414</v>
      </c>
      <c r="AU59" s="12">
        <v>0.75846800000000003</v>
      </c>
      <c r="AV59" s="12">
        <v>-4.5092059999999998</v>
      </c>
      <c r="AW59" s="12">
        <v>0.11258600000000001</v>
      </c>
      <c r="AX59" s="12">
        <v>8.1136E-2</v>
      </c>
      <c r="AZ59" s="12">
        <v>1.3414440000000001</v>
      </c>
      <c r="BB59" s="12">
        <v>2.0014810000000001</v>
      </c>
      <c r="BC59" s="12"/>
      <c r="BD59" s="11"/>
      <c r="BE59" s="39">
        <v>69</v>
      </c>
      <c r="BF59" s="12">
        <v>1</v>
      </c>
      <c r="BG59" s="34">
        <v>0</v>
      </c>
      <c r="BH59" s="39">
        <v>80</v>
      </c>
      <c r="BI59" s="39">
        <v>160</v>
      </c>
      <c r="BJ59" s="35">
        <f t="shared" si="3"/>
        <v>31.25</v>
      </c>
      <c r="BK59" s="39">
        <v>77</v>
      </c>
      <c r="BL59" s="39">
        <v>0</v>
      </c>
      <c r="BM59" s="39">
        <v>0</v>
      </c>
      <c r="BN59" s="39"/>
      <c r="BO59" s="39">
        <v>0</v>
      </c>
      <c r="BP59" s="39">
        <v>0</v>
      </c>
      <c r="BQ59" s="39">
        <v>1.2</v>
      </c>
      <c r="BR59" s="39">
        <v>0</v>
      </c>
      <c r="BS59" s="39">
        <v>0</v>
      </c>
      <c r="BT59" s="39">
        <v>0</v>
      </c>
      <c r="BV59" s="39">
        <v>1</v>
      </c>
      <c r="BW59" s="39">
        <v>37</v>
      </c>
      <c r="BX59" s="39">
        <v>0.5</v>
      </c>
      <c r="CA59" s="39">
        <v>0</v>
      </c>
      <c r="CB59" s="39">
        <v>0</v>
      </c>
      <c r="CC59" s="40" t="s">
        <v>206</v>
      </c>
      <c r="CD59" s="39">
        <v>0</v>
      </c>
      <c r="CE59" s="39">
        <v>1</v>
      </c>
      <c r="CF59" s="39">
        <v>0</v>
      </c>
      <c r="CG59" s="39">
        <v>0</v>
      </c>
      <c r="CH59" s="39">
        <v>0</v>
      </c>
      <c r="CI59" s="39">
        <v>0</v>
      </c>
      <c r="CJ59" s="39">
        <v>0</v>
      </c>
      <c r="CK59" s="39">
        <v>0</v>
      </c>
      <c r="CL59" s="39">
        <v>1</v>
      </c>
      <c r="CM59" s="39">
        <v>1</v>
      </c>
      <c r="CN59" s="39">
        <v>1</v>
      </c>
      <c r="CO59" s="39">
        <v>1</v>
      </c>
      <c r="CP59" s="39">
        <v>0</v>
      </c>
      <c r="CQ59" s="39">
        <v>1</v>
      </c>
      <c r="CR59" s="39">
        <v>0</v>
      </c>
      <c r="CS59" s="39">
        <v>1</v>
      </c>
      <c r="CT59" s="39">
        <v>1</v>
      </c>
      <c r="CU59" s="39">
        <v>0</v>
      </c>
      <c r="CV59" s="39">
        <v>0</v>
      </c>
      <c r="CW59" s="39">
        <v>1</v>
      </c>
      <c r="CX59" s="39">
        <v>1</v>
      </c>
      <c r="CY59" s="39">
        <v>0</v>
      </c>
      <c r="CZ59" s="39">
        <v>500</v>
      </c>
      <c r="DA59" s="39">
        <v>89</v>
      </c>
      <c r="DB59" s="39">
        <v>49</v>
      </c>
      <c r="DC59" s="39">
        <v>24000</v>
      </c>
      <c r="DD59" s="39">
        <v>240</v>
      </c>
      <c r="DE59" s="39">
        <v>25</v>
      </c>
      <c r="DF59" s="39">
        <v>31.5</v>
      </c>
      <c r="DG59" s="39">
        <v>0</v>
      </c>
      <c r="DH59" s="39">
        <v>0</v>
      </c>
      <c r="DI59" s="39">
        <v>0</v>
      </c>
      <c r="DJ59" s="39">
        <v>0</v>
      </c>
      <c r="DK59" s="39">
        <v>0</v>
      </c>
      <c r="DL59" s="39">
        <v>7.3</v>
      </c>
      <c r="DM59" s="39">
        <v>0.61</v>
      </c>
      <c r="DN59" s="39">
        <v>43</v>
      </c>
      <c r="DO59" s="39">
        <v>106</v>
      </c>
      <c r="DP59" s="39">
        <v>23.1</v>
      </c>
      <c r="DQ59" s="39">
        <v>34.4</v>
      </c>
      <c r="DR59" s="39">
        <v>67</v>
      </c>
      <c r="DS59" s="39">
        <v>80</v>
      </c>
      <c r="DT59" s="39">
        <v>9</v>
      </c>
      <c r="DV59" s="39">
        <v>34</v>
      </c>
      <c r="DX59" s="39">
        <v>325</v>
      </c>
      <c r="DY59" s="39">
        <v>1</v>
      </c>
      <c r="DZ59" s="39">
        <v>1</v>
      </c>
      <c r="EA59" s="39"/>
      <c r="EB59" s="39">
        <v>0</v>
      </c>
      <c r="EC59" s="39">
        <v>0</v>
      </c>
      <c r="ED59" s="39">
        <v>10</v>
      </c>
      <c r="EE59" s="39">
        <v>1</v>
      </c>
      <c r="EF59" s="39">
        <v>7</v>
      </c>
      <c r="EG59" s="41">
        <v>0.8</v>
      </c>
      <c r="EH59" s="33">
        <v>0.66666666666666674</v>
      </c>
      <c r="EK59" s="39">
        <v>0.8</v>
      </c>
      <c r="EN59" s="39">
        <v>0</v>
      </c>
      <c r="EO59" s="39">
        <v>0</v>
      </c>
      <c r="EP59" s="39">
        <v>0</v>
      </c>
      <c r="EQ59" s="39">
        <v>0</v>
      </c>
      <c r="ER59" s="39">
        <v>0</v>
      </c>
      <c r="ES59" s="39">
        <v>0</v>
      </c>
      <c r="ET59" s="39">
        <v>0</v>
      </c>
      <c r="EU59" s="39">
        <v>0</v>
      </c>
      <c r="EV59" s="39">
        <v>0</v>
      </c>
      <c r="EW59" s="39">
        <v>0</v>
      </c>
      <c r="EX59" s="39">
        <v>0</v>
      </c>
      <c r="EY59" s="39">
        <v>0</v>
      </c>
      <c r="EZ59" s="39">
        <v>0</v>
      </c>
      <c r="FA59" s="39">
        <v>0</v>
      </c>
      <c r="FB59" s="39">
        <v>0</v>
      </c>
      <c r="FC59" s="39">
        <v>0</v>
      </c>
      <c r="FD59" s="39">
        <v>0</v>
      </c>
      <c r="FE59" s="39">
        <v>0</v>
      </c>
      <c r="FF59" s="39">
        <v>1.2</v>
      </c>
    </row>
    <row r="60" spans="1:162" x14ac:dyDescent="0.55000000000000004">
      <c r="A60" s="29" t="s">
        <v>224</v>
      </c>
      <c r="B60" s="47">
        <v>0</v>
      </c>
      <c r="C60" s="47">
        <v>0</v>
      </c>
      <c r="D60" s="46">
        <v>0</v>
      </c>
      <c r="E60" s="39">
        <v>0</v>
      </c>
      <c r="F60" s="46">
        <f t="shared" si="2"/>
        <v>0</v>
      </c>
      <c r="G60" s="11">
        <v>0.84342819999999996</v>
      </c>
      <c r="H60" s="11">
        <v>1.6616600000000001E-4</v>
      </c>
      <c r="I60" s="11">
        <v>1.213941E-5</v>
      </c>
      <c r="M60" s="11">
        <v>182.9914</v>
      </c>
      <c r="N60" s="11">
        <v>11.66882</v>
      </c>
      <c r="O60" s="11">
        <v>0.22047420000000001</v>
      </c>
      <c r="Q60" s="13">
        <v>21.007852576823222</v>
      </c>
      <c r="R60" s="13">
        <v>1.9090905718184286</v>
      </c>
      <c r="S60" s="31">
        <v>0.66921030000000004</v>
      </c>
      <c r="T60" s="31">
        <v>1.75675</v>
      </c>
      <c r="U60" s="31">
        <v>0.29994019999999999</v>
      </c>
      <c r="V60" s="11">
        <v>-0.51193699999999998</v>
      </c>
      <c r="W60" s="11">
        <v>-2.4572780000000001</v>
      </c>
      <c r="X60" s="11">
        <v>0.145624</v>
      </c>
      <c r="Y60" s="11">
        <v>0.14891499999999999</v>
      </c>
      <c r="AA60" s="11">
        <v>1.954278</v>
      </c>
      <c r="AB60" s="11"/>
      <c r="AC60" s="11">
        <v>1.4522520000000001</v>
      </c>
      <c r="AD60" s="11"/>
      <c r="AE60" s="11"/>
      <c r="AF60" s="12">
        <v>1.0831059999999999</v>
      </c>
      <c r="AG60" s="11">
        <v>4.5123670000000001E-5</v>
      </c>
      <c r="AH60" s="11">
        <v>2.638237E-6</v>
      </c>
      <c r="AL60" s="12">
        <v>113.8372</v>
      </c>
      <c r="AM60" s="12">
        <v>9.6280540000000006</v>
      </c>
      <c r="AN60" s="12">
        <v>0.33073000000000002</v>
      </c>
      <c r="AP60" s="13">
        <v>4.4268885509934828</v>
      </c>
      <c r="AQ60" s="13">
        <v>0.67542392419504627</v>
      </c>
      <c r="AR60" s="31">
        <v>4.0321919999999997E-2</v>
      </c>
      <c r="AS60" s="31">
        <v>1.933638</v>
      </c>
      <c r="AT60" s="31">
        <v>2.4912200000000002</v>
      </c>
      <c r="AU60" s="12">
        <v>1.41499</v>
      </c>
      <c r="AV60" s="12">
        <v>53.722546999999999</v>
      </c>
      <c r="AW60" s="12">
        <v>3.3863999999999998E-2</v>
      </c>
      <c r="AX60" s="12">
        <v>5.5122999999999998E-2</v>
      </c>
      <c r="AZ60" s="12">
        <v>2.4178950000000001</v>
      </c>
      <c r="BB60" s="12">
        <v>0.72523499999999996</v>
      </c>
      <c r="BC60" s="12"/>
      <c r="BD60" s="11"/>
      <c r="BE60" s="42">
        <v>71</v>
      </c>
      <c r="BF60" s="12">
        <v>1</v>
      </c>
      <c r="BG60" s="34">
        <v>0</v>
      </c>
      <c r="BH60" s="42">
        <v>63</v>
      </c>
      <c r="BI60" s="42">
        <v>165</v>
      </c>
      <c r="BJ60" s="35">
        <f t="shared" si="3"/>
        <v>23.140495867768593</v>
      </c>
      <c r="BK60" s="42">
        <v>60</v>
      </c>
      <c r="BL60" s="42">
        <v>0</v>
      </c>
      <c r="BM60" s="42">
        <v>0</v>
      </c>
      <c r="BN60" s="42"/>
      <c r="BO60" s="42">
        <v>0</v>
      </c>
      <c r="BP60" s="42">
        <v>0</v>
      </c>
      <c r="BQ60" s="42">
        <v>1.1000000238418579</v>
      </c>
      <c r="BR60" s="42">
        <v>0</v>
      </c>
      <c r="BS60" s="42">
        <v>0</v>
      </c>
      <c r="BT60" s="42">
        <v>0</v>
      </c>
      <c r="BV60" s="42">
        <v>0</v>
      </c>
      <c r="BW60" s="42">
        <v>38</v>
      </c>
      <c r="BX60" s="42">
        <v>0.80000001192092896</v>
      </c>
      <c r="CA60" s="42">
        <v>0</v>
      </c>
      <c r="CB60" s="42">
        <v>0</v>
      </c>
      <c r="CC60" s="42"/>
      <c r="CD60" s="42">
        <v>0</v>
      </c>
      <c r="CE60" s="42">
        <v>1</v>
      </c>
      <c r="CF60" s="42">
        <v>0</v>
      </c>
      <c r="CG60" s="42">
        <v>0</v>
      </c>
      <c r="CH60" s="42">
        <v>0</v>
      </c>
      <c r="CI60" s="42">
        <v>0</v>
      </c>
      <c r="CJ60" s="42">
        <v>0</v>
      </c>
      <c r="CK60" s="42">
        <v>0</v>
      </c>
      <c r="CL60" s="42">
        <v>1</v>
      </c>
      <c r="CM60" s="42">
        <v>1</v>
      </c>
      <c r="CN60" s="42">
        <v>1</v>
      </c>
      <c r="CO60" s="42">
        <v>1</v>
      </c>
      <c r="CP60" s="42">
        <v>0</v>
      </c>
      <c r="CQ60" s="42">
        <v>1</v>
      </c>
      <c r="CR60" s="42">
        <v>0</v>
      </c>
      <c r="CS60" s="42">
        <v>1</v>
      </c>
      <c r="CT60" s="42">
        <v>1</v>
      </c>
      <c r="CU60" s="42">
        <v>0</v>
      </c>
      <c r="CV60" s="42">
        <v>0</v>
      </c>
      <c r="CW60" s="42">
        <v>1</v>
      </c>
      <c r="CX60" s="42">
        <v>1</v>
      </c>
      <c r="CY60" s="42">
        <v>0</v>
      </c>
      <c r="CZ60" s="42">
        <v>800</v>
      </c>
      <c r="DA60" s="42">
        <v>39</v>
      </c>
      <c r="DB60" s="42">
        <v>23</v>
      </c>
      <c r="DC60" s="42">
        <v>19000</v>
      </c>
      <c r="DD60" s="42">
        <v>200</v>
      </c>
      <c r="DE60" s="42">
        <v>26</v>
      </c>
      <c r="DF60" s="42">
        <v>33</v>
      </c>
      <c r="DG60" s="42">
        <v>0</v>
      </c>
      <c r="DH60" s="42">
        <v>0</v>
      </c>
      <c r="DI60" s="42">
        <v>0</v>
      </c>
      <c r="DJ60" s="42">
        <v>0</v>
      </c>
      <c r="DK60" s="42">
        <v>0</v>
      </c>
      <c r="DL60" s="42">
        <v>7.5999999046325684</v>
      </c>
      <c r="DM60" s="42">
        <v>0.52999997138977051</v>
      </c>
      <c r="DN60" s="42">
        <v>28.100000381469727</v>
      </c>
      <c r="DO60" s="42">
        <v>123</v>
      </c>
      <c r="DP60" s="42">
        <v>26.399999618530273</v>
      </c>
      <c r="DQ60" s="42">
        <v>35.200000762939453</v>
      </c>
      <c r="DR60" s="42">
        <v>67</v>
      </c>
      <c r="DS60" s="42">
        <v>77</v>
      </c>
      <c r="DT60" s="42">
        <v>8</v>
      </c>
      <c r="DV60" s="42">
        <v>24</v>
      </c>
      <c r="DX60" s="42">
        <v>625</v>
      </c>
      <c r="DY60" s="42">
        <v>0</v>
      </c>
      <c r="DZ60" s="42">
        <v>0</v>
      </c>
      <c r="EA60" s="42"/>
      <c r="EB60" s="42">
        <v>0</v>
      </c>
      <c r="EC60" s="42">
        <v>0</v>
      </c>
      <c r="ED60" s="42">
        <v>18</v>
      </c>
      <c r="EE60" s="42">
        <v>2</v>
      </c>
      <c r="EF60" s="42">
        <v>15</v>
      </c>
      <c r="EG60" s="43">
        <v>0.89999997615814209</v>
      </c>
      <c r="EH60" s="33">
        <v>0.81818177877378939</v>
      </c>
      <c r="EK60" s="42">
        <v>0.5</v>
      </c>
      <c r="EN60" s="42">
        <v>0</v>
      </c>
      <c r="EO60" s="42">
        <v>0</v>
      </c>
      <c r="EP60" s="42">
        <v>0</v>
      </c>
      <c r="EQ60" s="42">
        <v>0</v>
      </c>
      <c r="ER60" s="42">
        <v>0</v>
      </c>
      <c r="ES60" s="42">
        <v>0</v>
      </c>
      <c r="ET60" s="42">
        <v>0</v>
      </c>
      <c r="EU60" s="42">
        <v>0</v>
      </c>
      <c r="EV60" s="42">
        <v>0</v>
      </c>
      <c r="EW60" s="42">
        <v>0</v>
      </c>
      <c r="EX60" s="42">
        <v>0</v>
      </c>
      <c r="EY60" s="42">
        <v>0</v>
      </c>
      <c r="EZ60" s="42">
        <v>0</v>
      </c>
      <c r="FA60" s="42">
        <v>0</v>
      </c>
      <c r="FB60" s="42">
        <v>0</v>
      </c>
      <c r="FC60" s="42">
        <v>0</v>
      </c>
      <c r="FD60" s="42">
        <v>0</v>
      </c>
      <c r="FE60" s="42">
        <v>0</v>
      </c>
      <c r="FF60" s="42">
        <v>4.4000000953674316</v>
      </c>
    </row>
    <row r="61" spans="1:162" x14ac:dyDescent="0.55000000000000004">
      <c r="A61" s="29" t="s">
        <v>225</v>
      </c>
      <c r="B61" s="47">
        <v>1</v>
      </c>
      <c r="C61" s="47">
        <v>0</v>
      </c>
      <c r="D61" s="46">
        <v>0</v>
      </c>
      <c r="E61" s="48">
        <v>0</v>
      </c>
      <c r="F61" s="46">
        <f t="shared" si="2"/>
        <v>1</v>
      </c>
      <c r="G61" s="11">
        <v>1.2093069999999999</v>
      </c>
      <c r="H61" s="11">
        <v>8.829908E-4</v>
      </c>
      <c r="I61" s="11">
        <v>1.383236E-4</v>
      </c>
      <c r="M61" s="11">
        <v>176.55</v>
      </c>
      <c r="N61" s="11">
        <v>3.4982000000000002</v>
      </c>
      <c r="O61" s="11">
        <v>0.60210379999999997</v>
      </c>
      <c r="Q61" s="13">
        <v>16.608200982415116</v>
      </c>
      <c r="R61" s="13">
        <v>12.398871812758374</v>
      </c>
      <c r="S61" s="31">
        <v>0.25204549999999998</v>
      </c>
      <c r="T61" s="31">
        <v>6.0197450000000003</v>
      </c>
      <c r="U61" s="31">
        <v>0.225829</v>
      </c>
      <c r="V61" s="11">
        <v>-1.5881019999999999</v>
      </c>
      <c r="W61" s="11">
        <v>-4.7894759999999996</v>
      </c>
      <c r="X61" s="11">
        <v>5.4109999999999998E-2</v>
      </c>
      <c r="Y61" s="11">
        <v>0.23551900000000001</v>
      </c>
      <c r="AA61" s="11">
        <v>1.9661139999999999</v>
      </c>
      <c r="AB61" s="11"/>
      <c r="AC61" s="11">
        <v>2.0654560000000002</v>
      </c>
      <c r="AD61" s="11"/>
      <c r="AE61" s="11"/>
      <c r="AF61" s="12">
        <v>1.2896510000000001</v>
      </c>
      <c r="AG61" s="11">
        <v>1.094383E-3</v>
      </c>
      <c r="AH61" s="11">
        <v>1.914048E-4</v>
      </c>
      <c r="AL61" s="12">
        <v>160.3759</v>
      </c>
      <c r="AM61" s="12">
        <v>5.2860810000000003</v>
      </c>
      <c r="AN61" s="12">
        <v>0.185312</v>
      </c>
      <c r="AP61" s="13">
        <v>11.601408833757722</v>
      </c>
      <c r="AQ61" s="13">
        <v>9.1759551911315551</v>
      </c>
      <c r="AR61" s="31">
        <v>4.9888990000000001E-2</v>
      </c>
      <c r="AS61" s="31">
        <v>1.439235</v>
      </c>
      <c r="AT61" s="31">
        <v>2.44638</v>
      </c>
      <c r="AU61" s="12">
        <v>-3.539361</v>
      </c>
      <c r="AV61" s="12">
        <v>-15.338592999999999</v>
      </c>
      <c r="AW61" s="12">
        <v>0.10155699999999999</v>
      </c>
      <c r="AX61" s="12">
        <v>9.2756000000000005E-2</v>
      </c>
      <c r="AZ61" s="12">
        <v>1.19042</v>
      </c>
      <c r="BB61" s="12">
        <v>1.0541609999999999</v>
      </c>
      <c r="BC61" s="12"/>
      <c r="BD61" s="11"/>
      <c r="BE61" s="42">
        <v>66</v>
      </c>
      <c r="BF61" s="12">
        <v>1</v>
      </c>
      <c r="BG61" s="34">
        <v>0</v>
      </c>
      <c r="BH61" s="42">
        <v>80</v>
      </c>
      <c r="BI61" s="42">
        <v>186</v>
      </c>
      <c r="BJ61" s="35">
        <f t="shared" si="3"/>
        <v>23.12406058503873</v>
      </c>
      <c r="BK61" s="42">
        <v>41</v>
      </c>
      <c r="BL61" s="42">
        <v>3</v>
      </c>
      <c r="BM61" s="42">
        <v>0</v>
      </c>
      <c r="BN61" s="42"/>
      <c r="BO61" s="42">
        <v>0</v>
      </c>
      <c r="BP61" s="42">
        <v>1</v>
      </c>
      <c r="BQ61" s="42">
        <v>3.5999999046325684</v>
      </c>
      <c r="BR61" s="42">
        <v>0</v>
      </c>
      <c r="BS61" s="42">
        <v>0</v>
      </c>
      <c r="BT61" s="42">
        <v>0</v>
      </c>
      <c r="BV61" s="42">
        <v>1</v>
      </c>
      <c r="BW61" s="42">
        <v>31.899999618530273</v>
      </c>
      <c r="BX61" s="42">
        <v>0.20000000298023224</v>
      </c>
      <c r="CA61" s="42">
        <v>0</v>
      </c>
      <c r="CB61" s="42">
        <v>0</v>
      </c>
      <c r="CC61" s="42"/>
      <c r="CD61" s="42">
        <v>0</v>
      </c>
      <c r="CE61" s="42">
        <v>1</v>
      </c>
      <c r="CF61" s="42">
        <v>0</v>
      </c>
      <c r="CG61" s="42">
        <v>0</v>
      </c>
      <c r="CH61" s="42">
        <v>0</v>
      </c>
      <c r="CI61" s="42">
        <v>0</v>
      </c>
      <c r="CJ61" s="42">
        <v>0</v>
      </c>
      <c r="CK61" s="42">
        <v>0</v>
      </c>
      <c r="CL61" s="42">
        <v>1</v>
      </c>
      <c r="CM61" s="42">
        <v>1</v>
      </c>
      <c r="CN61" s="42">
        <v>1</v>
      </c>
      <c r="CO61" s="42">
        <v>4</v>
      </c>
      <c r="CP61" s="42">
        <v>0</v>
      </c>
      <c r="CQ61" s="42">
        <v>1</v>
      </c>
      <c r="CR61" s="42">
        <v>0</v>
      </c>
      <c r="CS61" s="42">
        <v>1</v>
      </c>
      <c r="CT61" s="42">
        <v>1</v>
      </c>
      <c r="CU61" s="42">
        <v>0</v>
      </c>
      <c r="CV61" s="42">
        <v>0</v>
      </c>
      <c r="CW61" s="42">
        <v>1</v>
      </c>
      <c r="CX61" s="42">
        <v>1</v>
      </c>
      <c r="CY61" s="42">
        <v>0</v>
      </c>
      <c r="CZ61" s="42">
        <v>700</v>
      </c>
      <c r="DA61" s="42">
        <v>130</v>
      </c>
      <c r="DB61" s="42">
        <v>63</v>
      </c>
      <c r="DC61" s="42">
        <v>24000</v>
      </c>
      <c r="DD61" s="42">
        <v>240</v>
      </c>
      <c r="DE61" s="42">
        <v>19</v>
      </c>
      <c r="DF61" s="42">
        <v>32.200000762939453</v>
      </c>
      <c r="DG61" s="42">
        <v>1</v>
      </c>
      <c r="DH61" s="42">
        <v>0</v>
      </c>
      <c r="DI61" s="42">
        <v>1</v>
      </c>
      <c r="DJ61" s="42">
        <v>0</v>
      </c>
      <c r="DK61" s="42">
        <v>0</v>
      </c>
      <c r="DL61" s="42">
        <v>7.4000000953674316</v>
      </c>
      <c r="DM61" s="42">
        <v>0.52999997138977051</v>
      </c>
      <c r="DN61" s="42">
        <v>40.099998474121094</v>
      </c>
      <c r="DO61" s="42">
        <v>91</v>
      </c>
      <c r="DP61" s="42">
        <v>27.100000381469727</v>
      </c>
      <c r="DQ61" s="42">
        <v>34</v>
      </c>
      <c r="DR61" s="42">
        <v>85</v>
      </c>
      <c r="DS61" s="42">
        <v>92</v>
      </c>
      <c r="DT61" s="42">
        <v>9</v>
      </c>
      <c r="DV61" s="42">
        <v>22</v>
      </c>
      <c r="DX61" s="42">
        <v>750</v>
      </c>
      <c r="DY61" s="42">
        <v>1</v>
      </c>
      <c r="DZ61" s="42">
        <v>1</v>
      </c>
      <c r="EA61" s="42"/>
      <c r="EB61" s="42">
        <v>0</v>
      </c>
      <c r="EC61" s="42">
        <v>0</v>
      </c>
      <c r="ED61" s="42">
        <v>20</v>
      </c>
      <c r="EE61" s="42">
        <v>9</v>
      </c>
      <c r="EF61" s="42">
        <v>8</v>
      </c>
      <c r="EG61" s="43">
        <v>3.9000000953674316</v>
      </c>
      <c r="EH61" s="33">
        <v>1.0833333885228207</v>
      </c>
      <c r="EK61" s="42">
        <v>0.5</v>
      </c>
      <c r="EN61" s="42">
        <v>0</v>
      </c>
      <c r="EO61" s="42">
        <v>0</v>
      </c>
      <c r="EP61" s="42">
        <v>0</v>
      </c>
      <c r="EQ61" s="42">
        <v>0</v>
      </c>
      <c r="ER61" s="42">
        <v>0</v>
      </c>
      <c r="ES61" s="42">
        <v>0</v>
      </c>
      <c r="ET61" s="42">
        <v>0</v>
      </c>
      <c r="EU61" s="42">
        <v>0</v>
      </c>
      <c r="EV61" s="42">
        <v>0</v>
      </c>
      <c r="EW61" s="42">
        <v>0</v>
      </c>
      <c r="EX61" s="42">
        <v>0</v>
      </c>
      <c r="EY61" s="42">
        <v>0</v>
      </c>
      <c r="EZ61" s="42">
        <v>0</v>
      </c>
      <c r="FA61" s="42">
        <v>0</v>
      </c>
      <c r="FB61" s="42">
        <v>0</v>
      </c>
      <c r="FC61" s="42">
        <v>0</v>
      </c>
      <c r="FD61" s="42">
        <v>0</v>
      </c>
      <c r="FE61" s="42">
        <v>0</v>
      </c>
      <c r="FF61" s="42">
        <v>4.5</v>
      </c>
    </row>
  </sheetData>
  <mergeCells count="3">
    <mergeCell ref="B1:E1"/>
    <mergeCell ref="G1:AE1"/>
    <mergeCell ref="AF1:BD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Foglio1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Vlasta Bari</dc:creator>
  <cp:lastModifiedBy>Tobias Steinbach</cp:lastModifiedBy>
  <dcterms:created xsi:type="dcterms:W3CDTF">2024-04-05T13:02:21Z</dcterms:created>
  <dcterms:modified xsi:type="dcterms:W3CDTF">2024-05-13T11:52:42Z</dcterms:modified>
</cp:coreProperties>
</file>