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3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4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Users\nubia\OneDrive\Área de Trabalho\"/>
    </mc:Choice>
  </mc:AlternateContent>
  <xr:revisionPtr revIDLastSave="0" documentId="13_ncr:1_{397F15A8-A966-4C6A-8F3D-FDE840A904C5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Menu" sheetId="2" r:id="rId1"/>
    <sheet name="01" sheetId="14" r:id="rId2"/>
    <sheet name="02" sheetId="13" r:id="rId3"/>
    <sheet name="03" sheetId="12" r:id="rId4"/>
    <sheet name="04" sheetId="3" r:id="rId5"/>
    <sheet name="05" sheetId="4" r:id="rId6"/>
    <sheet name="06" sheetId="5" r:id="rId7"/>
    <sheet name="07" sheetId="6" r:id="rId8"/>
    <sheet name="08" sheetId="7" r:id="rId9"/>
    <sheet name="09" sheetId="8" r:id="rId10"/>
    <sheet name="10" sheetId="9" r:id="rId11"/>
    <sheet name="11" sheetId="10" r:id="rId12"/>
    <sheet name="12" sheetId="11" r:id="rId13"/>
    <sheet name="Indicadores" sheetId="15" r:id="rId14"/>
    <sheet name="Investimentos" sheetId="1" r:id="rId15"/>
  </sheets>
  <definedNames>
    <definedName name="Dias">'04'!$Y$3:$Y$34</definedName>
  </definedNames>
  <calcPr calcId="181029"/>
</workbook>
</file>

<file path=xl/calcChain.xml><?xml version="1.0" encoding="utf-8"?>
<calcChain xmlns="http://schemas.openxmlformats.org/spreadsheetml/2006/main">
  <c r="B9" i="15" l="1"/>
  <c r="B8" i="15"/>
  <c r="B19" i="15"/>
  <c r="B18" i="15"/>
  <c r="B17" i="15"/>
  <c r="B16" i="15"/>
  <c r="B15" i="15"/>
  <c r="B14" i="15"/>
  <c r="B10" i="15"/>
  <c r="K38" i="13"/>
  <c r="K20" i="12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39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19" i="12"/>
  <c r="K18" i="12"/>
  <c r="K17" i="12"/>
  <c r="K16" i="12"/>
  <c r="K15" i="12"/>
  <c r="K14" i="12"/>
  <c r="K13" i="12"/>
  <c r="K12" i="12"/>
  <c r="K11" i="12"/>
  <c r="K10" i="12"/>
  <c r="K9" i="12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L9" i="11"/>
  <c r="K9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L9" i="10" s="1"/>
  <c r="K16" i="10"/>
  <c r="K15" i="10"/>
  <c r="K14" i="10"/>
  <c r="K13" i="10"/>
  <c r="K12" i="10"/>
  <c r="K11" i="10"/>
  <c r="K10" i="10"/>
  <c r="K9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L9" i="9" s="1"/>
  <c r="K9" i="9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L9" i="8" s="1"/>
  <c r="K14" i="8"/>
  <c r="K13" i="8"/>
  <c r="K12" i="8"/>
  <c r="K11" i="8"/>
  <c r="K10" i="8"/>
  <c r="K9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L9" i="7"/>
  <c r="K9" i="7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L9" i="6" s="1"/>
  <c r="K12" i="6"/>
  <c r="K11" i="6"/>
  <c r="K10" i="6"/>
  <c r="K9" i="6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6" i="4"/>
  <c r="K15" i="4"/>
  <c r="K14" i="4"/>
  <c r="K13" i="4"/>
  <c r="K12" i="4"/>
  <c r="K11" i="4"/>
  <c r="K10" i="4"/>
  <c r="K9" i="4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9" i="3"/>
  <c r="P15" i="1"/>
  <c r="I16" i="1"/>
  <c r="D21" i="1"/>
  <c r="D23" i="1" s="1"/>
  <c r="Y16" i="1"/>
  <c r="L9" i="5" l="1"/>
  <c r="B13" i="15" s="1"/>
  <c r="L9" i="12"/>
  <c r="L9" i="14"/>
  <c r="L9" i="13"/>
  <c r="L9" i="3"/>
  <c r="B11" i="15" s="1"/>
  <c r="L9" i="4"/>
  <c r="B12" i="15" s="1"/>
  <c r="C8" i="15" l="1"/>
</calcChain>
</file>

<file path=xl/sharedStrings.xml><?xml version="1.0" encoding="utf-8"?>
<sst xmlns="http://schemas.openxmlformats.org/spreadsheetml/2006/main" count="154" uniqueCount="61">
  <si>
    <t>SERVIÇO</t>
  </si>
  <si>
    <t>ENTRDAS</t>
  </si>
  <si>
    <t>SAÍDAS</t>
  </si>
  <si>
    <t>Penteado</t>
  </si>
  <si>
    <t>VALORES</t>
  </si>
  <si>
    <t>Spray</t>
  </si>
  <si>
    <t>Óleo</t>
  </si>
  <si>
    <t>Grampo</t>
  </si>
  <si>
    <t>Pomada</t>
  </si>
  <si>
    <t>Texturizador</t>
  </si>
  <si>
    <t xml:space="preserve">Fixador de chachos </t>
  </si>
  <si>
    <t>Enchimentos</t>
  </si>
  <si>
    <t>Brindes</t>
  </si>
  <si>
    <t>Cartão</t>
  </si>
  <si>
    <t>TOTAL</t>
  </si>
  <si>
    <t>Secador</t>
  </si>
  <si>
    <t>Chapinha</t>
  </si>
  <si>
    <t>BabyLiss</t>
  </si>
  <si>
    <t xml:space="preserve">Pente </t>
  </si>
  <si>
    <t>Escovas</t>
  </si>
  <si>
    <t>Lavatório</t>
  </si>
  <si>
    <t>Curso 1</t>
  </si>
  <si>
    <t>Curso 2</t>
  </si>
  <si>
    <t>Curso 3</t>
  </si>
  <si>
    <t>CONJUNTO</t>
  </si>
  <si>
    <t>CURSOS</t>
  </si>
  <si>
    <t>VALOR</t>
  </si>
  <si>
    <t>CONTEÚDO</t>
  </si>
  <si>
    <r>
      <rPr>
        <b/>
        <sz val="11"/>
        <color theme="1"/>
        <rFont val="Calibri"/>
        <family val="2"/>
        <scheme val="minor"/>
      </rPr>
      <t>PROFISSIONA</t>
    </r>
    <r>
      <rPr>
        <sz val="11"/>
        <color theme="1"/>
        <rFont val="Calibri"/>
        <family val="2"/>
        <scheme val="minor"/>
      </rPr>
      <t>L</t>
    </r>
  </si>
  <si>
    <t>TÉCNICAS COMERCIAIS</t>
  </si>
  <si>
    <t xml:space="preserve">1-VALÉRIA ROCHA </t>
  </si>
  <si>
    <t>2-VALÉRIA ROCHA</t>
  </si>
  <si>
    <t>3-LETICIA RIGOLIM</t>
  </si>
  <si>
    <t>NOIVAS</t>
  </si>
  <si>
    <t xml:space="preserve">4-LETICIA RIGOLIM </t>
  </si>
  <si>
    <t>PRODUTOS</t>
  </si>
  <si>
    <t>UTENSÍLIOS</t>
  </si>
  <si>
    <t>DIA/MÊS</t>
  </si>
  <si>
    <t>MOTIVO DA SAÍDA</t>
  </si>
  <si>
    <t>VALOR DIARIO</t>
  </si>
  <si>
    <t>VALOR MENSAL</t>
  </si>
  <si>
    <t>Protetor Térmico</t>
  </si>
  <si>
    <t>MÊS</t>
  </si>
  <si>
    <t>Valores Mês</t>
  </si>
  <si>
    <t>Valor total do ano</t>
  </si>
  <si>
    <t>Elásticos</t>
  </si>
  <si>
    <t>Protetor térmico</t>
  </si>
  <si>
    <t>Coluna1</t>
  </si>
  <si>
    <t>TABELA DE PREÇOS</t>
  </si>
  <si>
    <t>Escova</t>
  </si>
  <si>
    <t>Cachos</t>
  </si>
  <si>
    <t>Rabos</t>
  </si>
  <si>
    <t>Coques</t>
  </si>
  <si>
    <t>Noivas</t>
  </si>
  <si>
    <t>P=Pequeno</t>
  </si>
  <si>
    <t>M=Médio</t>
  </si>
  <si>
    <t>MAIS TESTE</t>
  </si>
  <si>
    <t>Semipreso</t>
  </si>
  <si>
    <t>G=Grande</t>
  </si>
  <si>
    <t>3 penteados</t>
  </si>
  <si>
    <t>Penteados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</si>
</sst>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#,##0.00;[Red]\-&quot;R$&quot;#,##0.00"/>
    <numFmt numFmtId="165" formatCode="&quot;R$&quot;#,##0.00"/>
    <numFmt numFmtId="166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89EE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5" xfId="0" applyBorder="1"/>
    <xf numFmtId="44" fontId="0" fillId="0" borderId="6" xfId="1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/>
    <xf numFmtId="165" fontId="0" fillId="0" borderId="6" xfId="0" applyNumberFormat="1" applyBorder="1"/>
    <xf numFmtId="165" fontId="1" fillId="0" borderId="9" xfId="0" applyNumberFormat="1" applyFont="1" applyBorder="1"/>
    <xf numFmtId="0" fontId="0" fillId="0" borderId="0" xfId="0" applyBorder="1"/>
    <xf numFmtId="0" fontId="4" fillId="2" borderId="0" xfId="0" applyFont="1" applyFill="1"/>
    <xf numFmtId="0" fontId="5" fillId="2" borderId="0" xfId="0" applyFont="1" applyFill="1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8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0" fontId="0" fillId="3" borderId="0" xfId="0" applyNumberFormat="1" applyFill="1" applyAlignment="1">
      <alignment horizontal="center" vertical="center"/>
    </xf>
    <xf numFmtId="8" fontId="0" fillId="3" borderId="0" xfId="0" applyNumberFormat="1" applyFill="1"/>
    <xf numFmtId="0" fontId="6" fillId="0" borderId="0" xfId="0" applyFont="1"/>
    <xf numFmtId="166" fontId="0" fillId="0" borderId="18" xfId="1" applyNumberFormat="1" applyFont="1" applyBorder="1"/>
    <xf numFmtId="166" fontId="0" fillId="0" borderId="6" xfId="1" applyNumberFormat="1" applyFont="1" applyBorder="1"/>
    <xf numFmtId="166" fontId="1" fillId="0" borderId="9" xfId="0" applyNumberFormat="1" applyFont="1" applyBorder="1"/>
    <xf numFmtId="166" fontId="0" fillId="0" borderId="6" xfId="0" applyNumberFormat="1" applyBorder="1"/>
    <xf numFmtId="166" fontId="1" fillId="0" borderId="21" xfId="0" applyNumberFormat="1" applyFont="1" applyBorder="1"/>
    <xf numFmtId="0" fontId="0" fillId="5" borderId="22" xfId="0" applyFont="1" applyFill="1" applyBorder="1"/>
    <xf numFmtId="0" fontId="0" fillId="6" borderId="0" xfId="0" applyFill="1"/>
    <xf numFmtId="44" fontId="0" fillId="0" borderId="0" xfId="1" applyFont="1"/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0" xfId="0" applyFill="1" applyBorder="1"/>
    <xf numFmtId="0" fontId="0" fillId="0" borderId="25" xfId="0" applyBorder="1" applyAlignment="1">
      <alignment horizontal="center"/>
    </xf>
    <xf numFmtId="0" fontId="0" fillId="0" borderId="27" xfId="0" applyBorder="1"/>
    <xf numFmtId="44" fontId="0" fillId="0" borderId="28" xfId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44" fontId="0" fillId="0" borderId="11" xfId="1" applyFont="1" applyBorder="1"/>
    <xf numFmtId="44" fontId="0" fillId="0" borderId="36" xfId="1" applyFont="1" applyBorder="1"/>
    <xf numFmtId="0" fontId="1" fillId="0" borderId="2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236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FCCCC"/>
        </patternFill>
      </fill>
    </dxf>
    <dxf>
      <numFmt numFmtId="12" formatCode="&quot;R$&quot;\ #,##0.00;[Red]\-&quot;R$&quot;\ #,##0.00"/>
      <fill>
        <patternFill patternType="solid">
          <fgColor indexed="64"/>
          <bgColor rgb="FFFFCCCC"/>
        </patternFill>
      </fill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89EE5"/>
        </patternFill>
      </fill>
    </dxf>
    <dxf>
      <font>
        <color rgb="FF009900"/>
      </font>
    </dxf>
    <dxf>
      <font>
        <color rgb="FF9C0006"/>
      </font>
    </dxf>
    <dxf>
      <font>
        <color rgb="FF009900"/>
      </font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border>
        <vertical/>
        <horizontal/>
      </border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border>
        <vertical/>
        <horizontal/>
      </border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border>
        <vertical/>
        <horizontal/>
      </border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border>
        <vertical/>
        <horizontal/>
      </border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border>
        <vertical/>
        <horizontal/>
      </border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border>
        <vertical/>
        <horizontal/>
      </border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border>
        <vertical/>
        <horizontal/>
      </border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border>
        <vertical/>
        <horizontal/>
      </border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border>
        <vertical/>
        <horizontal/>
      </border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border>
        <vertical/>
        <horizontal/>
      </border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border>
        <vertical/>
        <horizontal/>
      </border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border>
        <vertical/>
        <horizontal/>
      </border>
    </dxf>
    <dxf>
      <font>
        <color rgb="FF009900"/>
      </font>
    </dxf>
    <dxf>
      <font>
        <color rgb="FF9C0006"/>
      </font>
    </dxf>
    <dxf>
      <font>
        <color rgb="FF009900"/>
      </font>
      <border>
        <vertical/>
        <horizontal/>
      </border>
    </dxf>
    <dxf>
      <font>
        <color rgb="FF9C0006"/>
      </font>
    </dxf>
    <dxf>
      <font>
        <color rgb="FF00990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colors>
    <mruColors>
      <color rgb="FFFFCCCC"/>
      <color rgb="FFF89EE5"/>
      <color rgb="FF009900"/>
      <color rgb="FFFF99FF"/>
      <color rgb="FFFCD4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 referentes aos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CCCC"/>
            </a:solidFill>
            <a:ln>
              <a:noFill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  <c:invertIfNegative val="0"/>
          <c:dLbls>
            <c:delete val="1"/>
          </c:dLbls>
          <c:val>
            <c:numRef>
              <c:f>Indicadores!$B$8:$B$19</c:f>
              <c:numCache>
                <c:formatCode>"R$"#,##0.00_);[Red]\("R$"#,##0.00\)</c:formatCode>
                <c:ptCount val="12"/>
                <c:pt idx="0">
                  <c:v>130</c:v>
                </c:pt>
                <c:pt idx="1">
                  <c:v>120</c:v>
                </c:pt>
                <c:pt idx="2">
                  <c:v>0</c:v>
                </c:pt>
                <c:pt idx="3">
                  <c:v>-13.400000000000006</c:v>
                </c:pt>
                <c:pt idx="4">
                  <c:v>220</c:v>
                </c:pt>
                <c:pt idx="5">
                  <c:v>204.05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D-4F8C-BFAD-5578FE41A8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45417600"/>
        <c:axId val="945414272"/>
        <c:axId val="0"/>
      </c:bar3DChart>
      <c:dateAx>
        <c:axId val="94541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414272"/>
        <c:crosses val="autoZero"/>
        <c:auto val="0"/>
        <c:lblOffset val="0"/>
        <c:baseTimeUnit val="days"/>
      </c:dateAx>
      <c:valAx>
        <c:axId val="945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41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06'!A1"/><Relationship Id="rId13" Type="http://schemas.openxmlformats.org/officeDocument/2006/relationships/hyperlink" Target="#Indicadores!A1"/><Relationship Id="rId3" Type="http://schemas.openxmlformats.org/officeDocument/2006/relationships/hyperlink" Target="#'05'!A1"/><Relationship Id="rId7" Type="http://schemas.openxmlformats.org/officeDocument/2006/relationships/hyperlink" Target="#'04'!A1"/><Relationship Id="rId12" Type="http://schemas.openxmlformats.org/officeDocument/2006/relationships/hyperlink" Target="#'10'!A1"/><Relationship Id="rId2" Type="http://schemas.openxmlformats.org/officeDocument/2006/relationships/hyperlink" Target="#Investimentos!A1"/><Relationship Id="rId1" Type="http://schemas.openxmlformats.org/officeDocument/2006/relationships/image" Target="../media/image1.jpeg"/><Relationship Id="rId6" Type="http://schemas.openxmlformats.org/officeDocument/2006/relationships/hyperlink" Target="#'03'!A1"/><Relationship Id="rId11" Type="http://schemas.openxmlformats.org/officeDocument/2006/relationships/hyperlink" Target="#'09'!A1"/><Relationship Id="rId5" Type="http://schemas.openxmlformats.org/officeDocument/2006/relationships/hyperlink" Target="#'02'!A1"/><Relationship Id="rId10" Type="http://schemas.openxmlformats.org/officeDocument/2006/relationships/hyperlink" Target="#'08'!A1"/><Relationship Id="rId4" Type="http://schemas.openxmlformats.org/officeDocument/2006/relationships/hyperlink" Target="#'01'!A1"/><Relationship Id="rId9" Type="http://schemas.openxmlformats.org/officeDocument/2006/relationships/hyperlink" Target="#'07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.xml"/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495299</xdr:colOff>
      <xdr:row>5</xdr:row>
      <xdr:rowOff>105487</xdr:rowOff>
    </xdr:from>
    <xdr:to>
      <xdr:col>13</xdr:col>
      <xdr:colOff>495300</xdr:colOff>
      <xdr:row>16</xdr:row>
      <xdr:rowOff>57151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6F19CF-89B0-47BF-9EB3-C4F70AB9B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99" y="1057987"/>
          <a:ext cx="3048001" cy="2047164"/>
        </a:xfrm>
        <a:prstGeom prst="rect">
          <a:avLst/>
        </a:prstGeom>
      </xdr:spPr>
    </xdr:pic>
    <xdr:clientData/>
  </xdr:twoCellAnchor>
  <xdr:twoCellAnchor>
    <xdr:from>
      <xdr:col>12</xdr:col>
      <xdr:colOff>19050</xdr:colOff>
      <xdr:row>22</xdr:row>
      <xdr:rowOff>47625</xdr:rowOff>
    </xdr:from>
    <xdr:to>
      <xdr:col>15</xdr:col>
      <xdr:colOff>161925</xdr:colOff>
      <xdr:row>27</xdr:row>
      <xdr:rowOff>38100</xdr:rowOff>
    </xdr:to>
    <xdr:sp macro="" textlink="">
      <xdr:nvSpPr>
        <xdr:cNvPr id="3" name="Retângulo: Cantos Diagonai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7B81E9-7C50-4B34-860B-722C44DBA3EE}"/>
            </a:ext>
          </a:extLst>
        </xdr:cNvPr>
        <xdr:cNvSpPr/>
      </xdr:nvSpPr>
      <xdr:spPr>
        <a:xfrm>
          <a:off x="6724650" y="42386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Investimentos</a:t>
          </a:r>
        </a:p>
      </xdr:txBody>
    </xdr:sp>
    <xdr:clientData/>
  </xdr:twoCellAnchor>
  <xdr:twoCellAnchor>
    <xdr:from>
      <xdr:col>4</xdr:col>
      <xdr:colOff>390525</xdr:colOff>
      <xdr:row>8</xdr:row>
      <xdr:rowOff>57150</xdr:rowOff>
    </xdr:from>
    <xdr:to>
      <xdr:col>7</xdr:col>
      <xdr:colOff>533400</xdr:colOff>
      <xdr:row>13</xdr:row>
      <xdr:rowOff>47625</xdr:rowOff>
    </xdr:to>
    <xdr:sp macro="" textlink="">
      <xdr:nvSpPr>
        <xdr:cNvPr id="8" name="Retângulo: Cantos Diagonais Recort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473A84-30C2-4C01-BB14-05A77108632A}"/>
            </a:ext>
          </a:extLst>
        </xdr:cNvPr>
        <xdr:cNvSpPr/>
      </xdr:nvSpPr>
      <xdr:spPr>
        <a:xfrm>
          <a:off x="2219325" y="1581150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05</a:t>
          </a:r>
        </a:p>
      </xdr:txBody>
    </xdr:sp>
    <xdr:clientData/>
  </xdr:twoCellAnchor>
  <xdr:twoCellAnchor>
    <xdr:from>
      <xdr:col>2</xdr:col>
      <xdr:colOff>28575</xdr:colOff>
      <xdr:row>1</xdr:row>
      <xdr:rowOff>19050</xdr:rowOff>
    </xdr:from>
    <xdr:to>
      <xdr:col>5</xdr:col>
      <xdr:colOff>171450</xdr:colOff>
      <xdr:row>6</xdr:row>
      <xdr:rowOff>9525</xdr:rowOff>
    </xdr:to>
    <xdr:sp macro="" textlink="">
      <xdr:nvSpPr>
        <xdr:cNvPr id="10" name="Retângulo: Cantos Diagonai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AEBB1C-FDD1-43E7-A883-63E0C0C29969}"/>
            </a:ext>
          </a:extLst>
        </xdr:cNvPr>
        <xdr:cNvSpPr/>
      </xdr:nvSpPr>
      <xdr:spPr>
        <a:xfrm>
          <a:off x="638175" y="209550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01</a:t>
          </a:r>
        </a:p>
      </xdr:txBody>
    </xdr:sp>
    <xdr:clientData/>
  </xdr:twoCellAnchor>
  <xdr:twoCellAnchor>
    <xdr:from>
      <xdr:col>7</xdr:col>
      <xdr:colOff>38100</xdr:colOff>
      <xdr:row>1</xdr:row>
      <xdr:rowOff>9525</xdr:rowOff>
    </xdr:from>
    <xdr:to>
      <xdr:col>10</xdr:col>
      <xdr:colOff>180975</xdr:colOff>
      <xdr:row>6</xdr:row>
      <xdr:rowOff>0</xdr:rowOff>
    </xdr:to>
    <xdr:sp macro="" textlink="">
      <xdr:nvSpPr>
        <xdr:cNvPr id="11" name="Retângulo: Cantos Diagonais Recort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BB0BB6-88C8-4EC3-9E7D-49D95A724A11}"/>
            </a:ext>
          </a:extLst>
        </xdr:cNvPr>
        <xdr:cNvSpPr/>
      </xdr:nvSpPr>
      <xdr:spPr>
        <a:xfrm>
          <a:off x="3695700" y="2000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02</a:t>
          </a:r>
        </a:p>
      </xdr:txBody>
    </xdr:sp>
    <xdr:clientData/>
  </xdr:twoCellAnchor>
  <xdr:twoCellAnchor>
    <xdr:from>
      <xdr:col>12</xdr:col>
      <xdr:colOff>47625</xdr:colOff>
      <xdr:row>1</xdr:row>
      <xdr:rowOff>9525</xdr:rowOff>
    </xdr:from>
    <xdr:to>
      <xdr:col>15</xdr:col>
      <xdr:colOff>190500</xdr:colOff>
      <xdr:row>6</xdr:row>
      <xdr:rowOff>0</xdr:rowOff>
    </xdr:to>
    <xdr:sp macro="" textlink="">
      <xdr:nvSpPr>
        <xdr:cNvPr id="12" name="Retângulo: Cantos Diagonais Recortado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7CB115B-9FBA-4773-81E4-E3BA784A15D2}"/>
            </a:ext>
          </a:extLst>
        </xdr:cNvPr>
        <xdr:cNvSpPr/>
      </xdr:nvSpPr>
      <xdr:spPr>
        <a:xfrm>
          <a:off x="6753225" y="2000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03</a:t>
          </a:r>
        </a:p>
      </xdr:txBody>
    </xdr:sp>
    <xdr:clientData/>
  </xdr:twoCellAnchor>
  <xdr:twoCellAnchor>
    <xdr:from>
      <xdr:col>17</xdr:col>
      <xdr:colOff>38100</xdr:colOff>
      <xdr:row>1</xdr:row>
      <xdr:rowOff>19050</xdr:rowOff>
    </xdr:from>
    <xdr:to>
      <xdr:col>20</xdr:col>
      <xdr:colOff>180975</xdr:colOff>
      <xdr:row>6</xdr:row>
      <xdr:rowOff>9525</xdr:rowOff>
    </xdr:to>
    <xdr:sp macro="" textlink="">
      <xdr:nvSpPr>
        <xdr:cNvPr id="13" name="Retângulo: Cantos Diagonais Recortados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797F448-0932-4B98-BBB5-870ACDFAE319}"/>
            </a:ext>
          </a:extLst>
        </xdr:cNvPr>
        <xdr:cNvSpPr/>
      </xdr:nvSpPr>
      <xdr:spPr>
        <a:xfrm>
          <a:off x="9791700" y="209550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04</a:t>
          </a:r>
        </a:p>
      </xdr:txBody>
    </xdr:sp>
    <xdr:clientData/>
  </xdr:twoCellAnchor>
  <xdr:twoCellAnchor>
    <xdr:from>
      <xdr:col>14</xdr:col>
      <xdr:colOff>304800</xdr:colOff>
      <xdr:row>8</xdr:row>
      <xdr:rowOff>19050</xdr:rowOff>
    </xdr:from>
    <xdr:to>
      <xdr:col>17</xdr:col>
      <xdr:colOff>447675</xdr:colOff>
      <xdr:row>13</xdr:row>
      <xdr:rowOff>9525</xdr:rowOff>
    </xdr:to>
    <xdr:sp macro="" textlink="">
      <xdr:nvSpPr>
        <xdr:cNvPr id="14" name="Retângulo: Cantos Diagonais Recortado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435978-0D3F-446F-BBFE-2A59C8DD13AF}"/>
            </a:ext>
          </a:extLst>
        </xdr:cNvPr>
        <xdr:cNvSpPr/>
      </xdr:nvSpPr>
      <xdr:spPr>
        <a:xfrm>
          <a:off x="8229600" y="1543050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06</a:t>
          </a:r>
        </a:p>
      </xdr:txBody>
    </xdr:sp>
    <xdr:clientData/>
  </xdr:twoCellAnchor>
  <xdr:twoCellAnchor>
    <xdr:from>
      <xdr:col>2</xdr:col>
      <xdr:colOff>28575</xdr:colOff>
      <xdr:row>15</xdr:row>
      <xdr:rowOff>28575</xdr:rowOff>
    </xdr:from>
    <xdr:to>
      <xdr:col>5</xdr:col>
      <xdr:colOff>171450</xdr:colOff>
      <xdr:row>20</xdr:row>
      <xdr:rowOff>19050</xdr:rowOff>
    </xdr:to>
    <xdr:sp macro="" textlink="">
      <xdr:nvSpPr>
        <xdr:cNvPr id="15" name="Retângulo: Cantos Diagonais Recortados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496759C-C7CD-4358-A17C-AE7BEFBCC667}"/>
            </a:ext>
          </a:extLst>
        </xdr:cNvPr>
        <xdr:cNvSpPr/>
      </xdr:nvSpPr>
      <xdr:spPr>
        <a:xfrm>
          <a:off x="638175" y="288607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07</a:t>
          </a:r>
        </a:p>
      </xdr:txBody>
    </xdr:sp>
    <xdr:clientData/>
  </xdr:twoCellAnchor>
  <xdr:twoCellAnchor>
    <xdr:from>
      <xdr:col>7</xdr:col>
      <xdr:colOff>19050</xdr:colOff>
      <xdr:row>15</xdr:row>
      <xdr:rowOff>19050</xdr:rowOff>
    </xdr:from>
    <xdr:to>
      <xdr:col>10</xdr:col>
      <xdr:colOff>161925</xdr:colOff>
      <xdr:row>20</xdr:row>
      <xdr:rowOff>9525</xdr:rowOff>
    </xdr:to>
    <xdr:sp macro="" textlink="">
      <xdr:nvSpPr>
        <xdr:cNvPr id="16" name="Retângulo: Cantos Diagonais Recortados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04B5BA9-3810-49D0-81C7-087A20F5743E}"/>
            </a:ext>
          </a:extLst>
        </xdr:cNvPr>
        <xdr:cNvSpPr/>
      </xdr:nvSpPr>
      <xdr:spPr>
        <a:xfrm>
          <a:off x="3676650" y="2876550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08</a:t>
          </a:r>
        </a:p>
      </xdr:txBody>
    </xdr:sp>
    <xdr:clientData/>
  </xdr:twoCellAnchor>
  <xdr:twoCellAnchor>
    <xdr:from>
      <xdr:col>12</xdr:col>
      <xdr:colOff>38100</xdr:colOff>
      <xdr:row>15</xdr:row>
      <xdr:rowOff>28575</xdr:rowOff>
    </xdr:from>
    <xdr:to>
      <xdr:col>15</xdr:col>
      <xdr:colOff>180975</xdr:colOff>
      <xdr:row>20</xdr:row>
      <xdr:rowOff>19050</xdr:rowOff>
    </xdr:to>
    <xdr:sp macro="" textlink="">
      <xdr:nvSpPr>
        <xdr:cNvPr id="17" name="Retângulo: Cantos Diagonais Recortados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2B00559-9CF8-4A5F-AC9F-E277364157F3}"/>
            </a:ext>
          </a:extLst>
        </xdr:cNvPr>
        <xdr:cNvSpPr/>
      </xdr:nvSpPr>
      <xdr:spPr>
        <a:xfrm>
          <a:off x="6743700" y="288607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09</a:t>
          </a:r>
        </a:p>
      </xdr:txBody>
    </xdr:sp>
    <xdr:clientData/>
  </xdr:twoCellAnchor>
  <xdr:twoCellAnchor>
    <xdr:from>
      <xdr:col>17</xdr:col>
      <xdr:colOff>57150</xdr:colOff>
      <xdr:row>15</xdr:row>
      <xdr:rowOff>28575</xdr:rowOff>
    </xdr:from>
    <xdr:to>
      <xdr:col>20</xdr:col>
      <xdr:colOff>200025</xdr:colOff>
      <xdr:row>20</xdr:row>
      <xdr:rowOff>19050</xdr:rowOff>
    </xdr:to>
    <xdr:sp macro="" textlink="">
      <xdr:nvSpPr>
        <xdr:cNvPr id="18" name="Retângulo: Cantos Diagonais Recortados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56C4465-79D0-4D6B-BD52-7BF7799C682F}"/>
            </a:ext>
          </a:extLst>
        </xdr:cNvPr>
        <xdr:cNvSpPr/>
      </xdr:nvSpPr>
      <xdr:spPr>
        <a:xfrm>
          <a:off x="9810750" y="288607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10</a:t>
          </a:r>
        </a:p>
      </xdr:txBody>
    </xdr:sp>
    <xdr:clientData/>
  </xdr:twoCellAnchor>
  <xdr:twoCellAnchor>
    <xdr:from>
      <xdr:col>2</xdr:col>
      <xdr:colOff>9525</xdr:colOff>
      <xdr:row>22</xdr:row>
      <xdr:rowOff>28575</xdr:rowOff>
    </xdr:from>
    <xdr:to>
      <xdr:col>5</xdr:col>
      <xdr:colOff>152400</xdr:colOff>
      <xdr:row>27</xdr:row>
      <xdr:rowOff>19050</xdr:rowOff>
    </xdr:to>
    <xdr:sp macro="" textlink="">
      <xdr:nvSpPr>
        <xdr:cNvPr id="19" name="Retângulo: Cantos Diagonais Recortados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EEDA16-B292-4DE9-B6C4-35C1DA327F4E}"/>
            </a:ext>
          </a:extLst>
        </xdr:cNvPr>
        <xdr:cNvSpPr/>
      </xdr:nvSpPr>
      <xdr:spPr>
        <a:xfrm>
          <a:off x="619125" y="421957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11</a:t>
          </a:r>
        </a:p>
      </xdr:txBody>
    </xdr:sp>
    <xdr:clientData/>
  </xdr:twoCellAnchor>
  <xdr:twoCellAnchor>
    <xdr:from>
      <xdr:col>7</xdr:col>
      <xdr:colOff>9525</xdr:colOff>
      <xdr:row>22</xdr:row>
      <xdr:rowOff>19050</xdr:rowOff>
    </xdr:from>
    <xdr:to>
      <xdr:col>10</xdr:col>
      <xdr:colOff>152400</xdr:colOff>
      <xdr:row>27</xdr:row>
      <xdr:rowOff>9525</xdr:rowOff>
    </xdr:to>
    <xdr:sp macro="" textlink="">
      <xdr:nvSpPr>
        <xdr:cNvPr id="20" name="Retângulo: Cantos Diagonais Recortados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A2DBB6D-E0F5-4AF5-916F-AF39CBBC1AA1}"/>
            </a:ext>
          </a:extLst>
        </xdr:cNvPr>
        <xdr:cNvSpPr/>
      </xdr:nvSpPr>
      <xdr:spPr>
        <a:xfrm>
          <a:off x="3667125" y="4210050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Entradas e Saídas 12</a:t>
          </a:r>
        </a:p>
      </xdr:txBody>
    </xdr:sp>
    <xdr:clientData/>
  </xdr:twoCellAnchor>
  <xdr:twoCellAnchor>
    <xdr:from>
      <xdr:col>17</xdr:col>
      <xdr:colOff>38100</xdr:colOff>
      <xdr:row>22</xdr:row>
      <xdr:rowOff>19050</xdr:rowOff>
    </xdr:from>
    <xdr:to>
      <xdr:col>20</xdr:col>
      <xdr:colOff>180975</xdr:colOff>
      <xdr:row>27</xdr:row>
      <xdr:rowOff>9525</xdr:rowOff>
    </xdr:to>
    <xdr:sp macro="" textlink="">
      <xdr:nvSpPr>
        <xdr:cNvPr id="21" name="Retângulo: Cantos Diagonais Recortados 2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5958AC4-8D4C-41D5-A271-132F770E1A80}"/>
            </a:ext>
          </a:extLst>
        </xdr:cNvPr>
        <xdr:cNvSpPr/>
      </xdr:nvSpPr>
      <xdr:spPr>
        <a:xfrm>
          <a:off x="9791700" y="4210050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Indicadores</a:t>
          </a:r>
        </a:p>
        <a:p>
          <a:pPr algn="ctr"/>
          <a:r>
            <a:rPr lang="pt-BR" sz="1800" b="1">
              <a:solidFill>
                <a:schemeClr val="tx1"/>
              </a:solidFill>
            </a:rPr>
            <a:t>(Mês/Ano)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85724</xdr:colOff>
      <xdr:row>0</xdr:row>
      <xdr:rowOff>133350</xdr:rowOff>
    </xdr:from>
    <xdr:to>
      <xdr:col>10</xdr:col>
      <xdr:colOff>47625</xdr:colOff>
      <xdr:row>6</xdr:row>
      <xdr:rowOff>13932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210579-1701-46B7-88F9-8BCB95676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4" y="133350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3AFB2E-29BB-41D9-94BE-DCD00A9117D3}"/>
            </a:ext>
          </a:extLst>
        </xdr:cNvPr>
        <xdr:cNvSpPr/>
      </xdr:nvSpPr>
      <xdr:spPr>
        <a:xfrm>
          <a:off x="10077450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85724</xdr:colOff>
      <xdr:row>0</xdr:row>
      <xdr:rowOff>133350</xdr:rowOff>
    </xdr:from>
    <xdr:to>
      <xdr:col>10</xdr:col>
      <xdr:colOff>47625</xdr:colOff>
      <xdr:row>6</xdr:row>
      <xdr:rowOff>13932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93F09B-B149-4237-958B-0BC79D792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4" y="133350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C60182-0269-4C52-A358-0F2C50C0EEA9}"/>
            </a:ext>
          </a:extLst>
        </xdr:cNvPr>
        <xdr:cNvSpPr/>
      </xdr:nvSpPr>
      <xdr:spPr>
        <a:xfrm>
          <a:off x="10077450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85724</xdr:colOff>
      <xdr:row>0</xdr:row>
      <xdr:rowOff>133350</xdr:rowOff>
    </xdr:from>
    <xdr:to>
      <xdr:col>10</xdr:col>
      <xdr:colOff>47625</xdr:colOff>
      <xdr:row>6</xdr:row>
      <xdr:rowOff>13932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C67DB2-B193-4AFD-A9DE-1EED8C82E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4" y="133350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CBCE4C-5D04-483F-A38B-4D1C86327D4B}"/>
            </a:ext>
          </a:extLst>
        </xdr:cNvPr>
        <xdr:cNvSpPr/>
      </xdr:nvSpPr>
      <xdr:spPr>
        <a:xfrm>
          <a:off x="10077450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161925</xdr:rowOff>
    </xdr:from>
    <xdr:to>
      <xdr:col>10</xdr:col>
      <xdr:colOff>76201</xdr:colOff>
      <xdr:row>6</xdr:row>
      <xdr:rowOff>42507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A2E2CC-6D5C-4F02-820F-82142D7FB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161925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5" name="Retângulo: Cantos Diagonais Recort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E29072-851C-4EED-BEBE-CA9421E6B3D1}"/>
            </a:ext>
          </a:extLst>
        </xdr:cNvPr>
        <xdr:cNvSpPr/>
      </xdr:nvSpPr>
      <xdr:spPr>
        <a:xfrm>
          <a:off x="10182225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142875</xdr:rowOff>
    </xdr:from>
    <xdr:to>
      <xdr:col>18</xdr:col>
      <xdr:colOff>161925</xdr:colOff>
      <xdr:row>6</xdr:row>
      <xdr:rowOff>133350</xdr:rowOff>
    </xdr:to>
    <xdr:sp macro="" textlink="">
      <xdr:nvSpPr>
        <xdr:cNvPr id="2" name="Retângulo: Cantos Diagonai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E41C2E-2FA2-4285-9D83-8A03D5761DA8}"/>
            </a:ext>
          </a:extLst>
        </xdr:cNvPr>
        <xdr:cNvSpPr/>
      </xdr:nvSpPr>
      <xdr:spPr>
        <a:xfrm>
          <a:off x="10172700" y="33337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  <xdr:twoCellAnchor>
    <xdr:from>
      <xdr:col>4</xdr:col>
      <xdr:colOff>1</xdr:colOff>
      <xdr:row>5</xdr:row>
      <xdr:rowOff>185736</xdr:rowOff>
    </xdr:from>
    <xdr:to>
      <xdr:col>12</xdr:col>
      <xdr:colOff>28575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8BDAF7-C367-4228-95C7-7724ECDAE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476250</xdr:colOff>
      <xdr:row>0</xdr:row>
      <xdr:rowOff>38100</xdr:rowOff>
    </xdr:from>
    <xdr:to>
      <xdr:col>9</xdr:col>
      <xdr:colOff>590551</xdr:colOff>
      <xdr:row>5</xdr:row>
      <xdr:rowOff>109182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7DC865F-36AA-461F-9C04-6C51794F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38100"/>
          <a:ext cx="1943101" cy="102358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133350</xdr:rowOff>
    </xdr:from>
    <xdr:to>
      <xdr:col>11</xdr:col>
      <xdr:colOff>18789</xdr:colOff>
      <xdr:row>6</xdr:row>
      <xdr:rowOff>13932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8F0BBE7-78A9-4DDF-923F-273B76F46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33350"/>
          <a:ext cx="1943101" cy="1023582"/>
        </a:xfrm>
        <a:prstGeom prst="rect">
          <a:avLst/>
        </a:prstGeom>
      </xdr:spPr>
    </xdr:pic>
    <xdr:clientData/>
  </xdr:twoCellAnchor>
  <xdr:twoCellAnchor>
    <xdr:from>
      <xdr:col>16</xdr:col>
      <xdr:colOff>85725</xdr:colOff>
      <xdr:row>1</xdr:row>
      <xdr:rowOff>123825</xdr:rowOff>
    </xdr:from>
    <xdr:to>
      <xdr:col>19</xdr:col>
      <xdr:colOff>228600</xdr:colOff>
      <xdr:row>6</xdr:row>
      <xdr:rowOff>114300</xdr:rowOff>
    </xdr:to>
    <xdr:sp macro="" textlink="">
      <xdr:nvSpPr>
        <xdr:cNvPr id="6" name="Retângulo: Cantos Diagonais Recort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9E737F-CECE-47FC-9C57-E29D420BB212}"/>
            </a:ext>
          </a:extLst>
        </xdr:cNvPr>
        <xdr:cNvSpPr/>
      </xdr:nvSpPr>
      <xdr:spPr>
        <a:xfrm>
          <a:off x="10077450" y="3143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  <xdr:twoCellAnchor>
    <xdr:from>
      <xdr:col>16</xdr:col>
      <xdr:colOff>85725</xdr:colOff>
      <xdr:row>1</xdr:row>
      <xdr:rowOff>123825</xdr:rowOff>
    </xdr:from>
    <xdr:to>
      <xdr:col>19</xdr:col>
      <xdr:colOff>228600</xdr:colOff>
      <xdr:row>6</xdr:row>
      <xdr:rowOff>114300</xdr:rowOff>
    </xdr:to>
    <xdr:sp macro="" textlink="">
      <xdr:nvSpPr>
        <xdr:cNvPr id="7" name="Retângulo: Cantos Diagonais Recort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089683-51BC-484E-A0F2-18839102C841}"/>
            </a:ext>
          </a:extLst>
        </xdr:cNvPr>
        <xdr:cNvSpPr/>
      </xdr:nvSpPr>
      <xdr:spPr>
        <a:xfrm>
          <a:off x="10191750" y="3143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676275</xdr:colOff>
      <xdr:row>0</xdr:row>
      <xdr:rowOff>123825</xdr:rowOff>
    </xdr:from>
    <xdr:to>
      <xdr:col>9</xdr:col>
      <xdr:colOff>1228726</xdr:colOff>
      <xdr:row>6</xdr:row>
      <xdr:rowOff>4407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EF2DC6-F17A-4DB9-B4FE-99BC8F8DA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23825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1</xdr:row>
      <xdr:rowOff>123825</xdr:rowOff>
    </xdr:from>
    <xdr:to>
      <xdr:col>16</xdr:col>
      <xdr:colOff>228600</xdr:colOff>
      <xdr:row>6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29103F-92BA-46E0-A343-EB36A2EC1A60}"/>
            </a:ext>
          </a:extLst>
        </xdr:cNvPr>
        <xdr:cNvSpPr/>
      </xdr:nvSpPr>
      <xdr:spPr>
        <a:xfrm>
          <a:off x="10077450" y="3143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152400</xdr:rowOff>
    </xdr:from>
    <xdr:to>
      <xdr:col>10</xdr:col>
      <xdr:colOff>28576</xdr:colOff>
      <xdr:row>6</xdr:row>
      <xdr:rowOff>32982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735D09-8C3A-4491-A104-AA86ED58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152400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389462-ED4E-4CDB-BE3D-D200BD54488E}"/>
            </a:ext>
          </a:extLst>
        </xdr:cNvPr>
        <xdr:cNvSpPr/>
      </xdr:nvSpPr>
      <xdr:spPr>
        <a:xfrm>
          <a:off x="10077450" y="3143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161925</xdr:rowOff>
    </xdr:from>
    <xdr:to>
      <xdr:col>10</xdr:col>
      <xdr:colOff>123826</xdr:colOff>
      <xdr:row>6</xdr:row>
      <xdr:rowOff>42507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7BFC247-26FB-4429-9C70-ACF4D252E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161925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6C1961-7B91-46DF-9148-CF9D603B86EA}"/>
            </a:ext>
          </a:extLst>
        </xdr:cNvPr>
        <xdr:cNvSpPr/>
      </xdr:nvSpPr>
      <xdr:spPr>
        <a:xfrm>
          <a:off x="10077450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142874</xdr:colOff>
      <xdr:row>0</xdr:row>
      <xdr:rowOff>161925</xdr:rowOff>
    </xdr:from>
    <xdr:to>
      <xdr:col>10</xdr:col>
      <xdr:colOff>142875</xdr:colOff>
      <xdr:row>6</xdr:row>
      <xdr:rowOff>42507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5FCDFC-2D2D-4F60-9595-618C0528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49" y="161925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7" name="Retângulo: Cantos Diagonais Recort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6B0227-9AB8-4D29-8776-E2C54E4E6B7E}"/>
            </a:ext>
          </a:extLst>
        </xdr:cNvPr>
        <xdr:cNvSpPr/>
      </xdr:nvSpPr>
      <xdr:spPr>
        <a:xfrm>
          <a:off x="10077450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85724</xdr:colOff>
      <xdr:row>0</xdr:row>
      <xdr:rowOff>133350</xdr:rowOff>
    </xdr:from>
    <xdr:to>
      <xdr:col>10</xdr:col>
      <xdr:colOff>47625</xdr:colOff>
      <xdr:row>6</xdr:row>
      <xdr:rowOff>13932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CB7D6A7-2A8F-4CC3-84EF-35D3918E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4" y="133350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5" name="Retângulo: Cantos Diagonais Recort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68027D-17EE-4A98-9D62-27E4014F3CB5}"/>
            </a:ext>
          </a:extLst>
        </xdr:cNvPr>
        <xdr:cNvSpPr/>
      </xdr:nvSpPr>
      <xdr:spPr>
        <a:xfrm>
          <a:off x="10077450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85724</xdr:colOff>
      <xdr:row>0</xdr:row>
      <xdr:rowOff>133350</xdr:rowOff>
    </xdr:from>
    <xdr:to>
      <xdr:col>10</xdr:col>
      <xdr:colOff>47625</xdr:colOff>
      <xdr:row>6</xdr:row>
      <xdr:rowOff>13932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277757-896D-4396-A782-8FDBDEB1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4" y="133350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3" name="Retângulo: Cantos Diagonai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F79BFF-1298-40FF-866C-FF958EA726A7}"/>
            </a:ext>
          </a:extLst>
        </xdr:cNvPr>
        <xdr:cNvSpPr/>
      </xdr:nvSpPr>
      <xdr:spPr>
        <a:xfrm>
          <a:off x="10077450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85724</xdr:colOff>
      <xdr:row>0</xdr:row>
      <xdr:rowOff>133350</xdr:rowOff>
    </xdr:from>
    <xdr:to>
      <xdr:col>10</xdr:col>
      <xdr:colOff>47625</xdr:colOff>
      <xdr:row>6</xdr:row>
      <xdr:rowOff>13932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3E5156-A7AA-454D-B0E0-7CB819229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4" y="133350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3" name="Retângulo: Cantos Diagonai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1C566C-028A-42D0-84B9-99A052609747}"/>
            </a:ext>
          </a:extLst>
        </xdr:cNvPr>
        <xdr:cNvSpPr/>
      </xdr:nvSpPr>
      <xdr:spPr>
        <a:xfrm>
          <a:off x="10077450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85724</xdr:colOff>
      <xdr:row>0</xdr:row>
      <xdr:rowOff>133350</xdr:rowOff>
    </xdr:from>
    <xdr:to>
      <xdr:col>10</xdr:col>
      <xdr:colOff>47625</xdr:colOff>
      <xdr:row>6</xdr:row>
      <xdr:rowOff>13932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565538-8DC0-4CE0-ABE8-948403BF9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4" y="133350"/>
          <a:ext cx="1943101" cy="1023582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2</xdr:row>
      <xdr:rowOff>123825</xdr:rowOff>
    </xdr:from>
    <xdr:to>
      <xdr:col>16</xdr:col>
      <xdr:colOff>228600</xdr:colOff>
      <xdr:row>7</xdr:row>
      <xdr:rowOff>114300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83B6E7-7EAD-4DE9-973F-13D99F3CBE01}"/>
            </a:ext>
          </a:extLst>
        </xdr:cNvPr>
        <xdr:cNvSpPr/>
      </xdr:nvSpPr>
      <xdr:spPr>
        <a:xfrm>
          <a:off x="10077450" y="504825"/>
          <a:ext cx="1971675" cy="942975"/>
        </a:xfrm>
        <a:prstGeom prst="snip2DiagRect">
          <a:avLst/>
        </a:prstGeom>
        <a:solidFill>
          <a:srgbClr val="FCD4F3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55BDC2-2275-47D6-A809-F8C9CC055180}" name="Tabela13438" displayName="Tabela13438" ref="F8:K39" totalsRowShown="0" headerRowDxfId="227" dataDxfId="226" headerRowCellStyle="Normal" dataCellStyle="Normal">
  <autoFilter ref="F8:K39" xr:uid="{5FFE1CA8-8ABE-4B62-A5A3-04F588DA4498}"/>
  <sortState xmlns:xlrd2="http://schemas.microsoft.com/office/spreadsheetml/2017/richdata2" ref="F9:K39">
    <sortCondition ref="F8:F39"/>
  </sortState>
  <tableColumns count="6">
    <tableColumn id="1" xr3:uid="{BAC3E18E-75F5-4081-BB65-ECADFE87413C}" name="DIA/MÊS" dataDxfId="225" dataCellStyle="Normal"/>
    <tableColumn id="2" xr3:uid="{0CF60678-DF7C-4712-BD92-634B8DBE8684}" name="SERVIÇO" dataDxfId="224" dataCellStyle="Normal"/>
    <tableColumn id="3" xr3:uid="{3B426BBC-9942-40F0-AC8F-4F7D4669B254}" name="ENTRDAS" dataDxfId="223" dataCellStyle="Normal"/>
    <tableColumn id="4" xr3:uid="{03637E69-6CD7-4C46-A496-E689A2B70587}" name="SAÍDAS" dataDxfId="222" dataCellStyle="Normal"/>
    <tableColumn id="5" xr3:uid="{88082D48-7617-40DC-BF3C-B93C0AF0705A}" name="MOTIVO DA SAÍDA" dataDxfId="221" dataCellStyle="Normal"/>
    <tableColumn id="6" xr3:uid="{0919EE9C-6409-4FC5-A827-AF6F24C9ACF9}" name="VALOR DIARIO" dataDxfId="220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ACF58A-ED9D-4974-B548-5B836B5A356F}" name="Tabela29" displayName="Tabela29" ref="L8:L10" totalsRowShown="0" headerRowDxfId="144" dataDxfId="143">
  <autoFilter ref="L8:L10" xr:uid="{0FB1C5DF-DE6A-4D47-B274-8C75047AC498}"/>
  <tableColumns count="1">
    <tableColumn id="1" xr3:uid="{3D396AA1-E855-4795-A302-F8E4B0EFAB82}" name="VALOR MENSAL" dataDxfId="142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080F69-6AB8-40F0-B8A0-B9F25A57BF78}" name="Tabela1810" displayName="Tabela1810" ref="F8:K39" totalsRowShown="0" headerRowDxfId="133" dataDxfId="132" headerRowCellStyle="Normal" dataCellStyle="Normal">
  <autoFilter ref="F8:K39" xr:uid="{A45BE992-BF57-4A2D-B585-974ABCCA52C7}"/>
  <sortState xmlns:xlrd2="http://schemas.microsoft.com/office/spreadsheetml/2017/richdata2" ref="F9:K39">
    <sortCondition ref="F8:F39"/>
  </sortState>
  <tableColumns count="6">
    <tableColumn id="1" xr3:uid="{94657076-36A8-4E7A-AF44-BBB659507317}" name="DIA/MÊS" dataDxfId="131" dataCellStyle="Normal"/>
    <tableColumn id="2" xr3:uid="{0708101F-FE1F-4A9A-A3D3-4F842B81869D}" name="SERVIÇO" dataDxfId="130" dataCellStyle="Normal"/>
    <tableColumn id="3" xr3:uid="{759A04FA-654E-4BC4-BACC-B48F6F689291}" name="ENTRDAS" dataDxfId="129" dataCellStyle="Normal"/>
    <tableColumn id="4" xr3:uid="{A4A0FD3D-242C-4A41-BC66-03C42CFD8AFF}" name="SAÍDAS" dataDxfId="128" dataCellStyle="Normal"/>
    <tableColumn id="5" xr3:uid="{D3011342-6522-4CEF-8B17-0262FE1E2455}" name="MOTIVO DA SAÍDA" dataDxfId="127" dataCellStyle="Normal"/>
    <tableColumn id="6" xr3:uid="{F849D6B7-A270-4C66-B378-4EC08FADCA04}" name="VALOR DIARIO" dataDxfId="126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DC4E10-B2FC-41DB-A7F0-2F1670B103A7}" name="Tabela2911" displayName="Tabela2911" ref="L8:L10" totalsRowShown="0" headerRowDxfId="125" dataDxfId="124">
  <autoFilter ref="L8:L10" xr:uid="{25BC4372-A30B-4DAF-AC79-94CC035B4DEC}"/>
  <tableColumns count="1">
    <tableColumn id="1" xr3:uid="{1EFDA8A2-A34D-414F-89DA-C86A37A1B065}" name="VALOR MENSAL" dataDxfId="123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742DD1-D055-4ABA-B855-740AA5E85FFC}" name="Tabela1812" displayName="Tabela1812" ref="F8:K39" totalsRowShown="0" headerRowDxfId="114" dataDxfId="113" headerRowCellStyle="Normal" dataCellStyle="Normal">
  <autoFilter ref="F8:K39" xr:uid="{2637F6A4-E632-425D-96F8-CAC53A2102A8}"/>
  <sortState xmlns:xlrd2="http://schemas.microsoft.com/office/spreadsheetml/2017/richdata2" ref="F9:K39">
    <sortCondition ref="F8:F39"/>
  </sortState>
  <tableColumns count="6">
    <tableColumn id="1" xr3:uid="{E827EA1A-E06B-4B4A-84FD-D86699585B76}" name="DIA/MÊS" dataDxfId="112" dataCellStyle="Normal"/>
    <tableColumn id="2" xr3:uid="{F9EC31AB-07AD-41B7-85F5-F0CD2FDBF51B}" name="SERVIÇO" dataDxfId="111" dataCellStyle="Normal"/>
    <tableColumn id="3" xr3:uid="{C56FB4E8-3A8B-459A-AD88-01CB8B982391}" name="ENTRDAS" dataDxfId="110" dataCellStyle="Normal"/>
    <tableColumn id="4" xr3:uid="{3249B9EF-5A37-4D25-B80C-3811554B5A84}" name="SAÍDAS" dataDxfId="109" dataCellStyle="Normal"/>
    <tableColumn id="5" xr3:uid="{D07ED5FE-17B6-4BEB-B743-3064CC7B12D3}" name="MOTIVO DA SAÍDA" dataDxfId="108" dataCellStyle="Normal"/>
    <tableColumn id="6" xr3:uid="{39A6CB58-053B-4556-A1CC-CAD9C53153D7}" name="VALOR DIARIO" dataDxfId="107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682BAD-FA9D-4FA5-800B-7FCDCC396076}" name="Tabela2913" displayName="Tabela2913" ref="L8:L10" totalsRowShown="0" headerRowDxfId="106" dataDxfId="105">
  <autoFilter ref="L8:L10" xr:uid="{609F3336-A4ED-4E3D-BEB7-674E17E44880}"/>
  <tableColumns count="1">
    <tableColumn id="1" xr3:uid="{AB36BFD6-B244-4BA9-9168-D355A3BFEB90}" name="VALOR MENSAL" dataDxfId="104"/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14A81A6-F02C-42F4-A29B-29ACEC78B285}" name="Tabela181224" displayName="Tabela181224" ref="F8:K39" totalsRowShown="0" headerRowDxfId="95" dataDxfId="94" headerRowCellStyle="Normal" dataCellStyle="Normal">
  <autoFilter ref="F8:K39" xr:uid="{9671F3F9-B894-4889-A2FE-BC083CD6C4C2}"/>
  <sortState xmlns:xlrd2="http://schemas.microsoft.com/office/spreadsheetml/2017/richdata2" ref="F9:K39">
    <sortCondition ref="F8:F39"/>
  </sortState>
  <tableColumns count="6">
    <tableColumn id="1" xr3:uid="{0721542C-F42A-4F8C-8669-DFFAE718EF31}" name="DIA/MÊS" dataDxfId="93" dataCellStyle="Normal"/>
    <tableColumn id="2" xr3:uid="{B64D3E9C-10D3-405A-AD1E-3259FFEBD75C}" name="SERVIÇO" dataDxfId="92" dataCellStyle="Normal"/>
    <tableColumn id="3" xr3:uid="{CDCCA515-288D-46F7-8FC4-7488A72BB038}" name="ENTRDAS" dataDxfId="91" dataCellStyle="Normal"/>
    <tableColumn id="4" xr3:uid="{C007E872-22E7-479D-AB0B-2E55ABAD9DBD}" name="SAÍDAS" dataDxfId="90" dataCellStyle="Normal"/>
    <tableColumn id="5" xr3:uid="{FA45A546-9DEE-4B05-AFAD-E056D35B2E89}" name="MOTIVO DA SAÍDA" dataDxfId="89" dataCellStyle="Normal"/>
    <tableColumn id="6" xr3:uid="{6A615469-5FDA-473E-A14D-EF15A65707F0}" name="VALOR DIARIO" dataDxfId="88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36ADFDB-C9A2-4148-B878-12A0538A98B7}" name="Tabela291325" displayName="Tabela291325" ref="L8:L10" totalsRowShown="0" headerRowDxfId="87" dataDxfId="86">
  <autoFilter ref="L8:L10" xr:uid="{8BE6423B-1EF0-4638-A705-EED28B1D152F}"/>
  <tableColumns count="1">
    <tableColumn id="1" xr3:uid="{B9831AA8-6041-4616-9EE0-D41142B2C94E}" name="VALOR MENSAL" dataDxfId="85"/>
  </tableColumns>
  <tableStyleInfo name="TableStyleMedium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977F915-523B-4CDE-A2D1-B5A6DCC6B3BC}" name="Tabela181226" displayName="Tabela181226" ref="F8:K39" totalsRowShown="0" headerRowDxfId="76" dataDxfId="75" headerRowCellStyle="Normal" dataCellStyle="Normal">
  <autoFilter ref="F8:K39" xr:uid="{6A0FA16D-2999-4063-8E4F-6CC39C79CF63}"/>
  <sortState xmlns:xlrd2="http://schemas.microsoft.com/office/spreadsheetml/2017/richdata2" ref="F9:K39">
    <sortCondition ref="F8:F39"/>
  </sortState>
  <tableColumns count="6">
    <tableColumn id="1" xr3:uid="{0AA584AD-DA4B-47D5-8244-7B2CC6ECCE81}" name="DIA/MÊS" dataDxfId="74" dataCellStyle="Normal"/>
    <tableColumn id="2" xr3:uid="{3BEAE419-A710-49DF-89BF-71E7DCBAF561}" name="SERVIÇO" dataDxfId="73" dataCellStyle="Normal"/>
    <tableColumn id="3" xr3:uid="{E40EAED9-6ACF-4808-BEAB-3AECCC9A533C}" name="ENTRDAS" dataDxfId="72" dataCellStyle="Normal"/>
    <tableColumn id="4" xr3:uid="{AAD72A27-763C-4B29-91EA-B048267EB0E6}" name="SAÍDAS" dataDxfId="71" dataCellStyle="Normal"/>
    <tableColumn id="5" xr3:uid="{4EBC24D8-1890-4338-934C-3F3C49227C2C}" name="MOTIVO DA SAÍDA" dataDxfId="70" dataCellStyle="Normal"/>
    <tableColumn id="6" xr3:uid="{DD37DF20-2A98-4BD1-877F-9CE613BEAE2A}" name="VALOR DIARIO" dataDxfId="69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77A6A95-7C71-434C-B2F4-4DE263A33B45}" name="Tabela291327" displayName="Tabela291327" ref="L8:L10" totalsRowShown="0" headerRowDxfId="68" dataDxfId="67">
  <autoFilter ref="L8:L10" xr:uid="{15EDE902-FC44-4966-8BF0-6A75F739A2B6}"/>
  <tableColumns count="1">
    <tableColumn id="1" xr3:uid="{A71A1058-3552-4B0D-AA5C-61425C29E229}" name="VALOR MENSAL" dataDxfId="66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5077AAE-A4A7-4604-8076-C1F3A6901542}" name="Tabela181228" displayName="Tabela181228" ref="F8:K39" totalsRowShown="0" headerRowDxfId="57" dataDxfId="56" headerRowCellStyle="Normal" dataCellStyle="Normal">
  <autoFilter ref="F8:K39" xr:uid="{320E5D96-BF8D-47F6-B564-D5B85EB948D9}"/>
  <sortState xmlns:xlrd2="http://schemas.microsoft.com/office/spreadsheetml/2017/richdata2" ref="F9:K39">
    <sortCondition ref="F8:F39"/>
  </sortState>
  <tableColumns count="6">
    <tableColumn id="1" xr3:uid="{296D1189-6D20-499D-B137-7A87C4B04800}" name="DIA/MÊS" dataDxfId="55" dataCellStyle="Normal"/>
    <tableColumn id="2" xr3:uid="{40D86534-7495-4F71-8656-2E8A97B4E233}" name="SERVIÇO" dataDxfId="54" dataCellStyle="Normal"/>
    <tableColumn id="3" xr3:uid="{4E43CFC0-3F47-4E7A-B2A9-860B41758EA2}" name="ENTRDAS" dataDxfId="53" dataCellStyle="Normal"/>
    <tableColumn id="4" xr3:uid="{68F2EDE4-379C-4B7D-92AC-45778CA27BAB}" name="SAÍDAS" dataDxfId="52" dataCellStyle="Normal"/>
    <tableColumn id="5" xr3:uid="{5339B060-18E6-4826-905D-A2C5BD0FA763}" name="MOTIVO DA SAÍDA" dataDxfId="51" dataCellStyle="Normal"/>
    <tableColumn id="6" xr3:uid="{3D8DAD0D-709B-47D4-9E1E-CA3BF7E6C340}" name="VALOR DIARIO" dataDxfId="50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6703465-CFDF-4BF6-A6CA-D699C4F31D94}" name="Tabela23539" displayName="Tabela23539" ref="L8:L10" totalsRowShown="0" headerRowDxfId="219" dataDxfId="218">
  <autoFilter ref="L8:L10" xr:uid="{E1F97374-9817-4F20-B370-D7C2470549D9}"/>
  <tableColumns count="1">
    <tableColumn id="1" xr3:uid="{4C98329E-6B25-4964-A38C-012EF5ECD204}" name="VALOR MENSAL" dataDxfId="217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348EA9-67D4-4D88-A5D2-39881271B3F0}" name="Tabela291329" displayName="Tabela291329" ref="L8:L10" totalsRowShown="0" headerRowDxfId="49" dataDxfId="48">
  <autoFilter ref="L8:L10" xr:uid="{293145A9-70A7-4FCD-A94F-39363950B4E5}"/>
  <tableColumns count="1">
    <tableColumn id="1" xr3:uid="{0ECDEC5A-870C-4BEE-A41F-FC153077DD95}" name="VALOR MENSAL" dataDxfId="47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589AF07-039D-4542-8555-A6759FB8C02A}" name="Tabela181230" displayName="Tabela181230" ref="F8:K39" totalsRowShown="0" headerRowDxfId="38" dataDxfId="37" headerRowCellStyle="Normal" dataCellStyle="Normal">
  <autoFilter ref="F8:K39" xr:uid="{68689FBF-9877-4C19-9F5C-22DA9F1CD7A2}"/>
  <sortState xmlns:xlrd2="http://schemas.microsoft.com/office/spreadsheetml/2017/richdata2" ref="F9:K39">
    <sortCondition ref="F8:F39"/>
  </sortState>
  <tableColumns count="6">
    <tableColumn id="1" xr3:uid="{184CB077-3798-4647-9145-E1AD6264AC71}" name="DIA/MÊS" dataDxfId="36" dataCellStyle="Normal"/>
    <tableColumn id="2" xr3:uid="{00525548-2916-4421-A2DC-6C3DD960C7CA}" name="SERVIÇO" dataDxfId="35" dataCellStyle="Normal"/>
    <tableColumn id="3" xr3:uid="{B6F3EED6-A67C-4051-98D8-F341A9144C8C}" name="ENTRDAS" dataDxfId="34" dataCellStyle="Normal"/>
    <tableColumn id="4" xr3:uid="{87483FF1-4C9C-4D53-A118-B28EC835E4C3}" name="SAÍDAS" dataDxfId="33" dataCellStyle="Normal"/>
    <tableColumn id="5" xr3:uid="{D61CF878-CB69-46A7-8FBC-72A14CC22005}" name="MOTIVO DA SAÍDA" dataDxfId="32" dataCellStyle="Normal"/>
    <tableColumn id="6" xr3:uid="{115CCD89-2FD5-44E9-98BF-E8186B48B738}" name="VALOR DIARIO" dataDxfId="31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2FDE12D-FA1E-49F8-83ED-64DC2E641546}" name="Tabela291331" displayName="Tabela291331" ref="L8:L10" totalsRowShown="0" headerRowDxfId="30" dataDxfId="29">
  <autoFilter ref="L8:L10" xr:uid="{2C37E7A5-94CB-4604-B032-D1D3E0B28622}"/>
  <tableColumns count="1">
    <tableColumn id="1" xr3:uid="{FA19B20B-61B5-4F24-9119-F0A3115CDD10}" name="VALOR MENSAL" dataDxfId="28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64D0F33-32C5-4A91-856C-6E6398E6B173}" name="Tabela181232" displayName="Tabela181232" ref="F8:K39" totalsRowShown="0" headerRowDxfId="19" dataDxfId="18" headerRowCellStyle="Normal" dataCellStyle="Normal">
  <autoFilter ref="F8:K39" xr:uid="{C7CA3325-49BE-40DE-A29A-F5A9EEB775F5}"/>
  <sortState xmlns:xlrd2="http://schemas.microsoft.com/office/spreadsheetml/2017/richdata2" ref="F9:K39">
    <sortCondition ref="F8:F39"/>
  </sortState>
  <tableColumns count="6">
    <tableColumn id="1" xr3:uid="{BBD9737C-3230-44A5-8DB0-509F88068458}" name="DIA/MÊS" dataDxfId="17" dataCellStyle="Normal"/>
    <tableColumn id="2" xr3:uid="{DDCF2F24-2AA0-4A5D-98BE-5CCDF8D22AA7}" name="SERVIÇO" dataDxfId="16" dataCellStyle="Normal"/>
    <tableColumn id="3" xr3:uid="{708F7102-5E2F-45DE-94C4-25B612ACEBC1}" name="ENTRDAS" dataDxfId="15" dataCellStyle="Normal"/>
    <tableColumn id="4" xr3:uid="{B5CCCF26-EF5C-4453-B5ED-F85416B3B183}" name="SAÍDAS" dataDxfId="14" dataCellStyle="Normal"/>
    <tableColumn id="5" xr3:uid="{2D615277-C675-4891-BCA1-9737703CA3F1}" name="MOTIVO DA SAÍDA" dataDxfId="13" dataCellStyle="Normal"/>
    <tableColumn id="6" xr3:uid="{EAA629D4-66CD-4BDE-A2DB-23F36819C583}" name="VALOR DIARIO" dataDxfId="12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8612216-1C51-4526-9045-D05C97CFA454}" name="Tabela291333" displayName="Tabela291333" ref="L8:L10" totalsRowShown="0" headerRowDxfId="11" dataDxfId="10">
  <autoFilter ref="L8:L10" xr:uid="{1D4007BC-4470-4455-8239-AD6379701B8E}"/>
  <tableColumns count="1">
    <tableColumn id="1" xr3:uid="{5BF24581-3BC0-478B-997D-0260F2A8ECA5}" name="VALOR MENSAL" dataDxfId="9"/>
  </tableColumns>
  <tableStyleInfo name="TableStyleMedium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81B750C-140B-4D39-8E26-C0594C20FBC2}" name="Tabela39" displayName="Tabela39" ref="A7:C19" totalsRowShown="0" headerRowDxfId="5" dataDxfId="4">
  <autoFilter ref="A7:C19" xr:uid="{13F86E17-B301-4F9D-8DBC-E7B84F855151}"/>
  <tableColumns count="3">
    <tableColumn id="1" xr3:uid="{BB7E9B3A-44FD-4B84-A255-D9DEB7B3C8F5}" name="MÊS" dataDxfId="3"/>
    <tableColumn id="2" xr3:uid="{74B5BD17-F90A-4288-B069-A517950A84E6}" name="Valores Mês" dataDxfId="2"/>
    <tableColumn id="3" xr3:uid="{A6E91C2C-A84A-4BED-B4AA-EC1366584E57}" name="Valor total do ano" dataDxfId="1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9B556A-15FA-4F2D-AB22-A249D8248D91}" name="Tabela3" displayName="Tabela3" ref="C39:C40" insertRow="1" totalsRowShown="0" headerRowDxfId="0">
  <autoFilter ref="C39:C40" xr:uid="{817551FF-8121-48BE-9C18-09CA6D9FD167}"/>
  <tableColumns count="1">
    <tableColumn id="1" xr3:uid="{CA5F453D-CC22-4145-B4FA-7E6A5FE87E43}" name="Colu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0A6A77F-FA72-4396-AB1A-B090DDB36856}" name="Tabela13436" displayName="Tabela13436" ref="F8:K39" totalsRowShown="0" headerRowDxfId="208" dataDxfId="207" headerRowCellStyle="Normal" dataCellStyle="Normal">
  <autoFilter ref="F8:K39" xr:uid="{29FB1120-A457-4FEA-8448-83807EC1932A}"/>
  <sortState xmlns:xlrd2="http://schemas.microsoft.com/office/spreadsheetml/2017/richdata2" ref="F9:K39">
    <sortCondition ref="F8:F39"/>
  </sortState>
  <tableColumns count="6">
    <tableColumn id="1" xr3:uid="{7A011EAF-451E-4CAC-A709-61E84E256D84}" name="DIA/MÊS" dataDxfId="206" dataCellStyle="Normal"/>
    <tableColumn id="2" xr3:uid="{ECD89699-8C0B-494B-A8C2-EF1C8A7B9E32}" name="SERVIÇO" dataDxfId="205" dataCellStyle="Normal"/>
    <tableColumn id="3" xr3:uid="{67E833A2-37FD-46B9-9A19-7DF28B2F7E8C}" name="ENTRDAS" dataDxfId="204" dataCellStyle="Normal"/>
    <tableColumn id="4" xr3:uid="{C4235636-D698-4FE8-AC53-D86CB5139375}" name="SAÍDAS" dataDxfId="203" dataCellStyle="Normal"/>
    <tableColumn id="5" xr3:uid="{4D727B8B-CC2D-47BA-8709-AA59BBE4564A}" name="MOTIVO DA SAÍDA" dataDxfId="202" dataCellStyle="Normal"/>
    <tableColumn id="6" xr3:uid="{82E14E29-14B2-4172-824A-4087222FE163}" name="VALOR DIARIO" dataDxfId="201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6998881-D229-4B35-B527-8BFB05D2E044}" name="Tabela23537" displayName="Tabela23537" ref="L8:L10" totalsRowShown="0" headerRowDxfId="200" dataDxfId="199">
  <autoFilter ref="L8:L10" xr:uid="{4F6E6BAA-31BF-4588-99B2-12A77607810B}"/>
  <tableColumns count="1">
    <tableColumn id="1" xr3:uid="{369CD7BB-F40D-4E94-82EB-065C6A157E09}" name="VALOR MENSAL" dataDxfId="19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3A1624D-EA1E-4CBF-AA00-052D74D1A00F}" name="Tabela134" displayName="Tabela134" ref="F8:K39" totalsRowShown="0" headerRowDxfId="189" dataDxfId="188" headerRowCellStyle="Normal" dataCellStyle="Normal">
  <autoFilter ref="F8:K39" xr:uid="{4D1A9A1A-E935-4C1D-AC2A-95ADABCFD85B}"/>
  <sortState xmlns:xlrd2="http://schemas.microsoft.com/office/spreadsheetml/2017/richdata2" ref="F9:K39">
    <sortCondition ref="F8:F39"/>
  </sortState>
  <tableColumns count="6">
    <tableColumn id="1" xr3:uid="{B64B4241-5D78-453B-8BBE-F9A41B73FC70}" name="DIA/MÊS" dataDxfId="187" dataCellStyle="Normal"/>
    <tableColumn id="2" xr3:uid="{BCA0553A-CC04-449D-B302-CBA5FE0A9AE6}" name="SERVIÇO" dataDxfId="186" dataCellStyle="Normal"/>
    <tableColumn id="3" xr3:uid="{AD140EEC-D529-4611-8688-DF6AA3CF794B}" name="ENTRDAS" dataDxfId="185" dataCellStyle="Normal"/>
    <tableColumn id="4" xr3:uid="{8AF7D715-CD38-4FE8-9E3C-EF1D0C9D2F1C}" name="SAÍDAS" dataDxfId="184" dataCellStyle="Normal"/>
    <tableColumn id="5" xr3:uid="{8B1804E4-14CF-4653-9D35-9B43976B5713}" name="MOTIVO DA SAÍDA" dataDxfId="183" dataCellStyle="Normal"/>
    <tableColumn id="6" xr3:uid="{FC5B9BC0-6F14-41CC-A5E9-E5F40F057AF6}" name="VALOR DIARIO" dataDxfId="182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B8C2E7A-2B92-4DB4-AD77-DB3CE487A6EA}" name="Tabela235" displayName="Tabela235" ref="L8:L10" totalsRowShown="0" headerRowDxfId="181" dataDxfId="180">
  <autoFilter ref="L8:L10" xr:uid="{F8093FA3-90B8-48DD-8740-DC532EEAA648}"/>
  <tableColumns count="1">
    <tableColumn id="1" xr3:uid="{23C8D090-4C0A-432E-A389-67AA6328B9C0}" name="VALOR MENSAL" dataDxfId="179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4A3DA4-4CD9-47B8-A6AE-3F9C8B2138C3}" name="Tabela1" displayName="Tabela1" ref="F8:K39" totalsRowShown="0" headerRowDxfId="171" dataDxfId="170" headerRowCellStyle="Normal" dataCellStyle="Normal">
  <autoFilter ref="F8:K39" xr:uid="{C0814381-D7EC-4BF5-81C6-142F3612863D}"/>
  <sortState xmlns:xlrd2="http://schemas.microsoft.com/office/spreadsheetml/2017/richdata2" ref="F9:K39">
    <sortCondition ref="F8:F39"/>
  </sortState>
  <tableColumns count="6">
    <tableColumn id="1" xr3:uid="{C6ECE9E6-E332-43C2-82B6-D3CBCAE4988E}" name="DIA/MÊS" dataDxfId="169" dataCellStyle="Normal"/>
    <tableColumn id="2" xr3:uid="{0DD0B3D8-789F-41FC-82A1-D78B4FF7BB0D}" name="SERVIÇO" dataDxfId="168" dataCellStyle="Normal"/>
    <tableColumn id="3" xr3:uid="{24DF812C-8D53-4245-A384-54005FEF8D00}" name="ENTRDAS" dataDxfId="167" dataCellStyle="Normal"/>
    <tableColumn id="4" xr3:uid="{9B0479A7-2F91-4D6D-9E55-94FA436FC64E}" name="SAÍDAS" dataDxfId="166" dataCellStyle="Normal"/>
    <tableColumn id="5" xr3:uid="{60F2CE47-73FD-49BB-A56A-7F7E5234D43A}" name="MOTIVO DA SAÍDA" dataDxfId="165" dataCellStyle="Normal"/>
    <tableColumn id="6" xr3:uid="{071FF6A8-249E-42D3-86B9-309DB72D08E0}" name="VALOR DIARIO" dataDxfId="164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78F59-19AE-41E1-B368-E52026C5F31A}" name="Tabela2" displayName="Tabela2" ref="L8:L10" totalsRowShown="0" headerRowDxfId="163" dataDxfId="162">
  <autoFilter ref="L8:L10" xr:uid="{7FD64CE7-6C53-4580-8EEA-F815DFF2730C}"/>
  <tableColumns count="1">
    <tableColumn id="1" xr3:uid="{BCB807DD-671D-4AD2-A3FF-D42229929A05}" name="VALOR MENSAL" dataDxfId="161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BF3FD7-3324-44DE-9558-B71224BDF970}" name="Tabela18" displayName="Tabela18" ref="F8:K39" totalsRowShown="0" headerRowDxfId="152" dataDxfId="151" headerRowCellStyle="Normal" dataCellStyle="Normal">
  <autoFilter ref="F8:K39" xr:uid="{31BDED34-2BA2-428D-94EE-EEBFC41BFD3F}"/>
  <sortState xmlns:xlrd2="http://schemas.microsoft.com/office/spreadsheetml/2017/richdata2" ref="F9:K39">
    <sortCondition ref="F8:F39"/>
  </sortState>
  <tableColumns count="6">
    <tableColumn id="1" xr3:uid="{BC558EE1-F9D9-4B73-87A2-786002A7F332}" name="DIA/MÊS" dataDxfId="150" dataCellStyle="Normal"/>
    <tableColumn id="2" xr3:uid="{0F57CF51-268B-4C18-B657-406CF2D8BE5B}" name="SERVIÇO" dataDxfId="149" dataCellStyle="Normal"/>
    <tableColumn id="3" xr3:uid="{0A7EEED6-3C44-40B0-802C-28B79EF8F0B1}" name="ENTRDAS" dataDxfId="148" dataCellStyle="Normal"/>
    <tableColumn id="4" xr3:uid="{966FC753-2291-4DDA-BAF0-AEEEA5BB34AF}" name="SAÍDAS" dataDxfId="147" dataCellStyle="Normal"/>
    <tableColumn id="5" xr3:uid="{3BC9F67C-5DCB-48E1-90CF-F977BE3C422A}" name="MOTIVO DA SAÍDA" dataDxfId="146" dataCellStyle="Normal"/>
    <tableColumn id="6" xr3:uid="{CC04EA7E-7043-4606-934C-2121F86EF81D}" name="VALOR DIARIO" dataDxfId="145" dataCellStyle="Normal">
      <calculatedColumnFormula>H9-I9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aixo-relevo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0437-DDAE-446A-979F-4EAEA687DD69}">
  <sheetPr codeName="Planilha2"/>
  <dimension ref="T12"/>
  <sheetViews>
    <sheetView showGridLines="0" showRowColHeaders="0" zoomScaleNormal="100" workbookViewId="0"/>
  </sheetViews>
  <sheetFormatPr defaultRowHeight="15" x14ac:dyDescent="0.25"/>
  <sheetData>
    <row r="12" spans="20:20" x14ac:dyDescent="0.25">
      <c r="T12" s="28"/>
    </row>
  </sheetData>
  <pageMargins left="0.25" right="0.25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63C9-4F77-4323-A1E5-0D50DFF4100E}">
  <dimension ref="F8:O39"/>
  <sheetViews>
    <sheetView showGridLines="0" showRowColHeaders="0" workbookViewId="0"/>
  </sheetViews>
  <sheetFormatPr defaultRowHeight="15" x14ac:dyDescent="0.25"/>
  <cols>
    <col min="6" max="6" width="11.140625" bestFit="1" customWidth="1"/>
    <col min="7" max="7" width="10.85546875" bestFit="1" customWidth="1"/>
    <col min="8" max="8" width="11.42578125" bestFit="1" customWidth="1"/>
    <col min="9" max="9" width="9.7109375" bestFit="1" customWidth="1"/>
    <col min="10" max="10" width="20" bestFit="1" customWidth="1"/>
    <col min="11" max="11" width="16.140625" bestFit="1" customWidth="1"/>
    <col min="12" max="12" width="17.28515625" bestFit="1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H9">
    <cfRule type="cellIs" dxfId="84" priority="3" operator="greaterThan">
      <formula>0</formula>
    </cfRule>
  </conditionalFormatting>
  <conditionalFormatting sqref="I9:I39">
    <cfRule type="cellIs" dxfId="83" priority="8" operator="greaterThan">
      <formula>0</formula>
    </cfRule>
  </conditionalFormatting>
  <conditionalFormatting sqref="K9:K39">
    <cfRule type="cellIs" dxfId="82" priority="1" operator="lessThan">
      <formula>0</formula>
    </cfRule>
    <cfRule type="cellIs" dxfId="81" priority="2" operator="greaterThan">
      <formula>0</formula>
    </cfRule>
    <cfRule type="cellIs" dxfId="80" priority="7" operator="lessThan">
      <formula>0</formula>
    </cfRule>
  </conditionalFormatting>
  <conditionalFormatting sqref="L9">
    <cfRule type="cellIs" dxfId="79" priority="4" operator="greaterThan">
      <formula>0</formula>
    </cfRule>
    <cfRule type="cellIs" dxfId="78" priority="6" operator="lessThan">
      <formula>0</formula>
    </cfRule>
  </conditionalFormatting>
  <conditionalFormatting sqref="H9:H39">
    <cfRule type="cellIs" dxfId="77" priority="5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7935-F73D-4A4C-BC59-46247BE1D29A}">
  <dimension ref="F8:O39"/>
  <sheetViews>
    <sheetView showGridLines="0" showRowColHeaders="0" topLeftCell="A7" workbookViewId="0"/>
  </sheetViews>
  <sheetFormatPr defaultRowHeight="15" x14ac:dyDescent="0.25"/>
  <cols>
    <col min="6" max="6" width="11.140625" bestFit="1" customWidth="1"/>
    <col min="7" max="7" width="10.85546875" bestFit="1" customWidth="1"/>
    <col min="8" max="8" width="11.42578125" bestFit="1" customWidth="1"/>
    <col min="9" max="9" width="9.7109375" bestFit="1" customWidth="1"/>
    <col min="10" max="10" width="20" bestFit="1" customWidth="1"/>
    <col min="11" max="11" width="16.140625" bestFit="1" customWidth="1"/>
    <col min="12" max="12" width="17.28515625" bestFit="1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H9">
    <cfRule type="cellIs" dxfId="65" priority="3" operator="greaterThan">
      <formula>0</formula>
    </cfRule>
  </conditionalFormatting>
  <conditionalFormatting sqref="I9:I39">
    <cfRule type="cellIs" dxfId="64" priority="8" operator="greaterThan">
      <formula>0</formula>
    </cfRule>
  </conditionalFormatting>
  <conditionalFormatting sqref="K9:K39">
    <cfRule type="cellIs" dxfId="63" priority="1" operator="lessThan">
      <formula>0</formula>
    </cfRule>
    <cfRule type="cellIs" dxfId="62" priority="2" operator="greaterThan">
      <formula>0</formula>
    </cfRule>
    <cfRule type="cellIs" dxfId="61" priority="7" operator="lessThan">
      <formula>0</formula>
    </cfRule>
  </conditionalFormatting>
  <conditionalFormatting sqref="L9">
    <cfRule type="cellIs" dxfId="60" priority="4" operator="greaterThan">
      <formula>0</formula>
    </cfRule>
    <cfRule type="cellIs" dxfId="59" priority="6" operator="lessThan">
      <formula>0</formula>
    </cfRule>
  </conditionalFormatting>
  <conditionalFormatting sqref="H9:H39">
    <cfRule type="cellIs" dxfId="58" priority="5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7A70-2757-4AB4-8471-97C04A746E87}">
  <dimension ref="F8:O39"/>
  <sheetViews>
    <sheetView showGridLines="0" topLeftCell="A5" workbookViewId="0">
      <selection activeCell="A9" sqref="A9:XFD9"/>
    </sheetView>
  </sheetViews>
  <sheetFormatPr defaultRowHeight="15" x14ac:dyDescent="0.25"/>
  <cols>
    <col min="6" max="6" width="11.140625" bestFit="1" customWidth="1"/>
    <col min="7" max="7" width="10.85546875" bestFit="1" customWidth="1"/>
    <col min="8" max="8" width="11.42578125" bestFit="1" customWidth="1"/>
    <col min="9" max="9" width="9.7109375" bestFit="1" customWidth="1"/>
    <col min="10" max="10" width="20" bestFit="1" customWidth="1"/>
    <col min="11" max="11" width="16.140625" bestFit="1" customWidth="1"/>
    <col min="12" max="12" width="17.28515625" bestFit="1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H9">
    <cfRule type="cellIs" dxfId="46" priority="3" operator="greaterThan">
      <formula>0</formula>
    </cfRule>
  </conditionalFormatting>
  <conditionalFormatting sqref="I9:I39">
    <cfRule type="cellIs" dxfId="45" priority="8" operator="greaterThan">
      <formula>0</formula>
    </cfRule>
  </conditionalFormatting>
  <conditionalFormatting sqref="K9:K39">
    <cfRule type="cellIs" dxfId="44" priority="1" operator="lessThan">
      <formula>0</formula>
    </cfRule>
    <cfRule type="cellIs" dxfId="43" priority="2" operator="greaterThan">
      <formula>0</formula>
    </cfRule>
    <cfRule type="cellIs" dxfId="42" priority="7" operator="lessThan">
      <formula>0</formula>
    </cfRule>
  </conditionalFormatting>
  <conditionalFormatting sqref="L9">
    <cfRule type="cellIs" dxfId="41" priority="4" operator="greaterThan">
      <formula>0</formula>
    </cfRule>
    <cfRule type="cellIs" dxfId="40" priority="6" operator="lessThan">
      <formula>0</formula>
    </cfRule>
  </conditionalFormatting>
  <conditionalFormatting sqref="H9:H39">
    <cfRule type="cellIs" dxfId="39" priority="5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7E2C-A40A-41C3-B4B6-B51BBD324926}">
  <dimension ref="F8:O39"/>
  <sheetViews>
    <sheetView showGridLines="0" workbookViewId="0">
      <selection activeCell="F4" sqref="F4"/>
    </sheetView>
  </sheetViews>
  <sheetFormatPr defaultRowHeight="15" x14ac:dyDescent="0.25"/>
  <cols>
    <col min="6" max="6" width="11.140625" bestFit="1" customWidth="1"/>
    <col min="7" max="7" width="10.85546875" bestFit="1" customWidth="1"/>
    <col min="8" max="8" width="11.42578125" bestFit="1" customWidth="1"/>
    <col min="9" max="9" width="9.7109375" bestFit="1" customWidth="1"/>
    <col min="10" max="10" width="20" bestFit="1" customWidth="1"/>
    <col min="11" max="11" width="16.140625" bestFit="1" customWidth="1"/>
    <col min="12" max="12" width="17.28515625" bestFit="1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H9">
    <cfRule type="cellIs" dxfId="27" priority="3" operator="greaterThan">
      <formula>0</formula>
    </cfRule>
  </conditionalFormatting>
  <conditionalFormatting sqref="I9:I39">
    <cfRule type="cellIs" dxfId="26" priority="8" operator="greaterThan">
      <formula>0</formula>
    </cfRule>
  </conditionalFormatting>
  <conditionalFormatting sqref="K9:K39">
    <cfRule type="cellIs" dxfId="25" priority="1" operator="lessThan">
      <formula>0</formula>
    </cfRule>
    <cfRule type="cellIs" dxfId="24" priority="2" operator="greaterThan">
      <formula>0</formula>
    </cfRule>
    <cfRule type="cellIs" dxfId="23" priority="7" operator="lessThan">
      <formula>0</formula>
    </cfRule>
  </conditionalFormatting>
  <conditionalFormatting sqref="L9">
    <cfRule type="cellIs" dxfId="22" priority="4" operator="greaterThan">
      <formula>0</formula>
    </cfRule>
    <cfRule type="cellIs" dxfId="21" priority="6" operator="lessThan">
      <formula>0</formula>
    </cfRule>
  </conditionalFormatting>
  <conditionalFormatting sqref="H9:H39">
    <cfRule type="cellIs" dxfId="20" priority="5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189E-AE57-4282-902D-E6E08B6BB518}">
  <dimension ref="A7:R43"/>
  <sheetViews>
    <sheetView showGridLines="0" zoomScaleNormal="100" workbookViewId="0"/>
  </sheetViews>
  <sheetFormatPr defaultRowHeight="15" x14ac:dyDescent="0.25"/>
  <cols>
    <col min="1" max="1" width="9.42578125" bestFit="1" customWidth="1"/>
    <col min="2" max="2" width="14.28515625" bestFit="1" customWidth="1"/>
    <col min="3" max="3" width="18.85546875" customWidth="1"/>
    <col min="6" max="6" width="10.28515625" customWidth="1"/>
  </cols>
  <sheetData>
    <row r="7" spans="1:18" x14ac:dyDescent="0.25">
      <c r="A7" s="24" t="s">
        <v>42</v>
      </c>
      <c r="B7" s="25" t="s">
        <v>43</v>
      </c>
      <c r="C7" s="25" t="s">
        <v>44</v>
      </c>
    </row>
    <row r="8" spans="1:18" x14ac:dyDescent="0.25">
      <c r="A8" s="26">
        <v>1</v>
      </c>
      <c r="B8" s="27">
        <f>'01'!L9</f>
        <v>130</v>
      </c>
      <c r="C8" s="27">
        <f>SUM(B8:B19)</f>
        <v>660.65000000000009</v>
      </c>
    </row>
    <row r="9" spans="1:18" x14ac:dyDescent="0.25">
      <c r="A9" s="20">
        <v>2</v>
      </c>
      <c r="B9" s="27">
        <f>'02'!L9</f>
        <v>120</v>
      </c>
      <c r="C9" s="19"/>
    </row>
    <row r="10" spans="1:18" x14ac:dyDescent="0.25">
      <c r="A10" s="20">
        <v>3</v>
      </c>
      <c r="B10" s="27">
        <f>'03'!L9</f>
        <v>0</v>
      </c>
      <c r="C10" s="19"/>
    </row>
    <row r="11" spans="1:18" x14ac:dyDescent="0.25">
      <c r="A11" s="20">
        <v>4</v>
      </c>
      <c r="B11" s="27">
        <f>'04'!L9</f>
        <v>-13.400000000000006</v>
      </c>
      <c r="C11" s="19"/>
    </row>
    <row r="12" spans="1:18" x14ac:dyDescent="0.25">
      <c r="A12" s="20">
        <v>5</v>
      </c>
      <c r="B12" s="27">
        <f>'05'!L9</f>
        <v>220</v>
      </c>
      <c r="C12" s="19"/>
      <c r="R12" s="16"/>
    </row>
    <row r="13" spans="1:18" x14ac:dyDescent="0.25">
      <c r="A13" s="20">
        <v>6</v>
      </c>
      <c r="B13" s="27">
        <f>'06'!L9</f>
        <v>204.05</v>
      </c>
      <c r="C13" s="19"/>
      <c r="R13" s="16"/>
    </row>
    <row r="14" spans="1:18" x14ac:dyDescent="0.25">
      <c r="A14" s="20">
        <v>7</v>
      </c>
      <c r="B14" s="27">
        <f>'07'!L9</f>
        <v>0</v>
      </c>
      <c r="C14" s="19"/>
      <c r="R14" s="16"/>
    </row>
    <row r="15" spans="1:18" x14ac:dyDescent="0.25">
      <c r="A15" s="20">
        <v>8</v>
      </c>
      <c r="B15" s="27">
        <f>'08'!L9</f>
        <v>0</v>
      </c>
      <c r="C15" s="19"/>
      <c r="R15" s="16"/>
    </row>
    <row r="16" spans="1:18" x14ac:dyDescent="0.25">
      <c r="A16" s="20">
        <v>9</v>
      </c>
      <c r="B16" s="27">
        <f>'09'!L9</f>
        <v>0</v>
      </c>
      <c r="C16" s="19"/>
      <c r="Q16" s="16"/>
    </row>
    <row r="17" spans="1:17" x14ac:dyDescent="0.25">
      <c r="A17" s="20">
        <v>10</v>
      </c>
      <c r="B17" s="27">
        <f>'10'!L9</f>
        <v>0</v>
      </c>
      <c r="C17" s="19"/>
      <c r="Q17" s="16"/>
    </row>
    <row r="18" spans="1:17" x14ac:dyDescent="0.25">
      <c r="A18" s="20">
        <v>11</v>
      </c>
      <c r="B18" s="27">
        <f>'11'!L9</f>
        <v>0</v>
      </c>
      <c r="C18" s="19"/>
      <c r="Q18" s="16"/>
    </row>
    <row r="19" spans="1:17" x14ac:dyDescent="0.25">
      <c r="A19" s="20">
        <v>12</v>
      </c>
      <c r="B19" s="27">
        <f>'12'!L9</f>
        <v>0</v>
      </c>
      <c r="C19" s="19"/>
      <c r="Q19" s="16"/>
    </row>
    <row r="20" spans="1:17" x14ac:dyDescent="0.25">
      <c r="Q20" s="16"/>
    </row>
    <row r="21" spans="1:17" x14ac:dyDescent="0.25">
      <c r="Q21" s="16"/>
    </row>
    <row r="22" spans="1:17" x14ac:dyDescent="0.25">
      <c r="Q22" s="16"/>
    </row>
    <row r="23" spans="1:17" x14ac:dyDescent="0.25">
      <c r="Q23" s="16"/>
    </row>
    <row r="24" spans="1:17" x14ac:dyDescent="0.25">
      <c r="Q24" s="16"/>
    </row>
    <row r="25" spans="1:17" x14ac:dyDescent="0.25">
      <c r="Q25" s="16"/>
    </row>
    <row r="26" spans="1:17" x14ac:dyDescent="0.25">
      <c r="Q26" s="16"/>
    </row>
    <row r="27" spans="1:17" x14ac:dyDescent="0.25">
      <c r="Q27" s="16"/>
    </row>
    <row r="28" spans="1:17" x14ac:dyDescent="0.25">
      <c r="Q28" s="16"/>
    </row>
    <row r="29" spans="1:17" x14ac:dyDescent="0.25">
      <c r="Q29" s="16"/>
    </row>
    <row r="30" spans="1:17" x14ac:dyDescent="0.25">
      <c r="Q30" s="16"/>
    </row>
    <row r="31" spans="1:17" x14ac:dyDescent="0.25">
      <c r="Q31" s="16"/>
    </row>
    <row r="32" spans="1:17" x14ac:dyDescent="0.25">
      <c r="Q32" s="16"/>
    </row>
    <row r="33" spans="3:17" x14ac:dyDescent="0.25">
      <c r="Q33" s="16"/>
    </row>
    <row r="34" spans="3:17" x14ac:dyDescent="0.25">
      <c r="Q34" s="16"/>
    </row>
    <row r="35" spans="3:17" x14ac:dyDescent="0.25">
      <c r="Q35" s="16"/>
    </row>
    <row r="36" spans="3:17" x14ac:dyDescent="0.25">
      <c r="Q36" s="16"/>
    </row>
    <row r="37" spans="3:17" x14ac:dyDescent="0.25">
      <c r="Q37" s="16"/>
    </row>
    <row r="38" spans="3:17" x14ac:dyDescent="0.25">
      <c r="Q38" s="16"/>
    </row>
    <row r="39" spans="3:17" x14ac:dyDescent="0.25">
      <c r="C39" s="35" t="s">
        <v>47</v>
      </c>
      <c r="Q39" s="16"/>
    </row>
    <row r="40" spans="3:17" x14ac:dyDescent="0.25">
      <c r="Q40" s="16"/>
    </row>
    <row r="41" spans="3:17" x14ac:dyDescent="0.25">
      <c r="Q41" s="16"/>
    </row>
    <row r="42" spans="3:17" x14ac:dyDescent="0.25">
      <c r="C42" s="34"/>
      <c r="Q42" s="16"/>
    </row>
    <row r="43" spans="3:17" x14ac:dyDescent="0.25">
      <c r="Q43" s="16"/>
    </row>
  </sheetData>
  <conditionalFormatting sqref="B8:B19">
    <cfRule type="cellIs" dxfId="8" priority="3" operator="greaterThan">
      <formula>0</formula>
    </cfRule>
  </conditionalFormatting>
  <conditionalFormatting sqref="C8">
    <cfRule type="cellIs" dxfId="7" priority="1" operator="lessThan">
      <formula>0</formula>
    </cfRule>
    <cfRule type="cellIs" dxfId="6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7:Y41"/>
  <sheetViews>
    <sheetView showGridLines="0" showRowColHeaders="0" topLeftCell="A4" zoomScale="99" zoomScaleNormal="100" workbookViewId="0"/>
  </sheetViews>
  <sheetFormatPr defaultRowHeight="15" x14ac:dyDescent="0.25"/>
  <cols>
    <col min="3" max="3" width="10.5703125" bestFit="1" customWidth="1"/>
    <col min="4" max="4" width="11.5703125" bestFit="1" customWidth="1"/>
    <col min="9" max="12" width="10.7109375" bestFit="1" customWidth="1"/>
    <col min="13" max="13" width="10.42578125" bestFit="1" customWidth="1"/>
    <col min="16" max="16" width="10.5703125" bestFit="1" customWidth="1"/>
    <col min="24" max="24" width="10.5703125" bestFit="1" customWidth="1"/>
  </cols>
  <sheetData>
    <row r="7" spans="1:25" x14ac:dyDescent="0.25">
      <c r="A7" s="4"/>
      <c r="B7" s="4"/>
      <c r="C7" s="4"/>
    </row>
    <row r="8" spans="1:25" ht="15.75" thickBot="1" x14ac:dyDescent="0.3">
      <c r="A8" s="4"/>
      <c r="B8" s="4"/>
      <c r="C8" s="4"/>
      <c r="R8" s="16"/>
    </row>
    <row r="9" spans="1:25" ht="15.75" thickBot="1" x14ac:dyDescent="0.3">
      <c r="A9" s="63" t="s">
        <v>35</v>
      </c>
      <c r="B9" s="64"/>
      <c r="C9" s="64"/>
      <c r="D9" s="13" t="s">
        <v>4</v>
      </c>
      <c r="F9" s="63" t="s">
        <v>36</v>
      </c>
      <c r="G9" s="64"/>
      <c r="H9" s="64"/>
      <c r="I9" s="13" t="s">
        <v>4</v>
      </c>
      <c r="K9" s="66" t="s">
        <v>25</v>
      </c>
      <c r="L9" s="67"/>
      <c r="M9" s="67"/>
      <c r="N9" s="67"/>
      <c r="O9" s="67"/>
      <c r="P9" s="68"/>
      <c r="R9" s="16"/>
    </row>
    <row r="10" spans="1:25" x14ac:dyDescent="0.25">
      <c r="A10" s="73" t="s">
        <v>5</v>
      </c>
      <c r="B10" s="74"/>
      <c r="C10" s="74"/>
      <c r="D10" s="14">
        <v>30</v>
      </c>
      <c r="F10" s="73" t="s">
        <v>15</v>
      </c>
      <c r="G10" s="74"/>
      <c r="H10" s="74"/>
      <c r="I10" s="32">
        <v>170</v>
      </c>
      <c r="K10" s="8" t="s">
        <v>28</v>
      </c>
      <c r="L10" s="9"/>
      <c r="M10" s="70" t="s">
        <v>27</v>
      </c>
      <c r="N10" s="70"/>
      <c r="O10" s="70"/>
      <c r="P10" s="10" t="s">
        <v>26</v>
      </c>
      <c r="R10" s="16"/>
    </row>
    <row r="11" spans="1:25" x14ac:dyDescent="0.25">
      <c r="A11" s="73" t="s">
        <v>6</v>
      </c>
      <c r="B11" s="74"/>
      <c r="C11" s="74"/>
      <c r="D11" s="14">
        <v>18.5</v>
      </c>
      <c r="F11" s="73" t="s">
        <v>16</v>
      </c>
      <c r="G11" s="74"/>
      <c r="H11" s="74"/>
      <c r="I11" s="32">
        <v>130</v>
      </c>
      <c r="K11" s="6" t="s">
        <v>30</v>
      </c>
      <c r="L11" s="5"/>
      <c r="M11" s="5" t="s">
        <v>29</v>
      </c>
      <c r="N11" s="5"/>
      <c r="O11" s="5"/>
      <c r="P11" s="7">
        <v>29.9</v>
      </c>
      <c r="R11" s="16"/>
    </row>
    <row r="12" spans="1:25" x14ac:dyDescent="0.25">
      <c r="A12" s="73" t="s">
        <v>7</v>
      </c>
      <c r="B12" s="74"/>
      <c r="C12" s="74"/>
      <c r="D12" s="14">
        <v>5.9</v>
      </c>
      <c r="F12" s="73" t="s">
        <v>17</v>
      </c>
      <c r="G12" s="74"/>
      <c r="H12" s="74"/>
      <c r="I12" s="32">
        <v>170</v>
      </c>
      <c r="K12" s="6" t="s">
        <v>31</v>
      </c>
      <c r="L12" s="5"/>
      <c r="M12" s="5" t="s">
        <v>29</v>
      </c>
      <c r="N12" s="5"/>
      <c r="O12" s="5"/>
      <c r="P12" s="7">
        <v>50</v>
      </c>
      <c r="Q12" s="16"/>
      <c r="V12" s="65" t="s">
        <v>25</v>
      </c>
      <c r="W12" s="65"/>
      <c r="X12" s="65"/>
      <c r="Y12" s="1" t="s">
        <v>4</v>
      </c>
    </row>
    <row r="13" spans="1:25" x14ac:dyDescent="0.25">
      <c r="A13" s="73" t="s">
        <v>45</v>
      </c>
      <c r="B13" s="74"/>
      <c r="C13" s="74"/>
      <c r="D13" s="14">
        <v>5</v>
      </c>
      <c r="F13" s="73" t="s">
        <v>18</v>
      </c>
      <c r="G13" s="74"/>
      <c r="H13" s="74"/>
      <c r="I13" s="32">
        <v>40</v>
      </c>
      <c r="K13" s="6" t="s">
        <v>32</v>
      </c>
      <c r="L13" s="5"/>
      <c r="M13" s="5" t="s">
        <v>29</v>
      </c>
      <c r="N13" s="5"/>
      <c r="O13" s="5"/>
      <c r="P13" s="30">
        <v>250</v>
      </c>
      <c r="Q13" s="16"/>
      <c r="V13" s="75" t="s">
        <v>21</v>
      </c>
      <c r="W13" s="75"/>
      <c r="X13" s="75"/>
      <c r="Y13" s="2">
        <v>50</v>
      </c>
    </row>
    <row r="14" spans="1:25" x14ac:dyDescent="0.25">
      <c r="A14" s="73" t="s">
        <v>46</v>
      </c>
      <c r="B14" s="74"/>
      <c r="C14" s="74"/>
      <c r="D14" s="14">
        <v>64.900000000000006</v>
      </c>
      <c r="F14" s="73" t="s">
        <v>19</v>
      </c>
      <c r="G14" s="74"/>
      <c r="H14" s="74"/>
      <c r="I14" s="32">
        <v>60</v>
      </c>
      <c r="K14" s="11" t="s">
        <v>34</v>
      </c>
      <c r="L14" s="12"/>
      <c r="M14" s="69" t="s">
        <v>33</v>
      </c>
      <c r="N14" s="69"/>
      <c r="O14" s="69"/>
      <c r="P14" s="29">
        <v>360</v>
      </c>
      <c r="Q14" s="16"/>
      <c r="V14" s="75" t="s">
        <v>22</v>
      </c>
      <c r="W14" s="75"/>
      <c r="X14" s="75"/>
      <c r="Y14" s="2">
        <v>70</v>
      </c>
    </row>
    <row r="15" spans="1:25" ht="15.75" thickBot="1" x14ac:dyDescent="0.3">
      <c r="A15" s="73" t="s">
        <v>8</v>
      </c>
      <c r="B15" s="74"/>
      <c r="C15" s="74"/>
      <c r="D15" s="14">
        <v>25.5</v>
      </c>
      <c r="F15" s="73" t="s">
        <v>20</v>
      </c>
      <c r="G15" s="74"/>
      <c r="H15" s="74"/>
      <c r="I15" s="32">
        <v>300</v>
      </c>
      <c r="K15" s="71" t="s">
        <v>14</v>
      </c>
      <c r="L15" s="72"/>
      <c r="M15" s="72"/>
      <c r="N15" s="72"/>
      <c r="O15" s="72"/>
      <c r="P15" s="31">
        <f>SUM(P11:P14)</f>
        <v>689.9</v>
      </c>
      <c r="Q15" s="16"/>
      <c r="V15" s="75" t="s">
        <v>23</v>
      </c>
      <c r="W15" s="75"/>
      <c r="X15" s="75"/>
      <c r="Y15" s="2">
        <v>250</v>
      </c>
    </row>
    <row r="16" spans="1:25" ht="15.75" thickBot="1" x14ac:dyDescent="0.3">
      <c r="A16" s="73" t="s">
        <v>9</v>
      </c>
      <c r="B16" s="74"/>
      <c r="C16" s="74"/>
      <c r="D16" s="14">
        <v>18.5</v>
      </c>
      <c r="F16" s="71" t="s">
        <v>14</v>
      </c>
      <c r="G16" s="72"/>
      <c r="H16" s="72"/>
      <c r="I16" s="31">
        <f>SUM(I10:I15)</f>
        <v>870</v>
      </c>
      <c r="Q16" s="16"/>
      <c r="V16" s="65" t="s">
        <v>14</v>
      </c>
      <c r="W16" s="65"/>
      <c r="X16" s="65"/>
      <c r="Y16" s="3">
        <f>SUM(Y13:Y15)</f>
        <v>370</v>
      </c>
    </row>
    <row r="17" spans="1:17" x14ac:dyDescent="0.25">
      <c r="A17" s="73" t="s">
        <v>10</v>
      </c>
      <c r="B17" s="74"/>
      <c r="C17" s="74"/>
      <c r="D17" s="14">
        <v>47.5</v>
      </c>
      <c r="Q17" s="16"/>
    </row>
    <row r="18" spans="1:17" ht="15.75" thickBot="1" x14ac:dyDescent="0.3">
      <c r="A18" s="73" t="s">
        <v>11</v>
      </c>
      <c r="B18" s="74"/>
      <c r="C18" s="74"/>
      <c r="D18" s="14">
        <v>15</v>
      </c>
      <c r="F18" s="16"/>
      <c r="G18" s="16"/>
      <c r="H18" s="16"/>
      <c r="Q18" s="16"/>
    </row>
    <row r="19" spans="1:17" x14ac:dyDescent="0.25">
      <c r="A19" s="73" t="s">
        <v>12</v>
      </c>
      <c r="B19" s="74"/>
      <c r="C19" s="74"/>
      <c r="D19" s="14">
        <v>6</v>
      </c>
      <c r="F19" s="43"/>
      <c r="G19" s="55" t="s">
        <v>48</v>
      </c>
      <c r="H19" s="52"/>
      <c r="I19" s="56" t="s">
        <v>54</v>
      </c>
      <c r="J19" s="56" t="s">
        <v>55</v>
      </c>
      <c r="K19" s="57" t="s">
        <v>58</v>
      </c>
      <c r="Q19" s="16"/>
    </row>
    <row r="20" spans="1:17" x14ac:dyDescent="0.25">
      <c r="A20" s="73" t="s">
        <v>13</v>
      </c>
      <c r="B20" s="74"/>
      <c r="C20" s="74"/>
      <c r="D20" s="14">
        <v>1.5</v>
      </c>
      <c r="F20" s="44"/>
      <c r="G20" s="39" t="s">
        <v>49</v>
      </c>
      <c r="H20" s="41"/>
      <c r="I20" s="53">
        <v>45</v>
      </c>
      <c r="J20" s="53">
        <v>50</v>
      </c>
      <c r="K20" s="54">
        <v>55</v>
      </c>
      <c r="Q20" s="16"/>
    </row>
    <row r="21" spans="1:17" ht="15.75" thickBot="1" x14ac:dyDescent="0.3">
      <c r="A21" s="71" t="s">
        <v>14</v>
      </c>
      <c r="B21" s="72"/>
      <c r="C21" s="72"/>
      <c r="D21" s="15">
        <f>SUM(D10:D20)</f>
        <v>238.3</v>
      </c>
      <c r="E21" s="16"/>
      <c r="F21" s="44"/>
      <c r="G21" s="39" t="s">
        <v>50</v>
      </c>
      <c r="H21" s="41"/>
      <c r="I21" s="37">
        <v>55</v>
      </c>
      <c r="J21" s="37">
        <v>60</v>
      </c>
      <c r="K21" s="45">
        <v>65</v>
      </c>
      <c r="M21" s="36"/>
      <c r="Q21" s="16"/>
    </row>
    <row r="22" spans="1:17" ht="15.75" thickBot="1" x14ac:dyDescent="0.3">
      <c r="E22" s="16"/>
      <c r="F22" s="44"/>
      <c r="G22" s="40" t="s">
        <v>57</v>
      </c>
      <c r="H22" s="41"/>
      <c r="I22" s="37">
        <v>65</v>
      </c>
      <c r="J22" s="37">
        <v>70</v>
      </c>
      <c r="K22" s="45">
        <v>75</v>
      </c>
      <c r="M22" s="36"/>
      <c r="Q22" s="16"/>
    </row>
    <row r="23" spans="1:17" ht="15.75" thickBot="1" x14ac:dyDescent="0.3">
      <c r="A23" s="61" t="s">
        <v>24</v>
      </c>
      <c r="B23" s="62"/>
      <c r="C23" s="62"/>
      <c r="D23" s="33">
        <f>SUM(D21,I16,P15)</f>
        <v>1798.1999999999998</v>
      </c>
      <c r="E23" s="16"/>
      <c r="F23" s="44"/>
      <c r="G23" s="39" t="s">
        <v>51</v>
      </c>
      <c r="H23" s="41"/>
      <c r="I23" s="37">
        <v>75</v>
      </c>
      <c r="J23" s="37">
        <v>80</v>
      </c>
      <c r="K23" s="45">
        <v>90</v>
      </c>
      <c r="M23" s="36"/>
      <c r="Q23" s="16"/>
    </row>
    <row r="24" spans="1:17" x14ac:dyDescent="0.25">
      <c r="E24" s="16"/>
      <c r="F24" s="44"/>
      <c r="G24" s="39" t="s">
        <v>52</v>
      </c>
      <c r="H24" s="41"/>
      <c r="I24" s="37">
        <v>85</v>
      </c>
      <c r="J24" s="37">
        <v>90</v>
      </c>
      <c r="K24" s="45">
        <v>100</v>
      </c>
      <c r="M24" s="36"/>
      <c r="Q24" s="16"/>
    </row>
    <row r="25" spans="1:17" x14ac:dyDescent="0.25">
      <c r="E25" s="16"/>
      <c r="F25" s="46"/>
      <c r="G25" s="42" t="s">
        <v>53</v>
      </c>
      <c r="H25" s="41"/>
      <c r="I25" s="38">
        <v>100</v>
      </c>
      <c r="J25" s="37">
        <v>100</v>
      </c>
      <c r="K25" s="45">
        <v>100</v>
      </c>
      <c r="M25" s="36"/>
      <c r="Q25" s="16"/>
    </row>
    <row r="26" spans="1:17" ht="15.75" thickBot="1" x14ac:dyDescent="0.3">
      <c r="E26" s="16"/>
      <c r="F26" s="47"/>
      <c r="G26" s="48"/>
      <c r="H26" s="49"/>
      <c r="I26" s="50" t="s">
        <v>56</v>
      </c>
      <c r="J26" s="50" t="s">
        <v>56</v>
      </c>
      <c r="K26" s="51" t="s">
        <v>56</v>
      </c>
      <c r="M26" s="36"/>
      <c r="Q26" s="16"/>
    </row>
    <row r="27" spans="1:17" x14ac:dyDescent="0.25">
      <c r="E27" s="16"/>
      <c r="Q27" s="16"/>
    </row>
    <row r="28" spans="1:17" x14ac:dyDescent="0.25">
      <c r="Q28" s="16"/>
    </row>
    <row r="29" spans="1:17" x14ac:dyDescent="0.25">
      <c r="Q29" s="16"/>
    </row>
    <row r="30" spans="1:17" x14ac:dyDescent="0.25">
      <c r="Q30" s="16"/>
    </row>
    <row r="31" spans="1:17" x14ac:dyDescent="0.25">
      <c r="Q31" s="16"/>
    </row>
    <row r="32" spans="1:17" x14ac:dyDescent="0.25">
      <c r="Q32" s="16"/>
    </row>
    <row r="33" spans="1:17" x14ac:dyDescent="0.25">
      <c r="Q33" s="16"/>
    </row>
    <row r="34" spans="1:17" x14ac:dyDescent="0.25">
      <c r="A34" s="4"/>
      <c r="B34" s="4"/>
      <c r="C34" s="4"/>
      <c r="Q34" s="16"/>
    </row>
    <row r="35" spans="1:17" x14ac:dyDescent="0.25">
      <c r="A35" s="4"/>
      <c r="B35" s="4"/>
      <c r="C35" s="4"/>
      <c r="Q35" s="16"/>
    </row>
    <row r="36" spans="1:17" x14ac:dyDescent="0.25">
      <c r="A36" s="4"/>
      <c r="B36" s="4"/>
      <c r="C36" s="4"/>
      <c r="Q36" s="16"/>
    </row>
    <row r="37" spans="1:17" x14ac:dyDescent="0.25">
      <c r="A37" s="4"/>
      <c r="B37" s="4"/>
      <c r="C37" s="4"/>
      <c r="Q37" s="16"/>
    </row>
    <row r="38" spans="1:17" x14ac:dyDescent="0.25">
      <c r="A38" s="4"/>
      <c r="B38" s="4"/>
      <c r="C38" s="4"/>
      <c r="Q38" s="16"/>
    </row>
    <row r="39" spans="1:17" x14ac:dyDescent="0.25">
      <c r="A39" s="4"/>
      <c r="B39" s="4"/>
      <c r="C39" s="4"/>
      <c r="Q39" s="16"/>
    </row>
    <row r="40" spans="1:17" x14ac:dyDescent="0.25">
      <c r="A40" s="4"/>
      <c r="B40" s="4"/>
      <c r="C40" s="4"/>
    </row>
    <row r="41" spans="1:17" x14ac:dyDescent="0.25">
      <c r="A41" s="4"/>
      <c r="B41" s="4"/>
      <c r="C41" s="4"/>
    </row>
  </sheetData>
  <mergeCells count="31">
    <mergeCell ref="A17:C17"/>
    <mergeCell ref="A18:C18"/>
    <mergeCell ref="A19:C19"/>
    <mergeCell ref="A20:C20"/>
    <mergeCell ref="A9:C9"/>
    <mergeCell ref="A10:C10"/>
    <mergeCell ref="A11:C11"/>
    <mergeCell ref="A12:C12"/>
    <mergeCell ref="A13:C13"/>
    <mergeCell ref="A14:C14"/>
    <mergeCell ref="F12:H12"/>
    <mergeCell ref="F13:H13"/>
    <mergeCell ref="F14:H14"/>
    <mergeCell ref="A15:C15"/>
    <mergeCell ref="A16:C16"/>
    <mergeCell ref="A23:C23"/>
    <mergeCell ref="F9:H9"/>
    <mergeCell ref="V12:X12"/>
    <mergeCell ref="K9:P9"/>
    <mergeCell ref="M14:O14"/>
    <mergeCell ref="M10:O10"/>
    <mergeCell ref="K15:O15"/>
    <mergeCell ref="F15:H15"/>
    <mergeCell ref="F16:H16"/>
    <mergeCell ref="V13:X13"/>
    <mergeCell ref="V14:X14"/>
    <mergeCell ref="V15:X15"/>
    <mergeCell ref="V16:X16"/>
    <mergeCell ref="A21:C21"/>
    <mergeCell ref="F10:H10"/>
    <mergeCell ref="F11:H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6979-5BF1-460A-979D-9D6336CCE969}">
  <dimension ref="F8:O39"/>
  <sheetViews>
    <sheetView showGridLines="0" showRowColHeaders="0" topLeftCell="A5" workbookViewId="0"/>
  </sheetViews>
  <sheetFormatPr defaultRowHeight="15" x14ac:dyDescent="0.25"/>
  <cols>
    <col min="6" max="6" width="11" customWidth="1"/>
    <col min="7" max="7" width="10.7109375" customWidth="1"/>
    <col min="8" max="8" width="11.28515625" customWidth="1"/>
    <col min="9" max="9" width="9.5703125" customWidth="1"/>
    <col min="10" max="10" width="19.5703125" customWidth="1"/>
    <col min="11" max="11" width="15.85546875" customWidth="1"/>
    <col min="12" max="12" width="17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  <c r="O8" s="16"/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130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 t="s">
        <v>3</v>
      </c>
      <c r="H38" s="21">
        <v>130</v>
      </c>
      <c r="I38" s="21">
        <v>0</v>
      </c>
      <c r="J38" s="20"/>
      <c r="K38" s="21">
        <f t="shared" si="0"/>
        <v>130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I9:I39">
    <cfRule type="cellIs" dxfId="235" priority="8" operator="greaterThan">
      <formula>0</formula>
    </cfRule>
  </conditionalFormatting>
  <conditionalFormatting sqref="K9:K39">
    <cfRule type="cellIs" dxfId="234" priority="1" operator="lessThan">
      <formula>0</formula>
    </cfRule>
    <cfRule type="cellIs" dxfId="233" priority="2" operator="greaterThan">
      <formula>0</formula>
    </cfRule>
    <cfRule type="cellIs" dxfId="232" priority="7" operator="lessThan">
      <formula>0</formula>
    </cfRule>
  </conditionalFormatting>
  <conditionalFormatting sqref="L9">
    <cfRule type="cellIs" dxfId="231" priority="4" operator="greaterThan">
      <formula>0</formula>
    </cfRule>
    <cfRule type="cellIs" dxfId="230" priority="6" operator="lessThan">
      <formula>0</formula>
    </cfRule>
  </conditionalFormatting>
  <conditionalFormatting sqref="H9:H39">
    <cfRule type="cellIs" dxfId="229" priority="5" operator="greaterThan">
      <formula>0</formula>
    </cfRule>
  </conditionalFormatting>
  <conditionalFormatting sqref="H9">
    <cfRule type="cellIs" dxfId="22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BFC1-AE70-47E5-9DB8-5A10366F3D06}">
  <dimension ref="F8:O39"/>
  <sheetViews>
    <sheetView showGridLines="0" showRowColHeaders="0" topLeftCell="A10" workbookViewId="0"/>
  </sheetViews>
  <sheetFormatPr defaultRowHeight="15" x14ac:dyDescent="0.25"/>
  <cols>
    <col min="6" max="6" width="11" customWidth="1"/>
    <col min="7" max="7" width="10.7109375" customWidth="1"/>
    <col min="8" max="8" width="11.28515625" customWidth="1"/>
    <col min="9" max="9" width="9.5703125" customWidth="1"/>
    <col min="10" max="10" width="19.5703125" customWidth="1"/>
    <col min="11" max="11" width="15.85546875" customWidth="1"/>
    <col min="12" max="12" width="17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120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O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 t="s">
        <v>3</v>
      </c>
      <c r="H14" s="21">
        <v>60</v>
      </c>
      <c r="I14" s="21">
        <v>0</v>
      </c>
      <c r="J14" s="20"/>
      <c r="K14" s="21">
        <f t="shared" si="0"/>
        <v>60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 t="s">
        <v>3</v>
      </c>
      <c r="H39" s="21">
        <v>60</v>
      </c>
      <c r="I39" s="21">
        <v>0</v>
      </c>
      <c r="J39" s="20"/>
      <c r="K39" s="21">
        <f t="shared" si="0"/>
        <v>60</v>
      </c>
      <c r="L39" s="20"/>
      <c r="N39" s="16"/>
    </row>
  </sheetData>
  <conditionalFormatting sqref="I9:I39">
    <cfRule type="cellIs" dxfId="216" priority="8" operator="greaterThan">
      <formula>0</formula>
    </cfRule>
  </conditionalFormatting>
  <conditionalFormatting sqref="K9:K39">
    <cfRule type="cellIs" dxfId="215" priority="1" operator="lessThan">
      <formula>0</formula>
    </cfRule>
    <cfRule type="cellIs" dxfId="214" priority="2" operator="greaterThan">
      <formula>0</formula>
    </cfRule>
    <cfRule type="cellIs" dxfId="213" priority="7" operator="lessThan">
      <formula>0</formula>
    </cfRule>
  </conditionalFormatting>
  <conditionalFormatting sqref="L9">
    <cfRule type="cellIs" dxfId="212" priority="4" operator="greaterThan">
      <formula>0</formula>
    </cfRule>
    <cfRule type="cellIs" dxfId="211" priority="6" operator="lessThan">
      <formula>0</formula>
    </cfRule>
  </conditionalFormatting>
  <conditionalFormatting sqref="H9:H39">
    <cfRule type="cellIs" dxfId="210" priority="5" operator="greaterThan">
      <formula>0</formula>
    </cfRule>
  </conditionalFormatting>
  <conditionalFormatting sqref="H9">
    <cfRule type="cellIs" dxfId="209" priority="3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9635-BC18-4A1E-B7BF-1DB413606979}">
  <dimension ref="F8:O39"/>
  <sheetViews>
    <sheetView showGridLines="0" showRowColHeaders="0" topLeftCell="A19" workbookViewId="0"/>
  </sheetViews>
  <sheetFormatPr defaultRowHeight="15" x14ac:dyDescent="0.25"/>
  <cols>
    <col min="6" max="6" width="11" customWidth="1"/>
    <col min="7" max="7" width="10.7109375" customWidth="1"/>
    <col min="8" max="8" width="11.28515625" customWidth="1"/>
    <col min="9" max="9" width="9.5703125" customWidth="1"/>
    <col min="10" max="10" width="19.5703125" customWidth="1"/>
    <col min="11" max="11" width="15.85546875" customWidth="1"/>
    <col min="12" max="12" width="17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I9:I39">
    <cfRule type="cellIs" dxfId="197" priority="8" operator="greaterThan">
      <formula>0</formula>
    </cfRule>
  </conditionalFormatting>
  <conditionalFormatting sqref="K9:K39">
    <cfRule type="cellIs" dxfId="196" priority="1" operator="lessThan">
      <formula>0</formula>
    </cfRule>
    <cfRule type="cellIs" dxfId="195" priority="2" operator="greaterThan">
      <formula>0</formula>
    </cfRule>
    <cfRule type="cellIs" dxfId="194" priority="7" operator="lessThan">
      <formula>0</formula>
    </cfRule>
  </conditionalFormatting>
  <conditionalFormatting sqref="L9">
    <cfRule type="cellIs" dxfId="193" priority="4" operator="greaterThan">
      <formula>0</formula>
    </cfRule>
    <cfRule type="cellIs" dxfId="192" priority="6" operator="lessThan">
      <formula>0</formula>
    </cfRule>
  </conditionalFormatting>
  <conditionalFormatting sqref="H9:H39">
    <cfRule type="cellIs" dxfId="191" priority="5" operator="greaterThan">
      <formula>0</formula>
    </cfRule>
  </conditionalFormatting>
  <conditionalFormatting sqref="H9">
    <cfRule type="cellIs" dxfId="19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6DB3-95B3-4FE3-AC19-A905391F71FF}">
  <sheetPr codeName="Planilha1"/>
  <dimension ref="F8:S39"/>
  <sheetViews>
    <sheetView showGridLines="0" showRowColHeaders="0" topLeftCell="A7" zoomScale="96" zoomScaleNormal="96" workbookViewId="0"/>
  </sheetViews>
  <sheetFormatPr defaultRowHeight="15" x14ac:dyDescent="0.25"/>
  <cols>
    <col min="6" max="6" width="11" customWidth="1"/>
    <col min="7" max="7" width="10.7109375" customWidth="1"/>
    <col min="8" max="8" width="11.28515625" customWidth="1"/>
    <col min="9" max="9" width="9.5703125" customWidth="1"/>
    <col min="10" max="10" width="19.5703125" customWidth="1"/>
    <col min="11" max="11" width="15.85546875" customWidth="1"/>
    <col min="12" max="12" width="17" customWidth="1"/>
  </cols>
  <sheetData>
    <row r="8" spans="6:19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  <c r="R8" s="58"/>
      <c r="S8" s="58"/>
    </row>
    <row r="9" spans="6:19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-13.400000000000006</v>
      </c>
      <c r="O9" s="16"/>
      <c r="R9" s="59"/>
      <c r="S9" s="59"/>
    </row>
    <row r="10" spans="6:19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  <c r="R10" s="59"/>
      <c r="S10" s="59"/>
    </row>
    <row r="11" spans="6:19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  <c r="R11" s="60"/>
      <c r="S11" s="60"/>
    </row>
    <row r="12" spans="6:19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9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9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9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9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64.900000000000006</v>
      </c>
      <c r="J28" s="20" t="s">
        <v>41</v>
      </c>
      <c r="K28" s="21">
        <f t="shared" si="0"/>
        <v>-64.900000000000006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18.5</v>
      </c>
      <c r="J34" s="20" t="s">
        <v>6</v>
      </c>
      <c r="K34" s="21">
        <f t="shared" si="0"/>
        <v>-18.5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 t="s">
        <v>3</v>
      </c>
      <c r="H36" s="21">
        <v>70</v>
      </c>
      <c r="I36" s="21">
        <v>0</v>
      </c>
      <c r="J36" s="20"/>
      <c r="K36" s="21">
        <f t="shared" si="0"/>
        <v>70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mergeCells count="4">
    <mergeCell ref="R8:S8"/>
    <mergeCell ref="R9:S9"/>
    <mergeCell ref="R11:S11"/>
    <mergeCell ref="R10:S10"/>
  </mergeCells>
  <conditionalFormatting sqref="I9:I39">
    <cfRule type="cellIs" dxfId="178" priority="9" operator="greaterThan">
      <formula>0</formula>
    </cfRule>
  </conditionalFormatting>
  <conditionalFormatting sqref="K9:K39">
    <cfRule type="cellIs" dxfId="177" priority="1" operator="greaterThan">
      <formula>0</formula>
    </cfRule>
    <cfRule type="cellIs" dxfId="176" priority="6" operator="lessThan">
      <formula>0</formula>
    </cfRule>
  </conditionalFormatting>
  <conditionalFormatting sqref="L9">
    <cfRule type="cellIs" dxfId="175" priority="3" operator="greaterThan">
      <formula>0</formula>
    </cfRule>
    <cfRule type="cellIs" dxfId="174" priority="5" operator="lessThan">
      <formula>0</formula>
    </cfRule>
  </conditionalFormatting>
  <conditionalFormatting sqref="H9:H39">
    <cfRule type="cellIs" dxfId="173" priority="4" operator="greaterThan">
      <formula>0</formula>
    </cfRule>
  </conditionalFormatting>
  <conditionalFormatting sqref="H9">
    <cfRule type="cellIs" dxfId="172" priority="2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DC61-ECDB-46A4-827E-FADC432F2B49}">
  <dimension ref="F8:O39"/>
  <sheetViews>
    <sheetView showGridLines="0" showRowColHeaders="0" workbookViewId="0"/>
  </sheetViews>
  <sheetFormatPr defaultRowHeight="15" x14ac:dyDescent="0.25"/>
  <cols>
    <col min="6" max="6" width="11.140625" bestFit="1" customWidth="1"/>
    <col min="7" max="7" width="10.85546875" bestFit="1" customWidth="1"/>
    <col min="8" max="8" width="11.42578125" bestFit="1" customWidth="1"/>
    <col min="9" max="9" width="9.7109375" bestFit="1" customWidth="1"/>
    <col min="10" max="10" width="20" bestFit="1" customWidth="1"/>
    <col min="11" max="11" width="16.140625" bestFit="1" customWidth="1"/>
    <col min="12" max="12" width="17.28515625" bestFit="1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220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 t="s">
        <v>59</v>
      </c>
      <c r="H16" s="21">
        <v>160</v>
      </c>
      <c r="I16" s="21">
        <v>0</v>
      </c>
      <c r="J16" s="20"/>
      <c r="K16" s="21">
        <f t="shared" si="0"/>
        <v>160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50</v>
      </c>
      <c r="J17" s="20" t="s">
        <v>12</v>
      </c>
      <c r="K17" s="21"/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60</v>
      </c>
      <c r="I37" s="21">
        <v>0</v>
      </c>
      <c r="J37" s="20"/>
      <c r="K37" s="21">
        <f t="shared" si="0"/>
        <v>60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H9">
    <cfRule type="cellIs" dxfId="160" priority="3" operator="greaterThan">
      <formula>0</formula>
    </cfRule>
  </conditionalFormatting>
  <conditionalFormatting sqref="I9:I39">
    <cfRule type="cellIs" dxfId="159" priority="8" operator="greaterThan">
      <formula>0</formula>
    </cfRule>
  </conditionalFormatting>
  <conditionalFormatting sqref="K9:K39">
    <cfRule type="cellIs" dxfId="158" priority="1" operator="lessThan">
      <formula>0</formula>
    </cfRule>
    <cfRule type="cellIs" dxfId="157" priority="2" operator="greaterThan">
      <formula>0</formula>
    </cfRule>
    <cfRule type="cellIs" dxfId="156" priority="7" operator="lessThan">
      <formula>0</formula>
    </cfRule>
  </conditionalFormatting>
  <conditionalFormatting sqref="L9">
    <cfRule type="cellIs" dxfId="155" priority="4" operator="greaterThan">
      <formula>0</formula>
    </cfRule>
    <cfRule type="cellIs" dxfId="154" priority="6" operator="lessThan">
      <formula>0</formula>
    </cfRule>
  </conditionalFormatting>
  <conditionalFormatting sqref="H9:H39">
    <cfRule type="cellIs" dxfId="153" priority="5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A628-D472-4A10-8DE9-6D4D7985A8FB}">
  <dimension ref="F8:O39"/>
  <sheetViews>
    <sheetView showGridLines="0" showRowColHeaders="0" tabSelected="1" topLeftCell="A2" workbookViewId="0">
      <selection activeCell="H36" sqref="H36"/>
    </sheetView>
  </sheetViews>
  <sheetFormatPr defaultRowHeight="15" x14ac:dyDescent="0.25"/>
  <cols>
    <col min="6" max="6" width="11.140625" bestFit="1" customWidth="1"/>
    <col min="7" max="7" width="10.85546875" bestFit="1" customWidth="1"/>
    <col min="8" max="8" width="11.42578125" bestFit="1" customWidth="1"/>
    <col min="9" max="9" width="9.7109375" bestFit="1" customWidth="1"/>
    <col min="10" max="10" width="20" bestFit="1" customWidth="1"/>
    <col min="11" max="11" width="16.140625" bestFit="1" customWidth="1"/>
    <col min="12" max="12" width="17.28515625" bestFit="1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204.05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30.95</v>
      </c>
      <c r="J17" s="20" t="s">
        <v>5</v>
      </c>
      <c r="K17" s="21">
        <f t="shared" si="0"/>
        <v>-30.95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 t="s">
        <v>60</v>
      </c>
      <c r="H20" s="21">
        <v>100</v>
      </c>
      <c r="I20" s="21">
        <v>0</v>
      </c>
      <c r="J20" s="20"/>
      <c r="K20" s="21">
        <f t="shared" si="0"/>
        <v>100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135</v>
      </c>
      <c r="I35" s="21">
        <v>0</v>
      </c>
      <c r="J35" s="20"/>
      <c r="K35" s="21">
        <f t="shared" si="0"/>
        <v>135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H9">
    <cfRule type="cellIs" dxfId="141" priority="3" operator="greaterThan">
      <formula>0</formula>
    </cfRule>
  </conditionalFormatting>
  <conditionalFormatting sqref="I9:I39">
    <cfRule type="cellIs" dxfId="140" priority="8" operator="greaterThan">
      <formula>0</formula>
    </cfRule>
  </conditionalFormatting>
  <conditionalFormatting sqref="K9:K39">
    <cfRule type="cellIs" dxfId="139" priority="1" operator="lessThan">
      <formula>0</formula>
    </cfRule>
    <cfRule type="cellIs" dxfId="138" priority="2" operator="greaterThan">
      <formula>0</formula>
    </cfRule>
    <cfRule type="cellIs" dxfId="137" priority="7" operator="lessThan">
      <formula>0</formula>
    </cfRule>
  </conditionalFormatting>
  <conditionalFormatting sqref="L9">
    <cfRule type="cellIs" dxfId="136" priority="4" operator="greaterThan">
      <formula>0</formula>
    </cfRule>
    <cfRule type="cellIs" dxfId="135" priority="6" operator="lessThan">
      <formula>0</formula>
    </cfRule>
  </conditionalFormatting>
  <conditionalFormatting sqref="H9:H39">
    <cfRule type="cellIs" dxfId="134" priority="5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E64-E8AD-475B-935B-99B2E70E5BDE}">
  <dimension ref="F8:O39"/>
  <sheetViews>
    <sheetView showGridLines="0" showRowColHeaders="0" workbookViewId="0"/>
  </sheetViews>
  <sheetFormatPr defaultRowHeight="15" x14ac:dyDescent="0.25"/>
  <cols>
    <col min="6" max="6" width="11.140625" bestFit="1" customWidth="1"/>
    <col min="7" max="7" width="10.85546875" bestFit="1" customWidth="1"/>
    <col min="8" max="8" width="11.42578125" bestFit="1" customWidth="1"/>
    <col min="9" max="9" width="9.7109375" bestFit="1" customWidth="1"/>
    <col min="10" max="10" width="20" bestFit="1" customWidth="1"/>
    <col min="11" max="11" width="16.140625" bestFit="1" customWidth="1"/>
    <col min="12" max="12" width="17.28515625" bestFit="1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H9">
    <cfRule type="cellIs" dxfId="122" priority="3" operator="greaterThan">
      <formula>0</formula>
    </cfRule>
  </conditionalFormatting>
  <conditionalFormatting sqref="I9:I39">
    <cfRule type="cellIs" dxfId="121" priority="8" operator="greaterThan">
      <formula>0</formula>
    </cfRule>
  </conditionalFormatting>
  <conditionalFormatting sqref="K9:K39">
    <cfRule type="cellIs" dxfId="120" priority="1" operator="lessThan">
      <formula>0</formula>
    </cfRule>
    <cfRule type="cellIs" dxfId="119" priority="2" operator="greaterThan">
      <formula>0</formula>
    </cfRule>
    <cfRule type="cellIs" dxfId="118" priority="7" operator="lessThan">
      <formula>0</formula>
    </cfRule>
  </conditionalFormatting>
  <conditionalFormatting sqref="L9">
    <cfRule type="cellIs" dxfId="117" priority="4" operator="greaterThan">
      <formula>0</formula>
    </cfRule>
    <cfRule type="cellIs" dxfId="116" priority="6" operator="lessThan">
      <formula>0</formula>
    </cfRule>
  </conditionalFormatting>
  <conditionalFormatting sqref="H9:H39">
    <cfRule type="cellIs" dxfId="115" priority="5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D36D-0FB3-465F-810A-52165671D8B4}">
  <dimension ref="F8:O39"/>
  <sheetViews>
    <sheetView showGridLines="0" showRowColHeaders="0" workbookViewId="0"/>
  </sheetViews>
  <sheetFormatPr defaultRowHeight="15" x14ac:dyDescent="0.25"/>
  <cols>
    <col min="6" max="6" width="11.140625" bestFit="1" customWidth="1"/>
    <col min="7" max="7" width="10.85546875" bestFit="1" customWidth="1"/>
    <col min="8" max="8" width="11.42578125" bestFit="1" customWidth="1"/>
    <col min="9" max="9" width="9.7109375" bestFit="1" customWidth="1"/>
    <col min="10" max="10" width="20" bestFit="1" customWidth="1"/>
    <col min="11" max="11" width="16.140625" bestFit="1" customWidth="1"/>
    <col min="12" max="12" width="17.28515625" bestFit="1" customWidth="1"/>
  </cols>
  <sheetData>
    <row r="8" spans="6:15" x14ac:dyDescent="0.25">
      <c r="F8" s="17" t="s">
        <v>37</v>
      </c>
      <c r="G8" s="17" t="s">
        <v>0</v>
      </c>
      <c r="H8" s="17" t="s">
        <v>1</v>
      </c>
      <c r="I8" s="17" t="s">
        <v>2</v>
      </c>
      <c r="J8" s="17" t="s">
        <v>38</v>
      </c>
      <c r="K8" s="17" t="s">
        <v>39</v>
      </c>
      <c r="L8" s="18" t="s">
        <v>40</v>
      </c>
    </row>
    <row r="9" spans="6:15" x14ac:dyDescent="0.25">
      <c r="F9" s="20">
        <v>1</v>
      </c>
      <c r="G9" s="20"/>
      <c r="H9" s="21">
        <v>0</v>
      </c>
      <c r="I9" s="21">
        <v>0</v>
      </c>
      <c r="J9" s="20"/>
      <c r="K9" s="21">
        <f t="shared" ref="K9:K39" si="0">H9-I9</f>
        <v>0</v>
      </c>
      <c r="L9" s="22">
        <f>SUM(K9:K39)</f>
        <v>0</v>
      </c>
      <c r="O9" s="16"/>
    </row>
    <row r="10" spans="6:15" x14ac:dyDescent="0.25">
      <c r="F10" s="20">
        <v>2</v>
      </c>
      <c r="G10" s="20"/>
      <c r="H10" s="21">
        <v>0</v>
      </c>
      <c r="I10" s="21">
        <v>0</v>
      </c>
      <c r="J10" s="20"/>
      <c r="K10" s="21">
        <f t="shared" si="0"/>
        <v>0</v>
      </c>
      <c r="L10" s="23"/>
      <c r="O10" s="16"/>
    </row>
    <row r="11" spans="6:15" x14ac:dyDescent="0.25">
      <c r="F11" s="20">
        <v>3</v>
      </c>
      <c r="G11" s="20"/>
      <c r="H11" s="21">
        <v>0</v>
      </c>
      <c r="I11" s="21">
        <v>0</v>
      </c>
      <c r="J11" s="20"/>
      <c r="K11" s="21">
        <f t="shared" si="0"/>
        <v>0</v>
      </c>
      <c r="L11" s="20"/>
      <c r="O11" s="16"/>
    </row>
    <row r="12" spans="6:15" x14ac:dyDescent="0.25">
      <c r="F12" s="20">
        <v>4</v>
      </c>
      <c r="G12" s="20"/>
      <c r="H12" s="21">
        <v>0</v>
      </c>
      <c r="I12" s="21">
        <v>0</v>
      </c>
      <c r="J12" s="20"/>
      <c r="K12" s="21">
        <f t="shared" si="0"/>
        <v>0</v>
      </c>
      <c r="L12" s="20"/>
      <c r="N12" s="16"/>
    </row>
    <row r="13" spans="6:15" x14ac:dyDescent="0.25">
      <c r="F13" s="20">
        <v>5</v>
      </c>
      <c r="G13" s="20"/>
      <c r="H13" s="21">
        <v>0</v>
      </c>
      <c r="I13" s="21">
        <v>0</v>
      </c>
      <c r="J13" s="20"/>
      <c r="K13" s="21">
        <f t="shared" si="0"/>
        <v>0</v>
      </c>
      <c r="L13" s="20"/>
      <c r="N13" s="16"/>
    </row>
    <row r="14" spans="6:15" x14ac:dyDescent="0.25">
      <c r="F14" s="20">
        <v>6</v>
      </c>
      <c r="G14" s="20"/>
      <c r="H14" s="21">
        <v>0</v>
      </c>
      <c r="I14" s="21">
        <v>0</v>
      </c>
      <c r="J14" s="20"/>
      <c r="K14" s="21">
        <f t="shared" si="0"/>
        <v>0</v>
      </c>
      <c r="L14" s="20"/>
      <c r="N14" s="16"/>
    </row>
    <row r="15" spans="6:15" x14ac:dyDescent="0.25">
      <c r="F15" s="20">
        <v>7</v>
      </c>
      <c r="G15" s="20"/>
      <c r="H15" s="21">
        <v>0</v>
      </c>
      <c r="I15" s="21">
        <v>0</v>
      </c>
      <c r="J15" s="20"/>
      <c r="K15" s="21">
        <f t="shared" si="0"/>
        <v>0</v>
      </c>
      <c r="L15" s="20"/>
      <c r="N15" s="16"/>
    </row>
    <row r="16" spans="6:15" x14ac:dyDescent="0.25">
      <c r="F16" s="20">
        <v>8</v>
      </c>
      <c r="G16" s="20"/>
      <c r="H16" s="21">
        <v>0</v>
      </c>
      <c r="I16" s="21">
        <v>0</v>
      </c>
      <c r="J16" s="20"/>
      <c r="K16" s="21">
        <f t="shared" si="0"/>
        <v>0</v>
      </c>
      <c r="L16" s="20"/>
      <c r="N16" s="16"/>
    </row>
    <row r="17" spans="6:14" x14ac:dyDescent="0.25">
      <c r="F17" s="20">
        <v>9</v>
      </c>
      <c r="G17" s="20"/>
      <c r="H17" s="21">
        <v>0</v>
      </c>
      <c r="I17" s="21">
        <v>0</v>
      </c>
      <c r="J17" s="20"/>
      <c r="K17" s="21">
        <f t="shared" si="0"/>
        <v>0</v>
      </c>
      <c r="L17" s="20"/>
      <c r="N17" s="16"/>
    </row>
    <row r="18" spans="6:14" x14ac:dyDescent="0.25">
      <c r="F18" s="20">
        <v>10</v>
      </c>
      <c r="G18" s="20"/>
      <c r="H18" s="21">
        <v>0</v>
      </c>
      <c r="I18" s="21">
        <v>0</v>
      </c>
      <c r="J18" s="20"/>
      <c r="K18" s="21">
        <f t="shared" si="0"/>
        <v>0</v>
      </c>
      <c r="L18" s="20"/>
      <c r="N18" s="16"/>
    </row>
    <row r="19" spans="6:14" x14ac:dyDescent="0.25">
      <c r="F19" s="20">
        <v>11</v>
      </c>
      <c r="G19" s="20"/>
      <c r="H19" s="21">
        <v>0</v>
      </c>
      <c r="I19" s="21">
        <v>0</v>
      </c>
      <c r="J19" s="20"/>
      <c r="K19" s="21">
        <f t="shared" si="0"/>
        <v>0</v>
      </c>
      <c r="L19" s="20"/>
      <c r="N19" s="16"/>
    </row>
    <row r="20" spans="6:14" x14ac:dyDescent="0.25">
      <c r="F20" s="20">
        <v>12</v>
      </c>
      <c r="G20" s="20"/>
      <c r="H20" s="21">
        <v>0</v>
      </c>
      <c r="I20" s="21">
        <v>0</v>
      </c>
      <c r="J20" s="20"/>
      <c r="K20" s="21">
        <f t="shared" si="0"/>
        <v>0</v>
      </c>
      <c r="L20" s="20"/>
      <c r="N20" s="16"/>
    </row>
    <row r="21" spans="6:14" x14ac:dyDescent="0.25">
      <c r="F21" s="20">
        <v>13</v>
      </c>
      <c r="G21" s="20"/>
      <c r="H21" s="21">
        <v>0</v>
      </c>
      <c r="I21" s="21">
        <v>0</v>
      </c>
      <c r="J21" s="20"/>
      <c r="K21" s="21">
        <f t="shared" si="0"/>
        <v>0</v>
      </c>
      <c r="L21" s="20"/>
      <c r="N21" s="16"/>
    </row>
    <row r="22" spans="6:14" x14ac:dyDescent="0.25">
      <c r="F22" s="20">
        <v>14</v>
      </c>
      <c r="G22" s="20"/>
      <c r="H22" s="21">
        <v>0</v>
      </c>
      <c r="I22" s="21">
        <v>0</v>
      </c>
      <c r="J22" s="20"/>
      <c r="K22" s="21">
        <f t="shared" si="0"/>
        <v>0</v>
      </c>
      <c r="L22" s="20"/>
      <c r="N22" s="16"/>
    </row>
    <row r="23" spans="6:14" x14ac:dyDescent="0.25">
      <c r="F23" s="20">
        <v>15</v>
      </c>
      <c r="G23" s="20"/>
      <c r="H23" s="21">
        <v>0</v>
      </c>
      <c r="I23" s="21">
        <v>0</v>
      </c>
      <c r="J23" s="20"/>
      <c r="K23" s="21">
        <f t="shared" si="0"/>
        <v>0</v>
      </c>
      <c r="L23" s="20"/>
      <c r="N23" s="16"/>
    </row>
    <row r="24" spans="6:14" x14ac:dyDescent="0.25">
      <c r="F24" s="20">
        <v>16</v>
      </c>
      <c r="G24" s="20"/>
      <c r="H24" s="21">
        <v>0</v>
      </c>
      <c r="I24" s="21">
        <v>0</v>
      </c>
      <c r="J24" s="20"/>
      <c r="K24" s="21">
        <f t="shared" si="0"/>
        <v>0</v>
      </c>
      <c r="L24" s="20"/>
      <c r="N24" s="16"/>
    </row>
    <row r="25" spans="6:14" x14ac:dyDescent="0.25">
      <c r="F25" s="20">
        <v>17</v>
      </c>
      <c r="G25" s="20"/>
      <c r="H25" s="21">
        <v>0</v>
      </c>
      <c r="I25" s="21">
        <v>0</v>
      </c>
      <c r="J25" s="20"/>
      <c r="K25" s="21">
        <f t="shared" si="0"/>
        <v>0</v>
      </c>
      <c r="L25" s="20"/>
      <c r="N25" s="16"/>
    </row>
    <row r="26" spans="6:14" x14ac:dyDescent="0.25">
      <c r="F26" s="20">
        <v>18</v>
      </c>
      <c r="G26" s="20"/>
      <c r="H26" s="21">
        <v>0</v>
      </c>
      <c r="I26" s="21">
        <v>0</v>
      </c>
      <c r="J26" s="20"/>
      <c r="K26" s="21">
        <f t="shared" si="0"/>
        <v>0</v>
      </c>
      <c r="L26" s="20"/>
      <c r="N26" s="16"/>
    </row>
    <row r="27" spans="6:14" x14ac:dyDescent="0.25">
      <c r="F27" s="20">
        <v>19</v>
      </c>
      <c r="G27" s="20"/>
      <c r="H27" s="21">
        <v>0</v>
      </c>
      <c r="I27" s="21">
        <v>0</v>
      </c>
      <c r="J27" s="20"/>
      <c r="K27" s="21">
        <f t="shared" si="0"/>
        <v>0</v>
      </c>
      <c r="L27" s="20"/>
      <c r="N27" s="16"/>
    </row>
    <row r="28" spans="6:14" x14ac:dyDescent="0.25">
      <c r="F28" s="20">
        <v>20</v>
      </c>
      <c r="G28" s="20"/>
      <c r="H28" s="21">
        <v>0</v>
      </c>
      <c r="I28" s="21">
        <v>0</v>
      </c>
      <c r="J28" s="20"/>
      <c r="K28" s="21">
        <f t="shared" si="0"/>
        <v>0</v>
      </c>
      <c r="L28" s="20"/>
      <c r="N28" s="16"/>
    </row>
    <row r="29" spans="6:14" x14ac:dyDescent="0.25">
      <c r="F29" s="20">
        <v>21</v>
      </c>
      <c r="G29" s="20"/>
      <c r="H29" s="21">
        <v>0</v>
      </c>
      <c r="I29" s="21">
        <v>0</v>
      </c>
      <c r="J29" s="20"/>
      <c r="K29" s="21">
        <f t="shared" si="0"/>
        <v>0</v>
      </c>
      <c r="L29" s="20"/>
      <c r="N29" s="16"/>
    </row>
    <row r="30" spans="6:14" x14ac:dyDescent="0.25">
      <c r="F30" s="20">
        <v>22</v>
      </c>
      <c r="G30" s="20"/>
      <c r="H30" s="21">
        <v>0</v>
      </c>
      <c r="I30" s="21">
        <v>0</v>
      </c>
      <c r="J30" s="20"/>
      <c r="K30" s="21">
        <f t="shared" si="0"/>
        <v>0</v>
      </c>
      <c r="L30" s="20"/>
      <c r="N30" s="16"/>
    </row>
    <row r="31" spans="6:14" x14ac:dyDescent="0.25">
      <c r="F31" s="20">
        <v>23</v>
      </c>
      <c r="G31" s="20"/>
      <c r="H31" s="21">
        <v>0</v>
      </c>
      <c r="I31" s="21">
        <v>0</v>
      </c>
      <c r="J31" s="20"/>
      <c r="K31" s="21">
        <f t="shared" si="0"/>
        <v>0</v>
      </c>
      <c r="L31" s="20"/>
      <c r="N31" s="16"/>
    </row>
    <row r="32" spans="6:14" x14ac:dyDescent="0.25">
      <c r="F32" s="20">
        <v>24</v>
      </c>
      <c r="G32" s="20"/>
      <c r="H32" s="21">
        <v>0</v>
      </c>
      <c r="I32" s="21">
        <v>0</v>
      </c>
      <c r="J32" s="20"/>
      <c r="K32" s="21">
        <f t="shared" si="0"/>
        <v>0</v>
      </c>
      <c r="L32" s="20"/>
      <c r="N32" s="16"/>
    </row>
    <row r="33" spans="6:14" x14ac:dyDescent="0.25">
      <c r="F33" s="20">
        <v>25</v>
      </c>
      <c r="G33" s="20"/>
      <c r="H33" s="21">
        <v>0</v>
      </c>
      <c r="I33" s="21">
        <v>0</v>
      </c>
      <c r="J33" s="20"/>
      <c r="K33" s="21">
        <f t="shared" si="0"/>
        <v>0</v>
      </c>
      <c r="L33" s="20"/>
      <c r="N33" s="16"/>
    </row>
    <row r="34" spans="6:14" x14ac:dyDescent="0.25">
      <c r="F34" s="20">
        <v>26</v>
      </c>
      <c r="G34" s="20"/>
      <c r="H34" s="21">
        <v>0</v>
      </c>
      <c r="I34" s="21">
        <v>0</v>
      </c>
      <c r="J34" s="20"/>
      <c r="K34" s="21">
        <f t="shared" si="0"/>
        <v>0</v>
      </c>
      <c r="L34" s="20"/>
      <c r="N34" s="16"/>
    </row>
    <row r="35" spans="6:14" x14ac:dyDescent="0.25">
      <c r="F35" s="20">
        <v>27</v>
      </c>
      <c r="G35" s="20"/>
      <c r="H35" s="21">
        <v>0</v>
      </c>
      <c r="I35" s="21">
        <v>0</v>
      </c>
      <c r="J35" s="20"/>
      <c r="K35" s="21">
        <f t="shared" si="0"/>
        <v>0</v>
      </c>
      <c r="L35" s="20"/>
      <c r="N35" s="16"/>
    </row>
    <row r="36" spans="6:14" x14ac:dyDescent="0.25">
      <c r="F36" s="20">
        <v>28</v>
      </c>
      <c r="G36" s="20"/>
      <c r="H36" s="21">
        <v>0</v>
      </c>
      <c r="I36" s="21">
        <v>0</v>
      </c>
      <c r="J36" s="20"/>
      <c r="K36" s="21">
        <f t="shared" si="0"/>
        <v>0</v>
      </c>
      <c r="L36" s="20"/>
      <c r="N36" s="16"/>
    </row>
    <row r="37" spans="6:14" x14ac:dyDescent="0.25">
      <c r="F37" s="20">
        <v>29</v>
      </c>
      <c r="G37" s="20"/>
      <c r="H37" s="21">
        <v>0</v>
      </c>
      <c r="I37" s="21">
        <v>0</v>
      </c>
      <c r="J37" s="20"/>
      <c r="K37" s="21">
        <f t="shared" si="0"/>
        <v>0</v>
      </c>
      <c r="L37" s="20"/>
      <c r="N37" s="16"/>
    </row>
    <row r="38" spans="6:14" x14ac:dyDescent="0.25">
      <c r="F38" s="20">
        <v>30</v>
      </c>
      <c r="G38" s="20"/>
      <c r="H38" s="21">
        <v>0</v>
      </c>
      <c r="I38" s="21">
        <v>0</v>
      </c>
      <c r="J38" s="20"/>
      <c r="K38" s="21">
        <f t="shared" si="0"/>
        <v>0</v>
      </c>
      <c r="L38" s="20"/>
      <c r="N38" s="16"/>
    </row>
    <row r="39" spans="6:14" x14ac:dyDescent="0.25">
      <c r="F39" s="20">
        <v>31</v>
      </c>
      <c r="G39" s="20"/>
      <c r="H39" s="21">
        <v>0</v>
      </c>
      <c r="I39" s="21">
        <v>0</v>
      </c>
      <c r="J39" s="20"/>
      <c r="K39" s="21">
        <f t="shared" si="0"/>
        <v>0</v>
      </c>
      <c r="L39" s="20"/>
      <c r="N39" s="16"/>
    </row>
  </sheetData>
  <conditionalFormatting sqref="H9">
    <cfRule type="cellIs" dxfId="103" priority="3" operator="greaterThan">
      <formula>0</formula>
    </cfRule>
  </conditionalFormatting>
  <conditionalFormatting sqref="I9:I39">
    <cfRule type="cellIs" dxfId="102" priority="8" operator="greaterThan">
      <formula>0</formula>
    </cfRule>
  </conditionalFormatting>
  <conditionalFormatting sqref="K9:K39">
    <cfRule type="cellIs" dxfId="101" priority="1" operator="lessThan">
      <formula>0</formula>
    </cfRule>
    <cfRule type="cellIs" dxfId="100" priority="2" operator="greaterThan">
      <formula>0</formula>
    </cfRule>
    <cfRule type="cellIs" dxfId="99" priority="7" operator="lessThan">
      <formula>0</formula>
    </cfRule>
  </conditionalFormatting>
  <conditionalFormatting sqref="L9">
    <cfRule type="cellIs" dxfId="98" priority="4" operator="greaterThan">
      <formula>0</formula>
    </cfRule>
    <cfRule type="cellIs" dxfId="97" priority="6" operator="lessThan">
      <formula>0</formula>
    </cfRule>
  </conditionalFormatting>
  <conditionalFormatting sqref="H9:H39">
    <cfRule type="cellIs" dxfId="96" priority="5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</vt:i4>
      </vt:variant>
    </vt:vector>
  </HeadingPairs>
  <TitlesOfParts>
    <vt:vector size="16" baseType="lpstr">
      <vt:lpstr>Menu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Indicadores</vt:lpstr>
      <vt:lpstr>Investimentos</vt:lpstr>
      <vt:lpstr>Dias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Núbia Maria Pedrotti Brunetto</dc:creator>
  <cp:keywords/>
  <dc:description/>
  <cp:lastModifiedBy>nubia</cp:lastModifiedBy>
  <cp:revision/>
  <dcterms:created xsi:type="dcterms:W3CDTF">2021-02-21T21:25:05Z</dcterms:created>
  <dcterms:modified xsi:type="dcterms:W3CDTF">2021-06-27T19:46:11Z</dcterms:modified>
  <cp:category/>
  <cp:contentStatus/>
</cp:coreProperties>
</file>