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tor\Desktop\"/>
    </mc:Choice>
  </mc:AlternateContent>
  <bookViews>
    <workbookView xWindow="0" yWindow="0" windowWidth="15945" windowHeight="8070"/>
  </bookViews>
  <sheets>
    <sheet name="Proportion" sheetId="1" r:id="rId1"/>
    <sheet name="Mean, Sigma Unkown" sheetId="2" r:id="rId2"/>
    <sheet name="Mean, Sigma Known" sheetId="3" r:id="rId3"/>
    <sheet name="Sample Size Proportion" sheetId="4" r:id="rId4"/>
    <sheet name="Sample Size Mean" sheetId="5" r:id="rId5"/>
  </sheets>
  <definedNames>
    <definedName name="Macro_8_4_4">[0]!Macro_8_4_4</definedName>
  </definedNames>
  <calcPr calcId="152511"/>
</workbook>
</file>

<file path=xl/calcChain.xml><?xml version="1.0" encoding="utf-8"?>
<calcChain xmlns="http://schemas.openxmlformats.org/spreadsheetml/2006/main">
  <c r="B9" i="5" l="1"/>
  <c r="B10" i="5" s="1"/>
  <c r="B13" i="5" s="1"/>
  <c r="B10" i="4" l="1"/>
  <c r="B13" i="4" s="1"/>
  <c r="B9" i="4"/>
  <c r="B12" i="3" l="1"/>
  <c r="B16" i="3" s="1"/>
  <c r="B11" i="3"/>
  <c r="B10" i="3"/>
  <c r="B15" i="3" l="1"/>
  <c r="B11" i="2" l="1"/>
  <c r="B12" i="2" s="1"/>
  <c r="B10" i="2"/>
  <c r="B13" i="2" l="1"/>
  <c r="B16" i="2" s="1"/>
  <c r="B17" i="2" l="1"/>
  <c r="B10" i="1"/>
  <c r="B9" i="1"/>
  <c r="B11" i="1" l="1"/>
  <c r="B12" i="1" s="1"/>
  <c r="B15" i="1" s="1"/>
  <c r="B16" i="1" l="1"/>
</calcChain>
</file>

<file path=xl/sharedStrings.xml><?xml version="1.0" encoding="utf-8"?>
<sst xmlns="http://schemas.openxmlformats.org/spreadsheetml/2006/main" count="60" uniqueCount="29">
  <si>
    <t>Data</t>
  </si>
  <si>
    <t>Sample Size</t>
  </si>
  <si>
    <t>Number of Successes</t>
  </si>
  <si>
    <t>Confidence Level</t>
  </si>
  <si>
    <t>Intermediate Calculations</t>
  </si>
  <si>
    <t>Sample Proportion</t>
  </si>
  <si>
    <t>Z Value</t>
  </si>
  <si>
    <t>Standard Error of the Proportion</t>
  </si>
  <si>
    <t>Interval Half Width</t>
  </si>
  <si>
    <t>Confidence Interval</t>
  </si>
  <si>
    <t>Interval Lower Limit</t>
  </si>
  <si>
    <t>Interval Upper Limit</t>
  </si>
  <si>
    <t xml:space="preserve">Proportion  </t>
  </si>
  <si>
    <t>Sample Standard Deviation</t>
  </si>
  <si>
    <t>Sample Mean</t>
  </si>
  <si>
    <t>Standard Error of the Mean</t>
  </si>
  <si>
    <t>Degrees of Freedom</t>
  </si>
  <si>
    <r>
      <t>t</t>
    </r>
    <r>
      <rPr>
        <sz val="11"/>
        <rFont val="Calibri"/>
        <family val="2"/>
      </rPr>
      <t xml:space="preserve"> Value</t>
    </r>
  </si>
  <si>
    <t xml:space="preserve">Estimate for the Mean </t>
  </si>
  <si>
    <t>Confidence Estimate for the Mean</t>
  </si>
  <si>
    <t>Population Standard Deviation</t>
  </si>
  <si>
    <t>Estimate of True Proportion</t>
  </si>
  <si>
    <t>Sampling Error</t>
  </si>
  <si>
    <t xml:space="preserve">Calculated Sample Size </t>
  </si>
  <si>
    <t>Result</t>
  </si>
  <si>
    <t>Sample Size Needed</t>
  </si>
  <si>
    <t>Intemediate Calculations</t>
  </si>
  <si>
    <t xml:space="preserve">For the Mean </t>
  </si>
  <si>
    <t xml:space="preserve">For the Proportion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</si>
</sst>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0"/>
      <name val="Arial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 applyBorder="1" applyAlignment="1">
      <alignment horizontal="centerContinuous"/>
    </xf>
    <xf numFmtId="0" fontId="2" fillId="0" borderId="0" xfId="0" applyFont="1"/>
    <xf numFmtId="0" fontId="3" fillId="0" borderId="0" xfId="0" applyFont="1" applyAlignment="1">
      <alignment horizontal="centerContinuous"/>
    </xf>
    <xf numFmtId="0" fontId="2" fillId="0" borderId="0" xfId="0" applyFont="1" applyBorder="1"/>
    <xf numFmtId="0" fontId="3" fillId="0" borderId="0" xfId="0" applyFont="1" applyFill="1" applyBorder="1"/>
    <xf numFmtId="9" fontId="3" fillId="0" borderId="0" xfId="1" applyFont="1" applyFill="1" applyBorder="1"/>
    <xf numFmtId="0" fontId="2" fillId="0" borderId="1" xfId="0" applyFont="1" applyFill="1" applyBorder="1"/>
    <xf numFmtId="0" fontId="2" fillId="0" borderId="1" xfId="0" applyFont="1" applyBorder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/>
    <xf numFmtId="0" fontId="2" fillId="0" borderId="2" xfId="0" applyFont="1" applyBorder="1"/>
    <xf numFmtId="0" fontId="2" fillId="0" borderId="2" xfId="0" applyFont="1" applyFill="1" applyBorder="1"/>
    <xf numFmtId="0" fontId="3" fillId="0" borderId="0" xfId="0" applyFont="1" applyBorder="1"/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9" fontId="2" fillId="3" borderId="1" xfId="1" applyFont="1" applyFill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3" fillId="0" borderId="0" xfId="0" applyFont="1" applyAlignment="1">
      <alignment horizontal="left"/>
    </xf>
    <xf numFmtId="0" fontId="3" fillId="3" borderId="5" xfId="0" applyFont="1" applyFill="1" applyBorder="1" applyAlignment="1">
      <alignment horizontal="centerContinuous"/>
    </xf>
    <xf numFmtId="0" fontId="2" fillId="3" borderId="6" xfId="0" applyFont="1" applyFill="1" applyBorder="1" applyAlignment="1">
      <alignment horizontal="centerContinuous"/>
    </xf>
    <xf numFmtId="9" fontId="2" fillId="3" borderId="1" xfId="1" applyFont="1" applyFill="1" applyBorder="1" applyProtection="1">
      <protection locked="0"/>
    </xf>
    <xf numFmtId="9" fontId="3" fillId="0" borderId="0" xfId="1" applyFont="1" applyFill="1" applyBorder="1" applyProtection="1">
      <protection locked="0"/>
    </xf>
    <xf numFmtId="164" fontId="2" fillId="0" borderId="1" xfId="0" applyNumberFormat="1" applyFont="1" applyBorder="1"/>
    <xf numFmtId="0" fontId="4" fillId="0" borderId="1" xfId="0" applyFont="1" applyBorder="1"/>
    <xf numFmtId="2" fontId="2" fillId="2" borderId="1" xfId="0" applyNumberFormat="1" applyFont="1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3" fillId="3" borderId="1" xfId="0" applyFont="1" applyFill="1" applyBorder="1" applyAlignment="1">
      <alignment horizontal="centerContinuous"/>
    </xf>
    <xf numFmtId="0" fontId="2" fillId="3" borderId="1" xfId="0" applyFont="1" applyFill="1" applyBorder="1" applyAlignment="1">
      <alignment horizontal="centerContinuous"/>
    </xf>
    <xf numFmtId="0" fontId="3" fillId="0" borderId="0" xfId="0" applyFont="1" applyBorder="1"/>
    <xf numFmtId="9" fontId="3" fillId="0" borderId="0" xfId="1" applyFont="1" applyFill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 applyProtection="1"/>
    <xf numFmtId="164" fontId="2" fillId="0" borderId="1" xfId="0" applyNumberFormat="1" applyFont="1" applyBorder="1"/>
    <xf numFmtId="0" fontId="2" fillId="0" borderId="0" xfId="0" applyFont="1" applyBorder="1"/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9" fontId="2" fillId="3" borderId="1" xfId="1" applyFont="1" applyFill="1" applyBorder="1" applyProtection="1">
      <protection locked="0"/>
    </xf>
    <xf numFmtId="0" fontId="2" fillId="2" borderId="1" xfId="0" applyFont="1" applyFill="1" applyBorder="1"/>
    <xf numFmtId="164" fontId="2" fillId="2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3" fillId="3" borderId="1" xfId="0" applyFont="1" applyFill="1" applyBorder="1" applyAlignment="1">
      <alignment horizontal="centerContinuous"/>
    </xf>
    <xf numFmtId="0" fontId="2" fillId="3" borderId="1" xfId="0" applyFont="1" applyFill="1" applyBorder="1" applyAlignment="1">
      <alignment horizontal="centerContinuous"/>
    </xf>
    <xf numFmtId="0" fontId="3" fillId="0" borderId="0" xfId="0" applyFont="1" applyFill="1" applyBorder="1"/>
    <xf numFmtId="9" fontId="3" fillId="0" borderId="0" xfId="1" applyFont="1" applyFill="1" applyBorder="1" applyProtection="1">
      <protection locked="0"/>
    </xf>
    <xf numFmtId="0" fontId="2" fillId="0" borderId="1" xfId="0" applyFont="1" applyBorder="1"/>
    <xf numFmtId="164" fontId="2" fillId="0" borderId="1" xfId="0" applyNumberFormat="1" applyFont="1" applyFill="1" applyBorder="1"/>
    <xf numFmtId="0" fontId="2" fillId="0" borderId="0" xfId="0" applyFont="1" applyBorder="1"/>
    <xf numFmtId="0" fontId="3" fillId="0" borderId="0" xfId="0" applyFont="1" applyBorder="1"/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9" fontId="2" fillId="3" borderId="1" xfId="1" applyFont="1" applyFill="1" applyBorder="1" applyProtection="1">
      <protection locked="0"/>
    </xf>
    <xf numFmtId="0" fontId="2" fillId="2" borderId="1" xfId="0" applyFont="1" applyFill="1" applyBorder="1"/>
    <xf numFmtId="1" fontId="2" fillId="2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C29"/>
  <sheetViews>
    <sheetView tabSelected="1" workbookViewId="0">
      <selection activeCell="B5" sqref="B5"/>
    </sheetView>
  </sheetViews>
  <sheetFormatPr defaultRowHeight="15" x14ac:dyDescent="0.25"/>
  <cols>
    <col min="1" max="1" width="30.42578125" style="2" customWidth="1"/>
    <col min="2" max="2" width="9.28515625" style="2" customWidth="1"/>
    <col min="3" max="16384" width="9.140625" style="2"/>
  </cols>
  <sheetData>
    <row r="1" spans="1:3" x14ac:dyDescent="0.25">
      <c r="A1" s="19" t="s">
        <v>12</v>
      </c>
      <c r="B1" s="1"/>
    </row>
    <row r="2" spans="1:3" x14ac:dyDescent="0.25">
      <c r="A2" s="3"/>
      <c r="B2" s="1"/>
    </row>
    <row r="3" spans="1:3" x14ac:dyDescent="0.25">
      <c r="A3" s="46" t="s">
        <v>0</v>
      </c>
      <c r="B3" s="47"/>
    </row>
    <row r="4" spans="1:3" x14ac:dyDescent="0.25">
      <c r="A4" s="14" t="s">
        <v>1</v>
      </c>
      <c r="B4" s="15">
        <v>1200</v>
      </c>
      <c r="C4" s="4"/>
    </row>
    <row r="5" spans="1:3" x14ac:dyDescent="0.25">
      <c r="A5" s="14" t="s">
        <v>2</v>
      </c>
      <c r="B5" s="15">
        <v>175</v>
      </c>
      <c r="C5" s="4"/>
    </row>
    <row r="6" spans="1:3" x14ac:dyDescent="0.25">
      <c r="A6" s="14" t="s">
        <v>3</v>
      </c>
      <c r="B6" s="16">
        <v>0.95</v>
      </c>
      <c r="C6" s="4"/>
    </row>
    <row r="7" spans="1:3" x14ac:dyDescent="0.25">
      <c r="A7" s="5"/>
      <c r="B7" s="6"/>
      <c r="C7" s="4"/>
    </row>
    <row r="8" spans="1:3" x14ac:dyDescent="0.25">
      <c r="A8" s="44" t="s">
        <v>4</v>
      </c>
      <c r="B8" s="44"/>
      <c r="C8" s="4"/>
    </row>
    <row r="9" spans="1:3" x14ac:dyDescent="0.25">
      <c r="A9" s="7" t="s">
        <v>5</v>
      </c>
      <c r="B9" s="7">
        <f>B5/B4</f>
        <v>0.14583333333333334</v>
      </c>
      <c r="C9" s="4"/>
    </row>
    <row r="10" spans="1:3" x14ac:dyDescent="0.25">
      <c r="A10" s="8" t="s">
        <v>6</v>
      </c>
      <c r="B10" s="9">
        <f>_xlfn.NORM.S.INV((1 - B6)/2)</f>
        <v>-1.9599639845400536</v>
      </c>
      <c r="C10" s="4"/>
    </row>
    <row r="11" spans="1:3" x14ac:dyDescent="0.25">
      <c r="A11" s="7" t="s">
        <v>7</v>
      </c>
      <c r="B11" s="7">
        <f>SQRT(B9 * (1 - B9)/B4)</f>
        <v>1.0188472743834174E-2</v>
      </c>
      <c r="C11" s="4"/>
    </row>
    <row r="12" spans="1:3" x14ac:dyDescent="0.25">
      <c r="A12" s="8" t="s">
        <v>8</v>
      </c>
      <c r="B12" s="10">
        <f>ABS(B10 * B11)</f>
        <v>1.9969039635382959E-2</v>
      </c>
      <c r="C12" s="4"/>
    </row>
    <row r="13" spans="1:3" x14ac:dyDescent="0.25">
      <c r="A13" s="11"/>
      <c r="B13" s="12"/>
      <c r="C13" s="4"/>
    </row>
    <row r="14" spans="1:3" x14ac:dyDescent="0.25">
      <c r="A14" s="45" t="s">
        <v>9</v>
      </c>
      <c r="B14" s="45"/>
      <c r="C14" s="4"/>
    </row>
    <row r="15" spans="1:3" x14ac:dyDescent="0.25">
      <c r="A15" s="17" t="s">
        <v>10</v>
      </c>
      <c r="B15" s="18">
        <f>B9 - B12</f>
        <v>0.12586429369795038</v>
      </c>
      <c r="C15" s="4"/>
    </row>
    <row r="16" spans="1:3" x14ac:dyDescent="0.25">
      <c r="A16" s="17" t="s">
        <v>11</v>
      </c>
      <c r="B16" s="18">
        <f>B9 + B12</f>
        <v>0.16580237296871631</v>
      </c>
      <c r="C16" s="4"/>
    </row>
    <row r="17" spans="1:3" x14ac:dyDescent="0.25">
      <c r="A17" s="13"/>
      <c r="B17" s="5"/>
      <c r="C17" s="4"/>
    </row>
    <row r="18" spans="1:3" x14ac:dyDescent="0.25">
      <c r="A18" s="13"/>
      <c r="B18" s="5"/>
      <c r="C18" s="4"/>
    </row>
    <row r="19" spans="1:3" x14ac:dyDescent="0.25">
      <c r="A19" s="4"/>
    </row>
    <row r="20" spans="1:3" x14ac:dyDescent="0.25">
      <c r="A20" s="4"/>
    </row>
    <row r="21" spans="1:3" x14ac:dyDescent="0.25">
      <c r="A21" s="4"/>
    </row>
    <row r="22" spans="1:3" x14ac:dyDescent="0.25">
      <c r="A22" s="4"/>
    </row>
    <row r="23" spans="1:3" x14ac:dyDescent="0.25">
      <c r="A23" s="4"/>
    </row>
    <row r="24" spans="1:3" x14ac:dyDescent="0.25">
      <c r="A24" s="4"/>
    </row>
    <row r="25" spans="1:3" x14ac:dyDescent="0.25">
      <c r="A25" s="4"/>
      <c r="B25" s="13"/>
    </row>
    <row r="26" spans="1:3" x14ac:dyDescent="0.25">
      <c r="A26" s="4"/>
      <c r="B26" s="13"/>
    </row>
    <row r="27" spans="1:3" x14ac:dyDescent="0.25">
      <c r="A27" s="13"/>
      <c r="B27" s="13"/>
    </row>
    <row r="28" spans="1:3" x14ac:dyDescent="0.25">
      <c r="A28" s="13"/>
      <c r="B28" s="13"/>
    </row>
    <row r="29" spans="1:3" x14ac:dyDescent="0.25">
      <c r="B29" s="4"/>
    </row>
  </sheetData>
  <mergeCells count="3">
    <mergeCell ref="A8:B8"/>
    <mergeCell ref="A14:B14"/>
    <mergeCell ref="A3:B3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8" sqref="C8"/>
    </sheetView>
  </sheetViews>
  <sheetFormatPr defaultRowHeight="12.75" x14ac:dyDescent="0.2"/>
  <cols>
    <col min="1" max="1" width="26.42578125" customWidth="1"/>
    <col min="2" max="2" width="9.85546875" customWidth="1"/>
  </cols>
  <sheetData>
    <row r="1" spans="1:2" ht="15" x14ac:dyDescent="0.25">
      <c r="A1" s="19" t="s">
        <v>18</v>
      </c>
      <c r="B1" s="1"/>
    </row>
    <row r="2" spans="1:2" ht="15" x14ac:dyDescent="0.25">
      <c r="A2" s="3"/>
      <c r="B2" s="1"/>
    </row>
    <row r="3" spans="1:2" ht="15" x14ac:dyDescent="0.25">
      <c r="A3" s="20" t="s">
        <v>0</v>
      </c>
      <c r="B3" s="21"/>
    </row>
    <row r="4" spans="1:2" ht="15" x14ac:dyDescent="0.25">
      <c r="A4" s="14" t="s">
        <v>13</v>
      </c>
      <c r="B4" s="15">
        <v>30</v>
      </c>
    </row>
    <row r="5" spans="1:2" ht="15" x14ac:dyDescent="0.25">
      <c r="A5" s="14" t="s">
        <v>14</v>
      </c>
      <c r="B5" s="15">
        <v>740</v>
      </c>
    </row>
    <row r="6" spans="1:2" ht="15" x14ac:dyDescent="0.25">
      <c r="A6" s="14" t="s">
        <v>1</v>
      </c>
      <c r="B6" s="15">
        <v>40</v>
      </c>
    </row>
    <row r="7" spans="1:2" ht="15" x14ac:dyDescent="0.25">
      <c r="A7" s="14" t="s">
        <v>3</v>
      </c>
      <c r="B7" s="22">
        <v>0.95</v>
      </c>
    </row>
    <row r="8" spans="1:2" ht="15" x14ac:dyDescent="0.25">
      <c r="A8" s="5"/>
      <c r="B8" s="23"/>
    </row>
    <row r="9" spans="1:2" ht="15" x14ac:dyDescent="0.25">
      <c r="A9" s="48" t="s">
        <v>4</v>
      </c>
      <c r="B9" s="49"/>
    </row>
    <row r="10" spans="1:2" ht="15" x14ac:dyDescent="0.25">
      <c r="A10" s="8" t="s">
        <v>15</v>
      </c>
      <c r="B10" s="24">
        <f>B4/SQRT(B6)</f>
        <v>4.7434164902525691</v>
      </c>
    </row>
    <row r="11" spans="1:2" ht="15" x14ac:dyDescent="0.25">
      <c r="A11" s="8" t="s">
        <v>16</v>
      </c>
      <c r="B11" s="8">
        <f>B6 - 1</f>
        <v>39</v>
      </c>
    </row>
    <row r="12" spans="1:2" ht="15" x14ac:dyDescent="0.25">
      <c r="A12" s="25" t="s">
        <v>17</v>
      </c>
      <c r="B12" s="24">
        <f>_xlfn.T.INV.2T(1-B7, B11)</f>
        <v>2.0226909200367595</v>
      </c>
    </row>
    <row r="13" spans="1:2" ht="15" x14ac:dyDescent="0.25">
      <c r="A13" s="8" t="s">
        <v>8</v>
      </c>
      <c r="B13" s="24">
        <f>B12 * B10</f>
        <v>9.5944654647865057</v>
      </c>
    </row>
    <row r="14" spans="1:2" ht="15" x14ac:dyDescent="0.25">
      <c r="A14" s="11"/>
      <c r="B14" s="11"/>
    </row>
    <row r="15" spans="1:2" ht="15" x14ac:dyDescent="0.25">
      <c r="A15" s="50" t="s">
        <v>9</v>
      </c>
      <c r="B15" s="51"/>
    </row>
    <row r="16" spans="1:2" ht="15" x14ac:dyDescent="0.25">
      <c r="A16" s="17" t="s">
        <v>10</v>
      </c>
      <c r="B16" s="26">
        <f>B5 - B13</f>
        <v>730.40553453521352</v>
      </c>
    </row>
    <row r="17" spans="1:2" ht="15" x14ac:dyDescent="0.25">
      <c r="A17" s="17" t="s">
        <v>11</v>
      </c>
      <c r="B17" s="26">
        <f>B5 + B13</f>
        <v>749.59446546478648</v>
      </c>
    </row>
  </sheetData>
  <mergeCells count="2">
    <mergeCell ref="A9:B9"/>
    <mergeCell ref="A15:B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2.75" x14ac:dyDescent="0.2"/>
  <cols>
    <col min="1" max="1" width="21.85546875" customWidth="1"/>
    <col min="2" max="2" width="17.42578125" customWidth="1"/>
  </cols>
  <sheetData>
    <row r="1" spans="1:2" ht="15" x14ac:dyDescent="0.25">
      <c r="A1" s="27" t="s">
        <v>19</v>
      </c>
      <c r="B1" s="28"/>
    </row>
    <row r="2" spans="1:2" ht="15" x14ac:dyDescent="0.25">
      <c r="A2" s="29"/>
      <c r="B2" s="30"/>
    </row>
    <row r="3" spans="1:2" ht="15" x14ac:dyDescent="0.25">
      <c r="A3" s="31" t="s">
        <v>0</v>
      </c>
      <c r="B3" s="32"/>
    </row>
    <row r="4" spans="1:2" ht="15" x14ac:dyDescent="0.25">
      <c r="A4" s="39" t="s">
        <v>20</v>
      </c>
      <c r="B4" s="40">
        <v>15</v>
      </c>
    </row>
    <row r="5" spans="1:2" ht="15" x14ac:dyDescent="0.25">
      <c r="A5" s="39" t="s">
        <v>14</v>
      </c>
      <c r="B5" s="40">
        <v>362.3</v>
      </c>
    </row>
    <row r="6" spans="1:2" ht="15" x14ac:dyDescent="0.25">
      <c r="A6" s="39" t="s">
        <v>1</v>
      </c>
      <c r="B6" s="40">
        <v>25</v>
      </c>
    </row>
    <row r="7" spans="1:2" ht="15" x14ac:dyDescent="0.25">
      <c r="A7" s="39" t="s">
        <v>3</v>
      </c>
      <c r="B7" s="41">
        <v>0.95</v>
      </c>
    </row>
    <row r="8" spans="1:2" ht="15" x14ac:dyDescent="0.25">
      <c r="A8" s="33"/>
      <c r="B8" s="34"/>
    </row>
    <row r="9" spans="1:2" ht="15" x14ac:dyDescent="0.25">
      <c r="A9" s="52" t="s">
        <v>4</v>
      </c>
      <c r="B9" s="52"/>
    </row>
    <row r="10" spans="1:2" ht="15" x14ac:dyDescent="0.25">
      <c r="A10" s="35" t="s">
        <v>15</v>
      </c>
      <c r="B10" s="36">
        <f>B4/SQRT(B6)</f>
        <v>3</v>
      </c>
    </row>
    <row r="11" spans="1:2" ht="15" x14ac:dyDescent="0.25">
      <c r="A11" s="35" t="s">
        <v>6</v>
      </c>
      <c r="B11" s="37">
        <f>_xlfn.NORM.S.INV((1 - B7)/2)</f>
        <v>-1.9599639845400536</v>
      </c>
    </row>
    <row r="12" spans="1:2" ht="15" x14ac:dyDescent="0.25">
      <c r="A12" s="35" t="s">
        <v>8</v>
      </c>
      <c r="B12" s="37">
        <f>_xlfn.CONFIDENCE.NORM(1-B7, B4, B6)</f>
        <v>5.8798919536201613</v>
      </c>
    </row>
    <row r="13" spans="1:2" ht="15" x14ac:dyDescent="0.25">
      <c r="A13" s="38"/>
      <c r="B13" s="38"/>
    </row>
    <row r="14" spans="1:2" ht="15" x14ac:dyDescent="0.25">
      <c r="A14" s="45" t="s">
        <v>9</v>
      </c>
      <c r="B14" s="45"/>
    </row>
    <row r="15" spans="1:2" ht="15" x14ac:dyDescent="0.25">
      <c r="A15" s="42" t="s">
        <v>10</v>
      </c>
      <c r="B15" s="43">
        <f>B5 - B12</f>
        <v>356.42010804637982</v>
      </c>
    </row>
    <row r="16" spans="1:2" ht="15" x14ac:dyDescent="0.25">
      <c r="A16" s="42" t="s">
        <v>11</v>
      </c>
      <c r="B16" s="43">
        <f>B5 + B12</f>
        <v>368.1798919536202</v>
      </c>
    </row>
  </sheetData>
  <mergeCells count="2">
    <mergeCell ref="A9:B9"/>
    <mergeCell ref="A14:B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9" sqref="C9"/>
    </sheetView>
  </sheetViews>
  <sheetFormatPr defaultRowHeight="12.75" x14ac:dyDescent="0.2"/>
  <cols>
    <col min="1" max="1" width="26" customWidth="1"/>
    <col min="2" max="2" width="10.85546875" customWidth="1"/>
  </cols>
  <sheetData>
    <row r="1" spans="1:2" ht="15" x14ac:dyDescent="0.25">
      <c r="A1" s="55" t="s">
        <v>28</v>
      </c>
      <c r="B1" s="56"/>
    </row>
    <row r="2" spans="1:2" ht="15" x14ac:dyDescent="0.25">
      <c r="A2" s="57"/>
      <c r="B2" s="58"/>
    </row>
    <row r="3" spans="1:2" ht="15" x14ac:dyDescent="0.25">
      <c r="A3" s="60" t="s">
        <v>0</v>
      </c>
      <c r="B3" s="61"/>
    </row>
    <row r="4" spans="1:2" ht="15" x14ac:dyDescent="0.25">
      <c r="A4" s="68" t="s">
        <v>21</v>
      </c>
      <c r="B4" s="69">
        <v>0.51</v>
      </c>
    </row>
    <row r="5" spans="1:2" ht="15" x14ac:dyDescent="0.25">
      <c r="A5" s="68" t="s">
        <v>22</v>
      </c>
      <c r="B5" s="69">
        <v>0.01</v>
      </c>
    </row>
    <row r="6" spans="1:2" ht="15" x14ac:dyDescent="0.25">
      <c r="A6" s="68" t="s">
        <v>3</v>
      </c>
      <c r="B6" s="70">
        <v>0.95</v>
      </c>
    </row>
    <row r="7" spans="1:2" ht="15" x14ac:dyDescent="0.25">
      <c r="A7" s="62"/>
      <c r="B7" s="63"/>
    </row>
    <row r="8" spans="1:2" ht="15" x14ac:dyDescent="0.25">
      <c r="A8" s="54" t="s">
        <v>4</v>
      </c>
      <c r="B8" s="53"/>
    </row>
    <row r="9" spans="1:2" ht="15" x14ac:dyDescent="0.25">
      <c r="A9" s="64" t="s">
        <v>6</v>
      </c>
      <c r="B9" s="65">
        <f>_xlfn.NORM.S.INV((1 - B6)/2)</f>
        <v>-1.9599639845400536</v>
      </c>
    </row>
    <row r="10" spans="1:2" ht="15" x14ac:dyDescent="0.25">
      <c r="A10" s="64" t="s">
        <v>23</v>
      </c>
      <c r="B10" s="65">
        <f>(B9^2 * B4 * (1 - B4))/B5^2</f>
        <v>9599.8055929146158</v>
      </c>
    </row>
    <row r="11" spans="1:2" ht="15" x14ac:dyDescent="0.25">
      <c r="A11" s="66"/>
      <c r="B11" s="59"/>
    </row>
    <row r="12" spans="1:2" ht="15" x14ac:dyDescent="0.25">
      <c r="A12" s="45" t="s">
        <v>24</v>
      </c>
      <c r="B12" s="45"/>
    </row>
    <row r="13" spans="1:2" ht="15" x14ac:dyDescent="0.25">
      <c r="A13" s="71" t="s">
        <v>25</v>
      </c>
      <c r="B13" s="72">
        <f>ROUNDUP(B10, 0)</f>
        <v>9600</v>
      </c>
    </row>
  </sheetData>
  <mergeCells count="2">
    <mergeCell ref="A8:B8"/>
    <mergeCell ref="A12:B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15" sqref="C15"/>
    </sheetView>
  </sheetViews>
  <sheetFormatPr defaultRowHeight="12.75" x14ac:dyDescent="0.2"/>
  <cols>
    <col min="1" max="1" width="27.7109375" customWidth="1"/>
    <col min="2" max="2" width="11.28515625" customWidth="1"/>
  </cols>
  <sheetData>
    <row r="1" spans="1:2" ht="15" x14ac:dyDescent="0.25">
      <c r="A1" s="55" t="s">
        <v>27</v>
      </c>
      <c r="B1" s="56"/>
    </row>
    <row r="2" spans="1:2" ht="15" x14ac:dyDescent="0.25">
      <c r="A2" s="57"/>
      <c r="B2" s="30"/>
    </row>
    <row r="3" spans="1:2" ht="15" x14ac:dyDescent="0.25">
      <c r="A3" s="60" t="s">
        <v>0</v>
      </c>
      <c r="B3" s="61"/>
    </row>
    <row r="4" spans="1:2" ht="15" x14ac:dyDescent="0.25">
      <c r="A4" s="68" t="s">
        <v>20</v>
      </c>
      <c r="B4" s="69">
        <v>25</v>
      </c>
    </row>
    <row r="5" spans="1:2" ht="15" x14ac:dyDescent="0.25">
      <c r="A5" s="68" t="s">
        <v>22</v>
      </c>
      <c r="B5" s="69">
        <v>5</v>
      </c>
    </row>
    <row r="6" spans="1:2" ht="15" x14ac:dyDescent="0.25">
      <c r="A6" s="68" t="s">
        <v>3</v>
      </c>
      <c r="B6" s="70">
        <v>0.95</v>
      </c>
    </row>
    <row r="7" spans="1:2" ht="15" x14ac:dyDescent="0.25">
      <c r="A7" s="67"/>
      <c r="B7" s="63"/>
    </row>
    <row r="8" spans="1:2" ht="15" x14ac:dyDescent="0.25">
      <c r="A8" s="52" t="s">
        <v>26</v>
      </c>
      <c r="B8" s="52"/>
    </row>
    <row r="9" spans="1:2" ht="15" x14ac:dyDescent="0.25">
      <c r="A9" s="64" t="s">
        <v>6</v>
      </c>
      <c r="B9" s="65">
        <f>_xlfn.NORM.S.INV((1 - B6)/2)</f>
        <v>-1.9599639845400536</v>
      </c>
    </row>
    <row r="10" spans="1:2" ht="15" x14ac:dyDescent="0.25">
      <c r="A10" s="64" t="s">
        <v>23</v>
      </c>
      <c r="B10" s="65">
        <f>((B9 * B4)/B5)^2</f>
        <v>96.036470517353109</v>
      </c>
    </row>
    <row r="11" spans="1:2" ht="15" x14ac:dyDescent="0.25">
      <c r="A11" s="66"/>
      <c r="B11" s="59"/>
    </row>
    <row r="12" spans="1:2" ht="15" x14ac:dyDescent="0.25">
      <c r="A12" s="45" t="s">
        <v>24</v>
      </c>
      <c r="B12" s="45"/>
    </row>
    <row r="13" spans="1:2" ht="15" x14ac:dyDescent="0.25">
      <c r="A13" s="71" t="s">
        <v>25</v>
      </c>
      <c r="B13" s="72">
        <f>ROUNDUP(B10, 0)</f>
        <v>97</v>
      </c>
    </row>
  </sheetData>
  <mergeCells count="2">
    <mergeCell ref="A8:B8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Proportion</vt:lpstr>
      <vt:lpstr>Mean, Sigma Unkown</vt:lpstr>
      <vt:lpstr>Mean, Sigma Known</vt:lpstr>
      <vt:lpstr>Sample Size Proportion</vt:lpstr>
      <vt:lpstr>Sample Size Mean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CIE Proportion</dc:title>
  <dc:creator>David</dc:creator>
  <cp:lastModifiedBy>Vitor</cp:lastModifiedBy>
  <dcterms:created xsi:type="dcterms:W3CDTF">2004-06-02T16:03:52Z</dcterms:created>
  <dcterms:modified xsi:type="dcterms:W3CDTF">2015-12-31T20:25:37Z</dcterms:modified>
</cp:coreProperties>
</file>