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tor\Desktop\"/>
    </mc:Choice>
  </mc:AlternateContent>
  <bookViews>
    <workbookView xWindow="0" yWindow="0" windowWidth="15945" windowHeight="8070" activeTab="1"/>
  </bookViews>
  <sheets>
    <sheet name="Z Proportion" sheetId="5" r:id="rId1"/>
    <sheet name="T Mean" sheetId="9" r:id="rId2"/>
  </sheets>
  <calcPr calcId="152511"/>
</workbook>
</file>

<file path=xl/calcChain.xml><?xml version="1.0" encoding="utf-8"?>
<calcChain xmlns="http://schemas.openxmlformats.org/spreadsheetml/2006/main">
  <c r="B17" i="9" l="1"/>
  <c r="B16" i="9"/>
  <c r="B13" i="9"/>
  <c r="B18" i="9" s="1"/>
  <c r="A19" i="9" s="1"/>
  <c r="B12" i="9"/>
  <c r="B11" i="9"/>
  <c r="B11" i="5" l="1"/>
  <c r="B16" i="5" l="1"/>
  <c r="B15" i="5"/>
  <c r="B10" i="5" l="1"/>
  <c r="B12" i="5" s="1"/>
  <c r="B17" i="5" s="1"/>
  <c r="A18" i="5" s="1"/>
</calcChain>
</file>

<file path=xl/sharedStrings.xml><?xml version="1.0" encoding="utf-8"?>
<sst xmlns="http://schemas.openxmlformats.org/spreadsheetml/2006/main" count="29" uniqueCount="22">
  <si>
    <t>Data</t>
  </si>
  <si>
    <t>Level of Significance</t>
  </si>
  <si>
    <t>Sample Size</t>
  </si>
  <si>
    <t>Intermediate Calculations</t>
  </si>
  <si>
    <t>Sample Proportion</t>
  </si>
  <si>
    <t>Standard Error</t>
  </si>
  <si>
    <t>Z Test Statistic</t>
  </si>
  <si>
    <t>Two-Tail Test</t>
  </si>
  <si>
    <t>Lower Critical Value</t>
  </si>
  <si>
    <t>Upper Critical value</t>
  </si>
  <si>
    <t>Upper Critical Value</t>
  </si>
  <si>
    <r>
      <t>p</t>
    </r>
    <r>
      <rPr>
        <sz val="11"/>
        <rFont val="Calibri"/>
        <family val="2"/>
      </rPr>
      <t>-Value</t>
    </r>
  </si>
  <si>
    <t>Z Test of Hypothesis for the Proportion</t>
  </si>
  <si>
    <t>Number of Items of Interest</t>
  </si>
  <si>
    <r>
      <t xml:space="preserve">Null Hypothesis                </t>
    </r>
    <r>
      <rPr>
        <b/>
        <sz val="11"/>
        <rFont val="Calibri"/>
        <family val="2"/>
      </rPr>
      <t xml:space="preserve">  </t>
    </r>
    <r>
      <rPr>
        <b/>
        <i/>
        <sz val="11"/>
        <rFont val="Symbol"/>
        <family val="1"/>
        <charset val="2"/>
      </rPr>
      <t>p</t>
    </r>
    <r>
      <rPr>
        <sz val="11"/>
        <rFont val="Calibri"/>
        <family val="2"/>
      </rPr>
      <t>=</t>
    </r>
  </si>
  <si>
    <t>t Test for the Hypothesis of the Mean</t>
  </si>
  <si>
    <r>
      <t xml:space="preserve">Null Hypothesis                  </t>
    </r>
    <r>
      <rPr>
        <b/>
        <sz val="11"/>
        <rFont val="Symbol"/>
        <family val="1"/>
        <charset val="2"/>
      </rPr>
      <t>m</t>
    </r>
    <r>
      <rPr>
        <sz val="11"/>
        <rFont val="Calibri"/>
        <family val="2"/>
      </rPr>
      <t>=</t>
    </r>
  </si>
  <si>
    <t>Sample Mean</t>
  </si>
  <si>
    <t>Sample Standard Deviation</t>
  </si>
  <si>
    <t>Standard Error of the Mean</t>
  </si>
  <si>
    <t>Degrees of Freedom</t>
  </si>
  <si>
    <r>
      <t>t</t>
    </r>
    <r>
      <rPr>
        <sz val="11"/>
        <rFont val="Calibri"/>
        <family val="2"/>
      </rPr>
      <t xml:space="preserve"> Test Statistic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</si>
</sst>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0"/>
      <name val="Arial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name val="Symbol"/>
      <family val="1"/>
      <charset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5" fillId="0" borderId="0" xfId="0" applyFont="1"/>
    <xf numFmtId="0" fontId="5" fillId="0" borderId="1" xfId="0" applyFont="1" applyBorder="1"/>
    <xf numFmtId="0" fontId="6" fillId="0" borderId="0" xfId="0" applyFont="1" applyBorder="1"/>
    <xf numFmtId="164" fontId="5" fillId="0" borderId="1" xfId="0" applyNumberFormat="1" applyFont="1" applyBorder="1"/>
    <xf numFmtId="164" fontId="6" fillId="0" borderId="0" xfId="0" quotePrefix="1" applyNumberFormat="1" applyFont="1" applyFill="1" applyBorder="1"/>
    <xf numFmtId="0" fontId="6" fillId="0" borderId="0" xfId="0" applyFont="1" applyFill="1" applyBorder="1"/>
    <xf numFmtId="0" fontId="6" fillId="2" borderId="1" xfId="0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Continuous"/>
    </xf>
    <xf numFmtId="0" fontId="6" fillId="0" borderId="0" xfId="0" quotePrefix="1" applyFont="1"/>
    <xf numFmtId="0" fontId="5" fillId="3" borderId="1" xfId="0" applyFont="1" applyFill="1" applyBorder="1"/>
    <xf numFmtId="0" fontId="5" fillId="2" borderId="1" xfId="0" applyFont="1" applyFill="1" applyBorder="1"/>
    <xf numFmtId="164" fontId="5" fillId="2" borderId="1" xfId="0" applyNumberFormat="1" applyFont="1" applyFill="1" applyBorder="1"/>
    <xf numFmtId="0" fontId="7" fillId="2" borderId="1" xfId="0" applyFont="1" applyFill="1" applyBorder="1"/>
    <xf numFmtId="0" fontId="5" fillId="2" borderId="1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0" xfId="0" applyFont="1" applyBorder="1"/>
    <xf numFmtId="0" fontId="5" fillId="3" borderId="1" xfId="1" applyFont="1" applyFill="1" applyBorder="1"/>
    <xf numFmtId="0" fontId="6" fillId="0" borderId="0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Continuous"/>
    </xf>
    <xf numFmtId="0" fontId="5" fillId="3" borderId="1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/>
  </sheetViews>
  <sheetFormatPr defaultRowHeight="15" x14ac:dyDescent="0.25"/>
  <cols>
    <col min="1" max="1" width="25.7109375" style="1" customWidth="1"/>
    <col min="2" max="2" width="15.7109375" style="1" customWidth="1"/>
    <col min="3" max="16384" width="9.140625" style="1"/>
  </cols>
  <sheetData>
    <row r="1" spans="1:3" x14ac:dyDescent="0.25">
      <c r="A1" s="18" t="s">
        <v>12</v>
      </c>
      <c r="B1" s="15"/>
    </row>
    <row r="2" spans="1:3" x14ac:dyDescent="0.25">
      <c r="A2" s="16"/>
      <c r="B2" s="16"/>
    </row>
    <row r="3" spans="1:3" x14ac:dyDescent="0.25">
      <c r="A3" s="19" t="s">
        <v>0</v>
      </c>
      <c r="B3" s="19"/>
    </row>
    <row r="4" spans="1:3" x14ac:dyDescent="0.25">
      <c r="A4" s="17" t="s">
        <v>14</v>
      </c>
      <c r="B4" s="10">
        <v>0.6</v>
      </c>
    </row>
    <row r="5" spans="1:3" x14ac:dyDescent="0.25">
      <c r="A5" s="10" t="s">
        <v>1</v>
      </c>
      <c r="B5" s="10">
        <v>0.05</v>
      </c>
    </row>
    <row r="6" spans="1:3" x14ac:dyDescent="0.25">
      <c r="A6" s="10" t="s">
        <v>13</v>
      </c>
      <c r="B6" s="10">
        <v>35</v>
      </c>
    </row>
    <row r="7" spans="1:3" x14ac:dyDescent="0.25">
      <c r="A7" s="10" t="s">
        <v>2</v>
      </c>
      <c r="B7" s="10">
        <v>45</v>
      </c>
    </row>
    <row r="8" spans="1:3" x14ac:dyDescent="0.25">
      <c r="A8" s="3"/>
      <c r="B8" s="3"/>
    </row>
    <row r="9" spans="1:3" x14ac:dyDescent="0.25">
      <c r="A9" s="20" t="s">
        <v>3</v>
      </c>
      <c r="B9" s="20"/>
    </row>
    <row r="10" spans="1:3" x14ac:dyDescent="0.25">
      <c r="A10" s="2" t="s">
        <v>4</v>
      </c>
      <c r="B10" s="4">
        <f>B6/B7</f>
        <v>0.77777777777777779</v>
      </c>
      <c r="C10" s="5"/>
    </row>
    <row r="11" spans="1:3" x14ac:dyDescent="0.25">
      <c r="A11" s="2" t="s">
        <v>5</v>
      </c>
      <c r="B11" s="4">
        <f>SQRT(B4 * (1 - B4)/B7)</f>
        <v>7.3029674334022146E-2</v>
      </c>
      <c r="C11" s="5"/>
    </row>
    <row r="12" spans="1:3" x14ac:dyDescent="0.25">
      <c r="A12" s="11" t="s">
        <v>6</v>
      </c>
      <c r="B12" s="12">
        <f>(B10 - B4)/B11</f>
        <v>2.4343224778007388</v>
      </c>
      <c r="C12" s="5"/>
    </row>
    <row r="13" spans="1:3" x14ac:dyDescent="0.25">
      <c r="A13" s="3"/>
      <c r="B13" s="3"/>
      <c r="C13" s="6"/>
    </row>
    <row r="14" spans="1:3" x14ac:dyDescent="0.25">
      <c r="A14" s="21" t="s">
        <v>7</v>
      </c>
      <c r="B14" s="21"/>
      <c r="C14" s="8"/>
    </row>
    <row r="15" spans="1:3" x14ac:dyDescent="0.25">
      <c r="A15" s="11" t="s">
        <v>8</v>
      </c>
      <c r="B15" s="12">
        <f>_xlfn.NORM.S.INV(B5/2)</f>
        <v>-1.9599639845400538</v>
      </c>
      <c r="C15" s="5"/>
    </row>
    <row r="16" spans="1:3" x14ac:dyDescent="0.25">
      <c r="A16" s="11" t="s">
        <v>9</v>
      </c>
      <c r="B16" s="12">
        <f>_xlfn.NORM.S.INV(1 - B5/2)</f>
        <v>1.9599639845400536</v>
      </c>
      <c r="C16" s="5"/>
    </row>
    <row r="17" spans="1:3" x14ac:dyDescent="0.25">
      <c r="A17" s="13" t="s">
        <v>11</v>
      </c>
      <c r="B17" s="12">
        <f>2 * (1 - _xlfn.NORM.S.DIST(ABS(B12), TRUE))</f>
        <v>1.4919696305821795E-2</v>
      </c>
      <c r="C17" s="5"/>
    </row>
    <row r="18" spans="1:3" x14ac:dyDescent="0.25">
      <c r="A18" s="14" t="str">
        <f>IF(B17 &lt; B5,"Reject the null hypothesis", "Do not reject the null hypothesis")</f>
        <v>Reject the null hypothesis</v>
      </c>
      <c r="B18" s="14"/>
      <c r="C18" s="9"/>
    </row>
    <row r="19" spans="1:3" x14ac:dyDescent="0.25">
      <c r="A19" s="3"/>
      <c r="B19" s="3"/>
      <c r="C19" s="9"/>
    </row>
    <row r="21" spans="1:3" x14ac:dyDescent="0.25">
      <c r="C21" s="9"/>
    </row>
    <row r="22" spans="1:3" x14ac:dyDescent="0.25">
      <c r="C22" s="9"/>
    </row>
    <row r="23" spans="1:3" x14ac:dyDescent="0.25">
      <c r="C23" s="9"/>
    </row>
    <row r="24" spans="1:3" x14ac:dyDescent="0.25">
      <c r="C24" s="9"/>
    </row>
    <row r="26" spans="1:3" x14ac:dyDescent="0.25">
      <c r="C26" s="9"/>
    </row>
    <row r="27" spans="1:3" x14ac:dyDescent="0.25">
      <c r="C27" s="9"/>
    </row>
    <row r="28" spans="1:3" x14ac:dyDescent="0.25">
      <c r="C28" s="9"/>
    </row>
    <row r="29" spans="1:3" x14ac:dyDescent="0.25">
      <c r="C29" s="9"/>
    </row>
  </sheetData>
  <mergeCells count="3">
    <mergeCell ref="A3:B3"/>
    <mergeCell ref="A9:B9"/>
    <mergeCell ref="A14:B14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G16" sqref="G16"/>
    </sheetView>
  </sheetViews>
  <sheetFormatPr defaultRowHeight="12.75" x14ac:dyDescent="0.2"/>
  <cols>
    <col min="1" max="1" width="25.140625" customWidth="1"/>
    <col min="2" max="2" width="20.5703125" customWidth="1"/>
  </cols>
  <sheetData>
    <row r="1" spans="1:2" ht="15" x14ac:dyDescent="0.25">
      <c r="A1" s="18" t="s">
        <v>15</v>
      </c>
      <c r="B1" s="22"/>
    </row>
    <row r="2" spans="1:2" ht="15" x14ac:dyDescent="0.25">
      <c r="A2" s="1"/>
      <c r="B2" s="1"/>
    </row>
    <row r="3" spans="1:2" ht="15" x14ac:dyDescent="0.25">
      <c r="A3" s="19" t="s">
        <v>0</v>
      </c>
      <c r="B3" s="19"/>
    </row>
    <row r="4" spans="1:2" ht="15" x14ac:dyDescent="0.25">
      <c r="A4" s="10" t="s">
        <v>16</v>
      </c>
      <c r="B4" s="10">
        <v>3500</v>
      </c>
    </row>
    <row r="5" spans="1:2" ht="15" x14ac:dyDescent="0.25">
      <c r="A5" s="10" t="s">
        <v>1</v>
      </c>
      <c r="B5" s="10">
        <v>0.05</v>
      </c>
    </row>
    <row r="6" spans="1:2" ht="15" x14ac:dyDescent="0.25">
      <c r="A6" s="10" t="s">
        <v>2</v>
      </c>
      <c r="B6" s="10">
        <v>65</v>
      </c>
    </row>
    <row r="7" spans="1:2" ht="15" x14ac:dyDescent="0.25">
      <c r="A7" s="10" t="s">
        <v>17</v>
      </c>
      <c r="B7" s="23">
        <v>5000</v>
      </c>
    </row>
    <row r="8" spans="1:2" ht="15" x14ac:dyDescent="0.25">
      <c r="A8" s="10" t="s">
        <v>18</v>
      </c>
      <c r="B8" s="23">
        <v>3000</v>
      </c>
    </row>
    <row r="9" spans="1:2" ht="15" x14ac:dyDescent="0.25">
      <c r="A9" s="3"/>
      <c r="B9" s="3"/>
    </row>
    <row r="10" spans="1:2" ht="15" x14ac:dyDescent="0.25">
      <c r="A10" s="20" t="s">
        <v>3</v>
      </c>
      <c r="B10" s="20"/>
    </row>
    <row r="11" spans="1:2" ht="15" x14ac:dyDescent="0.25">
      <c r="A11" s="2" t="s">
        <v>19</v>
      </c>
      <c r="B11" s="4">
        <f>B8/SQRT(B6)</f>
        <v>372.10420376762539</v>
      </c>
    </row>
    <row r="12" spans="1:2" ht="15" x14ac:dyDescent="0.25">
      <c r="A12" s="2" t="s">
        <v>20</v>
      </c>
      <c r="B12" s="2">
        <f>B6 - 1</f>
        <v>64</v>
      </c>
    </row>
    <row r="13" spans="1:2" ht="15" x14ac:dyDescent="0.25">
      <c r="A13" s="13" t="s">
        <v>21</v>
      </c>
      <c r="B13" s="12">
        <f>(B7 - B4)/B11</f>
        <v>4.0311288741492746</v>
      </c>
    </row>
    <row r="14" spans="1:2" ht="15" x14ac:dyDescent="0.25">
      <c r="A14" s="16"/>
      <c r="B14" s="16"/>
    </row>
    <row r="15" spans="1:2" ht="15" x14ac:dyDescent="0.25">
      <c r="A15" s="7" t="s">
        <v>7</v>
      </c>
      <c r="B15" s="7"/>
    </row>
    <row r="16" spans="1:2" ht="15" x14ac:dyDescent="0.25">
      <c r="A16" s="11" t="s">
        <v>8</v>
      </c>
      <c r="B16" s="12">
        <f>-_xlfn.T.INV.2T(B5, B12)</f>
        <v>-1.9977296543176954</v>
      </c>
    </row>
    <row r="17" spans="1:2" ht="15" x14ac:dyDescent="0.25">
      <c r="A17" s="11" t="s">
        <v>10</v>
      </c>
      <c r="B17" s="12">
        <f>_xlfn.T.INV.2T(B5, B12)</f>
        <v>1.9977296543176954</v>
      </c>
    </row>
    <row r="18" spans="1:2" ht="15" x14ac:dyDescent="0.25">
      <c r="A18" s="13" t="s">
        <v>11</v>
      </c>
      <c r="B18" s="12">
        <f>_xlfn.T.DIST.2T(ABS(B13), B12)</f>
        <v>1.5015040843798424E-4</v>
      </c>
    </row>
    <row r="19" spans="1:2" ht="15" x14ac:dyDescent="0.25">
      <c r="A19" s="14" t="str">
        <f>IF(B18 &lt; B5,"Reject the null hypothesis","Do not reject the null hypothesis")</f>
        <v>Reject the null hypothesis</v>
      </c>
      <c r="B19" s="14"/>
    </row>
  </sheetData>
  <mergeCells count="2">
    <mergeCell ref="A3:B3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 Proportion</vt:lpstr>
      <vt:lpstr>T Mean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 Proportion</dc:title>
  <dc:creator>David</dc:creator>
  <cp:lastModifiedBy>Vitor</cp:lastModifiedBy>
  <dcterms:created xsi:type="dcterms:W3CDTF">2004-06-07T22:40:42Z</dcterms:created>
  <dcterms:modified xsi:type="dcterms:W3CDTF">2016-01-02T16:46:36Z</dcterms:modified>
</cp:coreProperties>
</file>