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2017 Spring MGT 2250 Management\Lectures\Chapter 17\"/>
    </mc:Choice>
  </mc:AlternateContent>
  <bookViews>
    <workbookView xWindow="0" yWindow="0" windowWidth="12465" windowHeight="9285"/>
  </bookViews>
  <sheets>
    <sheet name="COMPUTE_ALL" sheetId="2" r:id="rId1"/>
  </sheets>
  <calcPr calcId="171027"/>
</workbook>
</file>

<file path=xl/calcChain.xml><?xml version="1.0" encoding="utf-8"?>
<calcChain xmlns="http://schemas.openxmlformats.org/spreadsheetml/2006/main">
  <c r="B32" i="2" l="1"/>
  <c r="B22" i="2"/>
  <c r="B27" i="2" l="1"/>
  <c r="B21" i="2"/>
  <c r="E10" i="2"/>
  <c r="B17" i="2" l="1"/>
  <c r="B14" i="2"/>
  <c r="B15" i="2"/>
  <c r="E11" i="2" l="1"/>
  <c r="E12" i="2" s="1"/>
  <c r="B16" i="2"/>
  <c r="B18" i="2" s="1"/>
  <c r="E16" i="2" l="1"/>
  <c r="B23" i="2"/>
  <c r="A24" i="2" s="1"/>
  <c r="B33" i="2"/>
  <c r="A34" i="2" s="1"/>
  <c r="B28" i="2"/>
  <c r="A29" i="2" s="1"/>
  <c r="E15" i="2"/>
</calcChain>
</file>

<file path=xl/sharedStrings.xml><?xml version="1.0" encoding="utf-8"?>
<sst xmlns="http://schemas.openxmlformats.org/spreadsheetml/2006/main" count="37" uniqueCount="29">
  <si>
    <t>Data</t>
  </si>
  <si>
    <t>Hypothesized Difference</t>
  </si>
  <si>
    <t>Level of Significance</t>
  </si>
  <si>
    <t>Group 1</t>
  </si>
  <si>
    <t>Number of Successes</t>
  </si>
  <si>
    <t>Sample Size</t>
  </si>
  <si>
    <t>Group 2</t>
  </si>
  <si>
    <t>Intermediate Calculations</t>
  </si>
  <si>
    <t>Group 1 Proportion</t>
  </si>
  <si>
    <t>Group 2 Proportion</t>
  </si>
  <si>
    <t>Difference in Two Proportions</t>
  </si>
  <si>
    <t>Average Proportion</t>
  </si>
  <si>
    <t>Two-Tail Test</t>
  </si>
  <si>
    <t>Lower Critical Value</t>
  </si>
  <si>
    <t>Upper Critical Value</t>
  </si>
  <si>
    <t>Z Test for Differences in Two Proportions</t>
  </si>
  <si>
    <t xml:space="preserve">Confidence Interval Estimate </t>
  </si>
  <si>
    <t>Confidence Level</t>
  </si>
  <si>
    <t>Std. Error of the Diff. between two Proportions</t>
  </si>
  <si>
    <t>Interval Half Width</t>
  </si>
  <si>
    <t>Confidence Interval</t>
  </si>
  <si>
    <t>Interval Lower Limit</t>
  </si>
  <si>
    <t>Interval Upper Limit</t>
  </si>
  <si>
    <t>Lower-Tail Test</t>
  </si>
  <si>
    <t>Upper-Tail Test</t>
  </si>
  <si>
    <r>
      <t>Z</t>
    </r>
    <r>
      <rPr>
        <sz val="11"/>
        <rFont val="Calibri"/>
        <family val="2"/>
      </rPr>
      <t xml:space="preserve"> Value</t>
    </r>
  </si>
  <si>
    <r>
      <t>p</t>
    </r>
    <r>
      <rPr>
        <sz val="11"/>
        <rFont val="Calibri"/>
        <family val="2"/>
      </rPr>
      <t>-Value</t>
    </r>
  </si>
  <si>
    <t>for the Difference Between Two Proportions</t>
  </si>
  <si>
    <r>
      <t>Z</t>
    </r>
    <r>
      <rPr>
        <sz val="11"/>
        <rFont val="Calibri"/>
        <family val="2"/>
        <scheme val="minor"/>
      </rPr>
      <t xml:space="preserve"> Test Statistic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</si>
</sst>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Continuous"/>
    </xf>
    <xf numFmtId="0" fontId="2" fillId="0" borderId="0" xfId="0" applyFont="1" applyAlignment="1">
      <alignment horizontal="center"/>
    </xf>
    <xf numFmtId="0" fontId="4" fillId="0" borderId="4" xfId="0" applyFont="1" applyBorder="1"/>
    <xf numFmtId="164" fontId="3" fillId="0" borderId="5" xfId="0" applyNumberFormat="1" applyFont="1" applyBorder="1"/>
    <xf numFmtId="0" fontId="3" fillId="0" borderId="4" xfId="0" applyFont="1" applyBorder="1"/>
    <xf numFmtId="0" fontId="2" fillId="0" borderId="0" xfId="0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0" fontId="2" fillId="3" borderId="3" xfId="0" applyFont="1" applyFill="1" applyBorder="1" applyAlignment="1">
      <alignment horizontal="centerContinuous"/>
    </xf>
    <xf numFmtId="0" fontId="3" fillId="2" borderId="3" xfId="0" applyFont="1" applyFill="1" applyBorder="1"/>
    <xf numFmtId="0" fontId="3" fillId="2" borderId="3" xfId="0" applyFont="1" applyFill="1" applyBorder="1" applyAlignment="1"/>
    <xf numFmtId="0" fontId="3" fillId="3" borderId="3" xfId="0" applyFont="1" applyFill="1" applyBorder="1"/>
    <xf numFmtId="164" fontId="3" fillId="3" borderId="3" xfId="0" applyNumberFormat="1" applyFont="1" applyFill="1" applyBorder="1"/>
    <xf numFmtId="0" fontId="4" fillId="3" borderId="3" xfId="0" applyFont="1" applyFill="1" applyBorder="1"/>
    <xf numFmtId="0" fontId="3" fillId="3" borderId="3" xfId="0" applyFont="1" applyFill="1" applyBorder="1" applyAlignment="1">
      <alignment horizontal="centerContinuous"/>
    </xf>
    <xf numFmtId="0" fontId="3" fillId="3" borderId="4" xfId="0" applyFont="1" applyFill="1" applyBorder="1"/>
    <xf numFmtId="164" fontId="3" fillId="3" borderId="5" xfId="0" applyNumberFormat="1" applyFont="1" applyFill="1" applyBorder="1"/>
    <xf numFmtId="0" fontId="3" fillId="3" borderId="7" xfId="0" applyFont="1" applyFill="1" applyBorder="1"/>
    <xf numFmtId="164" fontId="3" fillId="3" borderId="8" xfId="0" applyNumberFormat="1" applyFont="1" applyFill="1" applyBorder="1"/>
    <xf numFmtId="0" fontId="3" fillId="2" borderId="4" xfId="0" applyFont="1" applyFill="1" applyBorder="1" applyAlignment="1">
      <alignment horizontal="left"/>
    </xf>
    <xf numFmtId="9" fontId="3" fillId="2" borderId="5" xfId="0" applyNumberFormat="1" applyFont="1" applyFill="1" applyBorder="1"/>
    <xf numFmtId="0" fontId="3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34"/>
  <sheetViews>
    <sheetView tabSelected="1" topLeftCell="A7" workbookViewId="0">
      <selection activeCell="C12" sqref="C12"/>
    </sheetView>
  </sheetViews>
  <sheetFormatPr defaultRowHeight="15" x14ac:dyDescent="0.25"/>
  <cols>
    <col min="1" max="1" width="27.5703125" style="3" customWidth="1"/>
    <col min="2" max="2" width="12.28515625" style="3" customWidth="1"/>
    <col min="3" max="3" width="7.7109375" style="3" customWidth="1"/>
    <col min="4" max="4" width="42.28515625" style="3" customWidth="1"/>
    <col min="5" max="5" width="10.7109375" style="3" customWidth="1"/>
    <col min="6" max="16384" width="9.140625" style="3"/>
  </cols>
  <sheetData>
    <row r="1" spans="1:5" ht="15" customHeight="1" x14ac:dyDescent="0.25">
      <c r="A1" s="1" t="s">
        <v>15</v>
      </c>
      <c r="B1" s="2"/>
      <c r="D1" s="4"/>
    </row>
    <row r="2" spans="1:5" ht="15" customHeight="1" thickBot="1" x14ac:dyDescent="0.3">
      <c r="A2" s="1"/>
      <c r="B2" s="2"/>
    </row>
    <row r="3" spans="1:5" ht="15" customHeight="1" x14ac:dyDescent="0.25">
      <c r="A3" s="31" t="s">
        <v>0</v>
      </c>
      <c r="B3" s="31"/>
      <c r="D3" s="34" t="s">
        <v>16</v>
      </c>
      <c r="E3" s="35"/>
    </row>
    <row r="4" spans="1:5" ht="15" customHeight="1" x14ac:dyDescent="0.25">
      <c r="A4" s="18" t="s">
        <v>1</v>
      </c>
      <c r="B4" s="18">
        <v>0</v>
      </c>
      <c r="D4" s="36" t="s">
        <v>27</v>
      </c>
      <c r="E4" s="37"/>
    </row>
    <row r="5" spans="1:5" ht="15" customHeight="1" x14ac:dyDescent="0.25">
      <c r="A5" s="18" t="s">
        <v>2</v>
      </c>
      <c r="B5" s="18">
        <v>0.1</v>
      </c>
      <c r="D5" s="5"/>
      <c r="E5" s="6"/>
    </row>
    <row r="6" spans="1:5" ht="15" customHeight="1" x14ac:dyDescent="0.25">
      <c r="A6" s="7" t="s">
        <v>3</v>
      </c>
      <c r="B6" s="7"/>
      <c r="D6" s="38" t="s">
        <v>0</v>
      </c>
      <c r="E6" s="39"/>
    </row>
    <row r="7" spans="1:5" ht="15" customHeight="1" x14ac:dyDescent="0.25">
      <c r="A7" s="18" t="s">
        <v>4</v>
      </c>
      <c r="B7" s="19">
        <v>0</v>
      </c>
      <c r="C7" s="8"/>
      <c r="D7" s="28" t="s">
        <v>17</v>
      </c>
      <c r="E7" s="29">
        <v>0.95</v>
      </c>
    </row>
    <row r="8" spans="1:5" ht="15" customHeight="1" x14ac:dyDescent="0.25">
      <c r="A8" s="18" t="s">
        <v>5</v>
      </c>
      <c r="B8" s="18">
        <v>0</v>
      </c>
      <c r="C8" s="8"/>
      <c r="D8" s="5"/>
      <c r="E8" s="6"/>
    </row>
    <row r="9" spans="1:5" ht="15" customHeight="1" x14ac:dyDescent="0.25">
      <c r="A9" s="7" t="s">
        <v>6</v>
      </c>
      <c r="B9" s="7"/>
      <c r="C9" s="8"/>
      <c r="D9" s="40" t="s">
        <v>7</v>
      </c>
      <c r="E9" s="41"/>
    </row>
    <row r="10" spans="1:5" ht="15" customHeight="1" x14ac:dyDescent="0.25">
      <c r="A10" s="18" t="s">
        <v>4</v>
      </c>
      <c r="B10" s="18">
        <v>0</v>
      </c>
      <c r="D10" s="9" t="s">
        <v>25</v>
      </c>
      <c r="E10" s="10">
        <f>_xlfn.NORM.S.INV((1 - E7)/2)</f>
        <v>-1.9599639845400536</v>
      </c>
    </row>
    <row r="11" spans="1:5" ht="15" customHeight="1" x14ac:dyDescent="0.25">
      <c r="A11" s="18" t="s">
        <v>5</v>
      </c>
      <c r="B11" s="18">
        <v>0</v>
      </c>
      <c r="D11" s="11" t="s">
        <v>18</v>
      </c>
      <c r="E11" s="10" t="e">
        <f>SQRT((B14*(1 - B14)/B8) + (B15 * (1 - B15)/B11))</f>
        <v>#DIV/0!</v>
      </c>
    </row>
    <row r="12" spans="1:5" ht="15" customHeight="1" x14ac:dyDescent="0.25">
      <c r="A12" s="12"/>
      <c r="B12" s="12"/>
      <c r="D12" s="11" t="s">
        <v>19</v>
      </c>
      <c r="E12" s="10" t="e">
        <f>ABS(E10 * E11)</f>
        <v>#DIV/0!</v>
      </c>
    </row>
    <row r="13" spans="1:5" ht="15" customHeight="1" x14ac:dyDescent="0.25">
      <c r="A13" s="30" t="s">
        <v>7</v>
      </c>
      <c r="B13" s="30"/>
      <c r="D13" s="5"/>
      <c r="E13" s="6"/>
    </row>
    <row r="14" spans="1:5" ht="15" customHeight="1" x14ac:dyDescent="0.25">
      <c r="A14" s="13" t="s">
        <v>8</v>
      </c>
      <c r="B14" s="14" t="e">
        <f>B7/B8</f>
        <v>#DIV/0!</v>
      </c>
      <c r="D14" s="32" t="s">
        <v>20</v>
      </c>
      <c r="E14" s="33"/>
    </row>
    <row r="15" spans="1:5" ht="15" customHeight="1" x14ac:dyDescent="0.25">
      <c r="A15" s="13" t="s">
        <v>9</v>
      </c>
      <c r="B15" s="14" t="e">
        <f>B10/B11</f>
        <v>#DIV/0!</v>
      </c>
      <c r="D15" s="24" t="s">
        <v>21</v>
      </c>
      <c r="E15" s="25" t="e">
        <f>B16 - E12</f>
        <v>#DIV/0!</v>
      </c>
    </row>
    <row r="16" spans="1:5" ht="15" customHeight="1" thickBot="1" x14ac:dyDescent="0.3">
      <c r="A16" s="13" t="s">
        <v>10</v>
      </c>
      <c r="B16" s="14" t="e">
        <f>B14 - B15</f>
        <v>#DIV/0!</v>
      </c>
      <c r="D16" s="26" t="s">
        <v>22</v>
      </c>
      <c r="E16" s="27" t="e">
        <f>B16 + E12</f>
        <v>#DIV/0!</v>
      </c>
    </row>
    <row r="17" spans="1:2" ht="15" customHeight="1" x14ac:dyDescent="0.25">
      <c r="A17" s="13" t="s">
        <v>11</v>
      </c>
      <c r="B17" s="14" t="e">
        <f>(B7 + B10)/(B8 + B11)</f>
        <v>#DIV/0!</v>
      </c>
    </row>
    <row r="18" spans="1:2" ht="15" customHeight="1" x14ac:dyDescent="0.25">
      <c r="A18" s="22" t="s">
        <v>28</v>
      </c>
      <c r="B18" s="21" t="e">
        <f>(B16 - B4)/SQRT(B17 * (1 - B17) * (1/B8 + 1/B11))</f>
        <v>#DIV/0!</v>
      </c>
    </row>
    <row r="19" spans="1:2" ht="15" customHeight="1" x14ac:dyDescent="0.25">
      <c r="A19" s="15"/>
      <c r="B19" s="16"/>
    </row>
    <row r="20" spans="1:2" ht="15" customHeight="1" x14ac:dyDescent="0.25">
      <c r="A20" s="17" t="s">
        <v>12</v>
      </c>
      <c r="B20" s="17"/>
    </row>
    <row r="21" spans="1:2" ht="15" customHeight="1" x14ac:dyDescent="0.25">
      <c r="A21" s="20" t="s">
        <v>13</v>
      </c>
      <c r="B21" s="21">
        <f>_xlfn.NORM.S.INV(B5/2)</f>
        <v>-1.6448536269514726</v>
      </c>
    </row>
    <row r="22" spans="1:2" ht="15" customHeight="1" x14ac:dyDescent="0.25">
      <c r="A22" s="20" t="s">
        <v>14</v>
      </c>
      <c r="B22" s="21">
        <f>_xlfn.NORM.S.INV(1 - B5/2)</f>
        <v>1.6448536269514715</v>
      </c>
    </row>
    <row r="23" spans="1:2" ht="15" customHeight="1" x14ac:dyDescent="0.25">
      <c r="A23" s="22" t="s">
        <v>26</v>
      </c>
      <c r="B23" s="21" t="e">
        <f>2 * (1 - _xlfn.NORM.S.DIST(ABS(B18), TRUE))</f>
        <v>#DIV/0!</v>
      </c>
    </row>
    <row r="24" spans="1:2" ht="15" customHeight="1" x14ac:dyDescent="0.25">
      <c r="A24" s="23" t="e">
        <f>IF(B23 &lt; B5, "Reject the null hypothesis", "Do not reject the null hypothesis")</f>
        <v>#DIV/0!</v>
      </c>
      <c r="B24" s="23"/>
    </row>
    <row r="25" spans="1:2" ht="15" customHeight="1" x14ac:dyDescent="0.25">
      <c r="A25" s="12"/>
      <c r="B25" s="12"/>
    </row>
    <row r="26" spans="1:2" ht="15" customHeight="1" x14ac:dyDescent="0.25">
      <c r="A26" s="17" t="s">
        <v>23</v>
      </c>
      <c r="B26" s="17"/>
    </row>
    <row r="27" spans="1:2" ht="15" customHeight="1" x14ac:dyDescent="0.25">
      <c r="A27" s="20" t="s">
        <v>13</v>
      </c>
      <c r="B27" s="21">
        <f>_xlfn.NORM.S.INV(B5)</f>
        <v>-1.2815515655446006</v>
      </c>
    </row>
    <row r="28" spans="1:2" ht="15" customHeight="1" x14ac:dyDescent="0.25">
      <c r="A28" s="22" t="s">
        <v>26</v>
      </c>
      <c r="B28" s="21" t="e">
        <f>_xlfn.NORM.S.DIST(B18, TRUE)</f>
        <v>#DIV/0!</v>
      </c>
    </row>
    <row r="29" spans="1:2" ht="15" customHeight="1" x14ac:dyDescent="0.25">
      <c r="A29" s="23" t="e">
        <f>IF(B28 &lt; B5, "Reject the null hypothesis", "Do not reject the null hypothesis")</f>
        <v>#DIV/0!</v>
      </c>
      <c r="B29" s="23"/>
    </row>
    <row r="30" spans="1:2" ht="15" customHeight="1" x14ac:dyDescent="0.25">
      <c r="A30" s="12"/>
      <c r="B30" s="12"/>
    </row>
    <row r="31" spans="1:2" ht="15" customHeight="1" x14ac:dyDescent="0.25">
      <c r="A31" s="17" t="s">
        <v>24</v>
      </c>
      <c r="B31" s="17"/>
    </row>
    <row r="32" spans="1:2" x14ac:dyDescent="0.25">
      <c r="A32" s="20" t="s">
        <v>14</v>
      </c>
      <c r="B32" s="21">
        <f>_xlfn.NORM.S.INV(1 - B5)</f>
        <v>1.2815515655446006</v>
      </c>
    </row>
    <row r="33" spans="1:2" x14ac:dyDescent="0.25">
      <c r="A33" s="22" t="s">
        <v>26</v>
      </c>
      <c r="B33" s="21" t="e">
        <f>1 - _xlfn.NORM.S.DIST(B18, TRUE)</f>
        <v>#DIV/0!</v>
      </c>
    </row>
    <row r="34" spans="1:2" ht="15" customHeight="1" x14ac:dyDescent="0.25">
      <c r="A34" s="23" t="e">
        <f>IF(B33 &lt; B5, "Reject the null hypothesis", "Do not reject the null hypothesis")</f>
        <v>#DIV/0!</v>
      </c>
      <c r="B34" s="23"/>
    </row>
  </sheetData>
  <scenarios current="0" show="0">
    <scenario name="Original Data" locked="1" count="1" user="Levine, Berenson, &amp; Pellissier" comment="Created by the authors.">
      <inputCells r="B7" val="63"/>
    </scenario>
    <scenario name="What if example, Section 9.2.4" locked="1" count="1" user="Levine, Berenson, &amp; Pellissier" comment="Created by the authors.">
      <inputCells r="B7" val="53"/>
    </scenario>
  </scenarios>
  <mergeCells count="7">
    <mergeCell ref="A13:B13"/>
    <mergeCell ref="A3:B3"/>
    <mergeCell ref="D14:E14"/>
    <mergeCell ref="D3:E3"/>
    <mergeCell ref="D4:E4"/>
    <mergeCell ref="D6:E6"/>
    <mergeCell ref="D9:E9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 Two Proportions</dc:title>
  <dc:creator>David</dc:creator>
  <cp:lastModifiedBy>Vitor</cp:lastModifiedBy>
  <dcterms:created xsi:type="dcterms:W3CDTF">2004-06-08T17:04:57Z</dcterms:created>
  <dcterms:modified xsi:type="dcterms:W3CDTF">2017-03-27T01:37:21Z</dcterms:modified>
</cp:coreProperties>
</file>