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PSR-Proagro\Dados\Para o Texto\"/>
    </mc:Choice>
  </mc:AlternateContent>
  <xr:revisionPtr revIDLastSave="0" documentId="13_ncr:1_{D5E6E886-8E32-4ADF-A39B-086EA0121B4B}" xr6:coauthVersionLast="45" xr6:coauthVersionMax="45" xr10:uidLastSave="{00000000-0000-0000-0000-000000000000}"/>
  <bookViews>
    <workbookView xWindow="-108" yWindow="-108" windowWidth="23256" windowHeight="12576" activeTab="1" xr2:uid="{3B1F8EDD-D4D1-44F6-B963-4151F11A5102}"/>
  </bookViews>
  <sheets>
    <sheet name="Planilha1" sheetId="1" r:id="rId1"/>
    <sheet name="Planilha2" sheetId="2" r:id="rId2"/>
    <sheet name="Inflação - Base" sheetId="3" r:id="rId3"/>
    <sheet name="Planilha5" sheetId="5" r:id="rId4"/>
  </sheets>
  <definedNames>
    <definedName name="_xlnm._FilterDatabase" localSheetId="2" hidden="1">'Inflação - Base'!$E$2:$I$194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" i="2" l="1"/>
  <c r="AD11" i="2"/>
  <c r="AD12" i="2"/>
  <c r="AD13" i="2"/>
  <c r="AD14" i="2"/>
  <c r="AD15" i="2"/>
  <c r="AD16" i="2"/>
  <c r="AD17" i="2"/>
  <c r="AD18" i="2"/>
  <c r="AD19" i="2"/>
  <c r="AD20" i="2"/>
  <c r="AD21" i="2"/>
  <c r="AD22" i="2"/>
  <c r="AD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9" i="2"/>
  <c r="S14" i="2"/>
  <c r="S19" i="2"/>
  <c r="S20" i="2"/>
  <c r="R10" i="2"/>
  <c r="S10" i="2" s="1"/>
  <c r="R11" i="2"/>
  <c r="S11" i="2" s="1"/>
  <c r="R12" i="2"/>
  <c r="S12" i="2" s="1"/>
  <c r="R13" i="2"/>
  <c r="S13" i="2" s="1"/>
  <c r="R14" i="2"/>
  <c r="R15" i="2"/>
  <c r="S15" i="2" s="1"/>
  <c r="R16" i="2"/>
  <c r="S16" i="2" s="1"/>
  <c r="R17" i="2"/>
  <c r="S17" i="2" s="1"/>
  <c r="R18" i="2"/>
  <c r="S18" i="2" s="1"/>
  <c r="R19" i="2"/>
  <c r="R20" i="2"/>
  <c r="R21" i="2"/>
  <c r="S21" i="2" s="1"/>
  <c r="R22" i="2"/>
  <c r="S22" i="2" s="1"/>
  <c r="R9" i="2"/>
  <c r="S9" i="2" s="1"/>
  <c r="H18" i="2"/>
  <c r="G19" i="2"/>
  <c r="H1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G20" i="2"/>
  <c r="H20" i="2" s="1"/>
  <c r="G21" i="2"/>
  <c r="H21" i="2" s="1"/>
  <c r="G22" i="2"/>
  <c r="H22" i="2" s="1"/>
  <c r="G9" i="2"/>
  <c r="H9" i="2" s="1"/>
  <c r="AH10" i="2" l="1"/>
  <c r="AH11" i="2"/>
  <c r="AH12" i="2"/>
  <c r="AH13" i="2"/>
  <c r="AH14" i="2"/>
  <c r="AH15" i="2"/>
  <c r="AH16" i="2"/>
  <c r="AH17" i="2"/>
  <c r="AH18" i="2"/>
  <c r="AH19" i="2"/>
  <c r="AH20" i="2"/>
  <c r="AH21" i="2"/>
  <c r="AH22" i="2"/>
  <c r="AH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Z9" i="2"/>
  <c r="O9" i="2"/>
  <c r="D9" i="2"/>
</calcChain>
</file>

<file path=xl/sharedStrings.xml><?xml version="1.0" encoding="utf-8"?>
<sst xmlns="http://schemas.openxmlformats.org/spreadsheetml/2006/main" count="267" uniqueCount="245">
  <si>
    <t>Descrição de lavoura ou empreendimento</t>
  </si>
  <si>
    <t>Proagro Tradicional</t>
  </si>
  <si>
    <t>Proagro Mais</t>
  </si>
  <si>
    <t>-</t>
  </si>
  <si>
    <t>Irrigadas e cultivos protegidos</t>
  </si>
  <si>
    <t>Em regime de sequeiro</t>
  </si>
  <si>
    <t>i) milho (verão) e soja</t>
  </si>
  <si>
    <t>ii) milho 2ª safra</t>
  </si>
  <si>
    <t>iii) ameixa, maçã, nectarina e pêssego s/ proteção contra granizo</t>
  </si>
  <si>
    <t>iv) ameixa, maçã, nectarina e pêssego c/ proteção contra granizo</t>
  </si>
  <si>
    <t>v) cevada e trigo</t>
  </si>
  <si>
    <t>vi) demais culturas zoneadas</t>
  </si>
  <si>
    <t>vii) demais culturas em áreas não zoneadas</t>
  </si>
  <si>
    <t>Cultivo em sistema de produção de base agroecológica ou orgânica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</si>
  <si>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</si>
  <si>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</si>
  <si>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</si>
  <si>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</si>
  <si>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</si>
  <si>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</si>
  <si>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</si>
  <si>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</si>
  <si>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Médio</t>
  </si>
  <si>
    <t>Adesões</t>
  </si>
  <si>
    <t>Total</t>
  </si>
  <si>
    <t>2015-2016</t>
  </si>
  <si>
    <t>2016-2017</t>
  </si>
  <si>
    <t>2017-2018</t>
  </si>
  <si>
    <t>Área</t>
  </si>
  <si>
    <t>2012-2013</t>
  </si>
  <si>
    <t>2013-2014</t>
  </si>
  <si>
    <t>https://www.bcb.gov.br/htms/proagro/PROAGRO-RelatorioCircunstanciado2004a2012.pdf</t>
  </si>
  <si>
    <t>Adesões/1000</t>
  </si>
  <si>
    <t>Indenizações</t>
  </si>
  <si>
    <t>Valor</t>
  </si>
  <si>
    <t>https://www.bcb.gov.br/content/estabilidadefinanceira/Documents/proagro/relatorios_proagro/Relatorio-circunstanciado-2015_2018.pdf</t>
  </si>
  <si>
    <t>https://www.bcb.gov.br/htms/proagro/PROAGRO-relatorioCircunstanciado2012a2015.pdf</t>
  </si>
  <si>
    <t>https://www.bcb.gov.br/content/estabilidadefinanceira/Documents/proagro/relatorios_proagro/PROAGRO-Relatorio_Circunstanciado_2015-2016.pdf</t>
  </si>
  <si>
    <t>Mês / Ano</t>
  </si>
  <si>
    <t>Índice do mês</t>
  </si>
  <si>
    <t>(em %)</t>
  </si>
  <si>
    <t>Índice acumulado</t>
  </si>
  <si>
    <t>no ano (em %)</t>
  </si>
  <si>
    <t>Índice acumulado nos últimos 12 meses</t>
  </si>
  <si>
    <t>Número índice</t>
  </si>
  <si>
    <t>acumulado a partir</t>
  </si>
  <si>
    <t>de Jan/93</t>
  </si>
  <si>
    <t>Índice do mês (em %)</t>
  </si>
  <si>
    <t>Índice acumulado no ano (em %)</t>
  </si>
  <si>
    <t>Índice acumulado nos últimos 12 meses (em %)</t>
  </si>
  <si>
    <t>Número índice acumulado a partir de Jan/93</t>
  </si>
  <si>
    <t>dez/19</t>
  </si>
  <si>
    <t>nov/19</t>
  </si>
  <si>
    <t>out/19</t>
  </si>
  <si>
    <t>set/19</t>
  </si>
  <si>
    <t>ago/19</t>
  </si>
  <si>
    <t>jul/19</t>
  </si>
  <si>
    <t>jun/19</t>
  </si>
  <si>
    <t>mai/19</t>
  </si>
  <si>
    <t>abr/19</t>
  </si>
  <si>
    <t>mar/19</t>
  </si>
  <si>
    <t>fev/19</t>
  </si>
  <si>
    <t>jan/19</t>
  </si>
  <si>
    <t>dez/18</t>
  </si>
  <si>
    <t>nov/18</t>
  </si>
  <si>
    <t>out/18</t>
  </si>
  <si>
    <t>set/18</t>
  </si>
  <si>
    <t>ago/18</t>
  </si>
  <si>
    <t>jul/18</t>
  </si>
  <si>
    <t>jun/18</t>
  </si>
  <si>
    <t>mai/18</t>
  </si>
  <si>
    <t>abr/18</t>
  </si>
  <si>
    <t>mar/18</t>
  </si>
  <si>
    <t>fev/18</t>
  </si>
  <si>
    <t>jan/18</t>
  </si>
  <si>
    <t>dez/17</t>
  </si>
  <si>
    <t>nov/17</t>
  </si>
  <si>
    <t>out/17</t>
  </si>
  <si>
    <t>set/17</t>
  </si>
  <si>
    <t>ago/17</t>
  </si>
  <si>
    <t>jul/17</t>
  </si>
  <si>
    <t>jun/17</t>
  </si>
  <si>
    <t>mai/17</t>
  </si>
  <si>
    <t>abr/17</t>
  </si>
  <si>
    <t>mar/17</t>
  </si>
  <si>
    <t>fev/17</t>
  </si>
  <si>
    <t>jan/17</t>
  </si>
  <si>
    <t>dez/16</t>
  </si>
  <si>
    <t>nov/16</t>
  </si>
  <si>
    <t>out/16</t>
  </si>
  <si>
    <t>set/16</t>
  </si>
  <si>
    <t>ago/16</t>
  </si>
  <si>
    <t>jul/16</t>
  </si>
  <si>
    <t>jun/16</t>
  </si>
  <si>
    <t>mai/16</t>
  </si>
  <si>
    <t>abr/16</t>
  </si>
  <si>
    <t>mar/16</t>
  </si>
  <si>
    <t>fev/16</t>
  </si>
  <si>
    <t>jan/16</t>
  </si>
  <si>
    <t>dez/15</t>
  </si>
  <si>
    <t>nov/15</t>
  </si>
  <si>
    <t>out/15</t>
  </si>
  <si>
    <t>set/15</t>
  </si>
  <si>
    <t>ago/15</t>
  </si>
  <si>
    <t>jul/15</t>
  </si>
  <si>
    <t>jun/15</t>
  </si>
  <si>
    <t>mai/15</t>
  </si>
  <si>
    <t>abr/15</t>
  </si>
  <si>
    <t>mar/15</t>
  </si>
  <si>
    <t>fev/15</t>
  </si>
  <si>
    <t>jan/15</t>
  </si>
  <si>
    <t>dez/14</t>
  </si>
  <si>
    <t>nov/14</t>
  </si>
  <si>
    <t>out/14</t>
  </si>
  <si>
    <t>set/14</t>
  </si>
  <si>
    <t>ago/14</t>
  </si>
  <si>
    <t>jul/14</t>
  </si>
  <si>
    <t>jun/14</t>
  </si>
  <si>
    <t>mai/14</t>
  </si>
  <si>
    <t>abr/14</t>
  </si>
  <si>
    <t>mar/14</t>
  </si>
  <si>
    <t>fev/14</t>
  </si>
  <si>
    <t>jan/14</t>
  </si>
  <si>
    <t>dez/13</t>
  </si>
  <si>
    <t>nov/13</t>
  </si>
  <si>
    <t>out/13</t>
  </si>
  <si>
    <t>set/13</t>
  </si>
  <si>
    <t>ago/13</t>
  </si>
  <si>
    <t>jul/13</t>
  </si>
  <si>
    <t>jun/13</t>
  </si>
  <si>
    <t>mai/13</t>
  </si>
  <si>
    <t>abr/13</t>
  </si>
  <si>
    <t>mar/13</t>
  </si>
  <si>
    <t>fev/13</t>
  </si>
  <si>
    <t>jan/13</t>
  </si>
  <si>
    <t>dez/12</t>
  </si>
  <si>
    <t>nov/12</t>
  </si>
  <si>
    <t>out/12</t>
  </si>
  <si>
    <t>set/12</t>
  </si>
  <si>
    <t>ago/12</t>
  </si>
  <si>
    <t>jul/12</t>
  </si>
  <si>
    <t>jun/12</t>
  </si>
  <si>
    <t>mai/12</t>
  </si>
  <si>
    <t>abr/12</t>
  </si>
  <si>
    <t>mar/12</t>
  </si>
  <si>
    <t>fev/12</t>
  </si>
  <si>
    <t>jan/12</t>
  </si>
  <si>
    <t>dez/11</t>
  </si>
  <si>
    <t>nov/11</t>
  </si>
  <si>
    <t>out/11</t>
  </si>
  <si>
    <t>set/11</t>
  </si>
  <si>
    <t>ago/11</t>
  </si>
  <si>
    <t>jul/11</t>
  </si>
  <si>
    <t>jun/11</t>
  </si>
  <si>
    <t>mai/11</t>
  </si>
  <si>
    <t>abr/11</t>
  </si>
  <si>
    <t>mar/11</t>
  </si>
  <si>
    <t>fev/11</t>
  </si>
  <si>
    <t>jan/11</t>
  </si>
  <si>
    <t>dez/10</t>
  </si>
  <si>
    <t>nov/10</t>
  </si>
  <si>
    <t>out/10</t>
  </si>
  <si>
    <t>set/10</t>
  </si>
  <si>
    <t>ago/10</t>
  </si>
  <si>
    <t>jul/10</t>
  </si>
  <si>
    <t>jun/10</t>
  </si>
  <si>
    <t>mai/10</t>
  </si>
  <si>
    <t>abr/10</t>
  </si>
  <si>
    <t>mar/10</t>
  </si>
  <si>
    <t>fev/10</t>
  </si>
  <si>
    <t>jan/10</t>
  </si>
  <si>
    <t>dez/09</t>
  </si>
  <si>
    <t>nov/09</t>
  </si>
  <si>
    <t>out/09</t>
  </si>
  <si>
    <t>set/09</t>
  </si>
  <si>
    <t>ago/09</t>
  </si>
  <si>
    <t>jul/09</t>
  </si>
  <si>
    <t>jun/09</t>
  </si>
  <si>
    <t>mai/09</t>
  </si>
  <si>
    <t>abr/09</t>
  </si>
  <si>
    <t>mar/09</t>
  </si>
  <si>
    <t>fev/09</t>
  </si>
  <si>
    <t>jan/09</t>
  </si>
  <si>
    <t>dez/08</t>
  </si>
  <si>
    <t>nov/08</t>
  </si>
  <si>
    <t>out/08</t>
  </si>
  <si>
    <t>set/08</t>
  </si>
  <si>
    <t>ago/08</t>
  </si>
  <si>
    <t>jul/08</t>
  </si>
  <si>
    <t>jun/08</t>
  </si>
  <si>
    <t>mai/08</t>
  </si>
  <si>
    <t>abr/08</t>
  </si>
  <si>
    <t>mar/08</t>
  </si>
  <si>
    <t>fev/08</t>
  </si>
  <si>
    <t>jan/08</t>
  </si>
  <si>
    <t>dez/07</t>
  </si>
  <si>
    <t>nov/07</t>
  </si>
  <si>
    <t>out/07</t>
  </si>
  <si>
    <t>set/07</t>
  </si>
  <si>
    <t>ago/07</t>
  </si>
  <si>
    <t>jul/07</t>
  </si>
  <si>
    <t>jun/07</t>
  </si>
  <si>
    <t>mai/07</t>
  </si>
  <si>
    <t>abr/07</t>
  </si>
  <si>
    <t>mar/07</t>
  </si>
  <si>
    <t>fev/07</t>
  </si>
  <si>
    <t>jan/07</t>
  </si>
  <si>
    <t>dez/06</t>
  </si>
  <si>
    <t>nov/06</t>
  </si>
  <si>
    <t>out/06</t>
  </si>
  <si>
    <t>set/06</t>
  </si>
  <si>
    <t>ago/06</t>
  </si>
  <si>
    <t>jul/06</t>
  </si>
  <si>
    <t>jun/06</t>
  </si>
  <si>
    <t>mai/06</t>
  </si>
  <si>
    <t>abr/06</t>
  </si>
  <si>
    <t>mar/06</t>
  </si>
  <si>
    <t>fev/06</t>
  </si>
  <si>
    <t>jan/06</t>
  </si>
  <si>
    <t>dez/05</t>
  </si>
  <si>
    <t>nov/05</t>
  </si>
  <si>
    <t>out/05</t>
  </si>
  <si>
    <t>set/05</t>
  </si>
  <si>
    <t>ago/05</t>
  </si>
  <si>
    <t>jul/05</t>
  </si>
  <si>
    <t>jun/05</t>
  </si>
  <si>
    <t>mai/05</t>
  </si>
  <si>
    <t>abr/05</t>
  </si>
  <si>
    <t>mar/05</t>
  </si>
  <si>
    <t>fev/05</t>
  </si>
  <si>
    <t>jan/05</t>
  </si>
  <si>
    <t>dez/04</t>
  </si>
  <si>
    <t>nov/04</t>
  </si>
  <si>
    <t>out/04</t>
  </si>
  <si>
    <t>set/04</t>
  </si>
  <si>
    <t>ago/04</t>
  </si>
  <si>
    <t>jul/04</t>
  </si>
  <si>
    <t>jun/04</t>
  </si>
  <si>
    <t>mai/04</t>
  </si>
  <si>
    <t>abr/04</t>
  </si>
  <si>
    <t>mar/04</t>
  </si>
  <si>
    <t>fev/04</t>
  </si>
  <si>
    <t>jan/04</t>
  </si>
  <si>
    <t>Valor Deflacionado jul de 2018 base</t>
  </si>
  <si>
    <t>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</si>
</sst>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72" formatCode="#,##0.0000"/>
    <numFmt numFmtId="179" formatCode="[$-416]m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 style="thin">
        <color rgb="FF0066CC"/>
      </right>
      <top/>
      <bottom/>
      <diagonal/>
    </border>
    <border>
      <left style="thin">
        <color rgb="FF0066CC"/>
      </left>
      <right style="thin">
        <color rgb="FF0066CC"/>
      </right>
      <top/>
      <bottom style="thin">
        <color rgb="FF0066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165" fontId="0" fillId="0" borderId="0" xfId="0" applyNumberFormat="1"/>
    <xf numFmtId="0" fontId="3" fillId="0" borderId="0" xfId="2"/>
    <xf numFmtId="0" fontId="0" fillId="2" borderId="0" xfId="0" applyFill="1"/>
    <xf numFmtId="0" fontId="0" fillId="3" borderId="0" xfId="0" applyFill="1"/>
    <xf numFmtId="0" fontId="0" fillId="4" borderId="0" xfId="0" applyFill="1"/>
    <xf numFmtId="4" fontId="0" fillId="0" borderId="0" xfId="0" applyNumberFormat="1"/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17" fontId="4" fillId="6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 vertical="center" wrapText="1"/>
    </xf>
    <xf numFmtId="179" fontId="4" fillId="6" borderId="5" xfId="0" applyNumberFormat="1" applyFont="1" applyFill="1" applyBorder="1" applyAlignment="1">
      <alignment vertical="center" wrapText="1"/>
    </xf>
    <xf numFmtId="179" fontId="0" fillId="0" borderId="0" xfId="0" applyNumberFormat="1"/>
    <xf numFmtId="172" fontId="0" fillId="0" borderId="0" xfId="0" applyNumberForma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Número de Adesões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Planilha2!$C$7</c:f>
              <c:strCache>
                <c:ptCount val="1"/>
                <c:pt idx="0">
                  <c:v>Proagro Tradicional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Planilha2!$A$9:$A$22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Planilha2!$D$9:$D$22</c:f>
              <c:numCache>
                <c:formatCode>#,##0.0</c:formatCode>
                <c:ptCount val="14"/>
                <c:pt idx="0">
                  <c:v>67.956000000000003</c:v>
                </c:pt>
                <c:pt idx="1">
                  <c:v>155.36699999999999</c:v>
                </c:pt>
                <c:pt idx="2">
                  <c:v>133.15100000000001</c:v>
                </c:pt>
                <c:pt idx="3">
                  <c:v>103.92</c:v>
                </c:pt>
                <c:pt idx="4">
                  <c:v>69.626000000000005</c:v>
                </c:pt>
                <c:pt idx="5">
                  <c:v>62.399000000000001</c:v>
                </c:pt>
                <c:pt idx="6">
                  <c:v>61.954999999999998</c:v>
                </c:pt>
                <c:pt idx="7">
                  <c:v>56.533000000000001</c:v>
                </c:pt>
                <c:pt idx="8">
                  <c:v>58.366999999999997</c:v>
                </c:pt>
                <c:pt idx="9">
                  <c:v>50.411000000000001</c:v>
                </c:pt>
                <c:pt idx="10">
                  <c:v>50.348999999999997</c:v>
                </c:pt>
                <c:pt idx="11">
                  <c:v>43.572000000000003</c:v>
                </c:pt>
                <c:pt idx="12">
                  <c:v>39.950000000000003</c:v>
                </c:pt>
                <c:pt idx="13">
                  <c:v>30.759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118-B28C-CF293142E8F9}"/>
            </c:ext>
          </c:extLst>
        </c:ser>
        <c:ser>
          <c:idx val="1"/>
          <c:order val="1"/>
          <c:tx>
            <c:strRef>
              <c:f>Planilha2!$N$7</c:f>
              <c:strCache>
                <c:ptCount val="1"/>
                <c:pt idx="0">
                  <c:v>Proagro Mais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Planilha2!$A$9:$A$22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Planilha2!$O$9:$O$22</c:f>
              <c:numCache>
                <c:formatCode>#,##0.0</c:formatCode>
                <c:ptCount val="14"/>
                <c:pt idx="0">
                  <c:v>554.096</c:v>
                </c:pt>
                <c:pt idx="1">
                  <c:v>581.22500000000002</c:v>
                </c:pt>
                <c:pt idx="2">
                  <c:v>614.79</c:v>
                </c:pt>
                <c:pt idx="3">
                  <c:v>630.73299999999995</c:v>
                </c:pt>
                <c:pt idx="4">
                  <c:v>590.58299999999997</c:v>
                </c:pt>
                <c:pt idx="5">
                  <c:v>531.77300000000002</c:v>
                </c:pt>
                <c:pt idx="6">
                  <c:v>501.8</c:v>
                </c:pt>
                <c:pt idx="7">
                  <c:v>454.82299999999998</c:v>
                </c:pt>
                <c:pt idx="8">
                  <c:v>444.19299999999998</c:v>
                </c:pt>
                <c:pt idx="9">
                  <c:v>421.95800000000003</c:v>
                </c:pt>
                <c:pt idx="10">
                  <c:v>394.85700000000003</c:v>
                </c:pt>
                <c:pt idx="11">
                  <c:v>347.45</c:v>
                </c:pt>
                <c:pt idx="12">
                  <c:v>333.173</c:v>
                </c:pt>
                <c:pt idx="13">
                  <c:v>299.87099999999998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118-B28C-CF293142E8F9}"/>
            </c:ext>
          </c:extLst>
        </c:ser>
        <c:ser>
          <c:idx val="2"/>
          <c:order val="2"/>
          <c:tx>
            <c:strRef>
              <c:f>Planilha2!$Y$7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Planilha2!$A$9:$A$22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Planilha2!$Z$9:$Z$22</c:f>
              <c:numCache>
                <c:formatCode>#,##0.0</c:formatCode>
                <c:ptCount val="14"/>
                <c:pt idx="0">
                  <c:v>622.05200000000002</c:v>
                </c:pt>
                <c:pt idx="1">
                  <c:v>736.59199999999998</c:v>
                </c:pt>
                <c:pt idx="2">
                  <c:v>747.94100000000003</c:v>
                </c:pt>
                <c:pt idx="3">
                  <c:v>734.65300000000002</c:v>
                </c:pt>
                <c:pt idx="4">
                  <c:v>660.20899999999995</c:v>
                </c:pt>
                <c:pt idx="5">
                  <c:v>594.17200000000003</c:v>
                </c:pt>
                <c:pt idx="6">
                  <c:v>563.755</c:v>
                </c:pt>
                <c:pt idx="7">
                  <c:v>511.35599999999999</c:v>
                </c:pt>
                <c:pt idx="8">
                  <c:v>502.56</c:v>
                </c:pt>
                <c:pt idx="9">
                  <c:v>472.36900000000003</c:v>
                </c:pt>
                <c:pt idx="10">
                  <c:v>445.20600000000002</c:v>
                </c:pt>
                <c:pt idx="11">
                  <c:v>391.02199999999999</c:v>
                </c:pt>
                <c:pt idx="12">
                  <c:v>373.12299999999999</c:v>
                </c:pt>
                <c:pt idx="13">
                  <c:v>330.63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9-4118-B28C-CF293142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933127888"/>
        <c:axId val="767564720"/>
      </c:barChart>
      <c:catAx>
        <c:axId val="933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564720"/>
        <c:crosses val="autoZero"/>
        <c:auto val="1"/>
        <c:lblAlgn val="ctr"/>
        <c:lblOffset val="100"/>
        <c:noMultiLvlLbl val="0"/>
      </c:catAx>
      <c:valAx>
        <c:axId val="767564720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Adesões</a:t>
                </a:r>
                <a:r>
                  <a:rPr lang="pt-BR" baseline="0"/>
                  <a:t> (milhares)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312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- Valor Total</a:t>
            </a:r>
            <a:r>
              <a:rPr lang="pt-BR" baseline="0"/>
              <a:t> Enquadrado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Planilha2!$C$7</c:f>
              <c:strCache>
                <c:ptCount val="1"/>
                <c:pt idx="0">
                  <c:v>Proagro 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Planilha2!$A$9:$A$22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Planilha2!$H$9:$H$22</c:f>
              <c:numCache>
                <c:formatCode>#,##0.00</c:formatCode>
                <c:ptCount val="14"/>
                <c:pt idx="0">
                  <c:v>1.4704683056630539</c:v>
                </c:pt>
                <c:pt idx="1">
                  <c:v>4.5380193465343472</c:v>
                </c:pt>
                <c:pt idx="2">
                  <c:v>4.453045559074015</c:v>
                </c:pt>
                <c:pt idx="3">
                  <c:v>4.6396571735203809</c:v>
                </c:pt>
                <c:pt idx="4">
                  <c:v>4.3931721885207624</c:v>
                </c:pt>
                <c:pt idx="5">
                  <c:v>3.7279427048586893</c:v>
                </c:pt>
                <c:pt idx="6">
                  <c:v>3.9195973085530169</c:v>
                </c:pt>
                <c:pt idx="7">
                  <c:v>3.8208552445742163</c:v>
                </c:pt>
                <c:pt idx="8">
                  <c:v>4.9878861561750645</c:v>
                </c:pt>
                <c:pt idx="9">
                  <c:v>4.3359221369836396</c:v>
                </c:pt>
                <c:pt idx="10">
                  <c:v>5.0100447456997061</c:v>
                </c:pt>
                <c:pt idx="11">
                  <c:v>4.1316860010157086</c:v>
                </c:pt>
                <c:pt idx="12">
                  <c:v>3.9920019870856072</c:v>
                </c:pt>
                <c:pt idx="13">
                  <c:v>3.2642730000000002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B82-B3E6-294E98C2F374}"/>
            </c:ext>
          </c:extLst>
        </c:ser>
        <c:ser>
          <c:idx val="1"/>
          <c:order val="1"/>
          <c:tx>
            <c:strRef>
              <c:f>Planilha2!$N$7</c:f>
              <c:strCache>
                <c:ptCount val="1"/>
                <c:pt idx="0">
                  <c:v>Proagro Mais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Planilha2!$A$9:$A$22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Planilha2!$S$9:$S$22</c:f>
              <c:numCache>
                <c:formatCode>#,##0.00</c:formatCode>
                <c:ptCount val="14"/>
                <c:pt idx="0">
                  <c:v>5.3016770768926902</c:v>
                </c:pt>
                <c:pt idx="1">
                  <c:v>5.1683574074470133</c:v>
                </c:pt>
                <c:pt idx="2">
                  <c:v>5.6580458730189109</c:v>
                </c:pt>
                <c:pt idx="3">
                  <c:v>6.3863743972367297</c:v>
                </c:pt>
                <c:pt idx="4">
                  <c:v>8.4148624011527922</c:v>
                </c:pt>
                <c:pt idx="5">
                  <c:v>7.5998349137978067</c:v>
                </c:pt>
                <c:pt idx="6">
                  <c:v>7.6958726360397698</c:v>
                </c:pt>
                <c:pt idx="7">
                  <c:v>7.7452408844874618</c:v>
                </c:pt>
                <c:pt idx="8">
                  <c:v>9.3868579460592851</c:v>
                </c:pt>
                <c:pt idx="9">
                  <c:v>9.8679892907450757</c:v>
                </c:pt>
                <c:pt idx="10">
                  <c:v>9.7552577477099973</c:v>
                </c:pt>
                <c:pt idx="11">
                  <c:v>10.082520736934731</c:v>
                </c:pt>
                <c:pt idx="12">
                  <c:v>12.069523028122948</c:v>
                </c:pt>
                <c:pt idx="13">
                  <c:v>10.261846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B82-B3E6-294E98C2F374}"/>
            </c:ext>
          </c:extLst>
        </c:ser>
        <c:ser>
          <c:idx val="2"/>
          <c:order val="2"/>
          <c:tx>
            <c:strRef>
              <c:f>Planilha2!$Y$7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Planilha2!$A$9:$A$22</c:f>
              <c:numCache>
                <c:formatCode>General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Planilha2!$AD$9:$AD$22</c:f>
              <c:numCache>
                <c:formatCode>#,##0.00</c:formatCode>
                <c:ptCount val="14"/>
                <c:pt idx="0">
                  <c:v>6.7721453825557436</c:v>
                </c:pt>
                <c:pt idx="1">
                  <c:v>9.7063767539813597</c:v>
                </c:pt>
                <c:pt idx="2">
                  <c:v>10.11109340468667</c:v>
                </c:pt>
                <c:pt idx="3">
                  <c:v>11.026031570757112</c:v>
                </c:pt>
                <c:pt idx="4">
                  <c:v>12.808034589673554</c:v>
                </c:pt>
                <c:pt idx="5">
                  <c:v>11.327777618656498</c:v>
                </c:pt>
                <c:pt idx="6">
                  <c:v>11.615468433363311</c:v>
                </c:pt>
                <c:pt idx="7">
                  <c:v>11.566096129061679</c:v>
                </c:pt>
                <c:pt idx="8">
                  <c:v>14.374744102234351</c:v>
                </c:pt>
                <c:pt idx="9">
                  <c:v>14.203911427728714</c:v>
                </c:pt>
                <c:pt idx="10">
                  <c:v>14.765303683563099</c:v>
                </c:pt>
                <c:pt idx="11">
                  <c:v>14.214206737950439</c:v>
                </c:pt>
                <c:pt idx="12">
                  <c:v>16.061525015208556</c:v>
                </c:pt>
                <c:pt idx="13">
                  <c:v>13.526119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4-4B82-B3E6-294E98C2F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27888"/>
        <c:axId val="767564720"/>
      </c:lineChart>
      <c:catAx>
        <c:axId val="933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564720"/>
        <c:crosses val="autoZero"/>
        <c:auto val="1"/>
        <c:lblAlgn val="ctr"/>
        <c:lblOffset val="100"/>
        <c:noMultiLvlLbl val="0"/>
      </c:catAx>
      <c:valAx>
        <c:axId val="767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 (bilhões</a:t>
                </a:r>
                <a:r>
                  <a:rPr lang="pt-BR" baseline="0"/>
                  <a:t> de</a:t>
                </a:r>
                <a:r>
                  <a:rPr lang="pt-BR"/>
                  <a:t> 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312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- Valor Total</a:t>
            </a:r>
            <a:r>
              <a:rPr lang="pt-BR" baseline="0"/>
              <a:t> Indenizações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Planilha2!$C$7</c:f>
              <c:strCache>
                <c:ptCount val="1"/>
                <c:pt idx="0">
                  <c:v>Proagro 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Planilha2!$A$9:$A$21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Planilha2!$L$9:$L$21</c:f>
              <c:numCache>
                <c:formatCode>#,##0.0</c:formatCode>
                <c:ptCount val="13"/>
                <c:pt idx="0">
                  <c:v>52.655000000000001</c:v>
                </c:pt>
                <c:pt idx="1">
                  <c:v>259.05700000000002</c:v>
                </c:pt>
                <c:pt idx="2">
                  <c:v>44.387</c:v>
                </c:pt>
                <c:pt idx="3">
                  <c:v>93.084999999999994</c:v>
                </c:pt>
                <c:pt idx="4">
                  <c:v>314.45699999999999</c:v>
                </c:pt>
                <c:pt idx="5">
                  <c:v>25.550999999999998</c:v>
                </c:pt>
                <c:pt idx="6">
                  <c:v>146.93</c:v>
                </c:pt>
                <c:pt idx="7">
                  <c:v>239.446</c:v>
                </c:pt>
                <c:pt idx="8">
                  <c:v>219.13300000000001</c:v>
                </c:pt>
                <c:pt idx="9">
                  <c:v>262.45400000000001</c:v>
                </c:pt>
                <c:pt idx="10">
                  <c:v>269.137</c:v>
                </c:pt>
                <c:pt idx="11">
                  <c:v>315.29500000000002</c:v>
                </c:pt>
                <c:pt idx="12">
                  <c:v>263.64800000000002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8-4C25-862B-B2920A5494EB}"/>
            </c:ext>
          </c:extLst>
        </c:ser>
        <c:ser>
          <c:idx val="1"/>
          <c:order val="1"/>
          <c:tx>
            <c:strRef>
              <c:f>Planilha2!$N$7</c:f>
              <c:strCache>
                <c:ptCount val="1"/>
                <c:pt idx="0">
                  <c:v>Proagro Mais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Planilha2!$A$9:$A$21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Planilha2!$W$9:$W$21</c:f>
              <c:numCache>
                <c:formatCode>#,##0.0</c:formatCode>
                <c:ptCount val="13"/>
                <c:pt idx="0">
                  <c:v>802.67499999999995</c:v>
                </c:pt>
                <c:pt idx="1">
                  <c:v>420.61099999999999</c:v>
                </c:pt>
                <c:pt idx="2">
                  <c:v>66.22</c:v>
                </c:pt>
                <c:pt idx="3">
                  <c:v>129.09299999999999</c:v>
                </c:pt>
                <c:pt idx="4">
                  <c:v>365.02100000000002</c:v>
                </c:pt>
                <c:pt idx="5">
                  <c:v>41.665999999999997</c:v>
                </c:pt>
                <c:pt idx="6">
                  <c:v>100.155</c:v>
                </c:pt>
                <c:pt idx="7">
                  <c:v>758.48599999999999</c:v>
                </c:pt>
                <c:pt idx="8">
                  <c:v>260.02300000000002</c:v>
                </c:pt>
                <c:pt idx="9">
                  <c:v>684.40300000000002</c:v>
                </c:pt>
                <c:pt idx="10">
                  <c:v>499.54599999999999</c:v>
                </c:pt>
                <c:pt idx="11">
                  <c:v>464.97399999999999</c:v>
                </c:pt>
                <c:pt idx="12">
                  <c:v>595.26499999999999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C25-862B-B2920A5494EB}"/>
            </c:ext>
          </c:extLst>
        </c:ser>
        <c:ser>
          <c:idx val="2"/>
          <c:order val="2"/>
          <c:tx>
            <c:strRef>
              <c:f>Planilha2!$Y$7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Planilha2!$A$9:$A$21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Planilha2!$AH$9:$AH$21</c:f>
              <c:numCache>
                <c:formatCode>#,##0.0</c:formatCode>
                <c:ptCount val="13"/>
                <c:pt idx="0">
                  <c:v>855.33</c:v>
                </c:pt>
                <c:pt idx="1">
                  <c:v>679.66899999999998</c:v>
                </c:pt>
                <c:pt idx="2">
                  <c:v>110.607</c:v>
                </c:pt>
                <c:pt idx="3">
                  <c:v>222.179</c:v>
                </c:pt>
                <c:pt idx="4">
                  <c:v>679.47799999999995</c:v>
                </c:pt>
                <c:pt idx="5">
                  <c:v>67.218000000000004</c:v>
                </c:pt>
                <c:pt idx="6">
                  <c:v>247.08500000000001</c:v>
                </c:pt>
                <c:pt idx="7">
                  <c:v>997.93200000000002</c:v>
                </c:pt>
                <c:pt idx="8">
                  <c:v>479.15499999999997</c:v>
                </c:pt>
                <c:pt idx="9">
                  <c:v>946.85699999999997</c:v>
                </c:pt>
                <c:pt idx="10">
                  <c:v>768.68299999999999</c:v>
                </c:pt>
                <c:pt idx="11">
                  <c:v>780.26800000000003</c:v>
                </c:pt>
                <c:pt idx="12">
                  <c:v>858.91300000000001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C25-862B-B2920A54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27888"/>
        <c:axId val="767564720"/>
      </c:lineChart>
      <c:catAx>
        <c:axId val="933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564720"/>
        <c:crosses val="autoZero"/>
        <c:auto val="1"/>
        <c:lblAlgn val="ctr"/>
        <c:lblOffset val="100"/>
        <c:noMultiLvlLbl val="0"/>
      </c:catAx>
      <c:valAx>
        <c:axId val="767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 (milhões 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312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342900</xdr:colOff>
      <xdr:row>5</xdr:row>
      <xdr:rowOff>152400</xdr:rowOff>
    </xdr:from>
    <xdr:to>
      <xdr:col>45</xdr:col>
      <xdr:colOff>332740</xdr:colOff>
      <xdr:row>21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2AB798-978A-481C-B682-B344A775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429491</xdr:colOff>
      <xdr:row>24</xdr:row>
      <xdr:rowOff>69273</xdr:rowOff>
    </xdr:from>
    <xdr:to>
      <xdr:col>45</xdr:col>
      <xdr:colOff>419331</xdr:colOff>
      <xdr:row>40</xdr:row>
      <xdr:rowOff>23553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C54FB2-F01A-4250-9CC4-EE8587121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43</xdr:row>
      <xdr:rowOff>0</xdr:rowOff>
    </xdr:from>
    <xdr:to>
      <xdr:col>45</xdr:col>
      <xdr:colOff>599440</xdr:colOff>
      <xdr:row>58</xdr:row>
      <xdr:rowOff>134390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E63F11-F5C9-49A9-AD8C-EC011ABE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cb.gov.br/htms/proagro/PROAGRO-RelatorioCircunstanciado2004a2012.pdf" TargetMode="External"/><Relationship Id="rId2" Type="http://schemas.openxmlformats.org/officeDocument/2006/relationships/hyperlink" Target="https://www.bcb.gov.br/content/estabilidadefinanceira/Documents/proagro/relatorios_proagro/Relatorio-circunstanciado-2015_2018.pdf" TargetMode="External"/><Relationship Id="rId1" Type="http://schemas.openxmlformats.org/officeDocument/2006/relationships/hyperlink" Target="https://www.bcb.gov.br/content/estabilidadefinanceira/Documents/proagro/relatorios_proagro/PROAGRO-Relatorio_Circunstanciado_2015-2016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60D5-7877-4349-8C1B-EA1CED569B5D}">
  <dimension ref="E7:G18"/>
  <sheetViews>
    <sheetView showGridLines="0" workbookViewId="0">
      <selection activeCell="D28" sqref="D28"/>
    </sheetView>
  </sheetViews>
  <sheetFormatPr defaultRowHeight="14.4" x14ac:dyDescent="0.3"/>
  <cols>
    <col min="5" max="5" width="60" style="2" customWidth="1"/>
    <col min="6" max="7" width="15.21875" style="1" customWidth="1"/>
  </cols>
  <sheetData>
    <row r="7" spans="5:7" ht="28.8" x14ac:dyDescent="0.3">
      <c r="E7" s="8" t="s">
        <v>0</v>
      </c>
      <c r="F7" s="9" t="s">
        <v>1</v>
      </c>
      <c r="G7" s="10" t="s">
        <v>2</v>
      </c>
    </row>
    <row r="8" spans="5:7" x14ac:dyDescent="0.3">
      <c r="E8" s="4" t="s">
        <v>4</v>
      </c>
      <c r="F8" s="5">
        <v>0.02</v>
      </c>
      <c r="G8" s="6">
        <v>0.02</v>
      </c>
    </row>
    <row r="9" spans="5:7" x14ac:dyDescent="0.3">
      <c r="E9" s="4" t="s">
        <v>5</v>
      </c>
      <c r="F9" s="5"/>
      <c r="G9" s="6"/>
    </row>
    <row r="10" spans="5:7" x14ac:dyDescent="0.3">
      <c r="E10" s="7" t="s">
        <v>6</v>
      </c>
      <c r="F10" s="5">
        <v>4.4999999999999998E-2</v>
      </c>
      <c r="G10" s="6">
        <v>3.5000000000000003E-2</v>
      </c>
    </row>
    <row r="11" spans="5:7" x14ac:dyDescent="0.3">
      <c r="E11" s="7" t="s">
        <v>7</v>
      </c>
      <c r="F11" s="5">
        <v>0.06</v>
      </c>
      <c r="G11" s="6">
        <v>0.05</v>
      </c>
    </row>
    <row r="12" spans="5:7" x14ac:dyDescent="0.3">
      <c r="E12" s="7" t="s">
        <v>8</v>
      </c>
      <c r="F12" s="5">
        <v>6.5000000000000002E-2</v>
      </c>
      <c r="G12" s="6">
        <v>0.06</v>
      </c>
    </row>
    <row r="13" spans="5:7" x14ac:dyDescent="0.3">
      <c r="E13" s="7" t="s">
        <v>9</v>
      </c>
      <c r="F13" s="5">
        <v>3.5000000000000003E-2</v>
      </c>
      <c r="G13" s="6">
        <v>3.5000000000000003E-2</v>
      </c>
    </row>
    <row r="14" spans="5:7" x14ac:dyDescent="0.3">
      <c r="E14" s="7" t="s">
        <v>10</v>
      </c>
      <c r="F14" s="5">
        <v>6.5000000000000002E-2</v>
      </c>
      <c r="G14" s="6">
        <v>6.5000000000000002E-2</v>
      </c>
    </row>
    <row r="15" spans="5:7" x14ac:dyDescent="0.3">
      <c r="E15" s="7" t="s">
        <v>11</v>
      </c>
      <c r="F15" s="5">
        <v>0.04</v>
      </c>
      <c r="G15" s="6">
        <v>0.03</v>
      </c>
    </row>
    <row r="16" spans="5:7" x14ac:dyDescent="0.3">
      <c r="E16" s="7" t="s">
        <v>12</v>
      </c>
      <c r="F16" s="5" t="s">
        <v>3</v>
      </c>
      <c r="G16" s="6">
        <v>0.03</v>
      </c>
    </row>
    <row r="17" spans="5:7" x14ac:dyDescent="0.3">
      <c r="E17" s="4" t="s">
        <v>13</v>
      </c>
      <c r="F17" s="5">
        <v>0.02</v>
      </c>
      <c r="G17" s="6">
        <v>0.02</v>
      </c>
    </row>
    <row r="18" spans="5:7" x14ac:dyDescent="0.3">
      <c r="F18" s="3"/>
      <c r="G1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CE73-E919-4E3C-9729-091C503788E5}">
  <dimension ref="A7:AI31"/>
  <sheetViews>
    <sheetView tabSelected="1" topLeftCell="X1" zoomScale="70" zoomScaleNormal="70" workbookViewId="0">
      <selection activeCell="BA9" sqref="BA9"/>
    </sheetView>
  </sheetViews>
  <sheetFormatPr defaultRowHeight="14.4" x14ac:dyDescent="0.3"/>
  <cols>
    <col min="2" max="2" width="12.33203125" customWidth="1"/>
    <col min="4" max="4" width="13.44140625" bestFit="1" customWidth="1"/>
    <col min="5" max="5" width="14.33203125" customWidth="1"/>
    <col min="6" max="6" width="11.5546875" customWidth="1"/>
    <col min="7" max="7" width="21.109375" customWidth="1"/>
    <col min="8" max="8" width="11.5546875" customWidth="1"/>
    <col min="10" max="11" width="9.77734375" bestFit="1" customWidth="1"/>
    <col min="12" max="12" width="9.77734375" customWidth="1"/>
    <col min="13" max="13" width="9.21875" bestFit="1" customWidth="1"/>
    <col min="14" max="14" width="10.109375" bestFit="1" customWidth="1"/>
    <col min="15" max="15" width="10.88671875" bestFit="1" customWidth="1"/>
    <col min="16" max="16" width="14.109375" customWidth="1"/>
    <col min="17" max="19" width="16" customWidth="1"/>
    <col min="25" max="25" width="10.109375" bestFit="1" customWidth="1"/>
    <col min="27" max="27" width="13.77734375" customWidth="1"/>
    <col min="28" max="28" width="12.77734375" customWidth="1"/>
    <col min="29" max="29" width="16" bestFit="1" customWidth="1"/>
    <col min="30" max="30" width="12.77734375" customWidth="1"/>
  </cols>
  <sheetData>
    <row r="7" spans="1:35" x14ac:dyDescent="0.3">
      <c r="C7" s="14" t="s">
        <v>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5" t="s">
        <v>2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6" t="s">
        <v>24</v>
      </c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3">
      <c r="C8" s="14" t="s">
        <v>23</v>
      </c>
      <c r="D8" s="14" t="s">
        <v>32</v>
      </c>
      <c r="E8" s="14" t="s">
        <v>28</v>
      </c>
      <c r="F8" s="14" t="s">
        <v>24</v>
      </c>
      <c r="G8" s="14" t="s">
        <v>243</v>
      </c>
      <c r="H8" s="14"/>
      <c r="I8" s="14" t="s">
        <v>22</v>
      </c>
      <c r="J8" s="14" t="s">
        <v>33</v>
      </c>
      <c r="K8" s="14" t="s">
        <v>34</v>
      </c>
      <c r="L8" s="14"/>
      <c r="M8" s="14" t="s">
        <v>22</v>
      </c>
      <c r="N8" s="15" t="s">
        <v>23</v>
      </c>
      <c r="O8" s="15" t="s">
        <v>32</v>
      </c>
      <c r="P8" s="15" t="s">
        <v>28</v>
      </c>
      <c r="Q8" s="15" t="s">
        <v>24</v>
      </c>
      <c r="R8" s="15"/>
      <c r="S8" s="15"/>
      <c r="T8" s="15" t="s">
        <v>22</v>
      </c>
      <c r="U8" s="15" t="s">
        <v>33</v>
      </c>
      <c r="V8" s="15" t="s">
        <v>34</v>
      </c>
      <c r="W8" s="15"/>
      <c r="X8" s="15" t="s">
        <v>22</v>
      </c>
      <c r="Y8" s="16" t="s">
        <v>23</v>
      </c>
      <c r="Z8" s="16" t="s">
        <v>32</v>
      </c>
      <c r="AA8" s="16" t="s">
        <v>28</v>
      </c>
      <c r="AB8" s="16" t="s">
        <v>24</v>
      </c>
      <c r="AC8" s="16"/>
      <c r="AD8" s="16"/>
      <c r="AE8" s="16" t="s">
        <v>22</v>
      </c>
      <c r="AF8" s="16" t="s">
        <v>33</v>
      </c>
      <c r="AG8" s="16" t="s">
        <v>34</v>
      </c>
      <c r="AH8" s="16"/>
      <c r="AI8" s="16" t="s">
        <v>22</v>
      </c>
    </row>
    <row r="9" spans="1:35" x14ac:dyDescent="0.3">
      <c r="A9">
        <v>2004</v>
      </c>
      <c r="B9" t="s">
        <v>14</v>
      </c>
      <c r="C9" s="11">
        <v>67956</v>
      </c>
      <c r="D9" s="12">
        <f>C9/1000</f>
        <v>67.956000000000003</v>
      </c>
      <c r="F9" s="11">
        <v>704580</v>
      </c>
      <c r="G9" s="31">
        <f>F9*VLOOKUP("jul/"&amp;RIGHT($B$22,2),'Inflação - Base'!$E$2:$I$194,5,FALSE)/VLOOKUP("jul/"&amp;RIGHT(B9,2),'Inflação - Base'!$E$2:$I$194,5,FALSE)</f>
        <v>1470468.3056630539</v>
      </c>
      <c r="H9" s="17">
        <f>G9/POWER(10,6)</f>
        <v>1.4704683056630539</v>
      </c>
      <c r="I9" s="11"/>
      <c r="J9" s="11">
        <v>7430</v>
      </c>
      <c r="K9" s="11">
        <v>52655</v>
      </c>
      <c r="L9" s="12">
        <f>K9/1000</f>
        <v>52.655000000000001</v>
      </c>
      <c r="N9" s="11">
        <v>554096</v>
      </c>
      <c r="O9" s="12">
        <f>N9/1000</f>
        <v>554.096</v>
      </c>
      <c r="Q9" s="11">
        <v>2540317</v>
      </c>
      <c r="R9" s="31">
        <f>Q9*VLOOKUP("jul/"&amp;RIGHT($B$22,2),'Inflação - Base'!$E$2:$I$194,5,FALSE)/VLOOKUP("jul/"&amp;RIGHT(B9,2),'Inflação - Base'!$E$2:$I$194,5,FALSE)</f>
        <v>5301677.0768926898</v>
      </c>
      <c r="S9" s="17">
        <f>R9/POWER(10,6)</f>
        <v>5.3016770768926902</v>
      </c>
      <c r="U9" s="11">
        <v>245248</v>
      </c>
      <c r="V9" s="11">
        <v>802675</v>
      </c>
      <c r="W9" s="12">
        <f>V9/1000</f>
        <v>802.67499999999995</v>
      </c>
      <c r="Y9" s="11">
        <v>622052</v>
      </c>
      <c r="Z9" s="12">
        <f>Y9/1000</f>
        <v>622.05200000000002</v>
      </c>
      <c r="AB9" s="11">
        <v>3244897</v>
      </c>
      <c r="AC9" s="31">
        <f>AB9*VLOOKUP("jul/"&amp;RIGHT($B$22,2),'Inflação - Base'!$E$2:$I$194,5,FALSE)/VLOOKUP("jul/"&amp;RIGHT(B9,2),'Inflação - Base'!$E$2:$I$194,5,FALSE)</f>
        <v>6772145.3825557437</v>
      </c>
      <c r="AD9" s="17">
        <f>AC9/POWER(10,6)</f>
        <v>6.7721453825557436</v>
      </c>
      <c r="AF9" s="11">
        <v>252678</v>
      </c>
      <c r="AG9" s="11">
        <v>855330</v>
      </c>
      <c r="AH9" s="12">
        <f>AG9/1000</f>
        <v>855.33</v>
      </c>
    </row>
    <row r="10" spans="1:35" x14ac:dyDescent="0.3">
      <c r="A10">
        <v>2005</v>
      </c>
      <c r="B10" t="s">
        <v>15</v>
      </c>
      <c r="C10" s="11">
        <v>155367</v>
      </c>
      <c r="D10" s="12">
        <f t="shared" ref="D10:D22" si="0">C10/1000</f>
        <v>155.36699999999999</v>
      </c>
      <c r="F10" s="11">
        <v>2208319</v>
      </c>
      <c r="G10" s="31">
        <f>F10*VLOOKUP("jul/"&amp;RIGHT($B$22,2),'Inflação - Base'!$E$2:$I$194,5,FALSE)/VLOOKUP("jul/"&amp;RIGHT(B10,2),'Inflação - Base'!$E$2:$I$194,5,FALSE)</f>
        <v>4538019.3465343472</v>
      </c>
      <c r="H10" s="17">
        <f t="shared" ref="H10:H22" si="1">G10/POWER(10,6)</f>
        <v>4.5380193465343472</v>
      </c>
      <c r="I10" s="11"/>
      <c r="J10" s="11">
        <v>27189</v>
      </c>
      <c r="K10" s="11">
        <v>259057</v>
      </c>
      <c r="L10" s="12">
        <f t="shared" ref="L10:L22" si="2">K10/1000</f>
        <v>259.05700000000002</v>
      </c>
      <c r="N10" s="11">
        <v>581225</v>
      </c>
      <c r="O10" s="12">
        <f t="shared" ref="O10:O22" si="3">N10/1000</f>
        <v>581.22500000000002</v>
      </c>
      <c r="Q10" s="11">
        <v>2515058</v>
      </c>
      <c r="R10" s="31">
        <f>Q10*VLOOKUP("jul/"&amp;RIGHT($B$22,2),'Inflação - Base'!$E$2:$I$194,5,FALSE)/VLOOKUP("jul/"&amp;RIGHT(B10,2),'Inflação - Base'!$E$2:$I$194,5,FALSE)</f>
        <v>5168357.4074470131</v>
      </c>
      <c r="S10" s="17">
        <f t="shared" ref="S10:S22" si="4">R10/POWER(10,6)</f>
        <v>5.1683574074470133</v>
      </c>
      <c r="U10" s="11">
        <v>144259</v>
      </c>
      <c r="V10" s="11">
        <v>420611</v>
      </c>
      <c r="W10" s="12">
        <f t="shared" ref="W10:W22" si="5">V10/1000</f>
        <v>420.61099999999999</v>
      </c>
      <c r="Y10" s="11">
        <v>736592</v>
      </c>
      <c r="Z10" s="12">
        <f t="shared" ref="Z10:Z22" si="6">Y10/1000</f>
        <v>736.59199999999998</v>
      </c>
      <c r="AB10" s="11">
        <v>4723377</v>
      </c>
      <c r="AC10" s="31">
        <f>AB10*VLOOKUP("jul/"&amp;RIGHT($B$22,2),'Inflação - Base'!$E$2:$I$194,5,FALSE)/VLOOKUP("jul/"&amp;RIGHT(B10,2),'Inflação - Base'!$E$2:$I$194,5,FALSE)</f>
        <v>9706376.7539813593</v>
      </c>
      <c r="AD10" s="17">
        <f t="shared" ref="AD10:AD22" si="7">AC10/POWER(10,6)</f>
        <v>9.7063767539813597</v>
      </c>
      <c r="AF10" s="11">
        <v>171448</v>
      </c>
      <c r="AG10" s="11">
        <v>679669</v>
      </c>
      <c r="AH10" s="12">
        <f t="shared" ref="AH10:AH22" si="8">AG10/1000</f>
        <v>679.66899999999998</v>
      </c>
    </row>
    <row r="11" spans="1:35" x14ac:dyDescent="0.3">
      <c r="A11">
        <v>2006</v>
      </c>
      <c r="B11" t="s">
        <v>16</v>
      </c>
      <c r="C11" s="11">
        <v>133151</v>
      </c>
      <c r="D11" s="12">
        <f t="shared" si="0"/>
        <v>133.15100000000001</v>
      </c>
      <c r="F11" s="11">
        <v>2257457</v>
      </c>
      <c r="G11" s="31">
        <f>F11*VLOOKUP("jul/"&amp;RIGHT($B$22,2),'Inflação - Base'!$E$2:$I$194,5,FALSE)/VLOOKUP("jul/"&amp;RIGHT(B11,2),'Inflação - Base'!$E$2:$I$194,5,FALSE)</f>
        <v>4453045.5590740154</v>
      </c>
      <c r="H11" s="17">
        <f t="shared" si="1"/>
        <v>4.453045559074015</v>
      </c>
      <c r="I11" s="11"/>
      <c r="J11" s="11">
        <v>4185</v>
      </c>
      <c r="K11" s="11">
        <v>44387</v>
      </c>
      <c r="L11" s="12">
        <f t="shared" si="2"/>
        <v>44.387</v>
      </c>
      <c r="N11" s="11">
        <v>614790</v>
      </c>
      <c r="O11" s="12">
        <f t="shared" si="3"/>
        <v>614.79</v>
      </c>
      <c r="Q11" s="11">
        <v>2868328</v>
      </c>
      <c r="R11" s="31">
        <f>Q11*VLOOKUP("jul/"&amp;RIGHT($B$22,2),'Inflação - Base'!$E$2:$I$194,5,FALSE)/VLOOKUP("jul/"&amp;RIGHT(B11,2),'Inflação - Base'!$E$2:$I$194,5,FALSE)</f>
        <v>5658045.8730189111</v>
      </c>
      <c r="S11" s="17">
        <f t="shared" si="4"/>
        <v>5.6580458730189109</v>
      </c>
      <c r="U11" s="11">
        <v>29059</v>
      </c>
      <c r="V11" s="11">
        <v>66220</v>
      </c>
      <c r="W11" s="12">
        <f t="shared" si="5"/>
        <v>66.22</v>
      </c>
      <c r="Y11" s="11">
        <v>747941</v>
      </c>
      <c r="Z11" s="12">
        <f t="shared" si="6"/>
        <v>747.94100000000003</v>
      </c>
      <c r="AB11" s="11">
        <v>5125786</v>
      </c>
      <c r="AC11" s="31">
        <f>AB11*VLOOKUP("jul/"&amp;RIGHT($B$22,2),'Inflação - Base'!$E$2:$I$194,5,FALSE)/VLOOKUP("jul/"&amp;RIGHT(B11,2),'Inflação - Base'!$E$2:$I$194,5,FALSE)</f>
        <v>10111093.404686671</v>
      </c>
      <c r="AD11" s="17">
        <f t="shared" si="7"/>
        <v>10.11109340468667</v>
      </c>
      <c r="AF11" s="11">
        <v>33244</v>
      </c>
      <c r="AG11" s="11">
        <v>110607</v>
      </c>
      <c r="AH11" s="12">
        <f t="shared" si="8"/>
        <v>110.607</v>
      </c>
    </row>
    <row r="12" spans="1:35" x14ac:dyDescent="0.3">
      <c r="A12">
        <v>2007</v>
      </c>
      <c r="B12" t="s">
        <v>17</v>
      </c>
      <c r="C12" s="11">
        <v>103920</v>
      </c>
      <c r="D12" s="12">
        <f t="shared" si="0"/>
        <v>103.92</v>
      </c>
      <c r="F12" s="11">
        <v>2700622</v>
      </c>
      <c r="G12" s="31">
        <f>F12*VLOOKUP("jul/"&amp;RIGHT($B$22,2),'Inflação - Base'!$E$2:$I$194,5,FALSE)/VLOOKUP("jul/"&amp;RIGHT(B12,2),'Inflação - Base'!$E$2:$I$194,5,FALSE)</f>
        <v>4639657.1735203806</v>
      </c>
      <c r="H12" s="17">
        <f t="shared" si="1"/>
        <v>4.6396571735203809</v>
      </c>
      <c r="I12" s="11"/>
      <c r="J12" s="11">
        <v>5817</v>
      </c>
      <c r="K12" s="11">
        <v>93085</v>
      </c>
      <c r="L12" s="12">
        <f t="shared" si="2"/>
        <v>93.084999999999994</v>
      </c>
      <c r="N12" s="11">
        <v>630733</v>
      </c>
      <c r="O12" s="12">
        <f t="shared" si="3"/>
        <v>630.73299999999995</v>
      </c>
      <c r="Q12" s="11">
        <v>3717340</v>
      </c>
      <c r="R12" s="31">
        <f>Q12*VLOOKUP("jul/"&amp;RIGHT($B$22,2),'Inflação - Base'!$E$2:$I$194,5,FALSE)/VLOOKUP("jul/"&amp;RIGHT(B12,2),'Inflação - Base'!$E$2:$I$194,5,FALSE)</f>
        <v>6386374.39723673</v>
      </c>
      <c r="S12" s="17">
        <f t="shared" si="4"/>
        <v>6.3863743972367297</v>
      </c>
      <c r="U12" s="11">
        <v>38738</v>
      </c>
      <c r="V12" s="11">
        <v>129093</v>
      </c>
      <c r="W12" s="12">
        <f t="shared" si="5"/>
        <v>129.09299999999999</v>
      </c>
      <c r="Y12" s="11">
        <v>734653</v>
      </c>
      <c r="Z12" s="12">
        <f t="shared" si="6"/>
        <v>734.65300000000002</v>
      </c>
      <c r="AB12" s="11">
        <v>6417962</v>
      </c>
      <c r="AC12" s="31">
        <f>AB12*VLOOKUP("jul/"&amp;RIGHT($B$22,2),'Inflação - Base'!$E$2:$I$194,5,FALSE)/VLOOKUP("jul/"&amp;RIGHT(B12,2),'Inflação - Base'!$E$2:$I$194,5,FALSE)</f>
        <v>11026031.570757112</v>
      </c>
      <c r="AD12" s="17">
        <f t="shared" si="7"/>
        <v>11.026031570757112</v>
      </c>
      <c r="AF12" s="11">
        <v>44555</v>
      </c>
      <c r="AG12" s="11">
        <v>222179</v>
      </c>
      <c r="AH12" s="12">
        <f t="shared" si="8"/>
        <v>222.179</v>
      </c>
    </row>
    <row r="13" spans="1:35" x14ac:dyDescent="0.3">
      <c r="A13">
        <v>2008</v>
      </c>
      <c r="B13" t="s">
        <v>18</v>
      </c>
      <c r="C13" s="11">
        <v>69626</v>
      </c>
      <c r="D13" s="12">
        <f t="shared" si="0"/>
        <v>69.626000000000005</v>
      </c>
      <c r="F13" s="11">
        <v>2531335</v>
      </c>
      <c r="G13" s="31">
        <f>F13*VLOOKUP("jul/"&amp;RIGHT($B$22,2),'Inflação - Base'!$E$2:$I$194,5,FALSE)/VLOOKUP("jul/"&amp;RIGHT(B13,2),'Inflação - Base'!$E$2:$I$194,5,FALSE)</f>
        <v>4393172.1885207621</v>
      </c>
      <c r="H13" s="17">
        <f t="shared" si="1"/>
        <v>4.3931721885207624</v>
      </c>
      <c r="I13" s="11"/>
      <c r="J13" s="11">
        <v>15290</v>
      </c>
      <c r="K13" s="11">
        <v>314457</v>
      </c>
      <c r="L13" s="12">
        <f t="shared" si="2"/>
        <v>314.45699999999999</v>
      </c>
      <c r="N13" s="11">
        <v>590583</v>
      </c>
      <c r="O13" s="12">
        <f t="shared" si="3"/>
        <v>590.58299999999997</v>
      </c>
      <c r="Q13" s="11">
        <v>4848623</v>
      </c>
      <c r="R13" s="31">
        <f>Q13*VLOOKUP("jul/"&amp;RIGHT($B$22,2),'Inflação - Base'!$E$2:$I$194,5,FALSE)/VLOOKUP("jul/"&amp;RIGHT(B13,2),'Inflação - Base'!$E$2:$I$194,5,FALSE)</f>
        <v>8414862.4011527915</v>
      </c>
      <c r="S13" s="17">
        <f t="shared" si="4"/>
        <v>8.4148624011527922</v>
      </c>
      <c r="U13" s="11">
        <v>71013</v>
      </c>
      <c r="V13" s="11">
        <v>365021</v>
      </c>
      <c r="W13" s="12">
        <f t="shared" si="5"/>
        <v>365.02100000000002</v>
      </c>
      <c r="Y13" s="11">
        <v>660209</v>
      </c>
      <c r="Z13" s="12">
        <f t="shared" si="6"/>
        <v>660.20899999999995</v>
      </c>
      <c r="AB13" s="11">
        <v>7379958</v>
      </c>
      <c r="AC13" s="31">
        <f>AB13*VLOOKUP("jul/"&amp;RIGHT($B$22,2),'Inflação - Base'!$E$2:$I$194,5,FALSE)/VLOOKUP("jul/"&amp;RIGHT(B13,2),'Inflação - Base'!$E$2:$I$194,5,FALSE)</f>
        <v>12808034.589673555</v>
      </c>
      <c r="AD13" s="17">
        <f t="shared" si="7"/>
        <v>12.808034589673554</v>
      </c>
      <c r="AF13" s="11">
        <v>86303</v>
      </c>
      <c r="AG13" s="11">
        <v>679478</v>
      </c>
      <c r="AH13" s="12">
        <f t="shared" si="8"/>
        <v>679.47799999999995</v>
      </c>
    </row>
    <row r="14" spans="1:35" x14ac:dyDescent="0.3">
      <c r="A14">
        <v>2009</v>
      </c>
      <c r="B14" t="s">
        <v>19</v>
      </c>
      <c r="C14" s="11">
        <v>62399</v>
      </c>
      <c r="D14" s="12">
        <f t="shared" si="0"/>
        <v>62.399000000000001</v>
      </c>
      <c r="F14" s="11">
        <v>2276552</v>
      </c>
      <c r="G14" s="31">
        <f>F14*VLOOKUP("jul/"&amp;RIGHT($B$22,2),'Inflação - Base'!$E$2:$I$194,5,FALSE)/VLOOKUP("jul/"&amp;RIGHT(B14,2),'Inflação - Base'!$E$2:$I$194,5,FALSE)</f>
        <v>3727942.7048586891</v>
      </c>
      <c r="H14" s="17">
        <f t="shared" si="1"/>
        <v>3.7279427048586893</v>
      </c>
      <c r="I14" s="11"/>
      <c r="J14" s="11">
        <v>1504</v>
      </c>
      <c r="K14" s="11">
        <v>25551</v>
      </c>
      <c r="L14" s="12">
        <f t="shared" si="2"/>
        <v>25.550999999999998</v>
      </c>
      <c r="N14" s="11">
        <v>531773</v>
      </c>
      <c r="O14" s="12">
        <f t="shared" si="3"/>
        <v>531.77300000000002</v>
      </c>
      <c r="Q14" s="11">
        <v>4641010</v>
      </c>
      <c r="R14" s="31">
        <f>Q14*VLOOKUP("jul/"&amp;RIGHT($B$22,2),'Inflação - Base'!$E$2:$I$194,5,FALSE)/VLOOKUP("jul/"&amp;RIGHT(B14,2),'Inflação - Base'!$E$2:$I$194,5,FALSE)</f>
        <v>7599834.9137978069</v>
      </c>
      <c r="S14" s="17">
        <f t="shared" si="4"/>
        <v>7.5998349137978067</v>
      </c>
      <c r="U14" s="11">
        <v>8457</v>
      </c>
      <c r="V14" s="11">
        <v>41666</v>
      </c>
      <c r="W14" s="12">
        <f t="shared" si="5"/>
        <v>41.665999999999997</v>
      </c>
      <c r="Y14" s="11">
        <v>594172</v>
      </c>
      <c r="Z14" s="12">
        <f t="shared" si="6"/>
        <v>594.17200000000003</v>
      </c>
      <c r="AB14" s="11">
        <v>6917562</v>
      </c>
      <c r="AC14" s="31">
        <f>AB14*VLOOKUP("jul/"&amp;RIGHT($B$22,2),'Inflação - Base'!$E$2:$I$194,5,FALSE)/VLOOKUP("jul/"&amp;RIGHT(B14,2),'Inflação - Base'!$E$2:$I$194,5,FALSE)</f>
        <v>11327777.618656497</v>
      </c>
      <c r="AD14" s="17">
        <f t="shared" si="7"/>
        <v>11.327777618656498</v>
      </c>
      <c r="AF14" s="11">
        <v>9961</v>
      </c>
      <c r="AG14" s="11">
        <v>67218</v>
      </c>
      <c r="AH14" s="12">
        <f t="shared" si="8"/>
        <v>67.218000000000004</v>
      </c>
    </row>
    <row r="15" spans="1:35" x14ac:dyDescent="0.3">
      <c r="A15">
        <v>2010</v>
      </c>
      <c r="B15" t="s">
        <v>20</v>
      </c>
      <c r="C15" s="11">
        <v>61955</v>
      </c>
      <c r="D15" s="12">
        <f t="shared" si="0"/>
        <v>61.954999999999998</v>
      </c>
      <c r="F15" s="11">
        <v>2593648</v>
      </c>
      <c r="G15" s="31">
        <f>F15*VLOOKUP("jul/"&amp;RIGHT($B$22,2),'Inflação - Base'!$E$2:$I$194,5,FALSE)/VLOOKUP("jul/"&amp;RIGHT(B15,2),'Inflação - Base'!$E$2:$I$194,5,FALSE)</f>
        <v>3919597.3085530167</v>
      </c>
      <c r="H15" s="17">
        <f t="shared" si="1"/>
        <v>3.9195973085530169</v>
      </c>
      <c r="I15" s="11"/>
      <c r="J15" s="11">
        <v>6156</v>
      </c>
      <c r="K15" s="11">
        <v>146930</v>
      </c>
      <c r="L15" s="12">
        <f t="shared" si="2"/>
        <v>146.93</v>
      </c>
      <c r="N15" s="11">
        <v>501800</v>
      </c>
      <c r="O15" s="12">
        <f t="shared" si="3"/>
        <v>501.8</v>
      </c>
      <c r="Q15" s="11">
        <v>5092458</v>
      </c>
      <c r="R15" s="31">
        <f>Q15*VLOOKUP("jul/"&amp;RIGHT($B$22,2),'Inflação - Base'!$E$2:$I$194,5,FALSE)/VLOOKUP("jul/"&amp;RIGHT(B15,2),'Inflação - Base'!$E$2:$I$194,5,FALSE)</f>
        <v>7695872.6360397702</v>
      </c>
      <c r="S15" s="17">
        <f t="shared" si="4"/>
        <v>7.6958726360397698</v>
      </c>
      <c r="U15" s="11">
        <v>13217</v>
      </c>
      <c r="V15" s="11">
        <v>100155</v>
      </c>
      <c r="W15" s="12">
        <f t="shared" si="5"/>
        <v>100.155</v>
      </c>
      <c r="Y15" s="11">
        <v>563755</v>
      </c>
      <c r="Z15" s="12">
        <f t="shared" si="6"/>
        <v>563.755</v>
      </c>
      <c r="AB15" s="11">
        <v>7686105</v>
      </c>
      <c r="AC15" s="31">
        <f>AB15*VLOOKUP("jul/"&amp;RIGHT($B$22,2),'Inflação - Base'!$E$2:$I$194,5,FALSE)/VLOOKUP("jul/"&amp;RIGHT(B15,2),'Inflação - Base'!$E$2:$I$194,5,FALSE)</f>
        <v>11615468.433363311</v>
      </c>
      <c r="AD15" s="17">
        <f t="shared" si="7"/>
        <v>11.615468433363311</v>
      </c>
      <c r="AF15" s="11">
        <v>19373</v>
      </c>
      <c r="AG15" s="11">
        <v>247085</v>
      </c>
      <c r="AH15" s="12">
        <f t="shared" si="8"/>
        <v>247.08500000000001</v>
      </c>
    </row>
    <row r="16" spans="1:35" x14ac:dyDescent="0.3">
      <c r="A16">
        <v>2011</v>
      </c>
      <c r="B16" t="s">
        <v>21</v>
      </c>
      <c r="C16" s="11">
        <v>56533</v>
      </c>
      <c r="D16" s="12">
        <f t="shared" si="0"/>
        <v>56.533000000000001</v>
      </c>
      <c r="F16" s="11">
        <v>2713487</v>
      </c>
      <c r="G16" s="31">
        <f>F16*VLOOKUP("jul/"&amp;RIGHT($B$22,2),'Inflação - Base'!$E$2:$I$194,5,FALSE)/VLOOKUP("jul/"&amp;RIGHT(B16,2),'Inflação - Base'!$E$2:$I$194,5,FALSE)</f>
        <v>3820855.2445742162</v>
      </c>
      <c r="H16" s="17">
        <f t="shared" si="1"/>
        <v>3.8208552445742163</v>
      </c>
      <c r="I16" s="11"/>
      <c r="J16" s="11">
        <v>10231</v>
      </c>
      <c r="K16" s="11">
        <v>239446</v>
      </c>
      <c r="L16" s="12">
        <f t="shared" si="2"/>
        <v>239.446</v>
      </c>
      <c r="N16" s="11">
        <v>454823</v>
      </c>
      <c r="O16" s="12">
        <f t="shared" si="3"/>
        <v>454.82299999999998</v>
      </c>
      <c r="Q16" s="11">
        <v>5500499</v>
      </c>
      <c r="R16" s="31">
        <f>Q16*VLOOKUP("jul/"&amp;RIGHT($B$22,2),'Inflação - Base'!$E$2:$I$194,5,FALSE)/VLOOKUP("jul/"&amp;RIGHT(B16,2),'Inflação - Base'!$E$2:$I$194,5,FALSE)</f>
        <v>7745240.8844874622</v>
      </c>
      <c r="S16" s="17">
        <f t="shared" si="4"/>
        <v>7.7452408844874618</v>
      </c>
      <c r="U16" s="11">
        <v>100715</v>
      </c>
      <c r="V16" s="11">
        <v>758486</v>
      </c>
      <c r="W16" s="12">
        <f t="shared" si="5"/>
        <v>758.48599999999999</v>
      </c>
      <c r="Y16" s="11">
        <v>511356</v>
      </c>
      <c r="Z16" s="12">
        <f t="shared" si="6"/>
        <v>511.35599999999999</v>
      </c>
      <c r="AB16" s="11">
        <v>8213986</v>
      </c>
      <c r="AC16" s="31">
        <f>AB16*VLOOKUP("jul/"&amp;RIGHT($B$22,2),'Inflação - Base'!$E$2:$I$194,5,FALSE)/VLOOKUP("jul/"&amp;RIGHT(B16,2),'Inflação - Base'!$E$2:$I$194,5,FALSE)</f>
        <v>11566096.129061678</v>
      </c>
      <c r="AD16" s="17">
        <f t="shared" si="7"/>
        <v>11.566096129061679</v>
      </c>
      <c r="AF16" s="11">
        <v>110946</v>
      </c>
      <c r="AG16" s="11">
        <v>997932</v>
      </c>
      <c r="AH16" s="12">
        <f t="shared" si="8"/>
        <v>997.93200000000002</v>
      </c>
    </row>
    <row r="17" spans="1:34" x14ac:dyDescent="0.3">
      <c r="A17">
        <v>2012</v>
      </c>
      <c r="B17" t="s">
        <v>29</v>
      </c>
      <c r="C17" s="11">
        <v>58367</v>
      </c>
      <c r="D17" s="12">
        <f t="shared" si="0"/>
        <v>58.366999999999997</v>
      </c>
      <c r="F17" s="11">
        <v>3713873</v>
      </c>
      <c r="G17" s="31">
        <f>F17*VLOOKUP("jul/"&amp;RIGHT($B$22,2),'Inflação - Base'!$E$2:$I$194,5,FALSE)/VLOOKUP("jul/"&amp;RIGHT(B17,2),'Inflação - Base'!$E$2:$I$194,5,FALSE)</f>
        <v>4987886.1561750649</v>
      </c>
      <c r="H17" s="17">
        <f t="shared" si="1"/>
        <v>4.9878861561750645</v>
      </c>
      <c r="J17" s="11">
        <v>5890</v>
      </c>
      <c r="K17" s="11">
        <v>219133</v>
      </c>
      <c r="L17" s="12">
        <f t="shared" si="2"/>
        <v>219.13300000000001</v>
      </c>
      <c r="N17" s="11">
        <v>444193</v>
      </c>
      <c r="O17" s="12">
        <f t="shared" si="3"/>
        <v>444.19299999999998</v>
      </c>
      <c r="Q17" s="11">
        <v>6989253</v>
      </c>
      <c r="R17" s="31">
        <f>Q17*VLOOKUP("jul/"&amp;RIGHT($B$22,2),'Inflação - Base'!$E$2:$I$194,5,FALSE)/VLOOKUP("jul/"&amp;RIGHT(B17,2),'Inflação - Base'!$E$2:$I$194,5,FALSE)</f>
        <v>9386857.9460592847</v>
      </c>
      <c r="S17" s="17">
        <f t="shared" si="4"/>
        <v>9.3868579460592851</v>
      </c>
      <c r="U17" s="11">
        <v>22919</v>
      </c>
      <c r="V17" s="11">
        <v>260023</v>
      </c>
      <c r="W17" s="12">
        <f t="shared" si="5"/>
        <v>260.02300000000002</v>
      </c>
      <c r="Y17" s="11">
        <v>502560</v>
      </c>
      <c r="Z17" s="12">
        <f t="shared" si="6"/>
        <v>502.56</v>
      </c>
      <c r="AB17" s="11">
        <v>10703126</v>
      </c>
      <c r="AC17" s="31">
        <f>AB17*VLOOKUP("jul/"&amp;RIGHT($B$22,2),'Inflação - Base'!$E$2:$I$194,5,FALSE)/VLOOKUP("jul/"&amp;RIGHT(B17,2),'Inflação - Base'!$E$2:$I$194,5,FALSE)</f>
        <v>14374744.102234351</v>
      </c>
      <c r="AD17" s="17">
        <f t="shared" si="7"/>
        <v>14.374744102234351</v>
      </c>
      <c r="AF17" s="11">
        <v>28809</v>
      </c>
      <c r="AG17" s="11">
        <v>479155</v>
      </c>
      <c r="AH17" s="12">
        <f t="shared" si="8"/>
        <v>479.15499999999997</v>
      </c>
    </row>
    <row r="18" spans="1:34" x14ac:dyDescent="0.3">
      <c r="A18">
        <v>2013</v>
      </c>
      <c r="B18" t="s">
        <v>30</v>
      </c>
      <c r="C18" s="11">
        <v>50411</v>
      </c>
      <c r="D18" s="12">
        <f t="shared" si="0"/>
        <v>50.411000000000001</v>
      </c>
      <c r="F18" s="11">
        <v>3391730</v>
      </c>
      <c r="G18" s="31">
        <f>F18*VLOOKUP("jul/"&amp;RIGHT($B$22,2),'Inflação - Base'!$E$2:$I$194,5,FALSE)/VLOOKUP("jul/"&amp;RIGHT(B18,2),'Inflação - Base'!$E$2:$I$194,5,FALSE)</f>
        <v>4335922.1369836396</v>
      </c>
      <c r="H18" s="17">
        <f t="shared" si="1"/>
        <v>4.3359221369836396</v>
      </c>
      <c r="I18" s="11"/>
      <c r="J18" s="11">
        <v>6730</v>
      </c>
      <c r="K18" s="11">
        <v>262454</v>
      </c>
      <c r="L18" s="12">
        <f t="shared" si="2"/>
        <v>262.45400000000001</v>
      </c>
      <c r="N18" s="11">
        <v>421958</v>
      </c>
      <c r="O18" s="12">
        <f t="shared" si="3"/>
        <v>421.95800000000003</v>
      </c>
      <c r="Q18" s="11">
        <v>7719132</v>
      </c>
      <c r="R18" s="31">
        <f>Q18*VLOOKUP("jul/"&amp;RIGHT($B$22,2),'Inflação - Base'!$E$2:$I$194,5,FALSE)/VLOOKUP("jul/"&amp;RIGHT(B18,2),'Inflação - Base'!$E$2:$I$194,5,FALSE)</f>
        <v>9867989.2907450758</v>
      </c>
      <c r="S18" s="17">
        <f t="shared" si="4"/>
        <v>9.8679892907450757</v>
      </c>
      <c r="U18" s="11">
        <v>49014</v>
      </c>
      <c r="V18" s="11">
        <v>684403</v>
      </c>
      <c r="W18" s="12">
        <f t="shared" si="5"/>
        <v>684.40300000000002</v>
      </c>
      <c r="Y18" s="11">
        <v>472369</v>
      </c>
      <c r="Z18" s="12">
        <f t="shared" si="6"/>
        <v>472.36900000000003</v>
      </c>
      <c r="AB18" s="11">
        <v>11110862</v>
      </c>
      <c r="AC18" s="31">
        <f>AB18*VLOOKUP("jul/"&amp;RIGHT($B$22,2),'Inflação - Base'!$E$2:$I$194,5,FALSE)/VLOOKUP("jul/"&amp;RIGHT(B18,2),'Inflação - Base'!$E$2:$I$194,5,FALSE)</f>
        <v>14203911.427728714</v>
      </c>
      <c r="AD18" s="17">
        <f t="shared" si="7"/>
        <v>14.203911427728714</v>
      </c>
      <c r="AF18" s="11">
        <v>55744</v>
      </c>
      <c r="AG18" s="11">
        <v>946857</v>
      </c>
      <c r="AH18" s="12">
        <f t="shared" si="8"/>
        <v>946.85699999999997</v>
      </c>
    </row>
    <row r="19" spans="1:34" x14ac:dyDescent="0.3">
      <c r="A19">
        <v>2014</v>
      </c>
      <c r="B19" t="s">
        <v>244</v>
      </c>
      <c r="C19" s="11">
        <v>50349</v>
      </c>
      <c r="D19" s="12">
        <f t="shared" si="0"/>
        <v>50.348999999999997</v>
      </c>
      <c r="F19" s="11">
        <v>4209579</v>
      </c>
      <c r="G19" s="31">
        <f>F19*VLOOKUP("jul/"&amp;RIGHT($B$22,2),'Inflação - Base'!$E$2:$I$194,5,FALSE)/VLOOKUP("jul/"&amp;RIGHT(B19,2),'Inflação - Base'!$E$2:$I$194,5,FALSE)</f>
        <v>5010044.7456997065</v>
      </c>
      <c r="H19" s="17">
        <f t="shared" si="1"/>
        <v>5.0100447456997061</v>
      </c>
      <c r="I19" s="11"/>
      <c r="J19" s="11">
        <v>6645</v>
      </c>
      <c r="K19" s="11">
        <v>269137</v>
      </c>
      <c r="L19" s="12">
        <f t="shared" si="2"/>
        <v>269.137</v>
      </c>
      <c r="M19" s="11"/>
      <c r="N19" s="11">
        <v>394857</v>
      </c>
      <c r="O19" s="12">
        <f t="shared" si="3"/>
        <v>394.85700000000003</v>
      </c>
      <c r="Q19" s="11">
        <v>8196639</v>
      </c>
      <c r="R19" s="31">
        <f>Q19*VLOOKUP("jul/"&amp;RIGHT($B$22,2),'Inflação - Base'!$E$2:$I$194,5,FALSE)/VLOOKUP("jul/"&amp;RIGHT(B19,2),'Inflação - Base'!$E$2:$I$194,5,FALSE)</f>
        <v>9755257.747709997</v>
      </c>
      <c r="S19" s="17">
        <f t="shared" si="4"/>
        <v>9.7552577477099973</v>
      </c>
      <c r="U19" s="11">
        <v>32204</v>
      </c>
      <c r="V19" s="11">
        <v>499546</v>
      </c>
      <c r="W19" s="12">
        <f t="shared" si="5"/>
        <v>499.54599999999999</v>
      </c>
      <c r="Y19" s="11">
        <v>445206</v>
      </c>
      <c r="Z19" s="12">
        <f t="shared" si="6"/>
        <v>445.20600000000002</v>
      </c>
      <c r="AB19" s="11">
        <v>12406219</v>
      </c>
      <c r="AC19" s="31">
        <f>AB19*VLOOKUP("jul/"&amp;RIGHT($B$22,2),'Inflação - Base'!$E$2:$I$194,5,FALSE)/VLOOKUP("jul/"&amp;RIGHT(B19,2),'Inflação - Base'!$E$2:$I$194,5,FALSE)</f>
        <v>14765303.683563098</v>
      </c>
      <c r="AD19" s="17">
        <f t="shared" si="7"/>
        <v>14.765303683563099</v>
      </c>
      <c r="AF19" s="11">
        <v>38849</v>
      </c>
      <c r="AG19" s="11">
        <v>768683</v>
      </c>
      <c r="AH19" s="12">
        <f t="shared" si="8"/>
        <v>768.68299999999999</v>
      </c>
    </row>
    <row r="20" spans="1:34" x14ac:dyDescent="0.3">
      <c r="A20">
        <v>2015</v>
      </c>
      <c r="B20" t="s">
        <v>25</v>
      </c>
      <c r="C20" s="11">
        <v>43572</v>
      </c>
      <c r="D20" s="12">
        <f t="shared" si="0"/>
        <v>43.572000000000003</v>
      </c>
      <c r="E20" s="11">
        <v>2404750</v>
      </c>
      <c r="F20" s="11">
        <v>3860503</v>
      </c>
      <c r="G20" s="31">
        <f>F20*VLOOKUP("jul/"&amp;RIGHT($B$22,2),'Inflação - Base'!$E$2:$I$194,5,FALSE)/VLOOKUP("jul/"&amp;RIGHT(B20,2),'Inflação - Base'!$E$2:$I$194,5,FALSE)</f>
        <v>4131686.0010157083</v>
      </c>
      <c r="H20" s="17">
        <f t="shared" si="1"/>
        <v>4.1316860010157086</v>
      </c>
      <c r="J20" s="11">
        <v>5609</v>
      </c>
      <c r="K20" s="11">
        <v>315295</v>
      </c>
      <c r="L20" s="12">
        <f t="shared" si="2"/>
        <v>315.29500000000002</v>
      </c>
      <c r="N20" s="11">
        <v>347450</v>
      </c>
      <c r="O20" s="12">
        <f t="shared" si="3"/>
        <v>347.45</v>
      </c>
      <c r="P20" s="11">
        <v>3705836</v>
      </c>
      <c r="Q20" s="11">
        <v>9420755</v>
      </c>
      <c r="R20" s="31">
        <f>Q20*VLOOKUP("jul/"&amp;RIGHT($B$22,2),'Inflação - Base'!$E$2:$I$194,5,FALSE)/VLOOKUP("jul/"&amp;RIGHT(B20,2),'Inflação - Base'!$E$2:$I$194,5,FALSE)</f>
        <v>10082520.736934731</v>
      </c>
      <c r="S20" s="17">
        <f t="shared" si="4"/>
        <v>10.082520736934731</v>
      </c>
      <c r="U20" s="11">
        <v>23534</v>
      </c>
      <c r="V20" s="11">
        <v>464974</v>
      </c>
      <c r="W20" s="12">
        <f t="shared" si="5"/>
        <v>464.97399999999999</v>
      </c>
      <c r="Y20" s="11">
        <v>391022</v>
      </c>
      <c r="Z20" s="12">
        <f t="shared" si="6"/>
        <v>391.02199999999999</v>
      </c>
      <c r="AA20" s="11">
        <v>6110586</v>
      </c>
      <c r="AB20" s="11">
        <v>13281258</v>
      </c>
      <c r="AC20" s="31">
        <f>AB20*VLOOKUP("jul/"&amp;RIGHT($B$22,2),'Inflação - Base'!$E$2:$I$194,5,FALSE)/VLOOKUP("jul/"&amp;RIGHT(B20,2),'Inflação - Base'!$E$2:$I$194,5,FALSE)</f>
        <v>14214206.737950439</v>
      </c>
      <c r="AD20" s="17">
        <f t="shared" si="7"/>
        <v>14.214206737950439</v>
      </c>
      <c r="AF20" s="11">
        <v>29143</v>
      </c>
      <c r="AG20" s="11">
        <v>780268</v>
      </c>
      <c r="AH20" s="12">
        <f t="shared" si="8"/>
        <v>780.26800000000003</v>
      </c>
    </row>
    <row r="21" spans="1:34" x14ac:dyDescent="0.3">
      <c r="A21">
        <v>2016</v>
      </c>
      <c r="B21" t="s">
        <v>26</v>
      </c>
      <c r="C21" s="11">
        <v>39950</v>
      </c>
      <c r="D21" s="12">
        <f t="shared" si="0"/>
        <v>39.950000000000003</v>
      </c>
      <c r="E21" s="11">
        <v>1955103</v>
      </c>
      <c r="F21" s="11">
        <v>3676283</v>
      </c>
      <c r="G21" s="31">
        <f>F21*VLOOKUP("jul/"&amp;RIGHT($B$22,2),'Inflação - Base'!$E$2:$I$194,5,FALSE)/VLOOKUP("jul/"&amp;RIGHT(B21,2),'Inflação - Base'!$E$2:$I$194,5,FALSE)</f>
        <v>3992001.9870856074</v>
      </c>
      <c r="H21" s="17">
        <f t="shared" si="1"/>
        <v>3.9920019870856072</v>
      </c>
      <c r="J21" s="11">
        <v>4832</v>
      </c>
      <c r="K21" s="11">
        <v>263648</v>
      </c>
      <c r="L21" s="12">
        <f t="shared" si="2"/>
        <v>263.64800000000002</v>
      </c>
      <c r="N21" s="11">
        <v>333173</v>
      </c>
      <c r="O21" s="12">
        <f t="shared" si="3"/>
        <v>333.173</v>
      </c>
      <c r="P21" s="11">
        <v>3740179</v>
      </c>
      <c r="Q21" s="11">
        <v>11114970</v>
      </c>
      <c r="R21" s="31">
        <f>Q21*VLOOKUP("jul/"&amp;RIGHT($B$22,2),'Inflação - Base'!$E$2:$I$194,5,FALSE)/VLOOKUP("jul/"&amp;RIGHT(B21,2),'Inflação - Base'!$E$2:$I$194,5,FALSE)</f>
        <v>12069523.028122948</v>
      </c>
      <c r="S21" s="17">
        <f t="shared" si="4"/>
        <v>12.069523028122948</v>
      </c>
      <c r="U21" s="11">
        <v>30388</v>
      </c>
      <c r="V21" s="11">
        <v>595265</v>
      </c>
      <c r="W21" s="12">
        <f t="shared" si="5"/>
        <v>595.26499999999999</v>
      </c>
      <c r="Y21" s="11">
        <v>373123</v>
      </c>
      <c r="Z21" s="12">
        <f t="shared" si="6"/>
        <v>373.12299999999999</v>
      </c>
      <c r="AA21" s="11">
        <v>5695281</v>
      </c>
      <c r="AB21" s="11">
        <v>14791253</v>
      </c>
      <c r="AC21" s="31">
        <f>AB21*VLOOKUP("jul/"&amp;RIGHT($B$22,2),'Inflação - Base'!$E$2:$I$194,5,FALSE)/VLOOKUP("jul/"&amp;RIGHT(B21,2),'Inflação - Base'!$E$2:$I$194,5,FALSE)</f>
        <v>16061525.015208555</v>
      </c>
      <c r="AD21" s="17">
        <f t="shared" si="7"/>
        <v>16.061525015208556</v>
      </c>
      <c r="AF21" s="11">
        <v>35220</v>
      </c>
      <c r="AG21" s="11">
        <v>858913</v>
      </c>
      <c r="AH21" s="12">
        <f t="shared" si="8"/>
        <v>858.91300000000001</v>
      </c>
    </row>
    <row r="22" spans="1:34" x14ac:dyDescent="0.3">
      <c r="A22">
        <v>2017</v>
      </c>
      <c r="B22" t="s">
        <v>27</v>
      </c>
      <c r="C22" s="11">
        <v>30759</v>
      </c>
      <c r="D22" s="12">
        <f t="shared" si="0"/>
        <v>30.759</v>
      </c>
      <c r="E22" s="11">
        <v>1826371</v>
      </c>
      <c r="F22" s="11">
        <v>3264273</v>
      </c>
      <c r="G22" s="31">
        <f>F22*VLOOKUP("jul/"&amp;RIGHT($B$22,2),'Inflação - Base'!$E$2:$I$194,5,FALSE)/VLOOKUP("jul/"&amp;RIGHT(B22,2),'Inflação - Base'!$E$2:$I$194,5,FALSE)</f>
        <v>3264273</v>
      </c>
      <c r="H22" s="17">
        <f t="shared" si="1"/>
        <v>3.2642730000000002</v>
      </c>
      <c r="J22" s="11"/>
      <c r="K22" s="11"/>
      <c r="L22" s="12">
        <f t="shared" si="2"/>
        <v>0</v>
      </c>
      <c r="N22" s="11">
        <v>299871</v>
      </c>
      <c r="O22" s="12">
        <f t="shared" si="3"/>
        <v>299.87099999999998</v>
      </c>
      <c r="P22" s="11">
        <v>3456230</v>
      </c>
      <c r="Q22" s="11">
        <v>10261846</v>
      </c>
      <c r="R22" s="31">
        <f>Q22*VLOOKUP("jul/"&amp;RIGHT($B$22,2),'Inflação - Base'!$E$2:$I$194,5,FALSE)/VLOOKUP("jul/"&amp;RIGHT(B22,2),'Inflação - Base'!$E$2:$I$194,5,FALSE)</f>
        <v>10261846</v>
      </c>
      <c r="S22" s="17">
        <f t="shared" si="4"/>
        <v>10.261846</v>
      </c>
      <c r="W22" s="12">
        <f t="shared" si="5"/>
        <v>0</v>
      </c>
      <c r="Y22" s="11">
        <v>330630</v>
      </c>
      <c r="Z22" s="12">
        <f t="shared" si="6"/>
        <v>330.63</v>
      </c>
      <c r="AA22" s="11">
        <v>5282602</v>
      </c>
      <c r="AB22" s="11">
        <v>13526119</v>
      </c>
      <c r="AC22" s="31">
        <f>AB22*VLOOKUP("jul/"&amp;RIGHT($B$22,2),'Inflação - Base'!$E$2:$I$194,5,FALSE)/VLOOKUP("jul/"&amp;RIGHT(B22,2),'Inflação - Base'!$E$2:$I$194,5,FALSE)</f>
        <v>13526119</v>
      </c>
      <c r="AD22" s="17">
        <f t="shared" si="7"/>
        <v>13.526119</v>
      </c>
      <c r="AH22" s="12">
        <f t="shared" si="8"/>
        <v>0</v>
      </c>
    </row>
    <row r="27" spans="1:34" x14ac:dyDescent="0.3">
      <c r="B27" s="13" t="s">
        <v>31</v>
      </c>
    </row>
    <row r="28" spans="1:34" x14ac:dyDescent="0.3">
      <c r="B28" t="s">
        <v>36</v>
      </c>
    </row>
    <row r="29" spans="1:34" x14ac:dyDescent="0.3">
      <c r="B29" s="13" t="s">
        <v>37</v>
      </c>
    </row>
    <row r="30" spans="1:34" x14ac:dyDescent="0.3">
      <c r="B30" s="13" t="s">
        <v>35</v>
      </c>
    </row>
    <row r="31" spans="1:34" x14ac:dyDescent="0.3">
      <c r="B31" s="13"/>
    </row>
  </sheetData>
  <hyperlinks>
    <hyperlink ref="B29" r:id="rId1" xr:uid="{2693823D-902F-45D0-92C1-2B33CC5346FC}"/>
    <hyperlink ref="B30" r:id="rId2" xr:uid="{A51584E9-28B8-4D5B-9843-69A4628CB485}"/>
    <hyperlink ref="B27" r:id="rId3" xr:uid="{0BD0B0B4-AD68-4A5E-89F2-144B72661EA1}"/>
  </hyperlinks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096C-399B-4A75-A22D-07E1CF7968EC}">
  <dimension ref="D2:I194"/>
  <sheetViews>
    <sheetView topLeftCell="A166" workbookViewId="0">
      <selection activeCell="G16" sqref="G16"/>
    </sheetView>
  </sheetViews>
  <sheetFormatPr defaultRowHeight="14.4" x14ac:dyDescent="0.3"/>
  <cols>
    <col min="5" max="5" width="43.21875" style="30" customWidth="1"/>
    <col min="6" max="6" width="22.109375" customWidth="1"/>
    <col min="7" max="7" width="15.44140625" customWidth="1"/>
    <col min="8" max="8" width="31" customWidth="1"/>
    <col min="9" max="9" width="21.33203125" customWidth="1"/>
  </cols>
  <sheetData>
    <row r="2" spans="4:9" ht="49.2" customHeight="1" x14ac:dyDescent="0.3">
      <c r="E2" s="29" t="s">
        <v>38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4:9" x14ac:dyDescent="0.3">
      <c r="D3" s="30"/>
      <c r="E3" s="28" t="s">
        <v>51</v>
      </c>
      <c r="F3" s="23">
        <v>1.74</v>
      </c>
      <c r="G3" s="23">
        <v>7.6776</v>
      </c>
      <c r="H3" s="23">
        <v>7.6776</v>
      </c>
      <c r="I3" s="24">
        <v>1984.0288</v>
      </c>
    </row>
    <row r="4" spans="4:9" x14ac:dyDescent="0.3">
      <c r="D4" s="30"/>
      <c r="E4" s="28" t="s">
        <v>52</v>
      </c>
      <c r="F4" s="23">
        <v>0.85</v>
      </c>
      <c r="G4" s="23">
        <v>5.8360000000000003</v>
      </c>
      <c r="H4" s="23">
        <v>5.3597999999999999</v>
      </c>
      <c r="I4" s="24">
        <v>1950.0971</v>
      </c>
    </row>
    <row r="5" spans="4:9" x14ac:dyDescent="0.3">
      <c r="D5" s="30"/>
      <c r="E5" s="28" t="s">
        <v>53</v>
      </c>
      <c r="F5" s="23">
        <v>0.55000000000000004</v>
      </c>
      <c r="G5" s="23">
        <v>4.944</v>
      </c>
      <c r="H5" s="23">
        <v>3.2808000000000002</v>
      </c>
      <c r="I5" s="24">
        <v>1933.6610000000001</v>
      </c>
    </row>
    <row r="6" spans="4:9" x14ac:dyDescent="0.3">
      <c r="D6" s="30"/>
      <c r="E6" s="28" t="s">
        <v>54</v>
      </c>
      <c r="F6" s="23">
        <v>0.5</v>
      </c>
      <c r="G6" s="23">
        <v>4.37</v>
      </c>
      <c r="H6" s="23">
        <v>2.9828999999999999</v>
      </c>
      <c r="I6" s="24">
        <v>1923.0840000000001</v>
      </c>
    </row>
    <row r="7" spans="4:9" x14ac:dyDescent="0.3">
      <c r="D7" s="30"/>
      <c r="E7" s="28" t="s">
        <v>55</v>
      </c>
      <c r="F7" s="23">
        <v>-0.51</v>
      </c>
      <c r="G7" s="23">
        <v>3.8506999999999998</v>
      </c>
      <c r="H7" s="23">
        <v>4.3048000000000002</v>
      </c>
      <c r="I7" s="24">
        <v>1913.5164</v>
      </c>
    </row>
    <row r="8" spans="4:9" x14ac:dyDescent="0.3">
      <c r="D8" s="30"/>
      <c r="E8" s="28" t="s">
        <v>56</v>
      </c>
      <c r="F8" s="23">
        <v>-0.01</v>
      </c>
      <c r="G8" s="23">
        <v>4.3830999999999998</v>
      </c>
      <c r="H8" s="23">
        <v>5.5523999999999996</v>
      </c>
      <c r="I8" s="24">
        <v>1923.3253999999999</v>
      </c>
    </row>
    <row r="9" spans="4:9" x14ac:dyDescent="0.3">
      <c r="D9" s="30"/>
      <c r="E9" s="28" t="s">
        <v>57</v>
      </c>
      <c r="F9" s="23">
        <v>0.63</v>
      </c>
      <c r="G9" s="23">
        <v>4.3935000000000004</v>
      </c>
      <c r="H9" s="23">
        <v>6.0274000000000001</v>
      </c>
      <c r="I9" s="24">
        <v>1923.5178000000001</v>
      </c>
    </row>
    <row r="10" spans="4:9" x14ac:dyDescent="0.3">
      <c r="D10" s="30"/>
      <c r="E10" s="28" t="s">
        <v>58</v>
      </c>
      <c r="F10" s="23">
        <v>0.4</v>
      </c>
      <c r="G10" s="23">
        <v>3.74</v>
      </c>
      <c r="H10" s="23">
        <v>6.923</v>
      </c>
      <c r="I10" s="24">
        <v>1911.4755</v>
      </c>
    </row>
    <row r="11" spans="4:9" x14ac:dyDescent="0.3">
      <c r="D11" s="30"/>
      <c r="E11" s="28" t="s">
        <v>59</v>
      </c>
      <c r="F11" s="23">
        <v>0.9</v>
      </c>
      <c r="G11" s="23">
        <v>3.3267000000000002</v>
      </c>
      <c r="H11" s="23">
        <v>8.2436000000000007</v>
      </c>
      <c r="I11" s="24">
        <v>1903.8601000000001</v>
      </c>
    </row>
    <row r="12" spans="4:9" x14ac:dyDescent="0.3">
      <c r="D12" s="30"/>
      <c r="E12" s="28" t="s">
        <v>60</v>
      </c>
      <c r="F12" s="23">
        <v>1.07</v>
      </c>
      <c r="G12" s="23">
        <v>2.4049999999999998</v>
      </c>
      <c r="H12" s="23">
        <v>8.2757000000000005</v>
      </c>
      <c r="I12" s="24">
        <v>1886.8782000000001</v>
      </c>
    </row>
    <row r="13" spans="4:9" x14ac:dyDescent="0.3">
      <c r="D13" s="30"/>
      <c r="E13" s="28" t="s">
        <v>61</v>
      </c>
      <c r="F13" s="23">
        <v>1.25</v>
      </c>
      <c r="G13" s="23">
        <v>1.3209</v>
      </c>
      <c r="H13" s="23">
        <v>7.7294</v>
      </c>
      <c r="I13" s="24">
        <v>1866.9023</v>
      </c>
    </row>
    <row r="14" spans="4:9" x14ac:dyDescent="0.3">
      <c r="D14" s="30"/>
      <c r="E14" s="28" t="s">
        <v>62</v>
      </c>
      <c r="F14" s="23">
        <v>7.0000000000000007E-2</v>
      </c>
      <c r="G14" s="23">
        <v>7.0000000000000007E-2</v>
      </c>
      <c r="H14" s="23">
        <v>6.5590000000000002</v>
      </c>
      <c r="I14" s="24">
        <v>1843.8541</v>
      </c>
    </row>
    <row r="15" spans="4:9" x14ac:dyDescent="0.3">
      <c r="D15" s="30"/>
      <c r="E15" s="28" t="s">
        <v>63</v>
      </c>
      <c r="F15" s="23">
        <v>-0.45</v>
      </c>
      <c r="G15" s="23">
        <v>7.1021000000000001</v>
      </c>
      <c r="H15" s="23">
        <v>7.1021000000000001</v>
      </c>
      <c r="I15" s="24">
        <v>1842.5643</v>
      </c>
    </row>
    <row r="16" spans="4:9" x14ac:dyDescent="0.3">
      <c r="D16" s="30"/>
      <c r="E16" s="28" t="s">
        <v>64</v>
      </c>
      <c r="F16" s="23">
        <v>-1.1399999999999999</v>
      </c>
      <c r="G16" s="23">
        <v>7.5861999999999998</v>
      </c>
      <c r="H16" s="23">
        <v>8.3823000000000008</v>
      </c>
      <c r="I16" s="24">
        <v>1850.8933</v>
      </c>
    </row>
    <row r="17" spans="4:9" x14ac:dyDescent="0.3">
      <c r="D17" s="30"/>
      <c r="E17" s="28" t="s">
        <v>65</v>
      </c>
      <c r="F17" s="23">
        <v>0.26</v>
      </c>
      <c r="G17" s="23">
        <v>8.8268000000000004</v>
      </c>
      <c r="H17" s="23">
        <v>10.5092</v>
      </c>
      <c r="I17" s="24">
        <v>1872.2367999999999</v>
      </c>
    </row>
    <row r="18" spans="4:9" x14ac:dyDescent="0.3">
      <c r="D18" s="30"/>
      <c r="E18" s="28" t="s">
        <v>66</v>
      </c>
      <c r="F18" s="23">
        <v>1.79</v>
      </c>
      <c r="G18" s="23">
        <v>8.5446000000000009</v>
      </c>
      <c r="H18" s="23">
        <v>10.332800000000001</v>
      </c>
      <c r="I18" s="24">
        <v>1867.3815999999999</v>
      </c>
    </row>
    <row r="19" spans="4:9" x14ac:dyDescent="0.3">
      <c r="D19" s="30"/>
      <c r="E19" s="28" t="s">
        <v>67</v>
      </c>
      <c r="F19" s="23">
        <v>0.68</v>
      </c>
      <c r="G19" s="23">
        <v>6.6357999999999997</v>
      </c>
      <c r="H19" s="23">
        <v>9.0647000000000002</v>
      </c>
      <c r="I19" s="24">
        <v>1834.5433</v>
      </c>
    </row>
    <row r="20" spans="4:9" x14ac:dyDescent="0.3">
      <c r="D20" s="30"/>
      <c r="E20" s="28" t="s">
        <v>68</v>
      </c>
      <c r="F20" s="23">
        <v>0.44</v>
      </c>
      <c r="G20" s="23">
        <v>5.9156000000000004</v>
      </c>
      <c r="H20" s="23">
        <v>8.5879999999999992</v>
      </c>
      <c r="I20" s="24">
        <v>1822.1527000000001</v>
      </c>
    </row>
    <row r="21" spans="4:9" x14ac:dyDescent="0.3">
      <c r="D21" s="30"/>
      <c r="E21" s="28" t="s">
        <v>69</v>
      </c>
      <c r="F21" s="23">
        <v>1.48</v>
      </c>
      <c r="G21" s="23">
        <v>5.4516</v>
      </c>
      <c r="H21" s="23">
        <v>7.7880000000000003</v>
      </c>
      <c r="I21" s="24">
        <v>1814.1704</v>
      </c>
    </row>
    <row r="22" spans="4:9" x14ac:dyDescent="0.3">
      <c r="D22" s="30"/>
      <c r="E22" s="28" t="s">
        <v>70</v>
      </c>
      <c r="F22" s="23">
        <v>1.64</v>
      </c>
      <c r="G22" s="23">
        <v>3.9137</v>
      </c>
      <c r="H22" s="23">
        <v>5.1962999999999999</v>
      </c>
      <c r="I22" s="24">
        <v>1787.7122999999999</v>
      </c>
    </row>
    <row r="23" spans="4:9" x14ac:dyDescent="0.3">
      <c r="D23" s="30"/>
      <c r="E23" s="28" t="s">
        <v>71</v>
      </c>
      <c r="F23" s="23">
        <v>0.93</v>
      </c>
      <c r="G23" s="23">
        <v>2.2370000000000001</v>
      </c>
      <c r="H23" s="23">
        <v>2.9710999999999999</v>
      </c>
      <c r="I23" s="24">
        <v>1758.8669</v>
      </c>
    </row>
    <row r="24" spans="4:9" x14ac:dyDescent="0.3">
      <c r="D24" s="30"/>
      <c r="E24" s="28" t="s">
        <v>72</v>
      </c>
      <c r="F24" s="23">
        <v>0.56000000000000005</v>
      </c>
      <c r="G24" s="23">
        <v>1.2949999999999999</v>
      </c>
      <c r="H24" s="23">
        <v>0.75719999999999998</v>
      </c>
      <c r="I24" s="24">
        <v>1742.6602</v>
      </c>
    </row>
    <row r="25" spans="4:9" x14ac:dyDescent="0.3">
      <c r="D25" s="30"/>
      <c r="E25" s="28" t="s">
        <v>73</v>
      </c>
      <c r="F25" s="23">
        <v>0.15</v>
      </c>
      <c r="G25" s="23">
        <v>0.73089999999999999</v>
      </c>
      <c r="H25" s="23">
        <v>-0.18459999999999999</v>
      </c>
      <c r="I25" s="24">
        <v>1732.9556</v>
      </c>
    </row>
    <row r="26" spans="4:9" x14ac:dyDescent="0.3">
      <c r="D26" s="30"/>
      <c r="E26" s="28" t="s">
        <v>74</v>
      </c>
      <c r="F26" s="23">
        <v>0.57999999999999996</v>
      </c>
      <c r="G26" s="23">
        <v>0.57999999999999996</v>
      </c>
      <c r="H26" s="23">
        <v>-0.27429999999999999</v>
      </c>
      <c r="I26" s="24">
        <v>1730.3601000000001</v>
      </c>
    </row>
    <row r="27" spans="4:9" x14ac:dyDescent="0.3">
      <c r="D27" s="30"/>
      <c r="E27" s="28" t="s">
        <v>75</v>
      </c>
      <c r="F27" s="23">
        <v>0.74</v>
      </c>
      <c r="G27" s="23">
        <v>-0.42309999999999998</v>
      </c>
      <c r="H27" s="23">
        <v>-0.42309999999999998</v>
      </c>
      <c r="I27" s="24">
        <v>1720.3819000000001</v>
      </c>
    </row>
    <row r="28" spans="4:9" x14ac:dyDescent="0.3">
      <c r="D28" s="30"/>
      <c r="E28" s="28" t="s">
        <v>76</v>
      </c>
      <c r="F28" s="23">
        <v>0.8</v>
      </c>
      <c r="G28" s="23">
        <v>-1.1545000000000001</v>
      </c>
      <c r="H28" s="23">
        <v>-0.33410000000000001</v>
      </c>
      <c r="I28" s="24">
        <v>1707.7446</v>
      </c>
    </row>
    <row r="29" spans="4:9" x14ac:dyDescent="0.3">
      <c r="D29" s="30"/>
      <c r="E29" s="28" t="s">
        <v>77</v>
      </c>
      <c r="F29" s="23">
        <v>0.1</v>
      </c>
      <c r="G29" s="23">
        <v>-1.9390000000000001</v>
      </c>
      <c r="H29" s="23">
        <v>-1.0757000000000001</v>
      </c>
      <c r="I29" s="24">
        <v>1694.1911</v>
      </c>
    </row>
    <row r="30" spans="4:9" x14ac:dyDescent="0.3">
      <c r="D30" s="30"/>
      <c r="E30" s="28" t="s">
        <v>78</v>
      </c>
      <c r="F30" s="23">
        <v>0.62</v>
      </c>
      <c r="G30" s="23">
        <v>-2.0369999999999999</v>
      </c>
      <c r="H30" s="23">
        <v>-1.046</v>
      </c>
      <c r="I30" s="24">
        <v>1692.4985999999999</v>
      </c>
    </row>
    <row r="31" spans="4:9" x14ac:dyDescent="0.3">
      <c r="D31" s="30"/>
      <c r="E31" s="28" t="s">
        <v>79</v>
      </c>
      <c r="F31" s="23">
        <v>0.24</v>
      </c>
      <c r="G31" s="23">
        <v>-2.6406000000000001</v>
      </c>
      <c r="H31" s="23">
        <v>-1.6263000000000001</v>
      </c>
      <c r="I31" s="24">
        <v>1682.0698</v>
      </c>
    </row>
    <row r="32" spans="4:9" x14ac:dyDescent="0.3">
      <c r="D32" s="30"/>
      <c r="E32" s="28" t="s">
        <v>80</v>
      </c>
      <c r="F32" s="23">
        <v>-0.3</v>
      </c>
      <c r="G32" s="23">
        <v>-2.8736999999999999</v>
      </c>
      <c r="H32" s="23">
        <v>-1.4398</v>
      </c>
      <c r="I32" s="24">
        <v>1678.0425</v>
      </c>
    </row>
    <row r="33" spans="4:9" x14ac:dyDescent="0.3">
      <c r="D33" s="30"/>
      <c r="E33" s="28" t="s">
        <v>81</v>
      </c>
      <c r="F33" s="23">
        <v>-0.96</v>
      </c>
      <c r="G33" s="23">
        <v>-2.5815000000000001</v>
      </c>
      <c r="H33" s="23">
        <v>-1.5287999999999999</v>
      </c>
      <c r="I33" s="24">
        <v>1683.0917999999999</v>
      </c>
    </row>
    <row r="34" spans="4:9" x14ac:dyDescent="0.3">
      <c r="D34" s="30"/>
      <c r="E34" s="28" t="s">
        <v>82</v>
      </c>
      <c r="F34" s="23">
        <v>-0.51</v>
      </c>
      <c r="G34" s="23">
        <v>-1.6372</v>
      </c>
      <c r="H34" s="23">
        <v>1.0464</v>
      </c>
      <c r="I34" s="24">
        <v>1699.4060999999999</v>
      </c>
    </row>
    <row r="35" spans="4:9" x14ac:dyDescent="0.3">
      <c r="D35" s="30"/>
      <c r="E35" s="28" t="s">
        <v>83</v>
      </c>
      <c r="F35" s="23">
        <v>-1.24</v>
      </c>
      <c r="G35" s="23">
        <v>-1.1329</v>
      </c>
      <c r="H35" s="23">
        <v>2.7120000000000002</v>
      </c>
      <c r="I35" s="24">
        <v>1708.1175000000001</v>
      </c>
    </row>
    <row r="36" spans="4:9" x14ac:dyDescent="0.3">
      <c r="D36" s="30"/>
      <c r="E36" s="28" t="s">
        <v>84</v>
      </c>
      <c r="F36" s="23">
        <v>-0.38</v>
      </c>
      <c r="G36" s="23">
        <v>0.1084</v>
      </c>
      <c r="H36" s="23">
        <v>4.3760000000000003</v>
      </c>
      <c r="I36" s="24">
        <v>1729.5641000000001</v>
      </c>
    </row>
    <row r="37" spans="4:9" x14ac:dyDescent="0.3">
      <c r="D37" s="30"/>
      <c r="E37" s="28" t="s">
        <v>85</v>
      </c>
      <c r="F37" s="23">
        <v>0.06</v>
      </c>
      <c r="G37" s="23">
        <v>0.49030000000000001</v>
      </c>
      <c r="H37" s="23">
        <v>5.2247000000000003</v>
      </c>
      <c r="I37" s="24">
        <v>1736.1615999999999</v>
      </c>
    </row>
    <row r="38" spans="4:9" x14ac:dyDescent="0.3">
      <c r="D38" s="30"/>
      <c r="E38" s="28" t="s">
        <v>86</v>
      </c>
      <c r="F38" s="23">
        <v>0.43</v>
      </c>
      <c r="G38" s="23">
        <v>0.43</v>
      </c>
      <c r="H38" s="23">
        <v>5.9923999999999999</v>
      </c>
      <c r="I38" s="24">
        <v>1735.1205</v>
      </c>
    </row>
    <row r="39" spans="4:9" x14ac:dyDescent="0.3">
      <c r="D39" s="30"/>
      <c r="E39" s="28" t="s">
        <v>87</v>
      </c>
      <c r="F39" s="23">
        <v>0.83</v>
      </c>
      <c r="G39" s="23">
        <v>7.1532999999999998</v>
      </c>
      <c r="H39" s="23">
        <v>7.1532999999999998</v>
      </c>
      <c r="I39" s="24">
        <v>1727.6913999999999</v>
      </c>
    </row>
    <row r="40" spans="4:9" x14ac:dyDescent="0.3">
      <c r="D40" s="30"/>
      <c r="E40" s="28" t="s">
        <v>88</v>
      </c>
      <c r="F40" s="23">
        <v>0.05</v>
      </c>
      <c r="G40" s="23">
        <v>6.2713000000000001</v>
      </c>
      <c r="H40" s="23">
        <v>6.7389000000000001</v>
      </c>
      <c r="I40" s="24">
        <v>1713.4695999999999</v>
      </c>
    </row>
    <row r="41" spans="4:9" x14ac:dyDescent="0.3">
      <c r="D41" s="30"/>
      <c r="E41" s="28" t="s">
        <v>89</v>
      </c>
      <c r="F41" s="23">
        <v>0.13</v>
      </c>
      <c r="G41" s="23">
        <v>6.2182000000000004</v>
      </c>
      <c r="H41" s="23">
        <v>7.9550999999999998</v>
      </c>
      <c r="I41" s="24">
        <v>1712.6133</v>
      </c>
    </row>
    <row r="42" spans="4:9" x14ac:dyDescent="0.3">
      <c r="D42" s="30"/>
      <c r="E42" s="28" t="s">
        <v>90</v>
      </c>
      <c r="F42" s="23">
        <v>0.03</v>
      </c>
      <c r="G42" s="23">
        <v>6.0803000000000003</v>
      </c>
      <c r="H42" s="23">
        <v>9.7125000000000004</v>
      </c>
      <c r="I42" s="24">
        <v>1710.3897999999999</v>
      </c>
    </row>
    <row r="43" spans="4:9" x14ac:dyDescent="0.3">
      <c r="D43" s="30"/>
      <c r="E43" s="28" t="s">
        <v>91</v>
      </c>
      <c r="F43" s="23">
        <v>0.43</v>
      </c>
      <c r="G43" s="23">
        <v>6.0484</v>
      </c>
      <c r="H43" s="23">
        <v>11.237</v>
      </c>
      <c r="I43" s="24">
        <v>1709.8768</v>
      </c>
    </row>
    <row r="44" spans="4:9" x14ac:dyDescent="0.3">
      <c r="D44" s="30"/>
      <c r="E44" s="28" t="s">
        <v>92</v>
      </c>
      <c r="F44" s="23">
        <v>-0.39</v>
      </c>
      <c r="G44" s="23">
        <v>5.5944000000000003</v>
      </c>
      <c r="H44" s="23">
        <v>11.203799999999999</v>
      </c>
      <c r="I44" s="24">
        <v>1702.5558000000001</v>
      </c>
    </row>
    <row r="45" spans="4:9" x14ac:dyDescent="0.3">
      <c r="D45" s="30"/>
      <c r="E45" s="28" t="s">
        <v>93</v>
      </c>
      <c r="F45" s="23">
        <v>1.63</v>
      </c>
      <c r="G45" s="23">
        <v>6.0077999999999996</v>
      </c>
      <c r="H45" s="23">
        <v>12.2867</v>
      </c>
      <c r="I45" s="24">
        <v>1709.2218</v>
      </c>
    </row>
    <row r="46" spans="4:9" x14ac:dyDescent="0.3">
      <c r="D46" s="30"/>
      <c r="E46" s="28" t="s">
        <v>94</v>
      </c>
      <c r="F46" s="23">
        <v>1.1299999999999999</v>
      </c>
      <c r="G46" s="23">
        <v>4.3075999999999999</v>
      </c>
      <c r="H46" s="23">
        <v>11.2371</v>
      </c>
      <c r="I46" s="24">
        <v>1681.8082999999999</v>
      </c>
    </row>
    <row r="47" spans="4:9" x14ac:dyDescent="0.3">
      <c r="D47" s="30"/>
      <c r="E47" s="28" t="s">
        <v>95</v>
      </c>
      <c r="F47" s="23">
        <v>0.36</v>
      </c>
      <c r="G47" s="23">
        <v>3.1421000000000001</v>
      </c>
      <c r="H47" s="23">
        <v>10.434100000000001</v>
      </c>
      <c r="I47" s="24">
        <v>1663.0162</v>
      </c>
    </row>
    <row r="48" spans="4:9" x14ac:dyDescent="0.3">
      <c r="D48" s="30"/>
      <c r="E48" s="28" t="s">
        <v>96</v>
      </c>
      <c r="F48" s="23">
        <v>0.43</v>
      </c>
      <c r="G48" s="23">
        <v>2.7721</v>
      </c>
      <c r="H48" s="23">
        <v>11.0503</v>
      </c>
      <c r="I48" s="24">
        <v>1657.0508</v>
      </c>
    </row>
    <row r="49" spans="4:9" x14ac:dyDescent="0.3">
      <c r="D49" s="30"/>
      <c r="E49" s="28" t="s">
        <v>97</v>
      </c>
      <c r="F49" s="23">
        <v>0.79</v>
      </c>
      <c r="G49" s="23">
        <v>2.3321000000000001</v>
      </c>
      <c r="H49" s="23">
        <v>11.912800000000001</v>
      </c>
      <c r="I49" s="24">
        <v>1649.9559999999999</v>
      </c>
    </row>
    <row r="50" spans="4:9" x14ac:dyDescent="0.3">
      <c r="D50" s="30"/>
      <c r="E50" s="28" t="s">
        <v>98</v>
      </c>
      <c r="F50" s="23">
        <v>1.53</v>
      </c>
      <c r="G50" s="23">
        <v>1.53</v>
      </c>
      <c r="H50" s="23">
        <v>11.6241</v>
      </c>
      <c r="I50" s="24">
        <v>1637.0235</v>
      </c>
    </row>
    <row r="51" spans="4:9" x14ac:dyDescent="0.3">
      <c r="D51" s="30"/>
      <c r="E51" s="28" t="s">
        <v>99</v>
      </c>
      <c r="F51" s="23">
        <v>0.44</v>
      </c>
      <c r="G51" s="23">
        <v>10.678599999999999</v>
      </c>
      <c r="H51" s="23">
        <v>10.678599999999999</v>
      </c>
      <c r="I51" s="24">
        <v>1612.3544999999999</v>
      </c>
    </row>
    <row r="52" spans="4:9" x14ac:dyDescent="0.3">
      <c r="D52" s="30"/>
      <c r="E52" s="28" t="s">
        <v>100</v>
      </c>
      <c r="F52" s="23">
        <v>1.19</v>
      </c>
      <c r="G52" s="23">
        <v>10.1938</v>
      </c>
      <c r="H52" s="23">
        <v>10.612500000000001</v>
      </c>
      <c r="I52" s="24">
        <v>1605.2911999999999</v>
      </c>
    </row>
    <row r="53" spans="4:9" x14ac:dyDescent="0.3">
      <c r="D53" s="30"/>
      <c r="E53" s="28" t="s">
        <v>101</v>
      </c>
      <c r="F53" s="23">
        <v>1.76</v>
      </c>
      <c r="G53" s="23">
        <v>8.8978999999999999</v>
      </c>
      <c r="H53" s="23">
        <v>10.5578</v>
      </c>
      <c r="I53" s="24">
        <v>1586.4129</v>
      </c>
    </row>
    <row r="54" spans="4:9" x14ac:dyDescent="0.3">
      <c r="D54" s="30"/>
      <c r="E54" s="28" t="s">
        <v>102</v>
      </c>
      <c r="F54" s="23">
        <v>1.42</v>
      </c>
      <c r="G54" s="23">
        <v>7.0144000000000002</v>
      </c>
      <c r="H54" s="23">
        <v>9.2866999999999997</v>
      </c>
      <c r="I54" s="24">
        <v>1558.9749999999999</v>
      </c>
    </row>
    <row r="55" spans="4:9" x14ac:dyDescent="0.3">
      <c r="D55" s="30"/>
      <c r="E55" s="28" t="s">
        <v>103</v>
      </c>
      <c r="F55" s="23">
        <v>0.4</v>
      </c>
      <c r="G55" s="23">
        <v>5.5160999999999998</v>
      </c>
      <c r="H55" s="23">
        <v>7.7781000000000002</v>
      </c>
      <c r="I55" s="24">
        <v>1537.1475</v>
      </c>
    </row>
    <row r="56" spans="4:9" x14ac:dyDescent="0.3">
      <c r="D56" s="30"/>
      <c r="E56" s="28" t="s">
        <v>104</v>
      </c>
      <c r="F56" s="23">
        <v>0.57999999999999996</v>
      </c>
      <c r="G56" s="23">
        <v>5.0956999999999999</v>
      </c>
      <c r="H56" s="23">
        <v>7.4131</v>
      </c>
      <c r="I56" s="24">
        <v>1531.0234</v>
      </c>
    </row>
    <row r="57" spans="4:9" x14ac:dyDescent="0.3">
      <c r="D57" s="30"/>
      <c r="E57" s="28" t="s">
        <v>105</v>
      </c>
      <c r="F57" s="23">
        <v>0.68</v>
      </c>
      <c r="G57" s="23">
        <v>4.4897</v>
      </c>
      <c r="H57" s="23">
        <v>6.2062999999999997</v>
      </c>
      <c r="I57" s="24">
        <v>1522.1946</v>
      </c>
    </row>
    <row r="58" spans="4:9" x14ac:dyDescent="0.3">
      <c r="D58" s="30"/>
      <c r="E58" s="28" t="s">
        <v>106</v>
      </c>
      <c r="F58" s="23">
        <v>0.4</v>
      </c>
      <c r="G58" s="23">
        <v>3.7839</v>
      </c>
      <c r="H58" s="23">
        <v>4.8243999999999998</v>
      </c>
      <c r="I58" s="24">
        <v>1511.9136000000001</v>
      </c>
    </row>
    <row r="59" spans="4:9" x14ac:dyDescent="0.3">
      <c r="D59" s="30"/>
      <c r="E59" s="28" t="s">
        <v>107</v>
      </c>
      <c r="F59" s="23">
        <v>0.92</v>
      </c>
      <c r="G59" s="23">
        <v>3.3704999999999998</v>
      </c>
      <c r="H59" s="23">
        <v>3.9369999999999998</v>
      </c>
      <c r="I59" s="24">
        <v>1505.8901000000001</v>
      </c>
    </row>
    <row r="60" spans="4:9" x14ac:dyDescent="0.3">
      <c r="D60" s="30"/>
      <c r="E60" s="28" t="s">
        <v>108</v>
      </c>
      <c r="F60" s="23">
        <v>1.21</v>
      </c>
      <c r="G60" s="23">
        <v>2.4281000000000001</v>
      </c>
      <c r="H60" s="23">
        <v>3.4529000000000001</v>
      </c>
      <c r="I60" s="24">
        <v>1492.1622</v>
      </c>
    </row>
    <row r="61" spans="4:9" x14ac:dyDescent="0.3">
      <c r="D61" s="30"/>
      <c r="E61" s="28" t="s">
        <v>109</v>
      </c>
      <c r="F61" s="23">
        <v>0.53</v>
      </c>
      <c r="G61" s="23">
        <v>1.2036</v>
      </c>
      <c r="H61" s="23">
        <v>3.7288999999999999</v>
      </c>
      <c r="I61" s="24">
        <v>1474.3228999999999</v>
      </c>
    </row>
    <row r="62" spans="4:9" x14ac:dyDescent="0.3">
      <c r="D62" s="30"/>
      <c r="E62" s="28" t="s">
        <v>110</v>
      </c>
      <c r="F62" s="23">
        <v>0.67</v>
      </c>
      <c r="G62" s="23">
        <v>0.67</v>
      </c>
      <c r="H62" s="23">
        <v>4.0590000000000002</v>
      </c>
      <c r="I62" s="24">
        <v>1466.5500999999999</v>
      </c>
    </row>
    <row r="63" spans="4:9" x14ac:dyDescent="0.3">
      <c r="D63" s="30"/>
      <c r="E63" s="28" t="s">
        <v>111</v>
      </c>
      <c r="F63" s="23">
        <v>0.38</v>
      </c>
      <c r="G63" s="23">
        <v>3.78</v>
      </c>
      <c r="H63" s="23">
        <v>3.78</v>
      </c>
      <c r="I63" s="24">
        <v>1456.7897</v>
      </c>
    </row>
    <row r="64" spans="4:9" x14ac:dyDescent="0.3">
      <c r="D64" s="30"/>
      <c r="E64" s="28" t="s">
        <v>112</v>
      </c>
      <c r="F64" s="23">
        <v>1.1399999999999999</v>
      </c>
      <c r="G64" s="23">
        <v>3.3871000000000002</v>
      </c>
      <c r="H64" s="23">
        <v>4.1005000000000003</v>
      </c>
      <c r="I64" s="24">
        <v>1451.2747999999999</v>
      </c>
    </row>
    <row r="65" spans="4:9" x14ac:dyDescent="0.3">
      <c r="D65" s="30"/>
      <c r="E65" s="28" t="s">
        <v>113</v>
      </c>
      <c r="F65" s="23">
        <v>0.59</v>
      </c>
      <c r="G65" s="23">
        <v>2.2218</v>
      </c>
      <c r="H65" s="23">
        <v>3.2153</v>
      </c>
      <c r="I65" s="24">
        <v>1434.9168</v>
      </c>
    </row>
    <row r="66" spans="4:9" x14ac:dyDescent="0.3">
      <c r="D66" s="30"/>
      <c r="E66" s="28" t="s">
        <v>114</v>
      </c>
      <c r="F66" s="23">
        <v>0.02</v>
      </c>
      <c r="G66" s="23">
        <v>1.6222000000000001</v>
      </c>
      <c r="H66" s="23">
        <v>3.2564000000000002</v>
      </c>
      <c r="I66" s="24">
        <v>1426.5003999999999</v>
      </c>
    </row>
    <row r="67" spans="4:9" x14ac:dyDescent="0.3">
      <c r="D67" s="30"/>
      <c r="E67" s="28" t="s">
        <v>115</v>
      </c>
      <c r="F67" s="23">
        <v>0.06</v>
      </c>
      <c r="G67" s="23">
        <v>1.6019000000000001</v>
      </c>
      <c r="H67" s="23">
        <v>4.6397000000000004</v>
      </c>
      <c r="I67" s="24">
        <v>1426.2152000000001</v>
      </c>
    </row>
    <row r="68" spans="4:9" x14ac:dyDescent="0.3">
      <c r="D68" s="30"/>
      <c r="E68" s="28" t="s">
        <v>116</v>
      </c>
      <c r="F68" s="23">
        <v>-0.55000000000000004</v>
      </c>
      <c r="G68" s="23">
        <v>1.5409999999999999</v>
      </c>
      <c r="H68" s="23">
        <v>5.0579999999999998</v>
      </c>
      <c r="I68" s="24">
        <v>1425.36</v>
      </c>
    </row>
    <row r="69" spans="4:9" x14ac:dyDescent="0.3">
      <c r="D69" s="30"/>
      <c r="E69" s="28" t="s">
        <v>117</v>
      </c>
      <c r="F69" s="23">
        <v>-0.63</v>
      </c>
      <c r="G69" s="23">
        <v>2.1025</v>
      </c>
      <c r="H69" s="23">
        <v>5.7869000000000002</v>
      </c>
      <c r="I69" s="24">
        <v>1433.2428</v>
      </c>
    </row>
    <row r="70" spans="4:9" x14ac:dyDescent="0.3">
      <c r="D70" s="30"/>
      <c r="E70" s="28" t="s">
        <v>118</v>
      </c>
      <c r="F70" s="23">
        <v>-0.45</v>
      </c>
      <c r="G70" s="23">
        <v>2.7498999999999998</v>
      </c>
      <c r="H70" s="23">
        <v>7.2667000000000002</v>
      </c>
      <c r="I70" s="24">
        <v>1442.3295000000001</v>
      </c>
    </row>
    <row r="71" spans="4:9" x14ac:dyDescent="0.3">
      <c r="D71" s="30"/>
      <c r="E71" s="28" t="s">
        <v>119</v>
      </c>
      <c r="F71" s="23">
        <v>0.45</v>
      </c>
      <c r="G71" s="23">
        <v>3.2143000000000002</v>
      </c>
      <c r="H71" s="23">
        <v>8.0963999999999992</v>
      </c>
      <c r="I71" s="24">
        <v>1448.8493000000001</v>
      </c>
    </row>
    <row r="72" spans="4:9" x14ac:dyDescent="0.3">
      <c r="D72" s="30"/>
      <c r="E72" s="28" t="s">
        <v>120</v>
      </c>
      <c r="F72" s="23">
        <v>1.48</v>
      </c>
      <c r="G72" s="23">
        <v>2.7519999999999998</v>
      </c>
      <c r="H72" s="23">
        <v>7.5476000000000001</v>
      </c>
      <c r="I72" s="24">
        <v>1442.3587</v>
      </c>
    </row>
    <row r="73" spans="4:9" x14ac:dyDescent="0.3">
      <c r="D73" s="30"/>
      <c r="E73" s="28" t="s">
        <v>121</v>
      </c>
      <c r="F73" s="23">
        <v>0.85</v>
      </c>
      <c r="G73" s="23">
        <v>1.2534000000000001</v>
      </c>
      <c r="H73" s="23">
        <v>6.3075999999999999</v>
      </c>
      <c r="I73" s="24">
        <v>1421.3231000000001</v>
      </c>
    </row>
    <row r="74" spans="4:9" x14ac:dyDescent="0.3">
      <c r="D74" s="30"/>
      <c r="E74" s="28" t="s">
        <v>122</v>
      </c>
      <c r="F74" s="23">
        <v>0.4</v>
      </c>
      <c r="G74" s="23">
        <v>0.4</v>
      </c>
      <c r="H74" s="23">
        <v>5.6223999999999998</v>
      </c>
      <c r="I74" s="24">
        <v>1409.3436999999999</v>
      </c>
    </row>
    <row r="75" spans="4:9" x14ac:dyDescent="0.3">
      <c r="D75" s="30"/>
      <c r="E75" s="28" t="s">
        <v>123</v>
      </c>
      <c r="F75" s="23">
        <v>0.69</v>
      </c>
      <c r="G75" s="23">
        <v>5.5278</v>
      </c>
      <c r="H75" s="23">
        <v>5.5278</v>
      </c>
      <c r="I75" s="24">
        <v>1403.7288000000001</v>
      </c>
    </row>
    <row r="76" spans="4:9" x14ac:dyDescent="0.3">
      <c r="D76" s="30"/>
      <c r="E76" s="28" t="s">
        <v>124</v>
      </c>
      <c r="F76" s="23">
        <v>0.28000000000000003</v>
      </c>
      <c r="G76" s="23">
        <v>4.8045999999999998</v>
      </c>
      <c r="H76" s="23">
        <v>5.4962999999999997</v>
      </c>
      <c r="I76" s="24">
        <v>1394.1094000000001</v>
      </c>
    </row>
    <row r="77" spans="4:9" x14ac:dyDescent="0.3">
      <c r="D77" s="30"/>
      <c r="E77" s="28" t="s">
        <v>125</v>
      </c>
      <c r="F77" s="23">
        <v>0.63</v>
      </c>
      <c r="G77" s="23">
        <v>4.5119999999999996</v>
      </c>
      <c r="H77" s="23">
        <v>5.4648000000000003</v>
      </c>
      <c r="I77" s="24">
        <v>1390.2167999999999</v>
      </c>
    </row>
    <row r="78" spans="4:9" x14ac:dyDescent="0.3">
      <c r="D78" s="30"/>
      <c r="E78" s="28" t="s">
        <v>126</v>
      </c>
      <c r="F78" s="23">
        <v>1.36</v>
      </c>
      <c r="G78" s="23">
        <v>3.8576999999999999</v>
      </c>
      <c r="H78" s="23">
        <v>4.4795999999999996</v>
      </c>
      <c r="I78" s="24">
        <v>1381.5133000000001</v>
      </c>
    </row>
    <row r="79" spans="4:9" x14ac:dyDescent="0.3">
      <c r="D79" s="30"/>
      <c r="E79" s="28" t="s">
        <v>127</v>
      </c>
      <c r="F79" s="23">
        <v>0.46</v>
      </c>
      <c r="G79" s="23">
        <v>2.4641999999999999</v>
      </c>
      <c r="H79" s="23">
        <v>3.9847999999999999</v>
      </c>
      <c r="I79" s="24">
        <v>1362.9767999999999</v>
      </c>
    </row>
    <row r="80" spans="4:9" x14ac:dyDescent="0.3">
      <c r="D80" s="30"/>
      <c r="E80" s="28" t="s">
        <v>128</v>
      </c>
      <c r="F80" s="23">
        <v>0.14000000000000001</v>
      </c>
      <c r="G80" s="23">
        <v>1.9950000000000001</v>
      </c>
      <c r="H80" s="23">
        <v>4.8438999999999997</v>
      </c>
      <c r="I80" s="24">
        <v>1356.7357999999999</v>
      </c>
    </row>
    <row r="81" spans="4:9" x14ac:dyDescent="0.3">
      <c r="D81" s="30"/>
      <c r="E81" s="28" t="s">
        <v>129</v>
      </c>
      <c r="F81" s="23">
        <v>0.76</v>
      </c>
      <c r="G81" s="23">
        <v>1.8524</v>
      </c>
      <c r="H81" s="23">
        <v>6.2888000000000002</v>
      </c>
      <c r="I81" s="24">
        <v>1354.8389999999999</v>
      </c>
    </row>
    <row r="82" spans="4:9" x14ac:dyDescent="0.3">
      <c r="D82" s="30"/>
      <c r="E82" s="28" t="s">
        <v>130</v>
      </c>
      <c r="F82" s="23">
        <v>0.32</v>
      </c>
      <c r="G82" s="23">
        <v>1.0841000000000001</v>
      </c>
      <c r="H82" s="23">
        <v>6.2149000000000001</v>
      </c>
      <c r="I82" s="24">
        <v>1344.6198999999999</v>
      </c>
    </row>
    <row r="83" spans="4:9" x14ac:dyDescent="0.3">
      <c r="D83" s="30"/>
      <c r="E83" s="28" t="s">
        <v>131</v>
      </c>
      <c r="F83" s="23">
        <v>-0.06</v>
      </c>
      <c r="G83" s="23">
        <v>0.76170000000000004</v>
      </c>
      <c r="H83" s="23">
        <v>6.8395999999999999</v>
      </c>
      <c r="I83" s="24">
        <v>1340.3308999999999</v>
      </c>
    </row>
    <row r="84" spans="4:9" x14ac:dyDescent="0.3">
      <c r="D84" s="30"/>
      <c r="E84" s="28" t="s">
        <v>132</v>
      </c>
      <c r="F84" s="23">
        <v>0.31</v>
      </c>
      <c r="G84" s="23">
        <v>0.82220000000000004</v>
      </c>
      <c r="H84" s="23">
        <v>7.9942000000000002</v>
      </c>
      <c r="I84" s="24">
        <v>1341.1355000000001</v>
      </c>
    </row>
    <row r="85" spans="4:9" x14ac:dyDescent="0.3">
      <c r="D85" s="30"/>
      <c r="E85" s="28" t="s">
        <v>133</v>
      </c>
      <c r="F85" s="23">
        <v>0.2</v>
      </c>
      <c r="G85" s="23">
        <v>0.51060000000000005</v>
      </c>
      <c r="H85" s="23">
        <v>8.2632999999999992</v>
      </c>
      <c r="I85" s="24">
        <v>1336.9909</v>
      </c>
    </row>
    <row r="86" spans="4:9" x14ac:dyDescent="0.3">
      <c r="D86" s="30"/>
      <c r="E86" s="28" t="s">
        <v>134</v>
      </c>
      <c r="F86" s="23">
        <v>0.31</v>
      </c>
      <c r="G86" s="23">
        <v>0.31</v>
      </c>
      <c r="H86" s="23">
        <v>8.1227999999999998</v>
      </c>
      <c r="I86" s="24">
        <v>1334.3222000000001</v>
      </c>
    </row>
    <row r="87" spans="4:9" x14ac:dyDescent="0.3">
      <c r="D87" s="30"/>
      <c r="E87" s="28" t="s">
        <v>135</v>
      </c>
      <c r="F87" s="23">
        <v>0.66</v>
      </c>
      <c r="G87" s="23">
        <v>8.1120999999999999</v>
      </c>
      <c r="H87" s="23">
        <v>8.1120999999999999</v>
      </c>
      <c r="I87" s="24">
        <v>1330.1985999999999</v>
      </c>
    </row>
    <row r="88" spans="4:9" x14ac:dyDescent="0.3">
      <c r="D88" s="30"/>
      <c r="E88" s="28" t="s">
        <v>136</v>
      </c>
      <c r="F88" s="23">
        <v>0.25</v>
      </c>
      <c r="G88" s="23">
        <v>7.4032</v>
      </c>
      <c r="H88" s="23">
        <v>7.2313999999999998</v>
      </c>
      <c r="I88" s="24">
        <v>1321.4768999999999</v>
      </c>
    </row>
    <row r="89" spans="4:9" x14ac:dyDescent="0.3">
      <c r="D89" s="30"/>
      <c r="E89" s="28" t="s">
        <v>137</v>
      </c>
      <c r="F89" s="23">
        <v>-0.31</v>
      </c>
      <c r="G89" s="23">
        <v>7.1353999999999997</v>
      </c>
      <c r="H89" s="23">
        <v>7.4238999999999997</v>
      </c>
      <c r="I89" s="24">
        <v>1318.1813999999999</v>
      </c>
    </row>
    <row r="90" spans="4:9" x14ac:dyDescent="0.3">
      <c r="D90" s="30"/>
      <c r="E90" s="28" t="s">
        <v>138</v>
      </c>
      <c r="F90" s="23">
        <v>0.88</v>
      </c>
      <c r="G90" s="23">
        <v>7.4684999999999997</v>
      </c>
      <c r="H90" s="23">
        <v>8.1890000000000001</v>
      </c>
      <c r="I90" s="24">
        <v>1322.2805000000001</v>
      </c>
    </row>
    <row r="91" spans="4:9" x14ac:dyDescent="0.3">
      <c r="D91" s="30"/>
      <c r="E91" s="28" t="s">
        <v>139</v>
      </c>
      <c r="F91" s="23">
        <v>1.29</v>
      </c>
      <c r="G91" s="23">
        <v>6.5309999999999997</v>
      </c>
      <c r="H91" s="23">
        <v>8.0495999999999999</v>
      </c>
      <c r="I91" s="24">
        <v>1310.7458999999999</v>
      </c>
    </row>
    <row r="92" spans="4:9" x14ac:dyDescent="0.3">
      <c r="D92" s="30"/>
      <c r="E92" s="28" t="s">
        <v>140</v>
      </c>
      <c r="F92" s="23">
        <v>1.52</v>
      </c>
      <c r="G92" s="23">
        <v>5.1742999999999997</v>
      </c>
      <c r="H92" s="23">
        <v>7.3242000000000003</v>
      </c>
      <c r="I92" s="24">
        <v>1294.0526</v>
      </c>
    </row>
    <row r="93" spans="4:9" x14ac:dyDescent="0.3">
      <c r="D93" s="30"/>
      <c r="E93" s="28" t="s">
        <v>141</v>
      </c>
      <c r="F93" s="23">
        <v>0.69</v>
      </c>
      <c r="G93" s="23">
        <v>3.5996000000000001</v>
      </c>
      <c r="H93" s="23">
        <v>5.6643999999999997</v>
      </c>
      <c r="I93" s="24">
        <v>1274.6775</v>
      </c>
    </row>
    <row r="94" spans="4:9" x14ac:dyDescent="0.3">
      <c r="D94" s="30"/>
      <c r="E94" s="28" t="s">
        <v>142</v>
      </c>
      <c r="F94" s="23">
        <v>0.91</v>
      </c>
      <c r="G94" s="23">
        <v>2.8896000000000002</v>
      </c>
      <c r="H94" s="23">
        <v>4.8038999999999996</v>
      </c>
      <c r="I94" s="24">
        <v>1265.9425000000001</v>
      </c>
    </row>
    <row r="95" spans="4:9" x14ac:dyDescent="0.3">
      <c r="D95" s="30"/>
      <c r="E95" s="28" t="s">
        <v>143</v>
      </c>
      <c r="F95" s="23">
        <v>1.02</v>
      </c>
      <c r="G95" s="23">
        <v>1.9618</v>
      </c>
      <c r="H95" s="23">
        <v>3.8692000000000002</v>
      </c>
      <c r="I95" s="24">
        <v>1254.5263</v>
      </c>
    </row>
    <row r="96" spans="4:9" x14ac:dyDescent="0.3">
      <c r="D96" s="30"/>
      <c r="E96" s="28" t="s">
        <v>144</v>
      </c>
      <c r="F96" s="23">
        <v>0.56000000000000005</v>
      </c>
      <c r="G96" s="23">
        <v>0.93230000000000002</v>
      </c>
      <c r="H96" s="23">
        <v>3.3344999999999998</v>
      </c>
      <c r="I96" s="24">
        <v>1241.8594000000001</v>
      </c>
    </row>
    <row r="97" spans="4:9" x14ac:dyDescent="0.3">
      <c r="D97" s="30"/>
      <c r="E97" s="28" t="s">
        <v>145</v>
      </c>
      <c r="F97" s="23">
        <v>7.0000000000000007E-2</v>
      </c>
      <c r="G97" s="23">
        <v>0.37019999999999997</v>
      </c>
      <c r="H97" s="23">
        <v>3.3858999999999999</v>
      </c>
      <c r="I97" s="24">
        <v>1234.9437</v>
      </c>
    </row>
    <row r="98" spans="4:9" x14ac:dyDescent="0.3">
      <c r="D98" s="30"/>
      <c r="E98" s="28" t="s">
        <v>146</v>
      </c>
      <c r="F98" s="23">
        <v>0.3</v>
      </c>
      <c r="G98" s="23">
        <v>0.3</v>
      </c>
      <c r="H98" s="23">
        <v>4.3053999999999997</v>
      </c>
      <c r="I98" s="24">
        <v>1234.0798</v>
      </c>
    </row>
    <row r="99" spans="4:9" x14ac:dyDescent="0.3">
      <c r="D99" s="30"/>
      <c r="E99" s="28" t="s">
        <v>147</v>
      </c>
      <c r="F99" s="23">
        <v>-0.16</v>
      </c>
      <c r="G99" s="23">
        <v>5.0125000000000002</v>
      </c>
      <c r="H99" s="23">
        <v>5.0125000000000002</v>
      </c>
      <c r="I99" s="24">
        <v>1230.3887</v>
      </c>
    </row>
    <row r="100" spans="4:9" x14ac:dyDescent="0.3">
      <c r="D100" s="30"/>
      <c r="E100" s="28" t="s">
        <v>148</v>
      </c>
      <c r="F100" s="23">
        <v>0.43</v>
      </c>
      <c r="G100" s="23">
        <v>5.1807999999999996</v>
      </c>
      <c r="H100" s="23">
        <v>5.5804999999999998</v>
      </c>
      <c r="I100" s="24">
        <v>1232.3604</v>
      </c>
    </row>
    <row r="101" spans="4:9" x14ac:dyDescent="0.3">
      <c r="D101" s="30"/>
      <c r="E101" s="28" t="s">
        <v>149</v>
      </c>
      <c r="F101" s="23">
        <v>0.4</v>
      </c>
      <c r="G101" s="23">
        <v>4.7305000000000001</v>
      </c>
      <c r="H101" s="23">
        <v>6.7895000000000003</v>
      </c>
      <c r="I101" s="24">
        <v>1227.0840000000001</v>
      </c>
    </row>
    <row r="102" spans="4:9" x14ac:dyDescent="0.3">
      <c r="D102" s="30"/>
      <c r="E102" s="28" t="s">
        <v>150</v>
      </c>
      <c r="F102" s="23">
        <v>0.75</v>
      </c>
      <c r="G102" s="23">
        <v>4.3132000000000001</v>
      </c>
      <c r="H102" s="23">
        <v>7.4596</v>
      </c>
      <c r="I102" s="24">
        <v>1222.1952000000001</v>
      </c>
    </row>
    <row r="103" spans="4:9" x14ac:dyDescent="0.3">
      <c r="D103" s="30"/>
      <c r="E103" s="28" t="s">
        <v>151</v>
      </c>
      <c r="F103" s="23">
        <v>0.61</v>
      </c>
      <c r="G103" s="23">
        <v>3.5367000000000002</v>
      </c>
      <c r="H103" s="23">
        <v>7.8329000000000004</v>
      </c>
      <c r="I103" s="24">
        <v>1213.097</v>
      </c>
    </row>
    <row r="104" spans="4:9" x14ac:dyDescent="0.3">
      <c r="D104" s="30"/>
      <c r="E104" s="28" t="s">
        <v>152</v>
      </c>
      <c r="F104" s="23">
        <v>-0.05</v>
      </c>
      <c r="G104" s="23">
        <v>2.9089999999999998</v>
      </c>
      <c r="H104" s="23">
        <v>8.3581000000000003</v>
      </c>
      <c r="I104" s="24">
        <v>1205.7419</v>
      </c>
    </row>
    <row r="105" spans="4:9" x14ac:dyDescent="0.3">
      <c r="D105" s="30"/>
      <c r="E105" s="28" t="s">
        <v>153</v>
      </c>
      <c r="F105" s="23">
        <v>-0.13</v>
      </c>
      <c r="G105" s="23">
        <v>2.9603999999999999</v>
      </c>
      <c r="H105" s="23">
        <v>8.6508000000000003</v>
      </c>
      <c r="I105" s="24">
        <v>1206.3451</v>
      </c>
    </row>
    <row r="106" spans="4:9" x14ac:dyDescent="0.3">
      <c r="D106" s="30"/>
      <c r="E106" s="28" t="s">
        <v>154</v>
      </c>
      <c r="F106" s="23">
        <v>0.01</v>
      </c>
      <c r="G106" s="23">
        <v>3.0945</v>
      </c>
      <c r="H106" s="23">
        <v>9.1621000000000006</v>
      </c>
      <c r="I106" s="24">
        <v>1207.9154000000001</v>
      </c>
    </row>
    <row r="107" spans="4:9" x14ac:dyDescent="0.3">
      <c r="D107" s="30"/>
      <c r="E107" s="28" t="s">
        <v>155</v>
      </c>
      <c r="F107" s="23">
        <v>0.5</v>
      </c>
      <c r="G107" s="23">
        <v>3.0842000000000001</v>
      </c>
      <c r="H107" s="23">
        <v>10.8649</v>
      </c>
      <c r="I107" s="24">
        <v>1207.7945999999999</v>
      </c>
    </row>
    <row r="108" spans="4:9" x14ac:dyDescent="0.3">
      <c r="D108" s="30"/>
      <c r="E108" s="28" t="s">
        <v>156</v>
      </c>
      <c r="F108" s="23">
        <v>0.61</v>
      </c>
      <c r="G108" s="23">
        <v>2.5712999999999999</v>
      </c>
      <c r="H108" s="23">
        <v>11.1076</v>
      </c>
      <c r="I108" s="24">
        <v>1201.7856999999999</v>
      </c>
    </row>
    <row r="109" spans="4:9" x14ac:dyDescent="0.3">
      <c r="D109" s="30"/>
      <c r="E109" s="28" t="s">
        <v>157</v>
      </c>
      <c r="F109" s="23">
        <v>0.96</v>
      </c>
      <c r="G109" s="23">
        <v>1.9494</v>
      </c>
      <c r="H109" s="23">
        <v>11.1296</v>
      </c>
      <c r="I109" s="24">
        <v>1194.4992999999999</v>
      </c>
    </row>
    <row r="110" spans="4:9" x14ac:dyDescent="0.3">
      <c r="D110" s="30"/>
      <c r="E110" s="28" t="s">
        <v>158</v>
      </c>
      <c r="F110" s="23">
        <v>0.98</v>
      </c>
      <c r="G110" s="23">
        <v>0.98</v>
      </c>
      <c r="H110" s="23">
        <v>11.2727</v>
      </c>
      <c r="I110" s="24">
        <v>1183.1411000000001</v>
      </c>
    </row>
    <row r="111" spans="4:9" x14ac:dyDescent="0.3">
      <c r="D111" s="30"/>
      <c r="E111" s="28" t="s">
        <v>159</v>
      </c>
      <c r="F111" s="23">
        <v>0.38</v>
      </c>
      <c r="G111" s="23">
        <v>11.3058</v>
      </c>
      <c r="H111" s="23">
        <v>11.3058</v>
      </c>
      <c r="I111" s="24">
        <v>1171.6587999999999</v>
      </c>
    </row>
    <row r="112" spans="4:9" x14ac:dyDescent="0.3">
      <c r="D112" s="30"/>
      <c r="E112" s="28" t="s">
        <v>160</v>
      </c>
      <c r="F112" s="23">
        <v>1.58</v>
      </c>
      <c r="G112" s="23">
        <v>10.884399999999999</v>
      </c>
      <c r="H112" s="23">
        <v>10.762499999999999</v>
      </c>
      <c r="I112" s="24">
        <v>1167.2234000000001</v>
      </c>
    </row>
    <row r="113" spans="4:9" x14ac:dyDescent="0.3">
      <c r="D113" s="30"/>
      <c r="E113" s="28" t="s">
        <v>161</v>
      </c>
      <c r="F113" s="23">
        <v>1.03</v>
      </c>
      <c r="G113" s="23">
        <v>9.1597000000000008</v>
      </c>
      <c r="H113" s="23">
        <v>9.1159999999999997</v>
      </c>
      <c r="I113" s="24">
        <v>1149.0681</v>
      </c>
    </row>
    <row r="114" spans="4:9" x14ac:dyDescent="0.3">
      <c r="D114" s="30"/>
      <c r="E114" s="28" t="s">
        <v>162</v>
      </c>
      <c r="F114" s="23">
        <v>1.1000000000000001</v>
      </c>
      <c r="G114" s="23">
        <v>8.0467999999999993</v>
      </c>
      <c r="H114" s="23">
        <v>7.9603000000000002</v>
      </c>
      <c r="I114" s="24">
        <v>1137.3533</v>
      </c>
    </row>
    <row r="115" spans="4:9" x14ac:dyDescent="0.3">
      <c r="D115" s="30"/>
      <c r="E115" s="28" t="s">
        <v>163</v>
      </c>
      <c r="F115" s="23">
        <v>1.1000000000000001</v>
      </c>
      <c r="G115" s="23">
        <v>6.8712</v>
      </c>
      <c r="H115" s="23">
        <v>7.0526</v>
      </c>
      <c r="I115" s="24">
        <v>1124.9785999999999</v>
      </c>
    </row>
    <row r="116" spans="4:9" x14ac:dyDescent="0.3">
      <c r="D116" s="30"/>
      <c r="E116" s="28" t="s">
        <v>164</v>
      </c>
      <c r="F116" s="23">
        <v>0.22</v>
      </c>
      <c r="G116" s="23">
        <v>5.7084999999999999</v>
      </c>
      <c r="H116" s="23">
        <v>5.9832000000000001</v>
      </c>
      <c r="I116" s="24">
        <v>1112.7384999999999</v>
      </c>
    </row>
    <row r="117" spans="4:9" x14ac:dyDescent="0.3">
      <c r="D117" s="30"/>
      <c r="E117" s="28" t="s">
        <v>165</v>
      </c>
      <c r="F117" s="23">
        <v>0.34</v>
      </c>
      <c r="G117" s="23">
        <v>5.4763999999999999</v>
      </c>
      <c r="H117" s="23">
        <v>5.0736999999999997</v>
      </c>
      <c r="I117" s="24">
        <v>1110.2958000000001</v>
      </c>
    </row>
    <row r="118" spans="4:9" x14ac:dyDescent="0.3">
      <c r="D118" s="30"/>
      <c r="E118" s="28" t="s">
        <v>166</v>
      </c>
      <c r="F118" s="23">
        <v>1.57</v>
      </c>
      <c r="G118" s="23">
        <v>5.1189999999999998</v>
      </c>
      <c r="H118" s="23">
        <v>4.3826000000000001</v>
      </c>
      <c r="I118" s="24">
        <v>1106.5336</v>
      </c>
    </row>
    <row r="119" spans="4:9" x14ac:dyDescent="0.3">
      <c r="D119" s="30"/>
      <c r="E119" s="28" t="s">
        <v>167</v>
      </c>
      <c r="F119" s="23">
        <v>0.72</v>
      </c>
      <c r="G119" s="23">
        <v>3.4941</v>
      </c>
      <c r="H119" s="23">
        <v>2.9540000000000002</v>
      </c>
      <c r="I119" s="24">
        <v>1089.4295999999999</v>
      </c>
    </row>
    <row r="120" spans="4:9" x14ac:dyDescent="0.3">
      <c r="D120" s="30"/>
      <c r="E120" s="28" t="s">
        <v>168</v>
      </c>
      <c r="F120" s="23">
        <v>0.63</v>
      </c>
      <c r="G120" s="23">
        <v>2.7543000000000002</v>
      </c>
      <c r="H120" s="23">
        <v>2.2589999999999999</v>
      </c>
      <c r="I120" s="24">
        <v>1081.6418000000001</v>
      </c>
    </row>
    <row r="121" spans="4:9" x14ac:dyDescent="0.3">
      <c r="D121" s="30"/>
      <c r="E121" s="28" t="s">
        <v>169</v>
      </c>
      <c r="F121" s="23">
        <v>1.0900000000000001</v>
      </c>
      <c r="G121" s="23">
        <v>2.1110000000000002</v>
      </c>
      <c r="H121" s="23">
        <v>0.76519999999999999</v>
      </c>
      <c r="I121" s="24">
        <v>1074.8701000000001</v>
      </c>
    </row>
    <row r="122" spans="4:9" x14ac:dyDescent="0.3">
      <c r="D122" s="30"/>
      <c r="E122" s="28" t="s">
        <v>170</v>
      </c>
      <c r="F122" s="23">
        <v>1.01</v>
      </c>
      <c r="G122" s="23">
        <v>1.01</v>
      </c>
      <c r="H122" s="23">
        <v>-0.45090000000000002</v>
      </c>
      <c r="I122" s="24">
        <v>1063.2802999999999</v>
      </c>
    </row>
    <row r="123" spans="4:9" x14ac:dyDescent="0.3">
      <c r="D123" s="30"/>
      <c r="E123" s="28" t="s">
        <v>171</v>
      </c>
      <c r="F123" s="23">
        <v>-0.11</v>
      </c>
      <c r="G123" s="23">
        <v>-1.4363999999999999</v>
      </c>
      <c r="H123" s="23">
        <v>-1.4363999999999999</v>
      </c>
      <c r="I123" s="24">
        <v>1052.6486</v>
      </c>
    </row>
    <row r="124" spans="4:9" x14ac:dyDescent="0.3">
      <c r="D124" s="30"/>
      <c r="E124" s="28" t="s">
        <v>172</v>
      </c>
      <c r="F124" s="23">
        <v>7.0000000000000007E-2</v>
      </c>
      <c r="G124" s="23">
        <v>-1.3279000000000001</v>
      </c>
      <c r="H124" s="23">
        <v>-1.762</v>
      </c>
      <c r="I124" s="24">
        <v>1053.8078</v>
      </c>
    </row>
    <row r="125" spans="4:9" x14ac:dyDescent="0.3">
      <c r="D125" s="30"/>
      <c r="E125" s="28" t="s">
        <v>173</v>
      </c>
      <c r="F125" s="23">
        <v>-0.04</v>
      </c>
      <c r="G125" s="23">
        <v>-1.3969</v>
      </c>
      <c r="H125" s="23">
        <v>-1.762</v>
      </c>
      <c r="I125" s="24">
        <v>1053.0706</v>
      </c>
    </row>
    <row r="126" spans="4:9" x14ac:dyDescent="0.3">
      <c r="D126" s="30"/>
      <c r="E126" s="28" t="s">
        <v>174</v>
      </c>
      <c r="F126" s="23">
        <v>0.25</v>
      </c>
      <c r="G126" s="23">
        <v>-1.3573999999999999</v>
      </c>
      <c r="H126" s="23">
        <v>-0.65149999999999997</v>
      </c>
      <c r="I126" s="24">
        <v>1053.492</v>
      </c>
    </row>
    <row r="127" spans="4:9" x14ac:dyDescent="0.3">
      <c r="D127" s="30"/>
      <c r="E127" s="28" t="s">
        <v>175</v>
      </c>
      <c r="F127" s="23">
        <v>0.09</v>
      </c>
      <c r="G127" s="23">
        <v>-1.6033999999999999</v>
      </c>
      <c r="H127" s="23">
        <v>-0.54249999999999998</v>
      </c>
      <c r="I127" s="24">
        <v>1050.8648000000001</v>
      </c>
    </row>
    <row r="128" spans="4:9" x14ac:dyDescent="0.3">
      <c r="D128" s="30"/>
      <c r="E128" s="28" t="s">
        <v>176</v>
      </c>
      <c r="F128" s="23">
        <v>-0.64</v>
      </c>
      <c r="G128" s="23">
        <v>-1.6919</v>
      </c>
      <c r="H128" s="23">
        <v>-1.0095000000000001</v>
      </c>
      <c r="I128" s="24">
        <v>1049.9199000000001</v>
      </c>
    </row>
    <row r="129" spans="4:9" x14ac:dyDescent="0.3">
      <c r="D129" s="30"/>
      <c r="E129" s="28" t="s">
        <v>177</v>
      </c>
      <c r="F129" s="23">
        <v>-0.32</v>
      </c>
      <c r="G129" s="23">
        <v>-1.0587</v>
      </c>
      <c r="H129" s="23">
        <v>0.74390000000000001</v>
      </c>
      <c r="I129" s="24">
        <v>1056.6827000000001</v>
      </c>
    </row>
    <row r="130" spans="4:9" x14ac:dyDescent="0.3">
      <c r="D130" s="30"/>
      <c r="E130" s="28" t="s">
        <v>178</v>
      </c>
      <c r="F130" s="23">
        <v>0.18</v>
      </c>
      <c r="G130" s="23">
        <v>-0.74099999999999999</v>
      </c>
      <c r="H130" s="23">
        <v>2.9775</v>
      </c>
      <c r="I130" s="24">
        <v>1060.0749000000001</v>
      </c>
    </row>
    <row r="131" spans="4:9" x14ac:dyDescent="0.3">
      <c r="D131" s="30"/>
      <c r="E131" s="28" t="s">
        <v>179</v>
      </c>
      <c r="F131" s="23">
        <v>0.04</v>
      </c>
      <c r="G131" s="23">
        <v>-0.9194</v>
      </c>
      <c r="H131" s="23">
        <v>4.7249999999999996</v>
      </c>
      <c r="I131" s="24">
        <v>1058.1702</v>
      </c>
    </row>
    <row r="132" spans="4:9" x14ac:dyDescent="0.3">
      <c r="D132" s="30"/>
      <c r="E132" s="28" t="s">
        <v>180</v>
      </c>
      <c r="F132" s="23">
        <v>-0.84</v>
      </c>
      <c r="G132" s="23">
        <v>-0.95899999999999996</v>
      </c>
      <c r="H132" s="23">
        <v>5.8555999999999999</v>
      </c>
      <c r="I132" s="24">
        <v>1057.7471</v>
      </c>
    </row>
    <row r="133" spans="4:9" x14ac:dyDescent="0.3">
      <c r="D133" s="30"/>
      <c r="E133" s="28" t="s">
        <v>181</v>
      </c>
      <c r="F133" s="23">
        <v>-0.13</v>
      </c>
      <c r="G133" s="23">
        <v>-0.12</v>
      </c>
      <c r="H133" s="23">
        <v>7.4996</v>
      </c>
      <c r="I133" s="24">
        <v>1066.7075</v>
      </c>
    </row>
    <row r="134" spans="4:9" x14ac:dyDescent="0.3">
      <c r="D134" s="30"/>
      <c r="E134" s="28" t="s">
        <v>182</v>
      </c>
      <c r="F134" s="23">
        <v>0.01</v>
      </c>
      <c r="G134" s="23">
        <v>0.01</v>
      </c>
      <c r="H134" s="23">
        <v>8.0485000000000007</v>
      </c>
      <c r="I134" s="24">
        <v>1068.096</v>
      </c>
    </row>
    <row r="135" spans="4:9" x14ac:dyDescent="0.3">
      <c r="D135" s="30"/>
      <c r="E135" s="28" t="s">
        <v>183</v>
      </c>
      <c r="F135" s="23">
        <v>-0.44</v>
      </c>
      <c r="G135" s="23">
        <v>9.1073000000000004</v>
      </c>
      <c r="H135" s="23">
        <v>9.1073000000000004</v>
      </c>
      <c r="I135" s="24">
        <v>1067.9892</v>
      </c>
    </row>
    <row r="136" spans="4:9" x14ac:dyDescent="0.3">
      <c r="D136" s="30"/>
      <c r="E136" s="28" t="s">
        <v>184</v>
      </c>
      <c r="F136" s="23">
        <v>7.0000000000000007E-2</v>
      </c>
      <c r="G136" s="23">
        <v>9.5894999999999992</v>
      </c>
      <c r="H136" s="23">
        <v>11.2005</v>
      </c>
      <c r="I136" s="24">
        <v>1072.7091</v>
      </c>
    </row>
    <row r="137" spans="4:9" x14ac:dyDescent="0.3">
      <c r="D137" s="30"/>
      <c r="E137" s="28" t="s">
        <v>185</v>
      </c>
      <c r="F137" s="23">
        <v>1.0900000000000001</v>
      </c>
      <c r="G137" s="23">
        <v>9.5128000000000004</v>
      </c>
      <c r="H137" s="23">
        <v>12.2895</v>
      </c>
      <c r="I137" s="24">
        <v>1071.9586999999999</v>
      </c>
    </row>
    <row r="138" spans="4:9" x14ac:dyDescent="0.3">
      <c r="D138" s="30"/>
      <c r="E138" s="28" t="s">
        <v>186</v>
      </c>
      <c r="F138" s="23">
        <v>0.36</v>
      </c>
      <c r="G138" s="23">
        <v>8.3320000000000007</v>
      </c>
      <c r="H138" s="23">
        <v>11.911799999999999</v>
      </c>
      <c r="I138" s="24">
        <v>1060.4004</v>
      </c>
    </row>
    <row r="139" spans="4:9" x14ac:dyDescent="0.3">
      <c r="D139" s="30"/>
      <c r="E139" s="28" t="s">
        <v>187</v>
      </c>
      <c r="F139" s="23">
        <v>-0.38</v>
      </c>
      <c r="G139" s="23">
        <v>7.9433999999999996</v>
      </c>
      <c r="H139" s="23">
        <v>12.815</v>
      </c>
      <c r="I139" s="24">
        <v>1056.5966000000001</v>
      </c>
    </row>
    <row r="140" spans="4:9" x14ac:dyDescent="0.3">
      <c r="D140" s="30"/>
      <c r="E140" s="28" t="s">
        <v>188</v>
      </c>
      <c r="F140" s="23">
        <v>1.1200000000000001</v>
      </c>
      <c r="G140" s="23">
        <v>8.3552</v>
      </c>
      <c r="H140" s="23">
        <v>14.8195</v>
      </c>
      <c r="I140" s="24">
        <v>1060.627</v>
      </c>
    </row>
    <row r="141" spans="4:9" x14ac:dyDescent="0.3">
      <c r="D141" s="30"/>
      <c r="E141" s="28" t="s">
        <v>189</v>
      </c>
      <c r="F141" s="23">
        <v>1.89</v>
      </c>
      <c r="G141" s="23">
        <v>7.1550000000000002</v>
      </c>
      <c r="H141" s="23">
        <v>13.9679</v>
      </c>
      <c r="I141" s="24">
        <v>1048.8796</v>
      </c>
    </row>
    <row r="142" spans="4:9" x14ac:dyDescent="0.3">
      <c r="D142" s="30"/>
      <c r="E142" s="28" t="s">
        <v>190</v>
      </c>
      <c r="F142" s="23">
        <v>1.88</v>
      </c>
      <c r="G142" s="23">
        <v>5.1673999999999998</v>
      </c>
      <c r="H142" s="23">
        <v>12.1447</v>
      </c>
      <c r="I142" s="24">
        <v>1029.4235000000001</v>
      </c>
    </row>
    <row r="143" spans="4:9" x14ac:dyDescent="0.3">
      <c r="D143" s="30"/>
      <c r="E143" s="28" t="s">
        <v>191</v>
      </c>
      <c r="F143" s="23">
        <v>1.1200000000000001</v>
      </c>
      <c r="G143" s="23">
        <v>3.2267000000000001</v>
      </c>
      <c r="H143" s="23">
        <v>10.2514</v>
      </c>
      <c r="I143" s="24">
        <v>1010.4274</v>
      </c>
    </row>
    <row r="144" spans="4:9" x14ac:dyDescent="0.3">
      <c r="D144" s="30"/>
      <c r="E144" s="28" t="s">
        <v>192</v>
      </c>
      <c r="F144" s="23">
        <v>0.7</v>
      </c>
      <c r="G144" s="23">
        <v>2.0834000000000001</v>
      </c>
      <c r="H144" s="23">
        <v>9.1829000000000001</v>
      </c>
      <c r="I144" s="23">
        <v>999.23599999999999</v>
      </c>
    </row>
    <row r="145" spans="4:9" x14ac:dyDescent="0.3">
      <c r="D145" s="30"/>
      <c r="E145" s="28" t="s">
        <v>193</v>
      </c>
      <c r="F145" s="23">
        <v>0.38</v>
      </c>
      <c r="G145" s="23">
        <v>1.3737999999999999</v>
      </c>
      <c r="H145" s="23">
        <v>8.6623999999999999</v>
      </c>
      <c r="I145" s="23">
        <v>992.28989999999999</v>
      </c>
    </row>
    <row r="146" spans="4:9" x14ac:dyDescent="0.3">
      <c r="D146" s="30"/>
      <c r="E146" s="28" t="s">
        <v>194</v>
      </c>
      <c r="F146" s="23">
        <v>0.99</v>
      </c>
      <c r="G146" s="23">
        <v>0.99</v>
      </c>
      <c r="H146" s="23">
        <v>8.5</v>
      </c>
      <c r="I146" s="23">
        <v>988.5335</v>
      </c>
    </row>
    <row r="147" spans="4:9" x14ac:dyDescent="0.3">
      <c r="D147" s="30"/>
      <c r="E147" s="28" t="s">
        <v>195</v>
      </c>
      <c r="F147" s="23">
        <v>1.47</v>
      </c>
      <c r="G147" s="23">
        <v>7.8983999999999996</v>
      </c>
      <c r="H147" s="23">
        <v>7.8983999999999996</v>
      </c>
      <c r="I147" s="23">
        <v>978.84299999999996</v>
      </c>
    </row>
    <row r="148" spans="4:9" x14ac:dyDescent="0.3">
      <c r="D148" s="30"/>
      <c r="E148" s="28" t="s">
        <v>196</v>
      </c>
      <c r="F148" s="23">
        <v>1.05</v>
      </c>
      <c r="G148" s="23">
        <v>6.3352000000000004</v>
      </c>
      <c r="H148" s="23">
        <v>6.6116000000000001</v>
      </c>
      <c r="I148" s="23">
        <v>964.66240000000005</v>
      </c>
    </row>
    <row r="149" spans="4:9" x14ac:dyDescent="0.3">
      <c r="D149" s="30"/>
      <c r="E149" s="28" t="s">
        <v>197</v>
      </c>
      <c r="F149" s="23">
        <v>0.75</v>
      </c>
      <c r="G149" s="23">
        <v>5.2304000000000004</v>
      </c>
      <c r="H149" s="23">
        <v>6.1052999999999997</v>
      </c>
      <c r="I149" s="23">
        <v>954.63869999999997</v>
      </c>
    </row>
    <row r="150" spans="4:9" x14ac:dyDescent="0.3">
      <c r="D150" s="30"/>
      <c r="E150" s="28" t="s">
        <v>198</v>
      </c>
      <c r="F150" s="23">
        <v>1.17</v>
      </c>
      <c r="G150" s="23">
        <v>4.4470000000000001</v>
      </c>
      <c r="H150" s="23">
        <v>6.1684999999999999</v>
      </c>
      <c r="I150" s="23">
        <v>947.53219999999999</v>
      </c>
    </row>
    <row r="151" spans="4:9" x14ac:dyDescent="0.3">
      <c r="D151" s="30"/>
      <c r="E151" s="28" t="s">
        <v>199</v>
      </c>
      <c r="F151" s="23">
        <v>1.39</v>
      </c>
      <c r="G151" s="23">
        <v>3.2391000000000001</v>
      </c>
      <c r="H151" s="23">
        <v>5.1925999999999997</v>
      </c>
      <c r="I151" s="23">
        <v>936.57429999999999</v>
      </c>
    </row>
    <row r="152" spans="4:9" x14ac:dyDescent="0.3">
      <c r="D152" s="30"/>
      <c r="E152" s="28" t="s">
        <v>200</v>
      </c>
      <c r="F152" s="23">
        <v>0.37</v>
      </c>
      <c r="G152" s="23">
        <v>1.8238000000000001</v>
      </c>
      <c r="H152" s="23">
        <v>4.1757999999999997</v>
      </c>
      <c r="I152" s="23">
        <v>923.73440000000005</v>
      </c>
    </row>
    <row r="153" spans="4:9" x14ac:dyDescent="0.3">
      <c r="D153" s="30"/>
      <c r="E153" s="28" t="s">
        <v>201</v>
      </c>
      <c r="F153" s="23">
        <v>0.26</v>
      </c>
      <c r="G153" s="23">
        <v>1.4483999999999999</v>
      </c>
      <c r="H153" s="23">
        <v>3.9681999999999999</v>
      </c>
      <c r="I153" s="23">
        <v>920.32920000000001</v>
      </c>
    </row>
    <row r="154" spans="4:9" x14ac:dyDescent="0.3">
      <c r="D154" s="30"/>
      <c r="E154" s="28" t="s">
        <v>202</v>
      </c>
      <c r="F154" s="23">
        <v>0.16</v>
      </c>
      <c r="G154" s="23">
        <v>1.1853</v>
      </c>
      <c r="H154" s="23">
        <v>4.3933999999999997</v>
      </c>
      <c r="I154" s="23">
        <v>917.9425</v>
      </c>
    </row>
    <row r="155" spans="4:9" x14ac:dyDescent="0.3">
      <c r="D155" s="30"/>
      <c r="E155" s="28" t="s">
        <v>203</v>
      </c>
      <c r="F155" s="23">
        <v>0.14000000000000001</v>
      </c>
      <c r="G155" s="23">
        <v>1.0237000000000001</v>
      </c>
      <c r="H155" s="23">
        <v>4.6227</v>
      </c>
      <c r="I155" s="23">
        <v>916.47619999999995</v>
      </c>
    </row>
    <row r="156" spans="4:9" x14ac:dyDescent="0.3">
      <c r="D156" s="30"/>
      <c r="E156" s="28" t="s">
        <v>204</v>
      </c>
      <c r="F156" s="23">
        <v>0.22</v>
      </c>
      <c r="G156" s="23">
        <v>0.88239999999999996</v>
      </c>
      <c r="H156" s="23">
        <v>4.4973000000000001</v>
      </c>
      <c r="I156" s="23">
        <v>915.19489999999996</v>
      </c>
    </row>
    <row r="157" spans="4:9" x14ac:dyDescent="0.3">
      <c r="D157" s="30"/>
      <c r="E157" s="28" t="s">
        <v>205</v>
      </c>
      <c r="F157" s="23">
        <v>0.23</v>
      </c>
      <c r="G157" s="23">
        <v>0.66100000000000003</v>
      </c>
      <c r="H157" s="23">
        <v>3.7987000000000002</v>
      </c>
      <c r="I157" s="23">
        <v>913.18589999999995</v>
      </c>
    </row>
    <row r="158" spans="4:9" x14ac:dyDescent="0.3">
      <c r="D158" s="30"/>
      <c r="E158" s="28" t="s">
        <v>206</v>
      </c>
      <c r="F158" s="23">
        <v>0.43</v>
      </c>
      <c r="G158" s="23">
        <v>0.43</v>
      </c>
      <c r="H158" s="23">
        <v>3.4984000000000002</v>
      </c>
      <c r="I158" s="23">
        <v>911.09040000000005</v>
      </c>
    </row>
    <row r="159" spans="4:9" x14ac:dyDescent="0.3">
      <c r="D159" s="30"/>
      <c r="E159" s="28" t="s">
        <v>207</v>
      </c>
      <c r="F159" s="23">
        <v>0.26</v>
      </c>
      <c r="G159" s="23">
        <v>3.7972999999999999</v>
      </c>
      <c r="H159" s="23">
        <v>3.7972999999999999</v>
      </c>
      <c r="I159" s="23">
        <v>907.18949999999995</v>
      </c>
    </row>
    <row r="160" spans="4:9" x14ac:dyDescent="0.3">
      <c r="D160" s="30"/>
      <c r="E160" s="28" t="s">
        <v>208</v>
      </c>
      <c r="F160" s="23">
        <v>0.56999999999999995</v>
      </c>
      <c r="G160" s="23">
        <v>3.5280999999999998</v>
      </c>
      <c r="H160" s="23">
        <v>3.6006</v>
      </c>
      <c r="I160" s="23">
        <v>904.83690000000001</v>
      </c>
    </row>
    <row r="161" spans="4:9" x14ac:dyDescent="0.3">
      <c r="D161" s="30"/>
      <c r="E161" s="28" t="s">
        <v>209</v>
      </c>
      <c r="F161" s="23">
        <v>0.81</v>
      </c>
      <c r="G161" s="23">
        <v>2.9413</v>
      </c>
      <c r="H161" s="23">
        <v>3.3532999999999999</v>
      </c>
      <c r="I161" s="23">
        <v>899.70860000000005</v>
      </c>
    </row>
    <row r="162" spans="4:9" x14ac:dyDescent="0.3">
      <c r="D162" s="30"/>
      <c r="E162" s="28" t="s">
        <v>210</v>
      </c>
      <c r="F162" s="23">
        <v>0.24</v>
      </c>
      <c r="G162" s="23">
        <v>2.1141999999999999</v>
      </c>
      <c r="H162" s="23">
        <v>3.1688000000000001</v>
      </c>
      <c r="I162" s="23">
        <v>892.47950000000003</v>
      </c>
    </row>
    <row r="163" spans="4:9" x14ac:dyDescent="0.3">
      <c r="D163" s="30"/>
      <c r="E163" s="28" t="s">
        <v>211</v>
      </c>
      <c r="F163" s="23">
        <v>0.41</v>
      </c>
      <c r="G163" s="23">
        <v>1.8696999999999999</v>
      </c>
      <c r="H163" s="23">
        <v>2.7879999999999998</v>
      </c>
      <c r="I163" s="23">
        <v>890.34270000000004</v>
      </c>
    </row>
    <row r="164" spans="4:9" x14ac:dyDescent="0.3">
      <c r="D164" s="30"/>
      <c r="E164" s="28" t="s">
        <v>212</v>
      </c>
      <c r="F164" s="23">
        <v>0.17</v>
      </c>
      <c r="G164" s="23">
        <v>1.4538</v>
      </c>
      <c r="H164" s="23">
        <v>1.5596000000000001</v>
      </c>
      <c r="I164" s="23">
        <v>886.70719999999994</v>
      </c>
    </row>
    <row r="165" spans="4:9" x14ac:dyDescent="0.3">
      <c r="D165" s="30"/>
      <c r="E165" s="28" t="s">
        <v>213</v>
      </c>
      <c r="F165" s="23">
        <v>0.67</v>
      </c>
      <c r="G165" s="23">
        <v>1.2816000000000001</v>
      </c>
      <c r="H165" s="23">
        <v>0.98160000000000003</v>
      </c>
      <c r="I165" s="23">
        <v>885.20230000000004</v>
      </c>
    </row>
    <row r="166" spans="4:9" x14ac:dyDescent="0.3">
      <c r="D166" s="30"/>
      <c r="E166" s="28" t="s">
        <v>214</v>
      </c>
      <c r="F166" s="23">
        <v>0.38</v>
      </c>
      <c r="G166" s="23">
        <v>0.60750000000000004</v>
      </c>
      <c r="H166" s="23">
        <v>-0.14180000000000001</v>
      </c>
      <c r="I166" s="23">
        <v>879.31089999999995</v>
      </c>
    </row>
    <row r="167" spans="4:9" x14ac:dyDescent="0.3">
      <c r="D167" s="30"/>
      <c r="E167" s="28" t="s">
        <v>215</v>
      </c>
      <c r="F167" s="23">
        <v>0.02</v>
      </c>
      <c r="G167" s="23">
        <v>0.2266</v>
      </c>
      <c r="H167" s="23">
        <v>-0.76849999999999996</v>
      </c>
      <c r="I167" s="23">
        <v>875.98220000000003</v>
      </c>
    </row>
    <row r="168" spans="4:9" x14ac:dyDescent="0.3">
      <c r="D168" s="30"/>
      <c r="E168" s="28" t="s">
        <v>216</v>
      </c>
      <c r="F168" s="23">
        <v>-0.45</v>
      </c>
      <c r="G168" s="23">
        <v>0.20660000000000001</v>
      </c>
      <c r="H168" s="23">
        <v>-0.28239999999999998</v>
      </c>
      <c r="I168" s="23">
        <v>875.80700000000002</v>
      </c>
    </row>
    <row r="169" spans="4:9" x14ac:dyDescent="0.3">
      <c r="D169" s="30"/>
      <c r="E169" s="28" t="s">
        <v>217</v>
      </c>
      <c r="F169" s="23">
        <v>-0.06</v>
      </c>
      <c r="G169" s="23">
        <v>0.65959999999999996</v>
      </c>
      <c r="H169" s="23">
        <v>1.1599999999999999</v>
      </c>
      <c r="I169" s="23">
        <v>879.76599999999996</v>
      </c>
    </row>
    <row r="170" spans="4:9" x14ac:dyDescent="0.3">
      <c r="D170" s="30"/>
      <c r="E170" s="28" t="s">
        <v>218</v>
      </c>
      <c r="F170" s="23">
        <v>0.72</v>
      </c>
      <c r="G170" s="23">
        <v>0.72</v>
      </c>
      <c r="H170" s="23">
        <v>1.6255999999999999</v>
      </c>
      <c r="I170" s="23">
        <v>880.29420000000005</v>
      </c>
    </row>
    <row r="171" spans="4:9" x14ac:dyDescent="0.3">
      <c r="D171" s="30"/>
      <c r="E171" s="28" t="s">
        <v>219</v>
      </c>
      <c r="F171" s="23">
        <v>7.0000000000000007E-2</v>
      </c>
      <c r="G171" s="23">
        <v>1.2321</v>
      </c>
      <c r="H171" s="23">
        <v>1.2321</v>
      </c>
      <c r="I171" s="23">
        <v>874.00130000000001</v>
      </c>
    </row>
    <row r="172" spans="4:9" x14ac:dyDescent="0.3">
      <c r="D172" s="30"/>
      <c r="E172" s="28" t="s">
        <v>220</v>
      </c>
      <c r="F172" s="23">
        <v>0.33</v>
      </c>
      <c r="G172" s="23">
        <v>1.1613</v>
      </c>
      <c r="H172" s="23">
        <v>1.6874</v>
      </c>
      <c r="I172" s="23">
        <v>873.39</v>
      </c>
    </row>
    <row r="173" spans="4:9" x14ac:dyDescent="0.3">
      <c r="D173" s="30"/>
      <c r="E173" s="28" t="s">
        <v>221</v>
      </c>
      <c r="F173" s="23">
        <v>0.63</v>
      </c>
      <c r="G173" s="23">
        <v>0.8286</v>
      </c>
      <c r="H173" s="23">
        <v>2.1840000000000002</v>
      </c>
      <c r="I173" s="23">
        <v>870.51729999999998</v>
      </c>
    </row>
    <row r="174" spans="4:9" x14ac:dyDescent="0.3">
      <c r="D174" s="30"/>
      <c r="E174" s="28" t="s">
        <v>222</v>
      </c>
      <c r="F174" s="23">
        <v>-0.13</v>
      </c>
      <c r="G174" s="23">
        <v>0.1973</v>
      </c>
      <c r="H174" s="23">
        <v>2.0823999999999998</v>
      </c>
      <c r="I174" s="23">
        <v>865.06730000000005</v>
      </c>
    </row>
    <row r="175" spans="4:9" x14ac:dyDescent="0.3">
      <c r="D175" s="30"/>
      <c r="E175" s="28" t="s">
        <v>223</v>
      </c>
      <c r="F175" s="23">
        <v>-0.79</v>
      </c>
      <c r="G175" s="23">
        <v>0.32779999999999998</v>
      </c>
      <c r="H175" s="23">
        <v>2.706</v>
      </c>
      <c r="I175" s="23">
        <v>866.1934</v>
      </c>
    </row>
    <row r="176" spans="4:9" x14ac:dyDescent="0.3">
      <c r="D176" s="30"/>
      <c r="E176" s="28" t="s">
        <v>224</v>
      </c>
      <c r="F176" s="23">
        <v>-0.4</v>
      </c>
      <c r="G176" s="23">
        <v>1.1267</v>
      </c>
      <c r="H176" s="23">
        <v>4.88</v>
      </c>
      <c r="I176" s="23">
        <v>873.09079999999994</v>
      </c>
    </row>
    <row r="177" spans="4:9" x14ac:dyDescent="0.3">
      <c r="D177" s="30"/>
      <c r="E177" s="28" t="s">
        <v>225</v>
      </c>
      <c r="F177" s="23">
        <v>-0.45</v>
      </c>
      <c r="G177" s="23">
        <v>1.5327999999999999</v>
      </c>
      <c r="H177" s="23">
        <v>6.5015999999999998</v>
      </c>
      <c r="I177" s="23">
        <v>876.59720000000004</v>
      </c>
    </row>
    <row r="178" spans="4:9" x14ac:dyDescent="0.3">
      <c r="D178" s="30"/>
      <c r="E178" s="28" t="s">
        <v>226</v>
      </c>
      <c r="F178" s="23">
        <v>-0.25</v>
      </c>
      <c r="G178" s="23">
        <v>1.9918</v>
      </c>
      <c r="H178" s="23">
        <v>8.3630999999999993</v>
      </c>
      <c r="I178" s="23">
        <v>880.55970000000002</v>
      </c>
    </row>
    <row r="179" spans="4:9" x14ac:dyDescent="0.3">
      <c r="D179" s="30"/>
      <c r="E179" s="28" t="s">
        <v>227</v>
      </c>
      <c r="F179" s="23">
        <v>0.51</v>
      </c>
      <c r="G179" s="23">
        <v>2.2473999999999998</v>
      </c>
      <c r="H179" s="23">
        <v>10.220700000000001</v>
      </c>
      <c r="I179" s="23">
        <v>882.76660000000004</v>
      </c>
    </row>
    <row r="180" spans="4:9" x14ac:dyDescent="0.3">
      <c r="D180" s="30"/>
      <c r="E180" s="28" t="s">
        <v>228</v>
      </c>
      <c r="F180" s="23">
        <v>0.99</v>
      </c>
      <c r="G180" s="23">
        <v>1.7285999999999999</v>
      </c>
      <c r="H180" s="23">
        <v>10.922599999999999</v>
      </c>
      <c r="I180" s="23">
        <v>878.28740000000005</v>
      </c>
    </row>
    <row r="181" spans="4:9" x14ac:dyDescent="0.3">
      <c r="D181" s="30"/>
      <c r="E181" s="28" t="s">
        <v>229</v>
      </c>
      <c r="F181" s="23">
        <v>0.4</v>
      </c>
      <c r="G181" s="23">
        <v>0.73129999999999995</v>
      </c>
      <c r="H181" s="23">
        <v>10.8567</v>
      </c>
      <c r="I181" s="23">
        <v>869.67759999999998</v>
      </c>
    </row>
    <row r="182" spans="4:9" x14ac:dyDescent="0.3">
      <c r="D182" s="30"/>
      <c r="E182" s="28" t="s">
        <v>230</v>
      </c>
      <c r="F182" s="23">
        <v>0.33</v>
      </c>
      <c r="G182" s="23">
        <v>0.33</v>
      </c>
      <c r="H182" s="23">
        <v>11.6075</v>
      </c>
      <c r="I182" s="23">
        <v>866.21270000000004</v>
      </c>
    </row>
    <row r="183" spans="4:9" x14ac:dyDescent="0.3">
      <c r="D183" s="30"/>
      <c r="E183" s="28" t="s">
        <v>231</v>
      </c>
      <c r="F183" s="23">
        <v>0.52</v>
      </c>
      <c r="G183" s="23">
        <v>12.1303</v>
      </c>
      <c r="H183" s="23">
        <v>12.1303</v>
      </c>
      <c r="I183" s="23">
        <v>863.36360000000002</v>
      </c>
    </row>
    <row r="184" spans="4:9" x14ac:dyDescent="0.3">
      <c r="D184" s="30"/>
      <c r="E184" s="28" t="s">
        <v>232</v>
      </c>
      <c r="F184" s="23">
        <v>0.82</v>
      </c>
      <c r="G184" s="23">
        <v>11.5503</v>
      </c>
      <c r="H184" s="23">
        <v>12.2196</v>
      </c>
      <c r="I184" s="23">
        <v>858.89729999999997</v>
      </c>
    </row>
    <row r="185" spans="4:9" x14ac:dyDescent="0.3">
      <c r="D185" s="30"/>
      <c r="E185" s="28" t="s">
        <v>233</v>
      </c>
      <c r="F185" s="23">
        <v>0.53</v>
      </c>
      <c r="G185" s="23">
        <v>10.643000000000001</v>
      </c>
      <c r="H185" s="23">
        <v>11.841100000000001</v>
      </c>
      <c r="I185" s="23">
        <v>851.9117</v>
      </c>
    </row>
    <row r="186" spans="4:9" x14ac:dyDescent="0.3">
      <c r="D186" s="30"/>
      <c r="E186" s="28" t="s">
        <v>234</v>
      </c>
      <c r="F186" s="23">
        <v>0.48</v>
      </c>
      <c r="G186" s="23">
        <v>10.059699999999999</v>
      </c>
      <c r="H186" s="23">
        <v>11.741</v>
      </c>
      <c r="I186" s="23">
        <v>847.4203</v>
      </c>
    </row>
    <row r="187" spans="4:9" x14ac:dyDescent="0.3">
      <c r="D187" s="30"/>
      <c r="E187" s="28" t="s">
        <v>235</v>
      </c>
      <c r="F187" s="23">
        <v>1.31</v>
      </c>
      <c r="G187" s="23">
        <v>9.5338999999999992</v>
      </c>
      <c r="H187" s="23">
        <v>12.3749</v>
      </c>
      <c r="I187" s="23">
        <v>843.37220000000002</v>
      </c>
    </row>
    <row r="188" spans="4:9" x14ac:dyDescent="0.3">
      <c r="D188" s="30"/>
      <c r="E188" s="28" t="s">
        <v>236</v>
      </c>
      <c r="F188" s="23">
        <v>1.1399999999999999</v>
      </c>
      <c r="G188" s="23">
        <v>8.1175999999999995</v>
      </c>
      <c r="H188" s="23">
        <v>11.609500000000001</v>
      </c>
      <c r="I188" s="23">
        <v>832.46680000000003</v>
      </c>
    </row>
    <row r="189" spans="4:9" x14ac:dyDescent="0.3">
      <c r="D189" s="30"/>
      <c r="E189" s="28" t="s">
        <v>237</v>
      </c>
      <c r="F189" s="23">
        <v>1.29</v>
      </c>
      <c r="G189" s="23">
        <v>6.8989000000000003</v>
      </c>
      <c r="H189" s="23">
        <v>10.130800000000001</v>
      </c>
      <c r="I189" s="23">
        <v>823.08370000000002</v>
      </c>
    </row>
    <row r="190" spans="4:9" x14ac:dyDescent="0.3">
      <c r="D190" s="30"/>
      <c r="E190" s="28" t="s">
        <v>238</v>
      </c>
      <c r="F190" s="23">
        <v>1.46</v>
      </c>
      <c r="G190" s="23">
        <v>5.5374999999999996</v>
      </c>
      <c r="H190" s="23">
        <v>7.9671000000000003</v>
      </c>
      <c r="I190" s="23">
        <v>812.60109999999997</v>
      </c>
    </row>
    <row r="191" spans="4:9" x14ac:dyDescent="0.3">
      <c r="D191" s="30"/>
      <c r="E191" s="28" t="s">
        <v>239</v>
      </c>
      <c r="F191" s="23">
        <v>1.1499999999999999</v>
      </c>
      <c r="G191" s="23">
        <v>4.0187999999999997</v>
      </c>
      <c r="H191" s="23">
        <v>5.7004999999999999</v>
      </c>
      <c r="I191" s="23">
        <v>800.90790000000004</v>
      </c>
    </row>
    <row r="192" spans="4:9" x14ac:dyDescent="0.3">
      <c r="D192" s="30"/>
      <c r="E192" s="28" t="s">
        <v>240</v>
      </c>
      <c r="F192" s="23">
        <v>0.93</v>
      </c>
      <c r="G192" s="23">
        <v>2.8361999999999998</v>
      </c>
      <c r="H192" s="23">
        <v>4.9272</v>
      </c>
      <c r="I192" s="23">
        <v>791.80219999999997</v>
      </c>
    </row>
    <row r="193" spans="4:9" x14ac:dyDescent="0.3">
      <c r="D193" s="30"/>
      <c r="E193" s="28" t="s">
        <v>241</v>
      </c>
      <c r="F193" s="23">
        <v>1.08</v>
      </c>
      <c r="G193" s="23">
        <v>1.8886000000000001</v>
      </c>
      <c r="H193" s="23">
        <v>5.6860999999999997</v>
      </c>
      <c r="I193" s="23">
        <v>784.50620000000004</v>
      </c>
    </row>
    <row r="194" spans="4:9" x14ac:dyDescent="0.3">
      <c r="D194" s="30"/>
      <c r="E194" s="28" t="s">
        <v>242</v>
      </c>
      <c r="F194" s="23">
        <v>0.8</v>
      </c>
      <c r="G194" s="23">
        <v>0.8</v>
      </c>
      <c r="H194" s="23">
        <v>6.2194000000000003</v>
      </c>
      <c r="I194" s="23">
        <v>776.1241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D786-67DF-4401-9F7B-B17D77020881}">
  <dimension ref="C8:G202"/>
  <sheetViews>
    <sheetView topLeftCell="A174" workbookViewId="0">
      <selection activeCell="C11" sqref="C11:C202"/>
    </sheetView>
  </sheetViews>
  <sheetFormatPr defaultRowHeight="14.4" x14ac:dyDescent="0.3"/>
  <sheetData>
    <row r="8" spans="3:7" ht="79.2" x14ac:dyDescent="0.3">
      <c r="C8" s="25" t="s">
        <v>38</v>
      </c>
      <c r="D8" s="18" t="s">
        <v>39</v>
      </c>
      <c r="E8" s="18" t="s">
        <v>41</v>
      </c>
      <c r="F8" s="18" t="s">
        <v>43</v>
      </c>
      <c r="G8" s="18" t="s">
        <v>44</v>
      </c>
    </row>
    <row r="9" spans="3:7" ht="39.6" x14ac:dyDescent="0.3">
      <c r="C9" s="26"/>
      <c r="D9" s="19" t="s">
        <v>40</v>
      </c>
      <c r="E9" s="19" t="s">
        <v>42</v>
      </c>
      <c r="F9" s="19" t="s">
        <v>40</v>
      </c>
      <c r="G9" s="19" t="s">
        <v>45</v>
      </c>
    </row>
    <row r="10" spans="3:7" ht="26.4" x14ac:dyDescent="0.3">
      <c r="C10" s="27"/>
      <c r="D10" s="20"/>
      <c r="E10" s="20"/>
      <c r="F10" s="20"/>
      <c r="G10" s="21" t="s">
        <v>46</v>
      </c>
    </row>
    <row r="11" spans="3:7" x14ac:dyDescent="0.3">
      <c r="C11" s="22">
        <v>43800</v>
      </c>
      <c r="D11" s="23">
        <v>1.74</v>
      </c>
      <c r="E11" s="23">
        <v>7.6776</v>
      </c>
      <c r="F11" s="23">
        <v>7.6776</v>
      </c>
      <c r="G11" s="24">
        <v>1984.0288</v>
      </c>
    </row>
    <row r="12" spans="3:7" x14ac:dyDescent="0.3">
      <c r="C12" s="22">
        <v>43770</v>
      </c>
      <c r="D12" s="23">
        <v>0.85</v>
      </c>
      <c r="E12" s="23">
        <v>5.8360000000000003</v>
      </c>
      <c r="F12" s="23">
        <v>5.3597999999999999</v>
      </c>
      <c r="G12" s="24">
        <v>1950.0971</v>
      </c>
    </row>
    <row r="13" spans="3:7" x14ac:dyDescent="0.3">
      <c r="C13" s="22">
        <v>43739</v>
      </c>
      <c r="D13" s="23">
        <v>0.55000000000000004</v>
      </c>
      <c r="E13" s="23">
        <v>4.944</v>
      </c>
      <c r="F13" s="23">
        <v>3.2808000000000002</v>
      </c>
      <c r="G13" s="24">
        <v>1933.6610000000001</v>
      </c>
    </row>
    <row r="14" spans="3:7" x14ac:dyDescent="0.3">
      <c r="C14" s="22">
        <v>43709</v>
      </c>
      <c r="D14" s="23">
        <v>0.5</v>
      </c>
      <c r="E14" s="23">
        <v>4.37</v>
      </c>
      <c r="F14" s="23">
        <v>2.9828999999999999</v>
      </c>
      <c r="G14" s="24">
        <v>1923.0840000000001</v>
      </c>
    </row>
    <row r="15" spans="3:7" x14ac:dyDescent="0.3">
      <c r="C15" s="22">
        <v>43678</v>
      </c>
      <c r="D15" s="23">
        <v>-0.51</v>
      </c>
      <c r="E15" s="23">
        <v>3.8506999999999998</v>
      </c>
      <c r="F15" s="23">
        <v>4.3048000000000002</v>
      </c>
      <c r="G15" s="24">
        <v>1913.5164</v>
      </c>
    </row>
    <row r="16" spans="3:7" x14ac:dyDescent="0.3">
      <c r="C16" s="22">
        <v>43647</v>
      </c>
      <c r="D16" s="23">
        <v>-0.01</v>
      </c>
      <c r="E16" s="23">
        <v>4.3830999999999998</v>
      </c>
      <c r="F16" s="23">
        <v>5.5523999999999996</v>
      </c>
      <c r="G16" s="24">
        <v>1923.3253999999999</v>
      </c>
    </row>
    <row r="17" spans="3:7" x14ac:dyDescent="0.3">
      <c r="C17" s="22">
        <v>43617</v>
      </c>
      <c r="D17" s="23">
        <v>0.63</v>
      </c>
      <c r="E17" s="23">
        <v>4.3935000000000004</v>
      </c>
      <c r="F17" s="23">
        <v>6.0274000000000001</v>
      </c>
      <c r="G17" s="24">
        <v>1923.5178000000001</v>
      </c>
    </row>
    <row r="18" spans="3:7" x14ac:dyDescent="0.3">
      <c r="C18" s="22">
        <v>43586</v>
      </c>
      <c r="D18" s="23">
        <v>0.4</v>
      </c>
      <c r="E18" s="23">
        <v>3.74</v>
      </c>
      <c r="F18" s="23">
        <v>6.923</v>
      </c>
      <c r="G18" s="24">
        <v>1911.4755</v>
      </c>
    </row>
    <row r="19" spans="3:7" x14ac:dyDescent="0.3">
      <c r="C19" s="22">
        <v>43556</v>
      </c>
      <c r="D19" s="23">
        <v>0.9</v>
      </c>
      <c r="E19" s="23">
        <v>3.3267000000000002</v>
      </c>
      <c r="F19" s="23">
        <v>8.2436000000000007</v>
      </c>
      <c r="G19" s="24">
        <v>1903.8601000000001</v>
      </c>
    </row>
    <row r="20" spans="3:7" x14ac:dyDescent="0.3">
      <c r="C20" s="22">
        <v>43525</v>
      </c>
      <c r="D20" s="23">
        <v>1.07</v>
      </c>
      <c r="E20" s="23">
        <v>2.4049999999999998</v>
      </c>
      <c r="F20" s="23">
        <v>8.2757000000000005</v>
      </c>
      <c r="G20" s="24">
        <v>1886.8782000000001</v>
      </c>
    </row>
    <row r="21" spans="3:7" x14ac:dyDescent="0.3">
      <c r="C21" s="22">
        <v>43497</v>
      </c>
      <c r="D21" s="23">
        <v>1.25</v>
      </c>
      <c r="E21" s="23">
        <v>1.3209</v>
      </c>
      <c r="F21" s="23">
        <v>7.7294</v>
      </c>
      <c r="G21" s="24">
        <v>1866.9023</v>
      </c>
    </row>
    <row r="22" spans="3:7" x14ac:dyDescent="0.3">
      <c r="C22" s="22">
        <v>43466</v>
      </c>
      <c r="D22" s="23">
        <v>7.0000000000000007E-2</v>
      </c>
      <c r="E22" s="23">
        <v>7.0000000000000007E-2</v>
      </c>
      <c r="F22" s="23">
        <v>6.5590000000000002</v>
      </c>
      <c r="G22" s="24">
        <v>1843.8541</v>
      </c>
    </row>
    <row r="23" spans="3:7" x14ac:dyDescent="0.3">
      <c r="C23" s="22">
        <v>43435</v>
      </c>
      <c r="D23" s="23">
        <v>-0.45</v>
      </c>
      <c r="E23" s="23">
        <v>7.1021000000000001</v>
      </c>
      <c r="F23" s="23">
        <v>7.1021000000000001</v>
      </c>
      <c r="G23" s="24">
        <v>1842.5643</v>
      </c>
    </row>
    <row r="24" spans="3:7" x14ac:dyDescent="0.3">
      <c r="C24" s="22">
        <v>43405</v>
      </c>
      <c r="D24" s="23">
        <v>-1.1399999999999999</v>
      </c>
      <c r="E24" s="23">
        <v>7.5861999999999998</v>
      </c>
      <c r="F24" s="23">
        <v>8.3823000000000008</v>
      </c>
      <c r="G24" s="24">
        <v>1850.8933</v>
      </c>
    </row>
    <row r="25" spans="3:7" x14ac:dyDescent="0.3">
      <c r="C25" s="22">
        <v>43374</v>
      </c>
      <c r="D25" s="23">
        <v>0.26</v>
      </c>
      <c r="E25" s="23">
        <v>8.8268000000000004</v>
      </c>
      <c r="F25" s="23">
        <v>10.5092</v>
      </c>
      <c r="G25" s="24">
        <v>1872.2367999999999</v>
      </c>
    </row>
    <row r="26" spans="3:7" x14ac:dyDescent="0.3">
      <c r="C26" s="22">
        <v>43344</v>
      </c>
      <c r="D26" s="23">
        <v>1.79</v>
      </c>
      <c r="E26" s="23">
        <v>8.5446000000000009</v>
      </c>
      <c r="F26" s="23">
        <v>10.332800000000001</v>
      </c>
      <c r="G26" s="24">
        <v>1867.3815999999999</v>
      </c>
    </row>
    <row r="27" spans="3:7" x14ac:dyDescent="0.3">
      <c r="C27" s="22">
        <v>43313</v>
      </c>
      <c r="D27" s="23">
        <v>0.68</v>
      </c>
      <c r="E27" s="23">
        <v>6.6357999999999997</v>
      </c>
      <c r="F27" s="23">
        <v>9.0647000000000002</v>
      </c>
      <c r="G27" s="24">
        <v>1834.5433</v>
      </c>
    </row>
    <row r="28" spans="3:7" x14ac:dyDescent="0.3">
      <c r="C28" s="22">
        <v>43282</v>
      </c>
      <c r="D28" s="23">
        <v>0.44</v>
      </c>
      <c r="E28" s="23">
        <v>5.9156000000000004</v>
      </c>
      <c r="F28" s="23">
        <v>8.5879999999999992</v>
      </c>
      <c r="G28" s="24">
        <v>1822.1527000000001</v>
      </c>
    </row>
    <row r="29" spans="3:7" x14ac:dyDescent="0.3">
      <c r="C29" s="22">
        <v>43252</v>
      </c>
      <c r="D29" s="23">
        <v>1.48</v>
      </c>
      <c r="E29" s="23">
        <v>5.4516</v>
      </c>
      <c r="F29" s="23">
        <v>7.7880000000000003</v>
      </c>
      <c r="G29" s="24">
        <v>1814.1704</v>
      </c>
    </row>
    <row r="30" spans="3:7" x14ac:dyDescent="0.3">
      <c r="C30" s="22">
        <v>43221</v>
      </c>
      <c r="D30" s="23">
        <v>1.64</v>
      </c>
      <c r="E30" s="23">
        <v>3.9137</v>
      </c>
      <c r="F30" s="23">
        <v>5.1962999999999999</v>
      </c>
      <c r="G30" s="24">
        <v>1787.7122999999999</v>
      </c>
    </row>
    <row r="31" spans="3:7" x14ac:dyDescent="0.3">
      <c r="C31" s="22">
        <v>43191</v>
      </c>
      <c r="D31" s="23">
        <v>0.93</v>
      </c>
      <c r="E31" s="23">
        <v>2.2370000000000001</v>
      </c>
      <c r="F31" s="23">
        <v>2.9710999999999999</v>
      </c>
      <c r="G31" s="24">
        <v>1758.8669</v>
      </c>
    </row>
    <row r="32" spans="3:7" x14ac:dyDescent="0.3">
      <c r="C32" s="22">
        <v>43160</v>
      </c>
      <c r="D32" s="23">
        <v>0.56000000000000005</v>
      </c>
      <c r="E32" s="23">
        <v>1.2949999999999999</v>
      </c>
      <c r="F32" s="23">
        <v>0.75719999999999998</v>
      </c>
      <c r="G32" s="24">
        <v>1742.6602</v>
      </c>
    </row>
    <row r="33" spans="3:7" x14ac:dyDescent="0.3">
      <c r="C33" s="22">
        <v>43132</v>
      </c>
      <c r="D33" s="23">
        <v>0.15</v>
      </c>
      <c r="E33" s="23">
        <v>0.73089999999999999</v>
      </c>
      <c r="F33" s="23">
        <v>-0.18459999999999999</v>
      </c>
      <c r="G33" s="24">
        <v>1732.9556</v>
      </c>
    </row>
    <row r="34" spans="3:7" x14ac:dyDescent="0.3">
      <c r="C34" s="22">
        <v>43101</v>
      </c>
      <c r="D34" s="23">
        <v>0.57999999999999996</v>
      </c>
      <c r="E34" s="23">
        <v>0.57999999999999996</v>
      </c>
      <c r="F34" s="23">
        <v>-0.27429999999999999</v>
      </c>
      <c r="G34" s="24">
        <v>1730.3601000000001</v>
      </c>
    </row>
    <row r="35" spans="3:7" x14ac:dyDescent="0.3">
      <c r="C35" s="22">
        <v>43070</v>
      </c>
      <c r="D35" s="23">
        <v>0.74</v>
      </c>
      <c r="E35" s="23">
        <v>-0.42309999999999998</v>
      </c>
      <c r="F35" s="23">
        <v>-0.42309999999999998</v>
      </c>
      <c r="G35" s="24">
        <v>1720.3819000000001</v>
      </c>
    </row>
    <row r="36" spans="3:7" x14ac:dyDescent="0.3">
      <c r="C36" s="22">
        <v>43040</v>
      </c>
      <c r="D36" s="23">
        <v>0.8</v>
      </c>
      <c r="E36" s="23">
        <v>-1.1545000000000001</v>
      </c>
      <c r="F36" s="23">
        <v>-0.33410000000000001</v>
      </c>
      <c r="G36" s="24">
        <v>1707.7446</v>
      </c>
    </row>
    <row r="37" spans="3:7" x14ac:dyDescent="0.3">
      <c r="C37" s="22">
        <v>43009</v>
      </c>
      <c r="D37" s="23">
        <v>0.1</v>
      </c>
      <c r="E37" s="23">
        <v>-1.9390000000000001</v>
      </c>
      <c r="F37" s="23">
        <v>-1.0757000000000001</v>
      </c>
      <c r="G37" s="24">
        <v>1694.1911</v>
      </c>
    </row>
    <row r="38" spans="3:7" x14ac:dyDescent="0.3">
      <c r="C38" s="22">
        <v>42979</v>
      </c>
      <c r="D38" s="23">
        <v>0.62</v>
      </c>
      <c r="E38" s="23">
        <v>-2.0369999999999999</v>
      </c>
      <c r="F38" s="23">
        <v>-1.046</v>
      </c>
      <c r="G38" s="24">
        <v>1692.4985999999999</v>
      </c>
    </row>
    <row r="39" spans="3:7" x14ac:dyDescent="0.3">
      <c r="C39" s="22">
        <v>42948</v>
      </c>
      <c r="D39" s="23">
        <v>0.24</v>
      </c>
      <c r="E39" s="23">
        <v>-2.6406000000000001</v>
      </c>
      <c r="F39" s="23">
        <v>-1.6263000000000001</v>
      </c>
      <c r="G39" s="24">
        <v>1682.0698</v>
      </c>
    </row>
    <row r="40" spans="3:7" x14ac:dyDescent="0.3">
      <c r="C40" s="22">
        <v>42917</v>
      </c>
      <c r="D40" s="23">
        <v>-0.3</v>
      </c>
      <c r="E40" s="23">
        <v>-2.8736999999999999</v>
      </c>
      <c r="F40" s="23">
        <v>-1.4398</v>
      </c>
      <c r="G40" s="24">
        <v>1678.0425</v>
      </c>
    </row>
    <row r="41" spans="3:7" x14ac:dyDescent="0.3">
      <c r="C41" s="22">
        <v>42887</v>
      </c>
      <c r="D41" s="23">
        <v>-0.96</v>
      </c>
      <c r="E41" s="23">
        <v>-2.5815000000000001</v>
      </c>
      <c r="F41" s="23">
        <v>-1.5287999999999999</v>
      </c>
      <c r="G41" s="24">
        <v>1683.0917999999999</v>
      </c>
    </row>
    <row r="42" spans="3:7" x14ac:dyDescent="0.3">
      <c r="C42" s="22">
        <v>42856</v>
      </c>
      <c r="D42" s="23">
        <v>-0.51</v>
      </c>
      <c r="E42" s="23">
        <v>-1.6372</v>
      </c>
      <c r="F42" s="23">
        <v>1.0464</v>
      </c>
      <c r="G42" s="24">
        <v>1699.4060999999999</v>
      </c>
    </row>
    <row r="43" spans="3:7" x14ac:dyDescent="0.3">
      <c r="C43" s="22">
        <v>42826</v>
      </c>
      <c r="D43" s="23">
        <v>-1.24</v>
      </c>
      <c r="E43" s="23">
        <v>-1.1329</v>
      </c>
      <c r="F43" s="23">
        <v>2.7120000000000002</v>
      </c>
      <c r="G43" s="24">
        <v>1708.1175000000001</v>
      </c>
    </row>
    <row r="44" spans="3:7" x14ac:dyDescent="0.3">
      <c r="C44" s="22">
        <v>42795</v>
      </c>
      <c r="D44" s="23">
        <v>-0.38</v>
      </c>
      <c r="E44" s="23">
        <v>0.1084</v>
      </c>
      <c r="F44" s="23">
        <v>4.3760000000000003</v>
      </c>
      <c r="G44" s="24">
        <v>1729.5641000000001</v>
      </c>
    </row>
    <row r="45" spans="3:7" x14ac:dyDescent="0.3">
      <c r="C45" s="22">
        <v>42767</v>
      </c>
      <c r="D45" s="23">
        <v>0.06</v>
      </c>
      <c r="E45" s="23">
        <v>0.49030000000000001</v>
      </c>
      <c r="F45" s="23">
        <v>5.2247000000000003</v>
      </c>
      <c r="G45" s="24">
        <v>1736.1615999999999</v>
      </c>
    </row>
    <row r="46" spans="3:7" x14ac:dyDescent="0.3">
      <c r="C46" s="22">
        <v>42736</v>
      </c>
      <c r="D46" s="23">
        <v>0.43</v>
      </c>
      <c r="E46" s="23">
        <v>0.43</v>
      </c>
      <c r="F46" s="23">
        <v>5.9923999999999999</v>
      </c>
      <c r="G46" s="24">
        <v>1735.1205</v>
      </c>
    </row>
    <row r="47" spans="3:7" x14ac:dyDescent="0.3">
      <c r="C47" s="22">
        <v>42705</v>
      </c>
      <c r="D47" s="23">
        <v>0.83</v>
      </c>
      <c r="E47" s="23">
        <v>7.1532999999999998</v>
      </c>
      <c r="F47" s="23">
        <v>7.1532999999999998</v>
      </c>
      <c r="G47" s="24">
        <v>1727.6913999999999</v>
      </c>
    </row>
    <row r="48" spans="3:7" x14ac:dyDescent="0.3">
      <c r="C48" s="22">
        <v>42675</v>
      </c>
      <c r="D48" s="23">
        <v>0.05</v>
      </c>
      <c r="E48" s="23">
        <v>6.2713000000000001</v>
      </c>
      <c r="F48" s="23">
        <v>6.7389000000000001</v>
      </c>
      <c r="G48" s="24">
        <v>1713.4695999999999</v>
      </c>
    </row>
    <row r="49" spans="3:7" x14ac:dyDescent="0.3">
      <c r="C49" s="22">
        <v>42644</v>
      </c>
      <c r="D49" s="23">
        <v>0.13</v>
      </c>
      <c r="E49" s="23">
        <v>6.2182000000000004</v>
      </c>
      <c r="F49" s="23">
        <v>7.9550999999999998</v>
      </c>
      <c r="G49" s="24">
        <v>1712.6133</v>
      </c>
    </row>
    <row r="50" spans="3:7" x14ac:dyDescent="0.3">
      <c r="C50" s="22">
        <v>42614</v>
      </c>
      <c r="D50" s="23">
        <v>0.03</v>
      </c>
      <c r="E50" s="23">
        <v>6.0803000000000003</v>
      </c>
      <c r="F50" s="23">
        <v>9.7125000000000004</v>
      </c>
      <c r="G50" s="24">
        <v>1710.3897999999999</v>
      </c>
    </row>
    <row r="51" spans="3:7" x14ac:dyDescent="0.3">
      <c r="C51" s="22">
        <v>42583</v>
      </c>
      <c r="D51" s="23">
        <v>0.43</v>
      </c>
      <c r="E51" s="23">
        <v>6.0484</v>
      </c>
      <c r="F51" s="23">
        <v>11.237</v>
      </c>
      <c r="G51" s="24">
        <v>1709.8768</v>
      </c>
    </row>
    <row r="52" spans="3:7" x14ac:dyDescent="0.3">
      <c r="C52" s="22">
        <v>42552</v>
      </c>
      <c r="D52" s="23">
        <v>-0.39</v>
      </c>
      <c r="E52" s="23">
        <v>5.5944000000000003</v>
      </c>
      <c r="F52" s="23">
        <v>11.203799999999999</v>
      </c>
      <c r="G52" s="24">
        <v>1702.5558000000001</v>
      </c>
    </row>
    <row r="53" spans="3:7" x14ac:dyDescent="0.3">
      <c r="C53" s="22">
        <v>42522</v>
      </c>
      <c r="D53" s="23">
        <v>1.63</v>
      </c>
      <c r="E53" s="23">
        <v>6.0077999999999996</v>
      </c>
      <c r="F53" s="23">
        <v>12.2867</v>
      </c>
      <c r="G53" s="24">
        <v>1709.2218</v>
      </c>
    </row>
    <row r="54" spans="3:7" x14ac:dyDescent="0.3">
      <c r="C54" s="22">
        <v>42491</v>
      </c>
      <c r="D54" s="23">
        <v>1.1299999999999999</v>
      </c>
      <c r="E54" s="23">
        <v>4.3075999999999999</v>
      </c>
      <c r="F54" s="23">
        <v>11.2371</v>
      </c>
      <c r="G54" s="24">
        <v>1681.8082999999999</v>
      </c>
    </row>
    <row r="55" spans="3:7" x14ac:dyDescent="0.3">
      <c r="C55" s="22">
        <v>42461</v>
      </c>
      <c r="D55" s="23">
        <v>0.36</v>
      </c>
      <c r="E55" s="23">
        <v>3.1421000000000001</v>
      </c>
      <c r="F55" s="23">
        <v>10.434100000000001</v>
      </c>
      <c r="G55" s="24">
        <v>1663.0162</v>
      </c>
    </row>
    <row r="56" spans="3:7" x14ac:dyDescent="0.3">
      <c r="C56" s="22">
        <v>42430</v>
      </c>
      <c r="D56" s="23">
        <v>0.43</v>
      </c>
      <c r="E56" s="23">
        <v>2.7721</v>
      </c>
      <c r="F56" s="23">
        <v>11.0503</v>
      </c>
      <c r="G56" s="24">
        <v>1657.0508</v>
      </c>
    </row>
    <row r="57" spans="3:7" x14ac:dyDescent="0.3">
      <c r="C57" s="22">
        <v>42401</v>
      </c>
      <c r="D57" s="23">
        <v>0.79</v>
      </c>
      <c r="E57" s="23">
        <v>2.3321000000000001</v>
      </c>
      <c r="F57" s="23">
        <v>11.912800000000001</v>
      </c>
      <c r="G57" s="24">
        <v>1649.9559999999999</v>
      </c>
    </row>
    <row r="58" spans="3:7" x14ac:dyDescent="0.3">
      <c r="C58" s="22">
        <v>42370</v>
      </c>
      <c r="D58" s="23">
        <v>1.53</v>
      </c>
      <c r="E58" s="23">
        <v>1.53</v>
      </c>
      <c r="F58" s="23">
        <v>11.6241</v>
      </c>
      <c r="G58" s="24">
        <v>1637.0235</v>
      </c>
    </row>
    <row r="59" spans="3:7" x14ac:dyDescent="0.3">
      <c r="C59" s="22">
        <v>42339</v>
      </c>
      <c r="D59" s="23">
        <v>0.44</v>
      </c>
      <c r="E59" s="23">
        <v>10.678599999999999</v>
      </c>
      <c r="F59" s="23">
        <v>10.678599999999999</v>
      </c>
      <c r="G59" s="24">
        <v>1612.3544999999999</v>
      </c>
    </row>
    <row r="60" spans="3:7" x14ac:dyDescent="0.3">
      <c r="C60" s="22">
        <v>42309</v>
      </c>
      <c r="D60" s="23">
        <v>1.19</v>
      </c>
      <c r="E60" s="23">
        <v>10.1938</v>
      </c>
      <c r="F60" s="23">
        <v>10.612500000000001</v>
      </c>
      <c r="G60" s="24">
        <v>1605.2911999999999</v>
      </c>
    </row>
    <row r="61" spans="3:7" x14ac:dyDescent="0.3">
      <c r="C61" s="22">
        <v>42278</v>
      </c>
      <c r="D61" s="23">
        <v>1.76</v>
      </c>
      <c r="E61" s="23">
        <v>8.8978999999999999</v>
      </c>
      <c r="F61" s="23">
        <v>10.5578</v>
      </c>
      <c r="G61" s="24">
        <v>1586.4129</v>
      </c>
    </row>
    <row r="62" spans="3:7" x14ac:dyDescent="0.3">
      <c r="C62" s="22">
        <v>42248</v>
      </c>
      <c r="D62" s="23">
        <v>1.42</v>
      </c>
      <c r="E62" s="23">
        <v>7.0144000000000002</v>
      </c>
      <c r="F62" s="23">
        <v>9.2866999999999997</v>
      </c>
      <c r="G62" s="24">
        <v>1558.9749999999999</v>
      </c>
    </row>
    <row r="63" spans="3:7" x14ac:dyDescent="0.3">
      <c r="C63" s="22">
        <v>42217</v>
      </c>
      <c r="D63" s="23">
        <v>0.4</v>
      </c>
      <c r="E63" s="23">
        <v>5.5160999999999998</v>
      </c>
      <c r="F63" s="23">
        <v>7.7781000000000002</v>
      </c>
      <c r="G63" s="24">
        <v>1537.1475</v>
      </c>
    </row>
    <row r="64" spans="3:7" x14ac:dyDescent="0.3">
      <c r="C64" s="22">
        <v>42186</v>
      </c>
      <c r="D64" s="23">
        <v>0.57999999999999996</v>
      </c>
      <c r="E64" s="23">
        <v>5.0956999999999999</v>
      </c>
      <c r="F64" s="23">
        <v>7.4131</v>
      </c>
      <c r="G64" s="24">
        <v>1531.0234</v>
      </c>
    </row>
    <row r="65" spans="3:7" x14ac:dyDescent="0.3">
      <c r="C65" s="22">
        <v>42156</v>
      </c>
      <c r="D65" s="23">
        <v>0.68</v>
      </c>
      <c r="E65" s="23">
        <v>4.4897</v>
      </c>
      <c r="F65" s="23">
        <v>6.2062999999999997</v>
      </c>
      <c r="G65" s="24">
        <v>1522.1946</v>
      </c>
    </row>
    <row r="66" spans="3:7" x14ac:dyDescent="0.3">
      <c r="C66" s="22">
        <v>42125</v>
      </c>
      <c r="D66" s="23">
        <v>0.4</v>
      </c>
      <c r="E66" s="23">
        <v>3.7839</v>
      </c>
      <c r="F66" s="23">
        <v>4.8243999999999998</v>
      </c>
      <c r="G66" s="24">
        <v>1511.9136000000001</v>
      </c>
    </row>
    <row r="67" spans="3:7" x14ac:dyDescent="0.3">
      <c r="C67" s="22">
        <v>42095</v>
      </c>
      <c r="D67" s="23">
        <v>0.92</v>
      </c>
      <c r="E67" s="23">
        <v>3.3704999999999998</v>
      </c>
      <c r="F67" s="23">
        <v>3.9369999999999998</v>
      </c>
      <c r="G67" s="24">
        <v>1505.8901000000001</v>
      </c>
    </row>
    <row r="68" spans="3:7" x14ac:dyDescent="0.3">
      <c r="C68" s="22">
        <v>42064</v>
      </c>
      <c r="D68" s="23">
        <v>1.21</v>
      </c>
      <c r="E68" s="23">
        <v>2.4281000000000001</v>
      </c>
      <c r="F68" s="23">
        <v>3.4529000000000001</v>
      </c>
      <c r="G68" s="24">
        <v>1492.1622</v>
      </c>
    </row>
    <row r="69" spans="3:7" x14ac:dyDescent="0.3">
      <c r="C69" s="22">
        <v>42036</v>
      </c>
      <c r="D69" s="23">
        <v>0.53</v>
      </c>
      <c r="E69" s="23">
        <v>1.2036</v>
      </c>
      <c r="F69" s="23">
        <v>3.7288999999999999</v>
      </c>
      <c r="G69" s="24">
        <v>1474.3228999999999</v>
      </c>
    </row>
    <row r="70" spans="3:7" x14ac:dyDescent="0.3">
      <c r="C70" s="22">
        <v>42005</v>
      </c>
      <c r="D70" s="23">
        <v>0.67</v>
      </c>
      <c r="E70" s="23">
        <v>0.67</v>
      </c>
      <c r="F70" s="23">
        <v>4.0590000000000002</v>
      </c>
      <c r="G70" s="24">
        <v>1466.5500999999999</v>
      </c>
    </row>
    <row r="71" spans="3:7" x14ac:dyDescent="0.3">
      <c r="C71" s="22">
        <v>41974</v>
      </c>
      <c r="D71" s="23">
        <v>0.38</v>
      </c>
      <c r="E71" s="23">
        <v>3.78</v>
      </c>
      <c r="F71" s="23">
        <v>3.78</v>
      </c>
      <c r="G71" s="24">
        <v>1456.7897</v>
      </c>
    </row>
    <row r="72" spans="3:7" x14ac:dyDescent="0.3">
      <c r="C72" s="22">
        <v>41944</v>
      </c>
      <c r="D72" s="23">
        <v>1.1399999999999999</v>
      </c>
      <c r="E72" s="23">
        <v>3.3871000000000002</v>
      </c>
      <c r="F72" s="23">
        <v>4.1005000000000003</v>
      </c>
      <c r="G72" s="24">
        <v>1451.2747999999999</v>
      </c>
    </row>
    <row r="73" spans="3:7" x14ac:dyDescent="0.3">
      <c r="C73" s="22">
        <v>41913</v>
      </c>
      <c r="D73" s="23">
        <v>0.59</v>
      </c>
      <c r="E73" s="23">
        <v>2.2218</v>
      </c>
      <c r="F73" s="23">
        <v>3.2153</v>
      </c>
      <c r="G73" s="24">
        <v>1434.9168</v>
      </c>
    </row>
    <row r="74" spans="3:7" x14ac:dyDescent="0.3">
      <c r="C74" s="22">
        <v>41883</v>
      </c>
      <c r="D74" s="23">
        <v>0.02</v>
      </c>
      <c r="E74" s="23">
        <v>1.6222000000000001</v>
      </c>
      <c r="F74" s="23">
        <v>3.2564000000000002</v>
      </c>
      <c r="G74" s="24">
        <v>1426.5003999999999</v>
      </c>
    </row>
    <row r="75" spans="3:7" x14ac:dyDescent="0.3">
      <c r="C75" s="22">
        <v>41852</v>
      </c>
      <c r="D75" s="23">
        <v>0.06</v>
      </c>
      <c r="E75" s="23">
        <v>1.6019000000000001</v>
      </c>
      <c r="F75" s="23">
        <v>4.6397000000000004</v>
      </c>
      <c r="G75" s="24">
        <v>1426.2152000000001</v>
      </c>
    </row>
    <row r="76" spans="3:7" x14ac:dyDescent="0.3">
      <c r="C76" s="22">
        <v>41821</v>
      </c>
      <c r="D76" s="23">
        <v>-0.55000000000000004</v>
      </c>
      <c r="E76" s="23">
        <v>1.5409999999999999</v>
      </c>
      <c r="F76" s="23">
        <v>5.0579999999999998</v>
      </c>
      <c r="G76" s="24">
        <v>1425.36</v>
      </c>
    </row>
    <row r="77" spans="3:7" x14ac:dyDescent="0.3">
      <c r="C77" s="22">
        <v>41791</v>
      </c>
      <c r="D77" s="23">
        <v>-0.63</v>
      </c>
      <c r="E77" s="23">
        <v>2.1025</v>
      </c>
      <c r="F77" s="23">
        <v>5.7869000000000002</v>
      </c>
      <c r="G77" s="24">
        <v>1433.2428</v>
      </c>
    </row>
    <row r="78" spans="3:7" x14ac:dyDescent="0.3">
      <c r="C78" s="22">
        <v>41760</v>
      </c>
      <c r="D78" s="23">
        <v>-0.45</v>
      </c>
      <c r="E78" s="23">
        <v>2.7498999999999998</v>
      </c>
      <c r="F78" s="23">
        <v>7.2667000000000002</v>
      </c>
      <c r="G78" s="24">
        <v>1442.3295000000001</v>
      </c>
    </row>
    <row r="79" spans="3:7" x14ac:dyDescent="0.3">
      <c r="C79" s="22">
        <v>41730</v>
      </c>
      <c r="D79" s="23">
        <v>0.45</v>
      </c>
      <c r="E79" s="23">
        <v>3.2143000000000002</v>
      </c>
      <c r="F79" s="23">
        <v>8.0963999999999992</v>
      </c>
      <c r="G79" s="24">
        <v>1448.8493000000001</v>
      </c>
    </row>
    <row r="80" spans="3:7" x14ac:dyDescent="0.3">
      <c r="C80" s="22">
        <v>41699</v>
      </c>
      <c r="D80" s="23">
        <v>1.48</v>
      </c>
      <c r="E80" s="23">
        <v>2.7519999999999998</v>
      </c>
      <c r="F80" s="23">
        <v>7.5476000000000001</v>
      </c>
      <c r="G80" s="24">
        <v>1442.3587</v>
      </c>
    </row>
    <row r="81" spans="3:7" x14ac:dyDescent="0.3">
      <c r="C81" s="22">
        <v>41671</v>
      </c>
      <c r="D81" s="23">
        <v>0.85</v>
      </c>
      <c r="E81" s="23">
        <v>1.2534000000000001</v>
      </c>
      <c r="F81" s="23">
        <v>6.3075999999999999</v>
      </c>
      <c r="G81" s="24">
        <v>1421.3231000000001</v>
      </c>
    </row>
    <row r="82" spans="3:7" x14ac:dyDescent="0.3">
      <c r="C82" s="22">
        <v>41640</v>
      </c>
      <c r="D82" s="23">
        <v>0.4</v>
      </c>
      <c r="E82" s="23">
        <v>0.4</v>
      </c>
      <c r="F82" s="23">
        <v>5.6223999999999998</v>
      </c>
      <c r="G82" s="24">
        <v>1409.3436999999999</v>
      </c>
    </row>
    <row r="83" spans="3:7" x14ac:dyDescent="0.3">
      <c r="C83" s="22">
        <v>41609</v>
      </c>
      <c r="D83" s="23">
        <v>0.69</v>
      </c>
      <c r="E83" s="23">
        <v>5.5278</v>
      </c>
      <c r="F83" s="23">
        <v>5.5278</v>
      </c>
      <c r="G83" s="24">
        <v>1403.7288000000001</v>
      </c>
    </row>
    <row r="84" spans="3:7" x14ac:dyDescent="0.3">
      <c r="C84" s="22">
        <v>41579</v>
      </c>
      <c r="D84" s="23">
        <v>0.28000000000000003</v>
      </c>
      <c r="E84" s="23">
        <v>4.8045999999999998</v>
      </c>
      <c r="F84" s="23">
        <v>5.4962999999999997</v>
      </c>
      <c r="G84" s="24">
        <v>1394.1094000000001</v>
      </c>
    </row>
    <row r="85" spans="3:7" x14ac:dyDescent="0.3">
      <c r="C85" s="22">
        <v>41548</v>
      </c>
      <c r="D85" s="23">
        <v>0.63</v>
      </c>
      <c r="E85" s="23">
        <v>4.5119999999999996</v>
      </c>
      <c r="F85" s="23">
        <v>5.4648000000000003</v>
      </c>
      <c r="G85" s="24">
        <v>1390.2167999999999</v>
      </c>
    </row>
    <row r="86" spans="3:7" x14ac:dyDescent="0.3">
      <c r="C86" s="22">
        <v>41518</v>
      </c>
      <c r="D86" s="23">
        <v>1.36</v>
      </c>
      <c r="E86" s="23">
        <v>3.8576999999999999</v>
      </c>
      <c r="F86" s="23">
        <v>4.4795999999999996</v>
      </c>
      <c r="G86" s="24">
        <v>1381.5133000000001</v>
      </c>
    </row>
    <row r="87" spans="3:7" x14ac:dyDescent="0.3">
      <c r="C87" s="22">
        <v>41487</v>
      </c>
      <c r="D87" s="23">
        <v>0.46</v>
      </c>
      <c r="E87" s="23">
        <v>2.4641999999999999</v>
      </c>
      <c r="F87" s="23">
        <v>3.9847999999999999</v>
      </c>
      <c r="G87" s="24">
        <v>1362.9767999999999</v>
      </c>
    </row>
    <row r="88" spans="3:7" x14ac:dyDescent="0.3">
      <c r="C88" s="22">
        <v>41456</v>
      </c>
      <c r="D88" s="23">
        <v>0.14000000000000001</v>
      </c>
      <c r="E88" s="23">
        <v>1.9950000000000001</v>
      </c>
      <c r="F88" s="23">
        <v>4.8438999999999997</v>
      </c>
      <c r="G88" s="24">
        <v>1356.7357999999999</v>
      </c>
    </row>
    <row r="89" spans="3:7" x14ac:dyDescent="0.3">
      <c r="C89" s="22">
        <v>41426</v>
      </c>
      <c r="D89" s="23">
        <v>0.76</v>
      </c>
      <c r="E89" s="23">
        <v>1.8524</v>
      </c>
      <c r="F89" s="23">
        <v>6.2888000000000002</v>
      </c>
      <c r="G89" s="24">
        <v>1354.8389999999999</v>
      </c>
    </row>
    <row r="90" spans="3:7" x14ac:dyDescent="0.3">
      <c r="C90" s="22">
        <v>41395</v>
      </c>
      <c r="D90" s="23">
        <v>0.32</v>
      </c>
      <c r="E90" s="23">
        <v>1.0841000000000001</v>
      </c>
      <c r="F90" s="23">
        <v>6.2149000000000001</v>
      </c>
      <c r="G90" s="24">
        <v>1344.6198999999999</v>
      </c>
    </row>
    <row r="91" spans="3:7" x14ac:dyDescent="0.3">
      <c r="C91" s="22">
        <v>41365</v>
      </c>
      <c r="D91" s="23">
        <v>-0.06</v>
      </c>
      <c r="E91" s="23">
        <v>0.76170000000000004</v>
      </c>
      <c r="F91" s="23">
        <v>6.8395999999999999</v>
      </c>
      <c r="G91" s="24">
        <v>1340.3308999999999</v>
      </c>
    </row>
    <row r="92" spans="3:7" x14ac:dyDescent="0.3">
      <c r="C92" s="22">
        <v>41334</v>
      </c>
      <c r="D92" s="23">
        <v>0.31</v>
      </c>
      <c r="E92" s="23">
        <v>0.82220000000000004</v>
      </c>
      <c r="F92" s="23">
        <v>7.9942000000000002</v>
      </c>
      <c r="G92" s="24">
        <v>1341.1355000000001</v>
      </c>
    </row>
    <row r="93" spans="3:7" x14ac:dyDescent="0.3">
      <c r="C93" s="22">
        <v>41306</v>
      </c>
      <c r="D93" s="23">
        <v>0.2</v>
      </c>
      <c r="E93" s="23">
        <v>0.51060000000000005</v>
      </c>
      <c r="F93" s="23">
        <v>8.2632999999999992</v>
      </c>
      <c r="G93" s="24">
        <v>1336.9909</v>
      </c>
    </row>
    <row r="94" spans="3:7" x14ac:dyDescent="0.3">
      <c r="C94" s="22">
        <v>41275</v>
      </c>
      <c r="D94" s="23">
        <v>0.31</v>
      </c>
      <c r="E94" s="23">
        <v>0.31</v>
      </c>
      <c r="F94" s="23">
        <v>8.1227999999999998</v>
      </c>
      <c r="G94" s="24">
        <v>1334.3222000000001</v>
      </c>
    </row>
    <row r="95" spans="3:7" x14ac:dyDescent="0.3">
      <c r="C95" s="22">
        <v>41244</v>
      </c>
      <c r="D95" s="23">
        <v>0.66</v>
      </c>
      <c r="E95" s="23">
        <v>8.1120999999999999</v>
      </c>
      <c r="F95" s="23">
        <v>8.1120999999999999</v>
      </c>
      <c r="G95" s="24">
        <v>1330.1985999999999</v>
      </c>
    </row>
    <row r="96" spans="3:7" x14ac:dyDescent="0.3">
      <c r="C96" s="22">
        <v>41214</v>
      </c>
      <c r="D96" s="23">
        <v>0.25</v>
      </c>
      <c r="E96" s="23">
        <v>7.4032</v>
      </c>
      <c r="F96" s="23">
        <v>7.2313999999999998</v>
      </c>
      <c r="G96" s="24">
        <v>1321.4768999999999</v>
      </c>
    </row>
    <row r="97" spans="3:7" x14ac:dyDescent="0.3">
      <c r="C97" s="22">
        <v>41183</v>
      </c>
      <c r="D97" s="23">
        <v>-0.31</v>
      </c>
      <c r="E97" s="23">
        <v>7.1353999999999997</v>
      </c>
      <c r="F97" s="23">
        <v>7.4238999999999997</v>
      </c>
      <c r="G97" s="24">
        <v>1318.1813999999999</v>
      </c>
    </row>
    <row r="98" spans="3:7" x14ac:dyDescent="0.3">
      <c r="C98" s="22">
        <v>41153</v>
      </c>
      <c r="D98" s="23">
        <v>0.88</v>
      </c>
      <c r="E98" s="23">
        <v>7.4684999999999997</v>
      </c>
      <c r="F98" s="23">
        <v>8.1890000000000001</v>
      </c>
      <c r="G98" s="24">
        <v>1322.2805000000001</v>
      </c>
    </row>
    <row r="99" spans="3:7" x14ac:dyDescent="0.3">
      <c r="C99" s="22">
        <v>41122</v>
      </c>
      <c r="D99" s="23">
        <v>1.29</v>
      </c>
      <c r="E99" s="23">
        <v>6.5309999999999997</v>
      </c>
      <c r="F99" s="23">
        <v>8.0495999999999999</v>
      </c>
      <c r="G99" s="24">
        <v>1310.7458999999999</v>
      </c>
    </row>
    <row r="100" spans="3:7" x14ac:dyDescent="0.3">
      <c r="C100" s="22">
        <v>41091</v>
      </c>
      <c r="D100" s="23">
        <v>1.52</v>
      </c>
      <c r="E100" s="23">
        <v>5.1742999999999997</v>
      </c>
      <c r="F100" s="23">
        <v>7.3242000000000003</v>
      </c>
      <c r="G100" s="24">
        <v>1294.0526</v>
      </c>
    </row>
    <row r="101" spans="3:7" x14ac:dyDescent="0.3">
      <c r="C101" s="22">
        <v>41061</v>
      </c>
      <c r="D101" s="23">
        <v>0.69</v>
      </c>
      <c r="E101" s="23">
        <v>3.5996000000000001</v>
      </c>
      <c r="F101" s="23">
        <v>5.6643999999999997</v>
      </c>
      <c r="G101" s="24">
        <v>1274.6775</v>
      </c>
    </row>
    <row r="102" spans="3:7" x14ac:dyDescent="0.3">
      <c r="C102" s="22">
        <v>41030</v>
      </c>
      <c r="D102" s="23">
        <v>0.91</v>
      </c>
      <c r="E102" s="23">
        <v>2.8896000000000002</v>
      </c>
      <c r="F102" s="23">
        <v>4.8038999999999996</v>
      </c>
      <c r="G102" s="24">
        <v>1265.9425000000001</v>
      </c>
    </row>
    <row r="103" spans="3:7" x14ac:dyDescent="0.3">
      <c r="C103" s="22">
        <v>41000</v>
      </c>
      <c r="D103" s="23">
        <v>1.02</v>
      </c>
      <c r="E103" s="23">
        <v>1.9618</v>
      </c>
      <c r="F103" s="23">
        <v>3.8692000000000002</v>
      </c>
      <c r="G103" s="24">
        <v>1254.5263</v>
      </c>
    </row>
    <row r="104" spans="3:7" x14ac:dyDescent="0.3">
      <c r="C104" s="22">
        <v>40969</v>
      </c>
      <c r="D104" s="23">
        <v>0.56000000000000005</v>
      </c>
      <c r="E104" s="23">
        <v>0.93230000000000002</v>
      </c>
      <c r="F104" s="23">
        <v>3.3344999999999998</v>
      </c>
      <c r="G104" s="24">
        <v>1241.8594000000001</v>
      </c>
    </row>
    <row r="105" spans="3:7" x14ac:dyDescent="0.3">
      <c r="C105" s="22">
        <v>40940</v>
      </c>
      <c r="D105" s="23">
        <v>7.0000000000000007E-2</v>
      </c>
      <c r="E105" s="23">
        <v>0.37019999999999997</v>
      </c>
      <c r="F105" s="23">
        <v>3.3858999999999999</v>
      </c>
      <c r="G105" s="24">
        <v>1234.9437</v>
      </c>
    </row>
    <row r="106" spans="3:7" x14ac:dyDescent="0.3">
      <c r="C106" s="22">
        <v>40909</v>
      </c>
      <c r="D106" s="23">
        <v>0.3</v>
      </c>
      <c r="E106" s="23">
        <v>0.3</v>
      </c>
      <c r="F106" s="23">
        <v>4.3053999999999997</v>
      </c>
      <c r="G106" s="24">
        <v>1234.0798</v>
      </c>
    </row>
    <row r="107" spans="3:7" x14ac:dyDescent="0.3">
      <c r="C107" s="22">
        <v>40878</v>
      </c>
      <c r="D107" s="23">
        <v>-0.16</v>
      </c>
      <c r="E107" s="23">
        <v>5.0125000000000002</v>
      </c>
      <c r="F107" s="23">
        <v>5.0125000000000002</v>
      </c>
      <c r="G107" s="24">
        <v>1230.3887</v>
      </c>
    </row>
    <row r="108" spans="3:7" x14ac:dyDescent="0.3">
      <c r="C108" s="22">
        <v>40848</v>
      </c>
      <c r="D108" s="23">
        <v>0.43</v>
      </c>
      <c r="E108" s="23">
        <v>5.1807999999999996</v>
      </c>
      <c r="F108" s="23">
        <v>5.5804999999999998</v>
      </c>
      <c r="G108" s="24">
        <v>1232.3604</v>
      </c>
    </row>
    <row r="109" spans="3:7" x14ac:dyDescent="0.3">
      <c r="C109" s="22">
        <v>40817</v>
      </c>
      <c r="D109" s="23">
        <v>0.4</v>
      </c>
      <c r="E109" s="23">
        <v>4.7305000000000001</v>
      </c>
      <c r="F109" s="23">
        <v>6.7895000000000003</v>
      </c>
      <c r="G109" s="24">
        <v>1227.0840000000001</v>
      </c>
    </row>
    <row r="110" spans="3:7" x14ac:dyDescent="0.3">
      <c r="C110" s="22">
        <v>40787</v>
      </c>
      <c r="D110" s="23">
        <v>0.75</v>
      </c>
      <c r="E110" s="23">
        <v>4.3132000000000001</v>
      </c>
      <c r="F110" s="23">
        <v>7.4596</v>
      </c>
      <c r="G110" s="24">
        <v>1222.1952000000001</v>
      </c>
    </row>
    <row r="111" spans="3:7" x14ac:dyDescent="0.3">
      <c r="C111" s="22">
        <v>40756</v>
      </c>
      <c r="D111" s="23">
        <v>0.61</v>
      </c>
      <c r="E111" s="23">
        <v>3.5367000000000002</v>
      </c>
      <c r="F111" s="23">
        <v>7.8329000000000004</v>
      </c>
      <c r="G111" s="24">
        <v>1213.097</v>
      </c>
    </row>
    <row r="112" spans="3:7" x14ac:dyDescent="0.3">
      <c r="C112" s="22">
        <v>40725</v>
      </c>
      <c r="D112" s="23">
        <v>-0.05</v>
      </c>
      <c r="E112" s="23">
        <v>2.9089999999999998</v>
      </c>
      <c r="F112" s="23">
        <v>8.3581000000000003</v>
      </c>
      <c r="G112" s="24">
        <v>1205.7419</v>
      </c>
    </row>
    <row r="113" spans="3:7" x14ac:dyDescent="0.3">
      <c r="C113" s="22">
        <v>40695</v>
      </c>
      <c r="D113" s="23">
        <v>-0.13</v>
      </c>
      <c r="E113" s="23">
        <v>2.9603999999999999</v>
      </c>
      <c r="F113" s="23">
        <v>8.6508000000000003</v>
      </c>
      <c r="G113" s="24">
        <v>1206.3451</v>
      </c>
    </row>
    <row r="114" spans="3:7" x14ac:dyDescent="0.3">
      <c r="C114" s="22">
        <v>40664</v>
      </c>
      <c r="D114" s="23">
        <v>0.01</v>
      </c>
      <c r="E114" s="23">
        <v>3.0945</v>
      </c>
      <c r="F114" s="23">
        <v>9.1621000000000006</v>
      </c>
      <c r="G114" s="24">
        <v>1207.9154000000001</v>
      </c>
    </row>
    <row r="115" spans="3:7" x14ac:dyDescent="0.3">
      <c r="C115" s="22">
        <v>40634</v>
      </c>
      <c r="D115" s="23">
        <v>0.5</v>
      </c>
      <c r="E115" s="23">
        <v>3.0842000000000001</v>
      </c>
      <c r="F115" s="23">
        <v>10.8649</v>
      </c>
      <c r="G115" s="24">
        <v>1207.7945999999999</v>
      </c>
    </row>
    <row r="116" spans="3:7" x14ac:dyDescent="0.3">
      <c r="C116" s="22">
        <v>40603</v>
      </c>
      <c r="D116" s="23">
        <v>0.61</v>
      </c>
      <c r="E116" s="23">
        <v>2.5712999999999999</v>
      </c>
      <c r="F116" s="23">
        <v>11.1076</v>
      </c>
      <c r="G116" s="24">
        <v>1201.7856999999999</v>
      </c>
    </row>
    <row r="117" spans="3:7" x14ac:dyDescent="0.3">
      <c r="C117" s="22">
        <v>40575</v>
      </c>
      <c r="D117" s="23">
        <v>0.96</v>
      </c>
      <c r="E117" s="23">
        <v>1.9494</v>
      </c>
      <c r="F117" s="23">
        <v>11.1296</v>
      </c>
      <c r="G117" s="24">
        <v>1194.4992999999999</v>
      </c>
    </row>
    <row r="118" spans="3:7" x14ac:dyDescent="0.3">
      <c r="C118" s="22">
        <v>40544</v>
      </c>
      <c r="D118" s="23">
        <v>0.98</v>
      </c>
      <c r="E118" s="23">
        <v>0.98</v>
      </c>
      <c r="F118" s="23">
        <v>11.2727</v>
      </c>
      <c r="G118" s="24">
        <v>1183.1411000000001</v>
      </c>
    </row>
    <row r="119" spans="3:7" x14ac:dyDescent="0.3">
      <c r="C119" s="22">
        <v>40513</v>
      </c>
      <c r="D119" s="23">
        <v>0.38</v>
      </c>
      <c r="E119" s="23">
        <v>11.3058</v>
      </c>
      <c r="F119" s="23">
        <v>11.3058</v>
      </c>
      <c r="G119" s="24">
        <v>1171.6587999999999</v>
      </c>
    </row>
    <row r="120" spans="3:7" x14ac:dyDescent="0.3">
      <c r="C120" s="22">
        <v>40483</v>
      </c>
      <c r="D120" s="23">
        <v>1.58</v>
      </c>
      <c r="E120" s="23">
        <v>10.884399999999999</v>
      </c>
      <c r="F120" s="23">
        <v>10.762499999999999</v>
      </c>
      <c r="G120" s="24">
        <v>1167.2234000000001</v>
      </c>
    </row>
    <row r="121" spans="3:7" x14ac:dyDescent="0.3">
      <c r="C121" s="22">
        <v>40452</v>
      </c>
      <c r="D121" s="23">
        <v>1.03</v>
      </c>
      <c r="E121" s="23">
        <v>9.1597000000000008</v>
      </c>
      <c r="F121" s="23">
        <v>9.1159999999999997</v>
      </c>
      <c r="G121" s="24">
        <v>1149.0681</v>
      </c>
    </row>
    <row r="122" spans="3:7" x14ac:dyDescent="0.3">
      <c r="C122" s="22">
        <v>40422</v>
      </c>
      <c r="D122" s="23">
        <v>1.1000000000000001</v>
      </c>
      <c r="E122" s="23">
        <v>8.0467999999999993</v>
      </c>
      <c r="F122" s="23">
        <v>7.9603000000000002</v>
      </c>
      <c r="G122" s="24">
        <v>1137.3533</v>
      </c>
    </row>
    <row r="123" spans="3:7" x14ac:dyDescent="0.3">
      <c r="C123" s="22">
        <v>40391</v>
      </c>
      <c r="D123" s="23">
        <v>1.1000000000000001</v>
      </c>
      <c r="E123" s="23">
        <v>6.8712</v>
      </c>
      <c r="F123" s="23">
        <v>7.0526</v>
      </c>
      <c r="G123" s="24">
        <v>1124.9785999999999</v>
      </c>
    </row>
    <row r="124" spans="3:7" x14ac:dyDescent="0.3">
      <c r="C124" s="22">
        <v>40360</v>
      </c>
      <c r="D124" s="23">
        <v>0.22</v>
      </c>
      <c r="E124" s="23">
        <v>5.7084999999999999</v>
      </c>
      <c r="F124" s="23">
        <v>5.9832000000000001</v>
      </c>
      <c r="G124" s="24">
        <v>1112.7384999999999</v>
      </c>
    </row>
    <row r="125" spans="3:7" x14ac:dyDescent="0.3">
      <c r="C125" s="22">
        <v>40330</v>
      </c>
      <c r="D125" s="23">
        <v>0.34</v>
      </c>
      <c r="E125" s="23">
        <v>5.4763999999999999</v>
      </c>
      <c r="F125" s="23">
        <v>5.0736999999999997</v>
      </c>
      <c r="G125" s="24">
        <v>1110.2958000000001</v>
      </c>
    </row>
    <row r="126" spans="3:7" x14ac:dyDescent="0.3">
      <c r="C126" s="22">
        <v>40299</v>
      </c>
      <c r="D126" s="23">
        <v>1.57</v>
      </c>
      <c r="E126" s="23">
        <v>5.1189999999999998</v>
      </c>
      <c r="F126" s="23">
        <v>4.3826000000000001</v>
      </c>
      <c r="G126" s="24">
        <v>1106.5336</v>
      </c>
    </row>
    <row r="127" spans="3:7" x14ac:dyDescent="0.3">
      <c r="C127" s="22">
        <v>40269</v>
      </c>
      <c r="D127" s="23">
        <v>0.72</v>
      </c>
      <c r="E127" s="23">
        <v>3.4941</v>
      </c>
      <c r="F127" s="23">
        <v>2.9540000000000002</v>
      </c>
      <c r="G127" s="24">
        <v>1089.4295999999999</v>
      </c>
    </row>
    <row r="128" spans="3:7" x14ac:dyDescent="0.3">
      <c r="C128" s="22">
        <v>40238</v>
      </c>
      <c r="D128" s="23">
        <v>0.63</v>
      </c>
      <c r="E128" s="23">
        <v>2.7543000000000002</v>
      </c>
      <c r="F128" s="23">
        <v>2.2589999999999999</v>
      </c>
      <c r="G128" s="24">
        <v>1081.6418000000001</v>
      </c>
    </row>
    <row r="129" spans="3:7" x14ac:dyDescent="0.3">
      <c r="C129" s="22">
        <v>40210</v>
      </c>
      <c r="D129" s="23">
        <v>1.0900000000000001</v>
      </c>
      <c r="E129" s="23">
        <v>2.1110000000000002</v>
      </c>
      <c r="F129" s="23">
        <v>0.76519999999999999</v>
      </c>
      <c r="G129" s="24">
        <v>1074.8701000000001</v>
      </c>
    </row>
    <row r="130" spans="3:7" x14ac:dyDescent="0.3">
      <c r="C130" s="22">
        <v>40179</v>
      </c>
      <c r="D130" s="23">
        <v>1.01</v>
      </c>
      <c r="E130" s="23">
        <v>1.01</v>
      </c>
      <c r="F130" s="23">
        <v>-0.45090000000000002</v>
      </c>
      <c r="G130" s="24">
        <v>1063.2802999999999</v>
      </c>
    </row>
    <row r="131" spans="3:7" x14ac:dyDescent="0.3">
      <c r="C131" s="22">
        <v>40148</v>
      </c>
      <c r="D131" s="23">
        <v>-0.11</v>
      </c>
      <c r="E131" s="23">
        <v>-1.4363999999999999</v>
      </c>
      <c r="F131" s="23">
        <v>-1.4363999999999999</v>
      </c>
      <c r="G131" s="24">
        <v>1052.6486</v>
      </c>
    </row>
    <row r="132" spans="3:7" x14ac:dyDescent="0.3">
      <c r="C132" s="22">
        <v>40118</v>
      </c>
      <c r="D132" s="23">
        <v>7.0000000000000007E-2</v>
      </c>
      <c r="E132" s="23">
        <v>-1.3279000000000001</v>
      </c>
      <c r="F132" s="23">
        <v>-1.762</v>
      </c>
      <c r="G132" s="24">
        <v>1053.8078</v>
      </c>
    </row>
    <row r="133" spans="3:7" x14ac:dyDescent="0.3">
      <c r="C133" s="22">
        <v>40087</v>
      </c>
      <c r="D133" s="23">
        <v>-0.04</v>
      </c>
      <c r="E133" s="23">
        <v>-1.3969</v>
      </c>
      <c r="F133" s="23">
        <v>-1.762</v>
      </c>
      <c r="G133" s="24">
        <v>1053.0706</v>
      </c>
    </row>
    <row r="134" spans="3:7" x14ac:dyDescent="0.3">
      <c r="C134" s="22">
        <v>40057</v>
      </c>
      <c r="D134" s="23">
        <v>0.25</v>
      </c>
      <c r="E134" s="23">
        <v>-1.3573999999999999</v>
      </c>
      <c r="F134" s="23">
        <v>-0.65149999999999997</v>
      </c>
      <c r="G134" s="24">
        <v>1053.492</v>
      </c>
    </row>
    <row r="135" spans="3:7" x14ac:dyDescent="0.3">
      <c r="C135" s="22">
        <v>40026</v>
      </c>
      <c r="D135" s="23">
        <v>0.09</v>
      </c>
      <c r="E135" s="23">
        <v>-1.6033999999999999</v>
      </c>
      <c r="F135" s="23">
        <v>-0.54249999999999998</v>
      </c>
      <c r="G135" s="24">
        <v>1050.8648000000001</v>
      </c>
    </row>
    <row r="136" spans="3:7" x14ac:dyDescent="0.3">
      <c r="C136" s="22">
        <v>39995</v>
      </c>
      <c r="D136" s="23">
        <v>-0.64</v>
      </c>
      <c r="E136" s="23">
        <v>-1.6919</v>
      </c>
      <c r="F136" s="23">
        <v>-1.0095000000000001</v>
      </c>
      <c r="G136" s="24">
        <v>1049.9199000000001</v>
      </c>
    </row>
    <row r="137" spans="3:7" x14ac:dyDescent="0.3">
      <c r="C137" s="22">
        <v>39965</v>
      </c>
      <c r="D137" s="23">
        <v>-0.32</v>
      </c>
      <c r="E137" s="23">
        <v>-1.0587</v>
      </c>
      <c r="F137" s="23">
        <v>0.74390000000000001</v>
      </c>
      <c r="G137" s="24">
        <v>1056.6827000000001</v>
      </c>
    </row>
    <row r="138" spans="3:7" x14ac:dyDescent="0.3">
      <c r="C138" s="22">
        <v>39934</v>
      </c>
      <c r="D138" s="23">
        <v>0.18</v>
      </c>
      <c r="E138" s="23">
        <v>-0.74099999999999999</v>
      </c>
      <c r="F138" s="23">
        <v>2.9775</v>
      </c>
      <c r="G138" s="24">
        <v>1060.0749000000001</v>
      </c>
    </row>
    <row r="139" spans="3:7" x14ac:dyDescent="0.3">
      <c r="C139" s="22">
        <v>39904</v>
      </c>
      <c r="D139" s="23">
        <v>0.04</v>
      </c>
      <c r="E139" s="23">
        <v>-0.9194</v>
      </c>
      <c r="F139" s="23">
        <v>4.7249999999999996</v>
      </c>
      <c r="G139" s="24">
        <v>1058.1702</v>
      </c>
    </row>
    <row r="140" spans="3:7" x14ac:dyDescent="0.3">
      <c r="C140" s="22">
        <v>39873</v>
      </c>
      <c r="D140" s="23">
        <v>-0.84</v>
      </c>
      <c r="E140" s="23">
        <v>-0.95899999999999996</v>
      </c>
      <c r="F140" s="23">
        <v>5.8555999999999999</v>
      </c>
      <c r="G140" s="24">
        <v>1057.7471</v>
      </c>
    </row>
    <row r="141" spans="3:7" x14ac:dyDescent="0.3">
      <c r="C141" s="22">
        <v>39845</v>
      </c>
      <c r="D141" s="23">
        <v>-0.13</v>
      </c>
      <c r="E141" s="23">
        <v>-0.12</v>
      </c>
      <c r="F141" s="23">
        <v>7.4996</v>
      </c>
      <c r="G141" s="24">
        <v>1066.7075</v>
      </c>
    </row>
    <row r="142" spans="3:7" x14ac:dyDescent="0.3">
      <c r="C142" s="22">
        <v>39814</v>
      </c>
      <c r="D142" s="23">
        <v>0.01</v>
      </c>
      <c r="E142" s="23">
        <v>0.01</v>
      </c>
      <c r="F142" s="23">
        <v>8.0485000000000007</v>
      </c>
      <c r="G142" s="24">
        <v>1068.096</v>
      </c>
    </row>
    <row r="143" spans="3:7" x14ac:dyDescent="0.3">
      <c r="C143" s="22">
        <v>39783</v>
      </c>
      <c r="D143" s="23">
        <v>-0.44</v>
      </c>
      <c r="E143" s="23">
        <v>9.1073000000000004</v>
      </c>
      <c r="F143" s="23">
        <v>9.1073000000000004</v>
      </c>
      <c r="G143" s="24">
        <v>1067.9892</v>
      </c>
    </row>
    <row r="144" spans="3:7" x14ac:dyDescent="0.3">
      <c r="C144" s="22">
        <v>39753</v>
      </c>
      <c r="D144" s="23">
        <v>7.0000000000000007E-2</v>
      </c>
      <c r="E144" s="23">
        <v>9.5894999999999992</v>
      </c>
      <c r="F144" s="23">
        <v>11.2005</v>
      </c>
      <c r="G144" s="24">
        <v>1072.7091</v>
      </c>
    </row>
    <row r="145" spans="3:7" x14ac:dyDescent="0.3">
      <c r="C145" s="22">
        <v>39722</v>
      </c>
      <c r="D145" s="23">
        <v>1.0900000000000001</v>
      </c>
      <c r="E145" s="23">
        <v>9.5128000000000004</v>
      </c>
      <c r="F145" s="23">
        <v>12.2895</v>
      </c>
      <c r="G145" s="24">
        <v>1071.9586999999999</v>
      </c>
    </row>
    <row r="146" spans="3:7" x14ac:dyDescent="0.3">
      <c r="C146" s="22">
        <v>39692</v>
      </c>
      <c r="D146" s="23">
        <v>0.36</v>
      </c>
      <c r="E146" s="23">
        <v>8.3320000000000007</v>
      </c>
      <c r="F146" s="23">
        <v>11.911799999999999</v>
      </c>
      <c r="G146" s="24">
        <v>1060.4004</v>
      </c>
    </row>
    <row r="147" spans="3:7" x14ac:dyDescent="0.3">
      <c r="C147" s="22">
        <v>39661</v>
      </c>
      <c r="D147" s="23">
        <v>-0.38</v>
      </c>
      <c r="E147" s="23">
        <v>7.9433999999999996</v>
      </c>
      <c r="F147" s="23">
        <v>12.815</v>
      </c>
      <c r="G147" s="24">
        <v>1056.5966000000001</v>
      </c>
    </row>
    <row r="148" spans="3:7" x14ac:dyDescent="0.3">
      <c r="C148" s="22">
        <v>39630</v>
      </c>
      <c r="D148" s="23">
        <v>1.1200000000000001</v>
      </c>
      <c r="E148" s="23">
        <v>8.3552</v>
      </c>
      <c r="F148" s="23">
        <v>14.8195</v>
      </c>
      <c r="G148" s="24">
        <v>1060.627</v>
      </c>
    </row>
    <row r="149" spans="3:7" x14ac:dyDescent="0.3">
      <c r="C149" s="22">
        <v>39600</v>
      </c>
      <c r="D149" s="23">
        <v>1.89</v>
      </c>
      <c r="E149" s="23">
        <v>7.1550000000000002</v>
      </c>
      <c r="F149" s="23">
        <v>13.9679</v>
      </c>
      <c r="G149" s="24">
        <v>1048.8796</v>
      </c>
    </row>
    <row r="150" spans="3:7" x14ac:dyDescent="0.3">
      <c r="C150" s="22">
        <v>39569</v>
      </c>
      <c r="D150" s="23">
        <v>1.88</v>
      </c>
      <c r="E150" s="23">
        <v>5.1673999999999998</v>
      </c>
      <c r="F150" s="23">
        <v>12.1447</v>
      </c>
      <c r="G150" s="24">
        <v>1029.4235000000001</v>
      </c>
    </row>
    <row r="151" spans="3:7" x14ac:dyDescent="0.3">
      <c r="C151" s="22">
        <v>39539</v>
      </c>
      <c r="D151" s="23">
        <v>1.1200000000000001</v>
      </c>
      <c r="E151" s="23">
        <v>3.2267000000000001</v>
      </c>
      <c r="F151" s="23">
        <v>10.2514</v>
      </c>
      <c r="G151" s="24">
        <v>1010.4274</v>
      </c>
    </row>
    <row r="152" spans="3:7" x14ac:dyDescent="0.3">
      <c r="C152" s="22">
        <v>39508</v>
      </c>
      <c r="D152" s="23">
        <v>0.7</v>
      </c>
      <c r="E152" s="23">
        <v>2.0834000000000001</v>
      </c>
      <c r="F152" s="23">
        <v>9.1829000000000001</v>
      </c>
      <c r="G152" s="23">
        <v>999.23599999999999</v>
      </c>
    </row>
    <row r="153" spans="3:7" x14ac:dyDescent="0.3">
      <c r="C153" s="22">
        <v>39479</v>
      </c>
      <c r="D153" s="23">
        <v>0.38</v>
      </c>
      <c r="E153" s="23">
        <v>1.3737999999999999</v>
      </c>
      <c r="F153" s="23">
        <v>8.6623999999999999</v>
      </c>
      <c r="G153" s="23">
        <v>992.28989999999999</v>
      </c>
    </row>
    <row r="154" spans="3:7" x14ac:dyDescent="0.3">
      <c r="C154" s="22">
        <v>39448</v>
      </c>
      <c r="D154" s="23">
        <v>0.99</v>
      </c>
      <c r="E154" s="23">
        <v>0.99</v>
      </c>
      <c r="F154" s="23">
        <v>8.5</v>
      </c>
      <c r="G154" s="23">
        <v>988.5335</v>
      </c>
    </row>
    <row r="155" spans="3:7" x14ac:dyDescent="0.3">
      <c r="C155" s="22">
        <v>39417</v>
      </c>
      <c r="D155" s="23">
        <v>1.47</v>
      </c>
      <c r="E155" s="23">
        <v>7.8983999999999996</v>
      </c>
      <c r="F155" s="23">
        <v>7.8983999999999996</v>
      </c>
      <c r="G155" s="23">
        <v>978.84299999999996</v>
      </c>
    </row>
    <row r="156" spans="3:7" x14ac:dyDescent="0.3">
      <c r="C156" s="22">
        <v>39387</v>
      </c>
      <c r="D156" s="23">
        <v>1.05</v>
      </c>
      <c r="E156" s="23">
        <v>6.3352000000000004</v>
      </c>
      <c r="F156" s="23">
        <v>6.6116000000000001</v>
      </c>
      <c r="G156" s="23">
        <v>964.66240000000005</v>
      </c>
    </row>
    <row r="157" spans="3:7" x14ac:dyDescent="0.3">
      <c r="C157" s="22">
        <v>39356</v>
      </c>
      <c r="D157" s="23">
        <v>0.75</v>
      </c>
      <c r="E157" s="23">
        <v>5.2304000000000004</v>
      </c>
      <c r="F157" s="23">
        <v>6.1052999999999997</v>
      </c>
      <c r="G157" s="23">
        <v>954.63869999999997</v>
      </c>
    </row>
    <row r="158" spans="3:7" x14ac:dyDescent="0.3">
      <c r="C158" s="22">
        <v>39326</v>
      </c>
      <c r="D158" s="23">
        <v>1.17</v>
      </c>
      <c r="E158" s="23">
        <v>4.4470000000000001</v>
      </c>
      <c r="F158" s="23">
        <v>6.1684999999999999</v>
      </c>
      <c r="G158" s="23">
        <v>947.53219999999999</v>
      </c>
    </row>
    <row r="159" spans="3:7" x14ac:dyDescent="0.3">
      <c r="C159" s="22">
        <v>39295</v>
      </c>
      <c r="D159" s="23">
        <v>1.39</v>
      </c>
      <c r="E159" s="23">
        <v>3.2391000000000001</v>
      </c>
      <c r="F159" s="23">
        <v>5.1925999999999997</v>
      </c>
      <c r="G159" s="23">
        <v>936.57429999999999</v>
      </c>
    </row>
    <row r="160" spans="3:7" x14ac:dyDescent="0.3">
      <c r="C160" s="22">
        <v>39264</v>
      </c>
      <c r="D160" s="23">
        <v>0.37</v>
      </c>
      <c r="E160" s="23">
        <v>1.8238000000000001</v>
      </c>
      <c r="F160" s="23">
        <v>4.1757999999999997</v>
      </c>
      <c r="G160" s="23">
        <v>923.73440000000005</v>
      </c>
    </row>
    <row r="161" spans="3:7" x14ac:dyDescent="0.3">
      <c r="C161" s="22">
        <v>39234</v>
      </c>
      <c r="D161" s="23">
        <v>0.26</v>
      </c>
      <c r="E161" s="23">
        <v>1.4483999999999999</v>
      </c>
      <c r="F161" s="23">
        <v>3.9681999999999999</v>
      </c>
      <c r="G161" s="23">
        <v>920.32920000000001</v>
      </c>
    </row>
    <row r="162" spans="3:7" x14ac:dyDescent="0.3">
      <c r="C162" s="22">
        <v>39203</v>
      </c>
      <c r="D162" s="23">
        <v>0.16</v>
      </c>
      <c r="E162" s="23">
        <v>1.1853</v>
      </c>
      <c r="F162" s="23">
        <v>4.3933999999999997</v>
      </c>
      <c r="G162" s="23">
        <v>917.9425</v>
      </c>
    </row>
    <row r="163" spans="3:7" x14ac:dyDescent="0.3">
      <c r="C163" s="22">
        <v>39173</v>
      </c>
      <c r="D163" s="23">
        <v>0.14000000000000001</v>
      </c>
      <c r="E163" s="23">
        <v>1.0237000000000001</v>
      </c>
      <c r="F163" s="23">
        <v>4.6227</v>
      </c>
      <c r="G163" s="23">
        <v>916.47619999999995</v>
      </c>
    </row>
    <row r="164" spans="3:7" x14ac:dyDescent="0.3">
      <c r="C164" s="22">
        <v>39142</v>
      </c>
      <c r="D164" s="23">
        <v>0.22</v>
      </c>
      <c r="E164" s="23">
        <v>0.88239999999999996</v>
      </c>
      <c r="F164" s="23">
        <v>4.4973000000000001</v>
      </c>
      <c r="G164" s="23">
        <v>915.19489999999996</v>
      </c>
    </row>
    <row r="165" spans="3:7" x14ac:dyDescent="0.3">
      <c r="C165" s="22">
        <v>39114</v>
      </c>
      <c r="D165" s="23">
        <v>0.23</v>
      </c>
      <c r="E165" s="23">
        <v>0.66100000000000003</v>
      </c>
      <c r="F165" s="23">
        <v>3.7987000000000002</v>
      </c>
      <c r="G165" s="23">
        <v>913.18589999999995</v>
      </c>
    </row>
    <row r="166" spans="3:7" x14ac:dyDescent="0.3">
      <c r="C166" s="22">
        <v>39083</v>
      </c>
      <c r="D166" s="23">
        <v>0.43</v>
      </c>
      <c r="E166" s="23">
        <v>0.43</v>
      </c>
      <c r="F166" s="23">
        <v>3.4984000000000002</v>
      </c>
      <c r="G166" s="23">
        <v>911.09040000000005</v>
      </c>
    </row>
    <row r="167" spans="3:7" x14ac:dyDescent="0.3">
      <c r="C167" s="22">
        <v>39052</v>
      </c>
      <c r="D167" s="23">
        <v>0.26</v>
      </c>
      <c r="E167" s="23">
        <v>3.7972999999999999</v>
      </c>
      <c r="F167" s="23">
        <v>3.7972999999999999</v>
      </c>
      <c r="G167" s="23">
        <v>907.18949999999995</v>
      </c>
    </row>
    <row r="168" spans="3:7" x14ac:dyDescent="0.3">
      <c r="C168" s="22">
        <v>39022</v>
      </c>
      <c r="D168" s="23">
        <v>0.56999999999999995</v>
      </c>
      <c r="E168" s="23">
        <v>3.5280999999999998</v>
      </c>
      <c r="F168" s="23">
        <v>3.6006</v>
      </c>
      <c r="G168" s="23">
        <v>904.83690000000001</v>
      </c>
    </row>
    <row r="169" spans="3:7" x14ac:dyDescent="0.3">
      <c r="C169" s="22">
        <v>38991</v>
      </c>
      <c r="D169" s="23">
        <v>0.81</v>
      </c>
      <c r="E169" s="23">
        <v>2.9413</v>
      </c>
      <c r="F169" s="23">
        <v>3.3532999999999999</v>
      </c>
      <c r="G169" s="23">
        <v>899.70860000000005</v>
      </c>
    </row>
    <row r="170" spans="3:7" x14ac:dyDescent="0.3">
      <c r="C170" s="22">
        <v>38961</v>
      </c>
      <c r="D170" s="23">
        <v>0.24</v>
      </c>
      <c r="E170" s="23">
        <v>2.1141999999999999</v>
      </c>
      <c r="F170" s="23">
        <v>3.1688000000000001</v>
      </c>
      <c r="G170" s="23">
        <v>892.47950000000003</v>
      </c>
    </row>
    <row r="171" spans="3:7" x14ac:dyDescent="0.3">
      <c r="C171" s="22">
        <v>38930</v>
      </c>
      <c r="D171" s="23">
        <v>0.41</v>
      </c>
      <c r="E171" s="23">
        <v>1.8696999999999999</v>
      </c>
      <c r="F171" s="23">
        <v>2.7879999999999998</v>
      </c>
      <c r="G171" s="23">
        <v>890.34270000000004</v>
      </c>
    </row>
    <row r="172" spans="3:7" x14ac:dyDescent="0.3">
      <c r="C172" s="22">
        <v>38899</v>
      </c>
      <c r="D172" s="23">
        <v>0.17</v>
      </c>
      <c r="E172" s="23">
        <v>1.4538</v>
      </c>
      <c r="F172" s="23">
        <v>1.5596000000000001</v>
      </c>
      <c r="G172" s="23">
        <v>886.70719999999994</v>
      </c>
    </row>
    <row r="173" spans="3:7" x14ac:dyDescent="0.3">
      <c r="C173" s="22">
        <v>38869</v>
      </c>
      <c r="D173" s="23">
        <v>0.67</v>
      </c>
      <c r="E173" s="23">
        <v>1.2816000000000001</v>
      </c>
      <c r="F173" s="23">
        <v>0.98160000000000003</v>
      </c>
      <c r="G173" s="23">
        <v>885.20230000000004</v>
      </c>
    </row>
    <row r="174" spans="3:7" x14ac:dyDescent="0.3">
      <c r="C174" s="22">
        <v>38838</v>
      </c>
      <c r="D174" s="23">
        <v>0.38</v>
      </c>
      <c r="E174" s="23">
        <v>0.60750000000000004</v>
      </c>
      <c r="F174" s="23">
        <v>-0.14180000000000001</v>
      </c>
      <c r="G174" s="23">
        <v>879.31089999999995</v>
      </c>
    </row>
    <row r="175" spans="3:7" x14ac:dyDescent="0.3">
      <c r="C175" s="22">
        <v>38808</v>
      </c>
      <c r="D175" s="23">
        <v>0.02</v>
      </c>
      <c r="E175" s="23">
        <v>0.2266</v>
      </c>
      <c r="F175" s="23">
        <v>-0.76849999999999996</v>
      </c>
      <c r="G175" s="23">
        <v>875.98220000000003</v>
      </c>
    </row>
    <row r="176" spans="3:7" x14ac:dyDescent="0.3">
      <c r="C176" s="22">
        <v>38777</v>
      </c>
      <c r="D176" s="23">
        <v>-0.45</v>
      </c>
      <c r="E176" s="23">
        <v>0.20660000000000001</v>
      </c>
      <c r="F176" s="23">
        <v>-0.28239999999999998</v>
      </c>
      <c r="G176" s="23">
        <v>875.80700000000002</v>
      </c>
    </row>
    <row r="177" spans="3:7" x14ac:dyDescent="0.3">
      <c r="C177" s="22">
        <v>38749</v>
      </c>
      <c r="D177" s="23">
        <v>-0.06</v>
      </c>
      <c r="E177" s="23">
        <v>0.65959999999999996</v>
      </c>
      <c r="F177" s="23">
        <v>1.1599999999999999</v>
      </c>
      <c r="G177" s="23">
        <v>879.76599999999996</v>
      </c>
    </row>
    <row r="178" spans="3:7" x14ac:dyDescent="0.3">
      <c r="C178" s="22">
        <v>38718</v>
      </c>
      <c r="D178" s="23">
        <v>0.72</v>
      </c>
      <c r="E178" s="23">
        <v>0.72</v>
      </c>
      <c r="F178" s="23">
        <v>1.6255999999999999</v>
      </c>
      <c r="G178" s="23">
        <v>880.29420000000005</v>
      </c>
    </row>
    <row r="179" spans="3:7" x14ac:dyDescent="0.3">
      <c r="C179" s="22">
        <v>38687</v>
      </c>
      <c r="D179" s="23">
        <v>7.0000000000000007E-2</v>
      </c>
      <c r="E179" s="23">
        <v>1.2321</v>
      </c>
      <c r="F179" s="23">
        <v>1.2321</v>
      </c>
      <c r="G179" s="23">
        <v>874.00130000000001</v>
      </c>
    </row>
    <row r="180" spans="3:7" x14ac:dyDescent="0.3">
      <c r="C180" s="22">
        <v>38657</v>
      </c>
      <c r="D180" s="23">
        <v>0.33</v>
      </c>
      <c r="E180" s="23">
        <v>1.1613</v>
      </c>
      <c r="F180" s="23">
        <v>1.6874</v>
      </c>
      <c r="G180" s="23">
        <v>873.39</v>
      </c>
    </row>
    <row r="181" spans="3:7" x14ac:dyDescent="0.3">
      <c r="C181" s="22">
        <v>38626</v>
      </c>
      <c r="D181" s="23">
        <v>0.63</v>
      </c>
      <c r="E181" s="23">
        <v>0.8286</v>
      </c>
      <c r="F181" s="23">
        <v>2.1840000000000002</v>
      </c>
      <c r="G181" s="23">
        <v>870.51729999999998</v>
      </c>
    </row>
    <row r="182" spans="3:7" x14ac:dyDescent="0.3">
      <c r="C182" s="22">
        <v>38596</v>
      </c>
      <c r="D182" s="23">
        <v>-0.13</v>
      </c>
      <c r="E182" s="23">
        <v>0.1973</v>
      </c>
      <c r="F182" s="23">
        <v>2.0823999999999998</v>
      </c>
      <c r="G182" s="23">
        <v>865.06730000000005</v>
      </c>
    </row>
    <row r="183" spans="3:7" x14ac:dyDescent="0.3">
      <c r="C183" s="22">
        <v>38565</v>
      </c>
      <c r="D183" s="23">
        <v>-0.79</v>
      </c>
      <c r="E183" s="23">
        <v>0.32779999999999998</v>
      </c>
      <c r="F183" s="23">
        <v>2.706</v>
      </c>
      <c r="G183" s="23">
        <v>866.1934</v>
      </c>
    </row>
    <row r="184" spans="3:7" x14ac:dyDescent="0.3">
      <c r="C184" s="22">
        <v>38534</v>
      </c>
      <c r="D184" s="23">
        <v>-0.4</v>
      </c>
      <c r="E184" s="23">
        <v>1.1267</v>
      </c>
      <c r="F184" s="23">
        <v>4.88</v>
      </c>
      <c r="G184" s="23">
        <v>873.09079999999994</v>
      </c>
    </row>
    <row r="185" spans="3:7" x14ac:dyDescent="0.3">
      <c r="C185" s="22">
        <v>38504</v>
      </c>
      <c r="D185" s="23">
        <v>-0.45</v>
      </c>
      <c r="E185" s="23">
        <v>1.5327999999999999</v>
      </c>
      <c r="F185" s="23">
        <v>6.5015999999999998</v>
      </c>
      <c r="G185" s="23">
        <v>876.59720000000004</v>
      </c>
    </row>
    <row r="186" spans="3:7" x14ac:dyDescent="0.3">
      <c r="C186" s="22">
        <v>38473</v>
      </c>
      <c r="D186" s="23">
        <v>-0.25</v>
      </c>
      <c r="E186" s="23">
        <v>1.9918</v>
      </c>
      <c r="F186" s="23">
        <v>8.3630999999999993</v>
      </c>
      <c r="G186" s="23">
        <v>880.55970000000002</v>
      </c>
    </row>
    <row r="187" spans="3:7" x14ac:dyDescent="0.3">
      <c r="C187" s="22">
        <v>38443</v>
      </c>
      <c r="D187" s="23">
        <v>0.51</v>
      </c>
      <c r="E187" s="23">
        <v>2.2473999999999998</v>
      </c>
      <c r="F187" s="23">
        <v>10.220700000000001</v>
      </c>
      <c r="G187" s="23">
        <v>882.76660000000004</v>
      </c>
    </row>
    <row r="188" spans="3:7" x14ac:dyDescent="0.3">
      <c r="C188" s="22">
        <v>38412</v>
      </c>
      <c r="D188" s="23">
        <v>0.99</v>
      </c>
      <c r="E188" s="23">
        <v>1.7285999999999999</v>
      </c>
      <c r="F188" s="23">
        <v>10.922599999999999</v>
      </c>
      <c r="G188" s="23">
        <v>878.28740000000005</v>
      </c>
    </row>
    <row r="189" spans="3:7" x14ac:dyDescent="0.3">
      <c r="C189" s="22">
        <v>38384</v>
      </c>
      <c r="D189" s="23">
        <v>0.4</v>
      </c>
      <c r="E189" s="23">
        <v>0.73129999999999995</v>
      </c>
      <c r="F189" s="23">
        <v>10.8567</v>
      </c>
      <c r="G189" s="23">
        <v>869.67759999999998</v>
      </c>
    </row>
    <row r="190" spans="3:7" x14ac:dyDescent="0.3">
      <c r="C190" s="22">
        <v>38353</v>
      </c>
      <c r="D190" s="23">
        <v>0.33</v>
      </c>
      <c r="E190" s="23">
        <v>0.33</v>
      </c>
      <c r="F190" s="23">
        <v>11.6075</v>
      </c>
      <c r="G190" s="23">
        <v>866.21270000000004</v>
      </c>
    </row>
    <row r="191" spans="3:7" x14ac:dyDescent="0.3">
      <c r="C191" s="22">
        <v>38322</v>
      </c>
      <c r="D191" s="23">
        <v>0.52</v>
      </c>
      <c r="E191" s="23">
        <v>12.1303</v>
      </c>
      <c r="F191" s="23">
        <v>12.1303</v>
      </c>
      <c r="G191" s="23">
        <v>863.36360000000002</v>
      </c>
    </row>
    <row r="192" spans="3:7" x14ac:dyDescent="0.3">
      <c r="C192" s="22">
        <v>38292</v>
      </c>
      <c r="D192" s="23">
        <v>0.82</v>
      </c>
      <c r="E192" s="23">
        <v>11.5503</v>
      </c>
      <c r="F192" s="23">
        <v>12.2196</v>
      </c>
      <c r="G192" s="23">
        <v>858.89729999999997</v>
      </c>
    </row>
    <row r="193" spans="3:7" x14ac:dyDescent="0.3">
      <c r="C193" s="22">
        <v>38261</v>
      </c>
      <c r="D193" s="23">
        <v>0.53</v>
      </c>
      <c r="E193" s="23">
        <v>10.643000000000001</v>
      </c>
      <c r="F193" s="23">
        <v>11.841100000000001</v>
      </c>
      <c r="G193" s="23">
        <v>851.9117</v>
      </c>
    </row>
    <row r="194" spans="3:7" x14ac:dyDescent="0.3">
      <c r="C194" s="22">
        <v>38231</v>
      </c>
      <c r="D194" s="23">
        <v>0.48</v>
      </c>
      <c r="E194" s="23">
        <v>10.059699999999999</v>
      </c>
      <c r="F194" s="23">
        <v>11.741</v>
      </c>
      <c r="G194" s="23">
        <v>847.4203</v>
      </c>
    </row>
    <row r="195" spans="3:7" x14ac:dyDescent="0.3">
      <c r="C195" s="22">
        <v>38200</v>
      </c>
      <c r="D195" s="23">
        <v>1.31</v>
      </c>
      <c r="E195" s="23">
        <v>9.5338999999999992</v>
      </c>
      <c r="F195" s="23">
        <v>12.3749</v>
      </c>
      <c r="G195" s="23">
        <v>843.37220000000002</v>
      </c>
    </row>
    <row r="196" spans="3:7" x14ac:dyDescent="0.3">
      <c r="C196" s="22">
        <v>38169</v>
      </c>
      <c r="D196" s="23">
        <v>1.1399999999999999</v>
      </c>
      <c r="E196" s="23">
        <v>8.1175999999999995</v>
      </c>
      <c r="F196" s="23">
        <v>11.609500000000001</v>
      </c>
      <c r="G196" s="23">
        <v>832.46680000000003</v>
      </c>
    </row>
    <row r="197" spans="3:7" x14ac:dyDescent="0.3">
      <c r="C197" s="22">
        <v>38139</v>
      </c>
      <c r="D197" s="23">
        <v>1.29</v>
      </c>
      <c r="E197" s="23">
        <v>6.8989000000000003</v>
      </c>
      <c r="F197" s="23">
        <v>10.130800000000001</v>
      </c>
      <c r="G197" s="23">
        <v>823.08370000000002</v>
      </c>
    </row>
    <row r="198" spans="3:7" x14ac:dyDescent="0.3">
      <c r="C198" s="22">
        <v>38108</v>
      </c>
      <c r="D198" s="23">
        <v>1.46</v>
      </c>
      <c r="E198" s="23">
        <v>5.5374999999999996</v>
      </c>
      <c r="F198" s="23">
        <v>7.9671000000000003</v>
      </c>
      <c r="G198" s="23">
        <v>812.60109999999997</v>
      </c>
    </row>
    <row r="199" spans="3:7" x14ac:dyDescent="0.3">
      <c r="C199" s="22">
        <v>38078</v>
      </c>
      <c r="D199" s="23">
        <v>1.1499999999999999</v>
      </c>
      <c r="E199" s="23">
        <v>4.0187999999999997</v>
      </c>
      <c r="F199" s="23">
        <v>5.7004999999999999</v>
      </c>
      <c r="G199" s="23">
        <v>800.90790000000004</v>
      </c>
    </row>
    <row r="200" spans="3:7" x14ac:dyDescent="0.3">
      <c r="C200" s="22">
        <v>38047</v>
      </c>
      <c r="D200" s="23">
        <v>0.93</v>
      </c>
      <c r="E200" s="23">
        <v>2.8361999999999998</v>
      </c>
      <c r="F200" s="23">
        <v>4.9272</v>
      </c>
      <c r="G200" s="23">
        <v>791.80219999999997</v>
      </c>
    </row>
    <row r="201" spans="3:7" x14ac:dyDescent="0.3">
      <c r="C201" s="22">
        <v>38018</v>
      </c>
      <c r="D201" s="23">
        <v>1.08</v>
      </c>
      <c r="E201" s="23">
        <v>1.8886000000000001</v>
      </c>
      <c r="F201" s="23">
        <v>5.6860999999999997</v>
      </c>
      <c r="G201" s="23">
        <v>784.50620000000004</v>
      </c>
    </row>
    <row r="202" spans="3:7" x14ac:dyDescent="0.3">
      <c r="C202" s="22">
        <v>37987</v>
      </c>
      <c r="D202" s="23">
        <v>0.8</v>
      </c>
      <c r="E202" s="23">
        <v>0.8</v>
      </c>
      <c r="F202" s="23">
        <v>6.2194000000000003</v>
      </c>
      <c r="G202" s="23">
        <v>776.1241</v>
      </c>
    </row>
  </sheetData>
  <mergeCells count="1">
    <mergeCell ref="C8:C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Inflação - Base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Villarino</dc:creator>
  <cp:lastModifiedBy>Vitor Villarino</cp:lastModifiedBy>
  <dcterms:created xsi:type="dcterms:W3CDTF">2020-01-26T18:50:29Z</dcterms:created>
  <dcterms:modified xsi:type="dcterms:W3CDTF">2020-01-26T23:57:03Z</dcterms:modified>
</cp:coreProperties>
</file>