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8E56ED46-E7F4-4D70-AB4C-64FAB477C0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U34" i="2" l="1"/>
  <c r="BT34" i="2"/>
  <c r="BU33" i="2" s="1"/>
  <c r="BU32" i="2"/>
  <c r="BT33" i="2" s="1"/>
  <c r="BT32" i="2"/>
  <c r="BE34" i="2"/>
  <c r="BF33" i="2" s="1"/>
  <c r="BF34" i="2"/>
  <c r="BF32" i="2"/>
  <c r="BE32" i="2"/>
  <c r="Y68" i="2"/>
  <c r="Z66" i="2"/>
  <c r="Y66" i="2"/>
  <c r="Z68" i="2"/>
  <c r="BE33" i="2"/>
  <c r="AP33" i="2"/>
  <c r="AP32" i="2"/>
  <c r="AO34" i="2"/>
  <c r="AO33" i="2"/>
  <c r="AO32" i="2"/>
  <c r="AP34" i="2"/>
  <c r="Y67" i="2"/>
  <c r="Z67" i="2"/>
</calcChain>
</file>

<file path=xl/sharedStrings.xml><?xml version="1.0" encoding="utf-8"?>
<sst xmlns="http://schemas.openxmlformats.org/spreadsheetml/2006/main" count="288" uniqueCount="234">
  <si>
    <t>По периоду строительства</t>
  </si>
  <si>
    <t>дома, введенные в эксплуатацию после 2015 года</t>
  </si>
  <si>
    <t>дома, построенные в период с 2000 по 2014 год</t>
  </si>
  <si>
    <t>дома, построенные в период с 1946 по 1969 год</t>
  </si>
  <si>
    <t>Типовые</t>
  </si>
  <si>
    <t>Старые</t>
  </si>
  <si>
    <t>дома, построенные до 1945 года</t>
  </si>
  <si>
    <t>Кирпичные</t>
  </si>
  <si>
    <t>Панельные</t>
  </si>
  <si>
    <t>Деревянные</t>
  </si>
  <si>
    <t>Смешанные</t>
  </si>
  <si>
    <t>По материалу стен</t>
  </si>
  <si>
    <t>Новостройки</t>
  </si>
  <si>
    <t>Современные</t>
  </si>
  <si>
    <t>Дореволюционные и ранние советские</t>
  </si>
  <si>
    <t>Монолитные</t>
  </si>
  <si>
    <t>дома массовой застройки, построенные в период с 1970 по 1999 год</t>
  </si>
  <si>
    <t>Дома с кирпичными стенами</t>
  </si>
  <si>
    <t>Дома с панельными стенами</t>
  </si>
  <si>
    <t>Малоэтажные</t>
  </si>
  <si>
    <t>Среднеэтажные</t>
  </si>
  <si>
    <t xml:space="preserve">Многоэтажные </t>
  </si>
  <si>
    <t>По этажности</t>
  </si>
  <si>
    <t xml:space="preserve"> До 3</t>
  </si>
  <si>
    <t>А</t>
  </si>
  <si>
    <t>Б</t>
  </si>
  <si>
    <t>В</t>
  </si>
  <si>
    <t>Г</t>
  </si>
  <si>
    <t>Д</t>
  </si>
  <si>
    <t>1 знак</t>
  </si>
  <si>
    <t>Дома с монолитными стенами</t>
  </si>
  <si>
    <t>Дома с деревянными стенами</t>
  </si>
  <si>
    <t>Дома со стенами из разных материалов</t>
  </si>
  <si>
    <t>2 знак</t>
  </si>
  <si>
    <t>3 знак</t>
  </si>
  <si>
    <t>Высотные</t>
  </si>
  <si>
    <t>От 20 и Выше</t>
  </si>
  <si>
    <t>От 4 до 9</t>
  </si>
  <si>
    <t>От 10 до 19</t>
  </si>
  <si>
    <t>Наличие лифтов</t>
  </si>
  <si>
    <t>Отсутвие лифта</t>
  </si>
  <si>
    <t>Наличие 1 лифта</t>
  </si>
  <si>
    <t>Наличие 2 лифтов</t>
  </si>
  <si>
    <t>Наличие 3 и более лифтов</t>
  </si>
  <si>
    <t>Наличие мусоропровода</t>
  </si>
  <si>
    <t>Нет мусоропровода</t>
  </si>
  <si>
    <t>Есть мусоропровод</t>
  </si>
  <si>
    <t>Статическая</t>
  </si>
  <si>
    <t>Естественная</t>
  </si>
  <si>
    <t>Динамическая</t>
  </si>
  <si>
    <t>Принудительная</t>
  </si>
  <si>
    <t>Определяется сложением 2 парамеров</t>
  </si>
  <si>
    <t>Вид системы дымоудаления</t>
  </si>
  <si>
    <t>Аналоговая</t>
  </si>
  <si>
    <t>Пороговая</t>
  </si>
  <si>
    <t xml:space="preserve">Комбинированная </t>
  </si>
  <si>
    <t>Тип автоматической пожарной сигнализации</t>
  </si>
  <si>
    <t>По типу передаваемой информации</t>
  </si>
  <si>
    <t>Комбинированные и оптиволоконные</t>
  </si>
  <si>
    <t xml:space="preserve">Проводная </t>
  </si>
  <si>
    <t>Радиоканальные</t>
  </si>
  <si>
    <t xml:space="preserve">По типу физической реализации связи </t>
  </si>
  <si>
    <t>Удаляют продукты горения из помещения с помощью естественных процессов, таких как конвекция, разница давления и температуры между внутренней и внешней средой</t>
  </si>
  <si>
    <t>Не только уменьшают задымление, но и активно очищают воздух от продуктов горения</t>
  </si>
  <si>
    <t>Состоят из клапанов и заглушек, встроенных в основную вентиляцию</t>
  </si>
  <si>
    <t>Осуществляют очистку воздуха от продуктов горения активным воздухообменом, обеспечиваемым вентиляторами, установленными на крыше или стенах здания</t>
  </si>
  <si>
    <t>Система водоснабжения</t>
  </si>
  <si>
    <t>Централизированная система</t>
  </si>
  <si>
    <t>Подключение несколькихзданий к одному "котлу"</t>
  </si>
  <si>
    <t>Нецентрализованная сиситема</t>
  </si>
  <si>
    <t>Один "котел" на одно здание</t>
  </si>
  <si>
    <t>Отсутсвие системы водоснабжения</t>
  </si>
  <si>
    <t>При этом органы местного самоуправления обязаны обеспечить нецентрализованное холодное водоснабжение </t>
  </si>
  <si>
    <t>Система водоотведения</t>
  </si>
  <si>
    <t>Хозяйственно-бытовая или хозфекальная канализация</t>
  </si>
  <si>
    <t>Ливневая канализация</t>
  </si>
  <si>
    <t>Производственная канализация</t>
  </si>
  <si>
    <t>Загрязнения преимущественно связаны с обычной жизнедеятельностью человека. В городах это централизованное решение, а за городом — автономная, местная структура</t>
  </si>
  <si>
    <t>Служит для отведения воды с поверхности грунта. Чаще всего это влага, появившаяся из-за выпадения осадков, таяния снега</t>
  </si>
  <si>
    <t>Внедряется на промышленных предприятиях</t>
  </si>
  <si>
    <t>Внутренняя канализация </t>
  </si>
  <si>
    <t>Общесплавная</t>
  </si>
  <si>
    <t>Все сточные воды транспортируются общим потоком</t>
  </si>
  <si>
    <t>Это комплекс канализационных устройств и приспособлений, которые установлены внутри здания</t>
  </si>
  <si>
    <t>Хозяйственно-бытовые, промышленные и ливневые стоки имеют раздельные отводы</t>
  </si>
  <si>
    <t>Вода из разных отводов помещается в общую очистную систему или коллектор</t>
  </si>
  <si>
    <t>4 знак</t>
  </si>
  <si>
    <t>Требуется единовременный ремонт</t>
  </si>
  <si>
    <t>Ремонт здания не требуется</t>
  </si>
  <si>
    <t>Отличное состояние  фасада здания</t>
  </si>
  <si>
    <t xml:space="preserve">Близкое к отличному состояние фасада здания </t>
  </si>
  <si>
    <t>Требуется регулярный периодичный ремонт</t>
  </si>
  <si>
    <t>Среднее состояние фасада здания</t>
  </si>
  <si>
    <t>Плохое состояние фасада здания</t>
  </si>
  <si>
    <t>Регулярный ремонт наносит большорй ущерб и финансовых затрат</t>
  </si>
  <si>
    <t>Состояние фасада здания</t>
  </si>
  <si>
    <t>Самые низкие затраты</t>
  </si>
  <si>
    <t>Самые высокие затраты</t>
  </si>
  <si>
    <t>Средние затраты</t>
  </si>
  <si>
    <t>Диапазон</t>
  </si>
  <si>
    <t>от</t>
  </si>
  <si>
    <t>до</t>
  </si>
  <si>
    <t>Класс жилья</t>
  </si>
  <si>
    <t>Диапазон комбинаций</t>
  </si>
  <si>
    <t xml:space="preserve">до </t>
  </si>
  <si>
    <t>АА</t>
  </si>
  <si>
    <t>ВА</t>
  </si>
  <si>
    <t>АБ</t>
  </si>
  <si>
    <t>ДД</t>
  </si>
  <si>
    <t>ГА</t>
  </si>
  <si>
    <t>ВД</t>
  </si>
  <si>
    <t>Ремонт не требуется</t>
  </si>
  <si>
    <t>Отсутствие трещин в фундаменте</t>
  </si>
  <si>
    <t>Наличие трещин, не угрожающих целостости здания</t>
  </si>
  <si>
    <t>Критичная ситуация</t>
  </si>
  <si>
    <t>Капитальный ремонт или снос</t>
  </si>
  <si>
    <t>Состояние фундамента здания</t>
  </si>
  <si>
    <t xml:space="preserve">Требуется ремонт </t>
  </si>
  <si>
    <t>А++</t>
  </si>
  <si>
    <t>Экономия более 60%</t>
  </si>
  <si>
    <t>Класс энергоэффективности (сбережения энергии) дома</t>
  </si>
  <si>
    <t xml:space="preserve">А+ </t>
  </si>
  <si>
    <t>B</t>
  </si>
  <si>
    <t>C</t>
  </si>
  <si>
    <t>D</t>
  </si>
  <si>
    <t>E</t>
  </si>
  <si>
    <t>F</t>
  </si>
  <si>
    <t>G</t>
  </si>
  <si>
    <t>Экономия от 50 до 60 %</t>
  </si>
  <si>
    <t>Экономия от 40 до 50 %</t>
  </si>
  <si>
    <t>Экономия от 30 до 40 %</t>
  </si>
  <si>
    <t>Экономия от 15 до 30%</t>
  </si>
  <si>
    <t>Экономия до 15%</t>
  </si>
  <si>
    <t>Потеря до 25%</t>
  </si>
  <si>
    <t>Потеря от 25 до 50%</t>
  </si>
  <si>
    <t>Потеря более 50 %</t>
  </si>
  <si>
    <t>-</t>
  </si>
  <si>
    <t>Диапазон низких затрат</t>
  </si>
  <si>
    <t>Диапазон стредних затрат</t>
  </si>
  <si>
    <t>Диапазон высоких затрат</t>
  </si>
  <si>
    <t>Раздельная </t>
  </si>
  <si>
    <t>Полураздельная </t>
  </si>
  <si>
    <t>Класс</t>
  </si>
  <si>
    <t>Объем затрат</t>
  </si>
  <si>
    <t>Состояние отопительных систем здания</t>
  </si>
  <si>
    <t>Степень поражения грибком плесени</t>
  </si>
  <si>
    <t>Состояние водопроводных труб</t>
  </si>
  <si>
    <t>Не требует ремонта</t>
  </si>
  <si>
    <t>Некритичная коррозия</t>
  </si>
  <si>
    <t>Критичное состояние</t>
  </si>
  <si>
    <t>Наличие видимой коррозии, не влияющей на эффективность отопительной система</t>
  </si>
  <si>
    <t>Требуется только периодический осмотр</t>
  </si>
  <si>
    <t>Поражение отсутствует</t>
  </si>
  <si>
    <t>Поражение присутствует, некритичное</t>
  </si>
  <si>
    <t>Поражение усиливается после зимнего сезона</t>
  </si>
  <si>
    <t>Поражение круглогодично, затрагивает несущие элементы здания</t>
  </si>
  <si>
    <t>Требуется просушка и/или дезинфекция при смене зимнего сезона на весенний; улучшение условий вентилирования</t>
  </si>
  <si>
    <t>Требуется тщательная обработка, дезинфекция, просушка; перестройка системы вентилирования</t>
  </si>
  <si>
    <t>Поражение в отдельных участках (возле одной или нескольких квартир после затопления). Требуются готовность принять своевременные меры</t>
  </si>
  <si>
    <t>Поражение усиливается после отопительного сезона. Наличие мелких течей</t>
  </si>
  <si>
    <t>Поражение в отдельных участках (возле одной или нескольких квартир). Требуются готовность принять своевременные меры</t>
  </si>
  <si>
    <t>Требуется просушка и/или дезинфекция при смене зимнего сезона на весенний; упринятие мер по изоляции и устранении течи</t>
  </si>
  <si>
    <t>Требуется тщательная обработка, дезинфекция, просушка; перестройка системы водоснабжения и водоотвода</t>
  </si>
  <si>
    <t xml:space="preserve">Снижение эффективности работы отопительных систем (непрогрев батарей): течи и/или возраст труб и батарей больше 20 лет </t>
  </si>
  <si>
    <t>Состояние электрической проводки подъездов и зданий в целом</t>
  </si>
  <si>
    <t>Наблюдаются регулярные сбои; наличие обрыва провода; оголенные контакты в общедоступных местах</t>
  </si>
  <si>
    <t>Присутствует некритичные повреждения, не влияющие на целостность системы</t>
  </si>
  <si>
    <t>Поражение в отдельных участках (в местах необщего доступа). Требуются готовность принять своевременные меры</t>
  </si>
  <si>
    <t>Требуется отключение и замена части прода и электрооборудования</t>
  </si>
  <si>
    <t>Наличие нерегулярных отключений или сбоев подачи электроэнергии</t>
  </si>
  <si>
    <t>Состояние газовой системы</t>
  </si>
  <si>
    <t>Отсутствие утечек газа</t>
  </si>
  <si>
    <t>Пермодический инспекционный контроль</t>
  </si>
  <si>
    <t>Перекрытие системы, устранение неполадок</t>
  </si>
  <si>
    <t>Наличие утечки газа</t>
  </si>
  <si>
    <t>изоляцие системы газа здания после ЧС</t>
  </si>
  <si>
    <t>Изолирование от общей системы газоснабжения, отладка и восстановление системы здания после ЧС</t>
  </si>
  <si>
    <t>5 знак</t>
  </si>
  <si>
    <t>6 знак</t>
  </si>
  <si>
    <t>Покраска придомовой территории</t>
  </si>
  <si>
    <t>не требуется</t>
  </si>
  <si>
    <t>требуется 1 раз год</t>
  </si>
  <si>
    <t>требуется 4 раза год</t>
  </si>
  <si>
    <t>требуется 2 раз год</t>
  </si>
  <si>
    <t>Отсутствие заборов или дверей из покрытий, требующих перекраски</t>
  </si>
  <si>
    <t>Покраска заборов/дверей/прочих декоративных и функциональных элементов раз в год</t>
  </si>
  <si>
    <t>Уход за придомовой зеленью и палисадниками</t>
  </si>
  <si>
    <t>Посадка декоративных растений и подрезка веток деревьев раз в год</t>
  </si>
  <si>
    <t>Постоянный уход за растениями - полив, подрезка, формирование кустов</t>
  </si>
  <si>
    <t>требуется 1 раз в год</t>
  </si>
  <si>
    <t>требуется садовод для регулярного ухода</t>
  </si>
  <si>
    <t>Подготовка к праздникам</t>
  </si>
  <si>
    <t xml:space="preserve">Не требуется </t>
  </si>
  <si>
    <t>Отмечается только НГ и 9 мая</t>
  </si>
  <si>
    <t>Расширенный список официальных празников</t>
  </si>
  <si>
    <t>Происходит подготовка и украшение территории к каждому празднику</t>
  </si>
  <si>
    <t>Отмечаются только гос праздники</t>
  </si>
  <si>
    <t>Наличие парковки</t>
  </si>
  <si>
    <t>Парковка отсутсвует</t>
  </si>
  <si>
    <t>Открытая парковка</t>
  </si>
  <si>
    <t>Подземная/ закрытая парковка</t>
  </si>
  <si>
    <t xml:space="preserve">Парковка - открытая асфальтная площадка </t>
  </si>
  <si>
    <t>Без освещения</t>
  </si>
  <si>
    <t>Автоматическая система включения и выключения света</t>
  </si>
  <si>
    <t>Регулируемая персоналом система включения и выключения света</t>
  </si>
  <si>
    <t>Отопляемое помещение</t>
  </si>
  <si>
    <t>Отсутвсие отопления</t>
  </si>
  <si>
    <t>Без охраны</t>
  </si>
  <si>
    <t>Охранник вахтового типа</t>
  </si>
  <si>
    <t>ЧОП</t>
  </si>
  <si>
    <t>Наличие системы видеофиксации</t>
  </si>
  <si>
    <t>Отсутствие системы видеофиксации</t>
  </si>
  <si>
    <t>Свободный проезд на парковку</t>
  </si>
  <si>
    <t xml:space="preserve">Наличие шлогбаума </t>
  </si>
  <si>
    <t>Наличие КПП с шлогбаумом</t>
  </si>
  <si>
    <t>Уборка подъездов</t>
  </si>
  <si>
    <t>Нет уборки со стороны сторонних представителей</t>
  </si>
  <si>
    <t>Жильцы самостоятельно убираются в подъезде</t>
  </si>
  <si>
    <t>Имеется уборщица с работой 1 раз в неделю</t>
  </si>
  <si>
    <t>Уборка производится не чаще 1 раза в неделю</t>
  </si>
  <si>
    <t>Уборка производится не реже 2 раз в неделю, но не чаще 4</t>
  </si>
  <si>
    <t>Уборка производится чаще 4 раз в неделю</t>
  </si>
  <si>
    <t>2-4 раза в неделю</t>
  </si>
  <si>
    <t>более 4 раз в неделю</t>
  </si>
  <si>
    <t>Сезонное обслуживание труб</t>
  </si>
  <si>
    <t>Сезонное обслуживание не производится</t>
  </si>
  <si>
    <t>Сезонное обслуживание перед зимой и летом</t>
  </si>
  <si>
    <t>2 раза в год</t>
  </si>
  <si>
    <t>Тех обслуживание перед каждым сезоном</t>
  </si>
  <si>
    <t>4 раза в год</t>
  </si>
  <si>
    <t>6 и более раз</t>
  </si>
  <si>
    <t>Регулярный контроль, обслуживание раз в месяц</t>
  </si>
  <si>
    <t>Уборка территории</t>
  </si>
  <si>
    <t>Имеется дворник с работой 1 раз в неделю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</si>
</sst>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9966FF"/>
        <bgColor indexed="64"/>
      </patternFill>
    </fill>
  </fills>
  <borders count="4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0">
    <xf numFmtId="0" fontId="0" fillId="0" borderId="0" xfId="0"/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0" xfId="0" applyFill="1"/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3" xfId="0" applyFill="1" applyBorder="1" applyAlignment="1">
      <alignment vertical="center"/>
    </xf>
    <xf numFmtId="0" fontId="0" fillId="2" borderId="12" xfId="0" applyFill="1" applyBorder="1" applyAlignment="1">
      <alignment horizontal="left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left" vertical="center"/>
    </xf>
    <xf numFmtId="0" fontId="0" fillId="2" borderId="17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left"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/>
    </xf>
    <xf numFmtId="0" fontId="0" fillId="2" borderId="18" xfId="0" applyFill="1" applyBorder="1" applyAlignment="1">
      <alignment horizontal="left" vertical="center" wrapText="1"/>
    </xf>
    <xf numFmtId="0" fontId="0" fillId="2" borderId="19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 wrapText="1"/>
    </xf>
    <xf numFmtId="0" fontId="0" fillId="2" borderId="16" xfId="0" applyFill="1" applyBorder="1" applyAlignment="1">
      <alignment wrapText="1"/>
    </xf>
    <xf numFmtId="0" fontId="0" fillId="2" borderId="18" xfId="0" applyFill="1" applyBorder="1" applyAlignment="1">
      <alignment wrapText="1"/>
    </xf>
    <xf numFmtId="0" fontId="0" fillId="2" borderId="21" xfId="0" applyFill="1" applyBorder="1" applyAlignment="1">
      <alignment wrapText="1"/>
    </xf>
    <xf numFmtId="0" fontId="0" fillId="2" borderId="28" xfId="0" applyFill="1" applyBorder="1" applyAlignment="1">
      <alignment horizontal="left" vertical="center" wrapText="1"/>
    </xf>
    <xf numFmtId="0" fontId="0" fillId="2" borderId="29" xfId="0" applyFill="1" applyBorder="1" applyAlignment="1">
      <alignment horizontal="left" vertical="center" wrapText="1"/>
    </xf>
    <xf numFmtId="0" fontId="0" fillId="2" borderId="30" xfId="0" applyFill="1" applyBorder="1" applyAlignment="1">
      <alignment horizontal="left" vertical="center" wrapText="1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7" xfId="0" applyFill="1" applyBorder="1" applyAlignment="1">
      <alignment horizontal="center" vertical="center"/>
    </xf>
    <xf numFmtId="0" fontId="0" fillId="2" borderId="38" xfId="0" applyFill="1" applyBorder="1" applyAlignment="1">
      <alignment wrapText="1"/>
    </xf>
    <xf numFmtId="0" fontId="0" fillId="2" borderId="29" xfId="0" applyFill="1" applyBorder="1" applyAlignment="1">
      <alignment wrapText="1"/>
    </xf>
    <xf numFmtId="0" fontId="0" fillId="2" borderId="30" xfId="0" applyFill="1" applyBorder="1" applyAlignment="1">
      <alignment wrapText="1"/>
    </xf>
    <xf numFmtId="0" fontId="0" fillId="2" borderId="38" xfId="0" applyFill="1" applyBorder="1" applyAlignment="1">
      <alignment vertical="center" wrapText="1"/>
    </xf>
    <xf numFmtId="0" fontId="0" fillId="2" borderId="38" xfId="0" applyFill="1" applyBorder="1" applyAlignment="1">
      <alignment horizontal="left" vertical="center" wrapText="1"/>
    </xf>
    <xf numFmtId="0" fontId="0" fillId="2" borderId="14" xfId="0" applyFill="1" applyBorder="1" applyAlignment="1">
      <alignment vertical="center"/>
    </xf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/>
    </xf>
    <xf numFmtId="0" fontId="0" fillId="2" borderId="18" xfId="0" applyFill="1" applyBorder="1" applyAlignment="1">
      <alignment vertical="center" wrapText="1"/>
    </xf>
    <xf numFmtId="0" fontId="0" fillId="2" borderId="19" xfId="0" applyFill="1" applyBorder="1" applyAlignment="1">
      <alignment vertical="center"/>
    </xf>
    <xf numFmtId="0" fontId="0" fillId="2" borderId="21" xfId="0" applyFill="1" applyBorder="1" applyAlignment="1">
      <alignment vertical="center" wrapText="1"/>
    </xf>
    <xf numFmtId="0" fontId="0" fillId="2" borderId="39" xfId="0" applyFill="1" applyBorder="1" applyAlignment="1">
      <alignment horizontal="center" vertical="center"/>
    </xf>
    <xf numFmtId="0" fontId="0" fillId="2" borderId="40" xfId="0" applyFill="1" applyBorder="1" applyAlignment="1">
      <alignment horizontal="left" vertical="center"/>
    </xf>
    <xf numFmtId="0" fontId="0" fillId="2" borderId="41" xfId="0" applyFill="1" applyBorder="1" applyAlignment="1">
      <alignment horizontal="left" vertical="center" wrapText="1"/>
    </xf>
    <xf numFmtId="0" fontId="0" fillId="2" borderId="16" xfId="0" applyFill="1" applyBorder="1"/>
    <xf numFmtId="0" fontId="0" fillId="2" borderId="18" xfId="0" applyFill="1" applyBorder="1"/>
    <xf numFmtId="0" fontId="0" fillId="2" borderId="21" xfId="0" applyFill="1" applyBorder="1"/>
    <xf numFmtId="0" fontId="0" fillId="2" borderId="34" xfId="0" applyFill="1" applyBorder="1"/>
    <xf numFmtId="0" fontId="0" fillId="2" borderId="35" xfId="0" applyFill="1" applyBorder="1"/>
    <xf numFmtId="0" fontId="0" fillId="2" borderId="16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2" borderId="34" xfId="0" applyFill="1" applyBorder="1" applyAlignment="1">
      <alignment vertical="center"/>
    </xf>
    <xf numFmtId="0" fontId="0" fillId="2" borderId="35" xfId="0" applyFill="1" applyBorder="1" applyAlignment="1">
      <alignment vertical="center"/>
    </xf>
    <xf numFmtId="0" fontId="0" fillId="0" borderId="3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2" borderId="14" xfId="0" applyFill="1" applyBorder="1" applyAlignment="1">
      <alignment wrapText="1"/>
    </xf>
    <xf numFmtId="0" fontId="0" fillId="2" borderId="17" xfId="0" applyFill="1" applyBorder="1" applyAlignment="1">
      <alignment wrapText="1"/>
    </xf>
    <xf numFmtId="0" fontId="0" fillId="2" borderId="19" xfId="0" applyFill="1" applyBorder="1" applyAlignment="1">
      <alignment wrapText="1"/>
    </xf>
    <xf numFmtId="0" fontId="0" fillId="2" borderId="14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19" xfId="0" applyFill="1" applyBorder="1" applyAlignment="1">
      <alignment vertical="center" wrapText="1"/>
    </xf>
    <xf numFmtId="0" fontId="0" fillId="2" borderId="28" xfId="0" applyFill="1" applyBorder="1"/>
    <xf numFmtId="0" fontId="0" fillId="2" borderId="14" xfId="0" applyFill="1" applyBorder="1"/>
    <xf numFmtId="0" fontId="0" fillId="2" borderId="19" xfId="0" applyFill="1" applyBorder="1" applyAlignment="1">
      <alignment horizontal="left" vertical="center" wrapText="1"/>
    </xf>
    <xf numFmtId="0" fontId="0" fillId="2" borderId="17" xfId="0" applyFill="1" applyBorder="1" applyAlignment="1">
      <alignment horizontal="left" vertical="center" wrapText="1"/>
    </xf>
    <xf numFmtId="0" fontId="0" fillId="2" borderId="0" xfId="0" applyFill="1" applyAlignment="1">
      <alignment vertical="center" wrapText="1"/>
    </xf>
    <xf numFmtId="0" fontId="0" fillId="2" borderId="14" xfId="0" applyFill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/>
    </xf>
    <xf numFmtId="0" fontId="0" fillId="2" borderId="41" xfId="0" applyFill="1" applyBorder="1" applyAlignment="1">
      <alignment horizontal="center" vertical="center"/>
    </xf>
    <xf numFmtId="0" fontId="0" fillId="2" borderId="42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  <xf numFmtId="0" fontId="0" fillId="2" borderId="36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38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4" xfId="0" applyFill="1" applyBorder="1" applyAlignment="1">
      <alignment horizontal="center" vertical="center"/>
    </xf>
    <xf numFmtId="0" fontId="0" fillId="2" borderId="3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17" xfId="0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19" xfId="0" applyFill="1" applyBorder="1" applyAlignment="1">
      <alignment horizontal="center" vertical="center" wrapText="1"/>
    </xf>
    <xf numFmtId="0" fontId="0" fillId="2" borderId="29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0" borderId="12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 wrapText="1"/>
    </xf>
    <xf numFmtId="0" fontId="0" fillId="0" borderId="12" xfId="0" applyFill="1" applyBorder="1"/>
    <xf numFmtId="0" fontId="0" fillId="0" borderId="14" xfId="0" applyBorder="1" applyAlignment="1">
      <alignment horizontal="center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 wrapText="1"/>
    </xf>
    <xf numFmtId="0" fontId="0" fillId="0" borderId="20" xfId="0" applyFill="1" applyBorder="1"/>
    <xf numFmtId="0" fontId="0" fillId="0" borderId="15" xfId="0" applyFill="1" applyBorder="1"/>
    <xf numFmtId="0" fontId="0" fillId="0" borderId="16" xfId="0" applyFill="1" applyBorder="1" applyAlignment="1">
      <alignment horizontal="center" vertical="center"/>
    </xf>
    <xf numFmtId="0" fontId="0" fillId="0" borderId="43" xfId="0" applyFill="1" applyBorder="1"/>
    <xf numFmtId="0" fontId="0" fillId="0" borderId="28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29" xfId="0" applyBorder="1" applyAlignment="1">
      <alignment wrapText="1"/>
    </xf>
    <xf numFmtId="0" fontId="0" fillId="0" borderId="38" xfId="0" applyFill="1" applyBorder="1" applyAlignment="1">
      <alignment wrapText="1"/>
    </xf>
    <xf numFmtId="0" fontId="0" fillId="0" borderId="29" xfId="0" applyFill="1" applyBorder="1"/>
    <xf numFmtId="0" fontId="0" fillId="0" borderId="28" xfId="0" applyFill="1" applyBorder="1"/>
    <xf numFmtId="0" fontId="0" fillId="0" borderId="38" xfId="0" applyFill="1" applyBorder="1" applyAlignment="1">
      <alignment horizontal="center" vertical="center"/>
    </xf>
    <xf numFmtId="0" fontId="0" fillId="0" borderId="29" xfId="0" applyFill="1" applyBorder="1" applyAlignment="1">
      <alignment horizontal="center" vertical="center"/>
    </xf>
    <xf numFmtId="0" fontId="0" fillId="0" borderId="37" xfId="0" applyFill="1" applyBorder="1" applyAlignment="1">
      <alignment horizontal="center" vertical="center"/>
    </xf>
    <xf numFmtId="0" fontId="0" fillId="0" borderId="32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 vertical="center"/>
    </xf>
    <xf numFmtId="0" fontId="0" fillId="0" borderId="40" xfId="0" applyFill="1" applyBorder="1"/>
    <xf numFmtId="0" fontId="0" fillId="0" borderId="8" xfId="0" applyFill="1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2" borderId="34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35" xfId="0" applyFill="1" applyBorder="1" applyAlignment="1">
      <alignment horizontal="left" vertical="center" wrapText="1"/>
    </xf>
    <xf numFmtId="0" fontId="0" fillId="2" borderId="34" xfId="0" applyFill="1" applyBorder="1" applyAlignment="1">
      <alignment horizontal="left" vertical="center" wrapText="1"/>
    </xf>
    <xf numFmtId="0" fontId="0" fillId="2" borderId="16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8" xfId="0" applyFill="1" applyBorder="1" applyAlignment="1">
      <alignment horizontal="left" vertical="center"/>
    </xf>
    <xf numFmtId="0" fontId="0" fillId="2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17E4F-61B6-40A9-9FB2-5777FA13059F}">
  <dimension ref="B1:BV68"/>
  <sheetViews>
    <sheetView tabSelected="1" topLeftCell="AY17" zoomScale="80" zoomScaleNormal="80" workbookViewId="0">
      <selection activeCell="BR32" sqref="BR32:BS32"/>
    </sheetView>
  </sheetViews>
  <sheetFormatPr defaultRowHeight="15" x14ac:dyDescent="0.25"/>
  <cols>
    <col min="4" max="4" width="12.140625" bestFit="1" customWidth="1"/>
    <col min="6" max="6" width="13.7109375" customWidth="1"/>
    <col min="8" max="8" width="38.28515625" bestFit="1" customWidth="1"/>
    <col min="9" max="9" width="64.42578125" bestFit="1" customWidth="1"/>
    <col min="16" max="16" width="11.7109375" customWidth="1"/>
    <col min="17" max="17" width="9.140625" style="1"/>
    <col min="18" max="18" width="37" customWidth="1"/>
    <col min="19" max="19" width="68.85546875" style="14" customWidth="1"/>
    <col min="20" max="20" width="9.140625" style="1"/>
    <col min="22" max="22" width="17.7109375" customWidth="1"/>
    <col min="23" max="23" width="11" customWidth="1"/>
    <col min="34" max="34" width="51.5703125" style="14" customWidth="1"/>
    <col min="35" max="35" width="77.7109375" style="14" customWidth="1"/>
    <col min="36" max="36" width="9.140625" style="1"/>
    <col min="39" max="39" width="12.7109375" bestFit="1" customWidth="1"/>
    <col min="44" max="49" width="9.140625" style="3"/>
    <col min="50" max="50" width="25" style="3" customWidth="1"/>
    <col min="51" max="51" width="60.85546875" style="3" customWidth="1"/>
    <col min="52" max="54" width="9.140625" style="3"/>
    <col min="55" max="55" width="13.28515625" style="3" customWidth="1"/>
    <col min="56" max="58" width="9.140625" style="3"/>
    <col min="65" max="65" width="41.42578125" customWidth="1"/>
    <col min="66" max="66" width="34.7109375" customWidth="1"/>
    <col min="70" max="70" width="12.7109375" customWidth="1"/>
  </cols>
  <sheetData>
    <row r="1" spans="2:71" ht="15.75" thickBot="1" x14ac:dyDescent="0.3">
      <c r="AD1" s="3"/>
      <c r="AE1" s="3"/>
      <c r="AF1" s="3"/>
      <c r="AG1" s="3"/>
      <c r="AH1" s="15"/>
      <c r="AI1" s="15"/>
      <c r="AJ1" s="11"/>
      <c r="AK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</row>
    <row r="2" spans="2:71" ht="30.75" thickBot="1" x14ac:dyDescent="0.3">
      <c r="B2" s="3"/>
      <c r="C2" s="3"/>
      <c r="D2" s="3"/>
      <c r="E2" s="3"/>
      <c r="F2" s="3"/>
      <c r="G2" s="3"/>
      <c r="H2" s="3"/>
      <c r="I2" s="3"/>
      <c r="J2" s="3"/>
      <c r="L2" s="3"/>
      <c r="M2" s="3"/>
      <c r="N2" s="3"/>
      <c r="O2" s="3"/>
      <c r="P2" s="3"/>
      <c r="Q2" s="11"/>
      <c r="R2" s="3"/>
      <c r="S2" s="15"/>
      <c r="T2" s="11"/>
      <c r="U2" s="3"/>
      <c r="V2" s="3"/>
      <c r="W2" s="3"/>
      <c r="X2" s="3"/>
      <c r="Y2" s="3"/>
      <c r="Z2" s="3"/>
      <c r="AC2" s="121" t="s">
        <v>86</v>
      </c>
      <c r="AD2" s="3"/>
      <c r="AE2" s="92" t="s">
        <v>95</v>
      </c>
      <c r="AF2" s="93"/>
      <c r="AG2" s="25">
        <v>1</v>
      </c>
      <c r="AH2" s="88" t="s">
        <v>89</v>
      </c>
      <c r="AI2" s="32" t="s">
        <v>88</v>
      </c>
      <c r="AJ2" s="28">
        <v>1</v>
      </c>
      <c r="AK2" s="3"/>
      <c r="AS2" s="184" t="s">
        <v>177</v>
      </c>
      <c r="AU2" s="134" t="s">
        <v>179</v>
      </c>
      <c r="AV2" s="135"/>
      <c r="AW2" s="43">
        <v>1</v>
      </c>
      <c r="AX2" s="46" t="s">
        <v>180</v>
      </c>
      <c r="AY2" s="37" t="s">
        <v>184</v>
      </c>
      <c r="AZ2" s="28">
        <v>0</v>
      </c>
      <c r="BG2" s="3"/>
      <c r="BH2" s="187" t="s">
        <v>178</v>
      </c>
      <c r="BI2" s="3"/>
      <c r="BJ2" s="92" t="s">
        <v>191</v>
      </c>
      <c r="BK2" s="93"/>
      <c r="BL2" s="25">
        <v>1</v>
      </c>
      <c r="BM2" s="80" t="s">
        <v>192</v>
      </c>
      <c r="BN2" s="57"/>
      <c r="BO2" s="28">
        <v>0</v>
      </c>
      <c r="BP2" s="3"/>
      <c r="BQ2" s="3"/>
      <c r="BR2" s="3"/>
      <c r="BS2" s="3"/>
    </row>
    <row r="3" spans="2:71" ht="30" x14ac:dyDescent="0.25">
      <c r="B3" s="3"/>
      <c r="C3" s="140" t="s">
        <v>29</v>
      </c>
      <c r="D3" s="141"/>
      <c r="E3" s="134" t="s">
        <v>0</v>
      </c>
      <c r="F3" s="135"/>
      <c r="G3" s="43" t="s">
        <v>24</v>
      </c>
      <c r="H3" s="68" t="s">
        <v>12</v>
      </c>
      <c r="I3" s="65" t="s">
        <v>1</v>
      </c>
      <c r="J3" s="3"/>
      <c r="L3" s="3"/>
      <c r="M3" s="126" t="s">
        <v>34</v>
      </c>
      <c r="N3" s="3"/>
      <c r="O3" s="129" t="s">
        <v>22</v>
      </c>
      <c r="P3" s="130"/>
      <c r="Q3" s="25">
        <v>1</v>
      </c>
      <c r="R3" s="31" t="s">
        <v>19</v>
      </c>
      <c r="S3" s="32" t="s">
        <v>23</v>
      </c>
      <c r="T3" s="28">
        <v>4</v>
      </c>
      <c r="U3" s="3"/>
      <c r="V3" s="3"/>
      <c r="W3" s="3"/>
      <c r="X3" s="3"/>
      <c r="Y3" s="3"/>
      <c r="Z3" s="3"/>
      <c r="AC3" s="122"/>
      <c r="AD3" s="3"/>
      <c r="AE3" s="95"/>
      <c r="AF3" s="96"/>
      <c r="AG3" s="26">
        <v>2</v>
      </c>
      <c r="AH3" s="86" t="s">
        <v>90</v>
      </c>
      <c r="AI3" s="34" t="s">
        <v>87</v>
      </c>
      <c r="AJ3" s="29">
        <v>4</v>
      </c>
      <c r="AK3" s="3"/>
      <c r="AS3" s="185"/>
      <c r="AU3" s="136"/>
      <c r="AV3" s="137"/>
      <c r="AW3" s="50">
        <v>2</v>
      </c>
      <c r="AX3" s="49" t="s">
        <v>181</v>
      </c>
      <c r="AY3" s="38" t="s">
        <v>185</v>
      </c>
      <c r="AZ3" s="29">
        <v>2</v>
      </c>
      <c r="BG3" s="3"/>
      <c r="BH3" s="188"/>
      <c r="BI3" s="3"/>
      <c r="BJ3" s="95"/>
      <c r="BK3" s="96"/>
      <c r="BL3" s="26">
        <v>2</v>
      </c>
      <c r="BM3" s="81" t="s">
        <v>193</v>
      </c>
      <c r="BN3" s="59"/>
      <c r="BO3" s="29">
        <v>2</v>
      </c>
      <c r="BP3" s="3"/>
      <c r="BQ3" s="3"/>
      <c r="BR3" s="3"/>
      <c r="BS3" s="3"/>
    </row>
    <row r="4" spans="2:71" ht="30" x14ac:dyDescent="0.25">
      <c r="B4" s="3"/>
      <c r="C4" s="142"/>
      <c r="D4" s="143"/>
      <c r="E4" s="136"/>
      <c r="F4" s="137"/>
      <c r="G4" s="50" t="s">
        <v>25</v>
      </c>
      <c r="H4" s="17" t="s">
        <v>13</v>
      </c>
      <c r="I4" s="66" t="s">
        <v>2</v>
      </c>
      <c r="J4" s="3"/>
      <c r="L4" s="3"/>
      <c r="M4" s="127"/>
      <c r="N4" s="3"/>
      <c r="O4" s="131"/>
      <c r="P4" s="120"/>
      <c r="Q4" s="26">
        <v>2</v>
      </c>
      <c r="R4" s="33" t="s">
        <v>20</v>
      </c>
      <c r="S4" s="34" t="s">
        <v>37</v>
      </c>
      <c r="T4" s="29">
        <v>6</v>
      </c>
      <c r="U4" s="3"/>
      <c r="V4" s="3"/>
      <c r="W4" s="3"/>
      <c r="X4" s="3"/>
      <c r="Y4" s="3"/>
      <c r="Z4" s="3"/>
      <c r="AC4" s="122"/>
      <c r="AD4" s="3"/>
      <c r="AE4" s="95"/>
      <c r="AF4" s="96"/>
      <c r="AG4" s="26">
        <v>3</v>
      </c>
      <c r="AH4" s="86" t="s">
        <v>92</v>
      </c>
      <c r="AI4" s="34" t="s">
        <v>91</v>
      </c>
      <c r="AJ4" s="29">
        <v>6</v>
      </c>
      <c r="AK4" s="3"/>
      <c r="AS4" s="185"/>
      <c r="AU4" s="136"/>
      <c r="AV4" s="137"/>
      <c r="AW4" s="50">
        <v>3</v>
      </c>
      <c r="AX4" s="49" t="s">
        <v>183</v>
      </c>
      <c r="AY4" s="38" t="s">
        <v>185</v>
      </c>
      <c r="AZ4" s="29">
        <v>4</v>
      </c>
      <c r="BG4" s="3"/>
      <c r="BH4" s="188"/>
      <c r="BI4" s="3"/>
      <c r="BJ4" s="95"/>
      <c r="BK4" s="96"/>
      <c r="BL4" s="26">
        <v>3</v>
      </c>
      <c r="BM4" s="81" t="s">
        <v>196</v>
      </c>
      <c r="BN4" s="59"/>
      <c r="BO4" s="29">
        <v>4</v>
      </c>
      <c r="BP4" s="3"/>
      <c r="BQ4" s="3"/>
      <c r="BR4" s="3"/>
      <c r="BS4" s="3"/>
    </row>
    <row r="5" spans="2:71" ht="45.75" thickBot="1" x14ac:dyDescent="0.3">
      <c r="B5" s="3"/>
      <c r="C5" s="142"/>
      <c r="D5" s="143"/>
      <c r="E5" s="136"/>
      <c r="F5" s="137"/>
      <c r="G5" s="50" t="s">
        <v>26</v>
      </c>
      <c r="H5" s="17" t="s">
        <v>4</v>
      </c>
      <c r="I5" s="66" t="s">
        <v>16</v>
      </c>
      <c r="J5" s="3"/>
      <c r="L5" s="3"/>
      <c r="M5" s="127"/>
      <c r="N5" s="3"/>
      <c r="O5" s="131"/>
      <c r="P5" s="120"/>
      <c r="Q5" s="26">
        <v>3</v>
      </c>
      <c r="R5" s="33" t="s">
        <v>21</v>
      </c>
      <c r="S5" s="34" t="s">
        <v>38</v>
      </c>
      <c r="T5" s="29">
        <v>8</v>
      </c>
      <c r="U5" s="3"/>
      <c r="V5" s="3"/>
      <c r="W5" s="3"/>
      <c r="X5" s="3"/>
      <c r="Y5" s="3"/>
      <c r="Z5" s="3"/>
      <c r="AC5" s="122"/>
      <c r="AD5" s="3"/>
      <c r="AE5" s="98"/>
      <c r="AF5" s="99"/>
      <c r="AG5" s="27">
        <v>4</v>
      </c>
      <c r="AH5" s="85" t="s">
        <v>93</v>
      </c>
      <c r="AI5" s="36" t="s">
        <v>94</v>
      </c>
      <c r="AJ5" s="30">
        <v>8</v>
      </c>
      <c r="AK5" s="3"/>
      <c r="AS5" s="185"/>
      <c r="AU5" s="138"/>
      <c r="AV5" s="139"/>
      <c r="AW5" s="44">
        <v>4</v>
      </c>
      <c r="AX5" s="47" t="s">
        <v>182</v>
      </c>
      <c r="AY5" s="36" t="s">
        <v>185</v>
      </c>
      <c r="AZ5" s="30">
        <v>6</v>
      </c>
      <c r="BG5" s="3"/>
      <c r="BH5" s="188"/>
      <c r="BI5" s="3"/>
      <c r="BJ5" s="98"/>
      <c r="BK5" s="99"/>
      <c r="BL5" s="27">
        <v>4</v>
      </c>
      <c r="BM5" s="81" t="s">
        <v>194</v>
      </c>
      <c r="BN5" s="61" t="s">
        <v>195</v>
      </c>
      <c r="BO5" s="30">
        <v>6</v>
      </c>
      <c r="BP5" s="3"/>
      <c r="BQ5" s="3"/>
      <c r="BR5" s="3"/>
      <c r="BS5" s="3"/>
    </row>
    <row r="6" spans="2:71" ht="15.75" thickBot="1" x14ac:dyDescent="0.3">
      <c r="B6" s="3"/>
      <c r="C6" s="142"/>
      <c r="D6" s="143"/>
      <c r="E6" s="136"/>
      <c r="F6" s="137"/>
      <c r="G6" s="50" t="s">
        <v>27</v>
      </c>
      <c r="H6" s="17" t="s">
        <v>5</v>
      </c>
      <c r="I6" s="66" t="s">
        <v>3</v>
      </c>
      <c r="J6" s="3"/>
      <c r="L6" s="3"/>
      <c r="M6" s="127"/>
      <c r="N6" s="3"/>
      <c r="O6" s="132"/>
      <c r="P6" s="133"/>
      <c r="Q6" s="27">
        <v>4</v>
      </c>
      <c r="R6" s="35" t="s">
        <v>35</v>
      </c>
      <c r="S6" s="36" t="s">
        <v>36</v>
      </c>
      <c r="T6" s="30">
        <v>10</v>
      </c>
      <c r="U6" s="3"/>
      <c r="V6" s="3"/>
      <c r="W6" s="3"/>
      <c r="X6" s="3"/>
      <c r="Y6" s="3"/>
      <c r="Z6" s="3"/>
      <c r="AC6" s="122"/>
      <c r="AD6" s="3"/>
      <c r="AE6" s="3"/>
      <c r="AF6" s="3"/>
      <c r="AG6" s="11"/>
      <c r="AH6" s="15"/>
      <c r="AI6" s="15"/>
      <c r="AJ6" s="11"/>
      <c r="AK6" s="3"/>
      <c r="AS6" s="185"/>
      <c r="BG6" s="3"/>
      <c r="BH6" s="188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</row>
    <row r="7" spans="2:71" ht="30.75" thickBot="1" x14ac:dyDescent="0.3">
      <c r="B7" s="3"/>
      <c r="C7" s="144"/>
      <c r="D7" s="145"/>
      <c r="E7" s="138"/>
      <c r="F7" s="139"/>
      <c r="G7" s="44" t="s">
        <v>28</v>
      </c>
      <c r="H7" s="69" t="s">
        <v>14</v>
      </c>
      <c r="I7" s="67" t="s">
        <v>6</v>
      </c>
      <c r="J7" s="3"/>
      <c r="L7" s="3"/>
      <c r="M7" s="127"/>
      <c r="N7" s="3"/>
      <c r="O7" s="3"/>
      <c r="P7" s="3"/>
      <c r="Q7" s="11"/>
      <c r="R7" s="3"/>
      <c r="S7" s="15"/>
      <c r="T7" s="11"/>
      <c r="U7" s="3"/>
      <c r="V7" s="3"/>
      <c r="W7" s="3"/>
      <c r="X7" s="3"/>
      <c r="Y7" s="3"/>
      <c r="Z7" s="3"/>
      <c r="AC7" s="122"/>
      <c r="AD7" s="3"/>
      <c r="AE7" s="92" t="s">
        <v>116</v>
      </c>
      <c r="AF7" s="93"/>
      <c r="AG7" s="25">
        <v>1</v>
      </c>
      <c r="AH7" s="80" t="s">
        <v>112</v>
      </c>
      <c r="AI7" s="57" t="s">
        <v>111</v>
      </c>
      <c r="AJ7" s="28">
        <v>0</v>
      </c>
      <c r="AK7" s="3"/>
      <c r="AS7" s="185"/>
      <c r="AU7" s="92" t="s">
        <v>186</v>
      </c>
      <c r="AV7" s="93"/>
      <c r="AW7" s="43">
        <v>1</v>
      </c>
      <c r="AX7" s="173" t="s">
        <v>180</v>
      </c>
      <c r="AY7" s="182"/>
      <c r="AZ7" s="43">
        <v>0</v>
      </c>
      <c r="BG7" s="3"/>
      <c r="BH7" s="188"/>
      <c r="BI7" s="3"/>
      <c r="BJ7" s="92" t="s">
        <v>224</v>
      </c>
      <c r="BK7" s="93"/>
      <c r="BL7" s="25">
        <v>1</v>
      </c>
      <c r="BM7" s="88" t="s">
        <v>180</v>
      </c>
      <c r="BN7" s="32" t="s">
        <v>225</v>
      </c>
      <c r="BO7" s="28">
        <v>0</v>
      </c>
      <c r="BP7" s="3"/>
      <c r="BQ7" s="3"/>
      <c r="BR7" s="3"/>
      <c r="BS7" s="3"/>
    </row>
    <row r="8" spans="2:71" ht="30.75" thickBot="1" x14ac:dyDescent="0.3">
      <c r="B8" s="3"/>
      <c r="C8" s="3"/>
      <c r="D8" s="3"/>
      <c r="E8" s="3"/>
      <c r="F8" s="3"/>
      <c r="G8" s="11"/>
      <c r="H8" s="3"/>
      <c r="I8" s="3"/>
      <c r="J8" s="3"/>
      <c r="L8" s="3"/>
      <c r="M8" s="127"/>
      <c r="N8" s="3"/>
      <c r="O8" s="129" t="s">
        <v>39</v>
      </c>
      <c r="P8" s="130"/>
      <c r="Q8" s="25">
        <v>1</v>
      </c>
      <c r="R8" s="31" t="s">
        <v>40</v>
      </c>
      <c r="S8" s="37"/>
      <c r="T8" s="28">
        <v>0</v>
      </c>
      <c r="U8" s="3"/>
      <c r="V8" s="3"/>
      <c r="W8" s="3"/>
      <c r="X8" s="3"/>
      <c r="Y8" s="3"/>
      <c r="Z8" s="3"/>
      <c r="AC8" s="122"/>
      <c r="AD8" s="3"/>
      <c r="AE8" s="95"/>
      <c r="AF8" s="96"/>
      <c r="AG8" s="26">
        <v>2</v>
      </c>
      <c r="AH8" s="81" t="s">
        <v>113</v>
      </c>
      <c r="AI8" s="34" t="s">
        <v>117</v>
      </c>
      <c r="AJ8" s="29">
        <v>4</v>
      </c>
      <c r="AK8" s="3"/>
      <c r="AS8" s="185"/>
      <c r="AU8" s="95"/>
      <c r="AV8" s="96"/>
      <c r="AW8" s="50">
        <v>2</v>
      </c>
      <c r="AX8" s="174" t="s">
        <v>189</v>
      </c>
      <c r="AY8" s="55" t="s">
        <v>187</v>
      </c>
      <c r="AZ8" s="50">
        <v>1</v>
      </c>
      <c r="BG8" s="3"/>
      <c r="BH8" s="188"/>
      <c r="BI8" s="3"/>
      <c r="BJ8" s="95"/>
      <c r="BK8" s="96"/>
      <c r="BL8" s="26">
        <v>2</v>
      </c>
      <c r="BM8" s="86" t="s">
        <v>227</v>
      </c>
      <c r="BN8" s="34" t="s">
        <v>226</v>
      </c>
      <c r="BO8" s="29">
        <v>2</v>
      </c>
      <c r="BP8" s="3"/>
      <c r="BQ8" s="3"/>
      <c r="BR8" s="3"/>
      <c r="BS8" s="3"/>
    </row>
    <row r="9" spans="2:71" ht="30.75" thickBot="1" x14ac:dyDescent="0.3">
      <c r="B9" s="3"/>
      <c r="C9" s="140" t="s">
        <v>33</v>
      </c>
      <c r="D9" s="141"/>
      <c r="E9" s="134" t="s">
        <v>11</v>
      </c>
      <c r="F9" s="135"/>
      <c r="G9" s="43" t="s">
        <v>24</v>
      </c>
      <c r="H9" s="73" t="s">
        <v>7</v>
      </c>
      <c r="I9" s="70" t="s">
        <v>17</v>
      </c>
      <c r="J9" s="3"/>
      <c r="L9" s="3"/>
      <c r="M9" s="127"/>
      <c r="N9" s="3"/>
      <c r="O9" s="131"/>
      <c r="P9" s="120"/>
      <c r="Q9" s="26">
        <v>2</v>
      </c>
      <c r="R9" s="33" t="s">
        <v>41</v>
      </c>
      <c r="S9" s="38"/>
      <c r="T9" s="29">
        <v>6</v>
      </c>
      <c r="U9" s="3"/>
      <c r="V9" s="3"/>
      <c r="W9" s="3"/>
      <c r="X9" s="3"/>
      <c r="Y9" s="3"/>
      <c r="Z9" s="3"/>
      <c r="AC9" s="122"/>
      <c r="AD9" s="3"/>
      <c r="AE9" s="98"/>
      <c r="AF9" s="99"/>
      <c r="AG9" s="27">
        <v>3</v>
      </c>
      <c r="AH9" s="82" t="s">
        <v>114</v>
      </c>
      <c r="AI9" s="61" t="s">
        <v>115</v>
      </c>
      <c r="AJ9" s="30">
        <v>8</v>
      </c>
      <c r="AK9" s="3"/>
      <c r="AS9" s="185"/>
      <c r="AU9" s="98"/>
      <c r="AV9" s="99"/>
      <c r="AW9" s="44">
        <v>3</v>
      </c>
      <c r="AX9" s="175" t="s">
        <v>190</v>
      </c>
      <c r="AY9" s="41" t="s">
        <v>188</v>
      </c>
      <c r="AZ9" s="44">
        <v>2</v>
      </c>
      <c r="BG9" s="3"/>
      <c r="BH9" s="188"/>
      <c r="BI9" s="3"/>
      <c r="BJ9" s="95"/>
      <c r="BK9" s="96"/>
      <c r="BL9" s="26">
        <v>3</v>
      </c>
      <c r="BM9" s="86" t="s">
        <v>229</v>
      </c>
      <c r="BN9" s="34" t="s">
        <v>228</v>
      </c>
      <c r="BO9" s="29">
        <v>4</v>
      </c>
      <c r="BP9" s="3"/>
      <c r="BQ9" s="3"/>
      <c r="BR9" s="3"/>
      <c r="BS9" s="3"/>
    </row>
    <row r="10" spans="2:71" ht="30.75" thickBot="1" x14ac:dyDescent="0.3">
      <c r="B10" s="3"/>
      <c r="C10" s="142"/>
      <c r="D10" s="143"/>
      <c r="E10" s="136"/>
      <c r="F10" s="137"/>
      <c r="G10" s="50" t="s">
        <v>25</v>
      </c>
      <c r="H10" s="18" t="s">
        <v>8</v>
      </c>
      <c r="I10" s="71" t="s">
        <v>18</v>
      </c>
      <c r="J10" s="3"/>
      <c r="L10" s="3"/>
      <c r="M10" s="127"/>
      <c r="N10" s="3"/>
      <c r="O10" s="131"/>
      <c r="P10" s="120"/>
      <c r="Q10" s="26">
        <v>3</v>
      </c>
      <c r="R10" s="33" t="s">
        <v>42</v>
      </c>
      <c r="S10" s="38"/>
      <c r="T10" s="29">
        <v>8</v>
      </c>
      <c r="U10" s="3"/>
      <c r="V10" s="3"/>
      <c r="W10" s="3"/>
      <c r="X10" s="3"/>
      <c r="Y10" s="3"/>
      <c r="Z10" s="3"/>
      <c r="AC10" s="122"/>
      <c r="AD10" s="3"/>
      <c r="AE10" s="3"/>
      <c r="AF10" s="3"/>
      <c r="AG10" s="3"/>
      <c r="AH10" s="15"/>
      <c r="AI10" s="15"/>
      <c r="AJ10" s="11"/>
      <c r="AK10" s="3"/>
      <c r="AS10" s="185"/>
      <c r="AU10" s="87"/>
      <c r="AV10" s="87"/>
      <c r="AW10" s="11"/>
      <c r="AX10" s="15"/>
      <c r="AY10" s="15"/>
      <c r="AZ10" s="11"/>
      <c r="BG10" s="3"/>
      <c r="BH10" s="188"/>
      <c r="BI10" s="3"/>
      <c r="BJ10" s="98"/>
      <c r="BK10" s="99"/>
      <c r="BL10" s="27">
        <v>4</v>
      </c>
      <c r="BM10" s="85" t="s">
        <v>230</v>
      </c>
      <c r="BN10" s="36" t="s">
        <v>231</v>
      </c>
      <c r="BO10" s="30">
        <v>6</v>
      </c>
      <c r="BP10" s="3"/>
      <c r="BQ10" s="3"/>
      <c r="BR10" s="3"/>
      <c r="BS10" s="3"/>
    </row>
    <row r="11" spans="2:71" ht="45.75" thickBot="1" x14ac:dyDescent="0.3">
      <c r="B11" s="3"/>
      <c r="C11" s="142"/>
      <c r="D11" s="143"/>
      <c r="E11" s="136"/>
      <c r="F11" s="137"/>
      <c r="G11" s="50" t="s">
        <v>26</v>
      </c>
      <c r="H11" s="18" t="s">
        <v>15</v>
      </c>
      <c r="I11" s="71" t="s">
        <v>30</v>
      </c>
      <c r="J11" s="3"/>
      <c r="L11" s="3"/>
      <c r="M11" s="127"/>
      <c r="N11" s="3"/>
      <c r="O11" s="132"/>
      <c r="P11" s="133"/>
      <c r="Q11" s="27">
        <v>4</v>
      </c>
      <c r="R11" s="35" t="s">
        <v>43</v>
      </c>
      <c r="S11" s="39"/>
      <c r="T11" s="30">
        <v>10</v>
      </c>
      <c r="U11" s="3"/>
      <c r="V11" s="3"/>
      <c r="W11" s="3"/>
      <c r="X11" s="3"/>
      <c r="Y11" s="3"/>
      <c r="Z11" s="3"/>
      <c r="AC11" s="122"/>
      <c r="AD11" s="3"/>
      <c r="AE11" s="92" t="s">
        <v>144</v>
      </c>
      <c r="AF11" s="93"/>
      <c r="AG11" s="25">
        <v>1</v>
      </c>
      <c r="AH11" s="31" t="s">
        <v>147</v>
      </c>
      <c r="AI11" s="83" t="s">
        <v>151</v>
      </c>
      <c r="AJ11" s="10">
        <v>1</v>
      </c>
      <c r="AK11" s="3"/>
      <c r="AS11" s="185"/>
      <c r="AU11" s="129" t="s">
        <v>215</v>
      </c>
      <c r="AV11" s="130"/>
      <c r="AW11" s="43">
        <v>1</v>
      </c>
      <c r="AX11" s="176" t="s">
        <v>216</v>
      </c>
      <c r="AY11" s="177" t="s">
        <v>217</v>
      </c>
      <c r="AZ11" s="28">
        <v>0</v>
      </c>
      <c r="BG11" s="3"/>
      <c r="BH11" s="188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 spans="2:71" ht="30.75" thickBot="1" x14ac:dyDescent="0.3">
      <c r="B12" s="3"/>
      <c r="C12" s="142"/>
      <c r="D12" s="143"/>
      <c r="E12" s="136"/>
      <c r="F12" s="137"/>
      <c r="G12" s="50" t="s">
        <v>27</v>
      </c>
      <c r="H12" s="18" t="s">
        <v>9</v>
      </c>
      <c r="I12" s="71" t="s">
        <v>31</v>
      </c>
      <c r="J12" s="3"/>
      <c r="L12" s="3"/>
      <c r="M12" s="127"/>
      <c r="N12" s="3"/>
      <c r="O12" s="3"/>
      <c r="P12" s="3"/>
      <c r="Q12" s="11"/>
      <c r="R12" s="3"/>
      <c r="S12" s="15"/>
      <c r="T12" s="11"/>
      <c r="U12" s="3"/>
      <c r="V12" s="3"/>
      <c r="W12" s="3"/>
      <c r="X12" s="3"/>
      <c r="Y12" s="3"/>
      <c r="Z12" s="3"/>
      <c r="AC12" s="122"/>
      <c r="AD12" s="3"/>
      <c r="AE12" s="95"/>
      <c r="AF12" s="96"/>
      <c r="AG12" s="26">
        <v>2</v>
      </c>
      <c r="AH12" s="33" t="s">
        <v>148</v>
      </c>
      <c r="AI12" s="54" t="s">
        <v>150</v>
      </c>
      <c r="AJ12" s="50">
        <v>2</v>
      </c>
      <c r="AK12" s="3"/>
      <c r="AS12" s="185"/>
      <c r="AU12" s="131"/>
      <c r="AV12" s="178"/>
      <c r="AW12" s="50">
        <v>2</v>
      </c>
      <c r="AX12" s="174" t="s">
        <v>218</v>
      </c>
      <c r="AY12" s="34" t="s">
        <v>219</v>
      </c>
      <c r="AZ12" s="29">
        <v>2</v>
      </c>
      <c r="BG12" s="3"/>
      <c r="BH12" s="188"/>
      <c r="BI12" s="3"/>
      <c r="BJ12" s="92"/>
      <c r="BK12" s="93"/>
      <c r="BL12" s="25"/>
      <c r="BM12" s="77"/>
      <c r="BN12" s="37"/>
      <c r="BO12" s="28"/>
      <c r="BP12" s="3"/>
      <c r="BQ12" s="3"/>
      <c r="BR12" s="3"/>
      <c r="BS12" s="3"/>
    </row>
    <row r="13" spans="2:71" ht="30.75" thickBot="1" x14ac:dyDescent="0.3">
      <c r="B13" s="3"/>
      <c r="C13" s="144"/>
      <c r="D13" s="145"/>
      <c r="E13" s="138"/>
      <c r="F13" s="139"/>
      <c r="G13" s="44" t="s">
        <v>28</v>
      </c>
      <c r="H13" s="74" t="s">
        <v>10</v>
      </c>
      <c r="I13" s="72" t="s">
        <v>32</v>
      </c>
      <c r="J13" s="3"/>
      <c r="L13" s="3"/>
      <c r="M13" s="127"/>
      <c r="N13" s="3"/>
      <c r="O13" s="92" t="s">
        <v>44</v>
      </c>
      <c r="P13" s="93"/>
      <c r="Q13" s="25">
        <v>1</v>
      </c>
      <c r="R13" s="31" t="s">
        <v>45</v>
      </c>
      <c r="S13" s="37"/>
      <c r="T13" s="28">
        <v>0</v>
      </c>
      <c r="U13" s="3"/>
      <c r="V13" s="3"/>
      <c r="W13" s="3"/>
      <c r="X13" s="3"/>
      <c r="Y13" s="3"/>
      <c r="Z13" s="3"/>
      <c r="AC13" s="122"/>
      <c r="AD13" s="3"/>
      <c r="AE13" s="98"/>
      <c r="AF13" s="99"/>
      <c r="AG13" s="27">
        <v>3</v>
      </c>
      <c r="AH13" s="35" t="s">
        <v>149</v>
      </c>
      <c r="AI13" s="52" t="s">
        <v>163</v>
      </c>
      <c r="AJ13" s="44">
        <v>4</v>
      </c>
      <c r="AK13" s="3"/>
      <c r="AS13" s="185"/>
      <c r="AU13" s="131"/>
      <c r="AV13" s="178"/>
      <c r="AW13" s="50">
        <v>3</v>
      </c>
      <c r="AX13" s="174" t="s">
        <v>222</v>
      </c>
      <c r="AY13" s="34" t="s">
        <v>220</v>
      </c>
      <c r="AZ13" s="29">
        <v>4</v>
      </c>
      <c r="BG13" s="3"/>
      <c r="BH13" s="188"/>
      <c r="BI13" s="3"/>
      <c r="BJ13" s="95"/>
      <c r="BK13" s="96"/>
      <c r="BL13" s="26"/>
      <c r="BM13" s="78"/>
      <c r="BN13" s="38"/>
      <c r="BO13" s="29"/>
      <c r="BP13" s="3"/>
      <c r="BQ13" s="3"/>
      <c r="BR13" s="3"/>
      <c r="BS13" s="3"/>
    </row>
    <row r="14" spans="2:71" ht="25.5" customHeight="1" thickBot="1" x14ac:dyDescent="0.3">
      <c r="B14" s="3"/>
      <c r="C14" s="3"/>
      <c r="D14" s="3"/>
      <c r="E14" s="3"/>
      <c r="F14" s="3"/>
      <c r="G14" s="3"/>
      <c r="H14" s="3"/>
      <c r="I14" s="3"/>
      <c r="J14" s="3"/>
      <c r="L14" s="3"/>
      <c r="M14" s="127"/>
      <c r="N14" s="3"/>
      <c r="O14" s="98"/>
      <c r="P14" s="99"/>
      <c r="Q14" s="27">
        <v>2</v>
      </c>
      <c r="R14" s="35" t="s">
        <v>46</v>
      </c>
      <c r="S14" s="39"/>
      <c r="T14" s="30">
        <v>5</v>
      </c>
      <c r="U14" s="3"/>
      <c r="V14" s="3"/>
      <c r="W14" s="3"/>
      <c r="X14" s="3"/>
      <c r="Y14" s="3"/>
      <c r="Z14" s="3"/>
      <c r="AC14" s="122"/>
      <c r="AD14" s="3"/>
      <c r="AE14" s="3"/>
      <c r="AF14" s="3"/>
      <c r="AG14" s="3"/>
      <c r="AH14" s="3"/>
      <c r="AI14" s="3"/>
      <c r="AJ14" s="11"/>
      <c r="AK14" s="3"/>
      <c r="AS14" s="185"/>
      <c r="AU14" s="132"/>
      <c r="AV14" s="133"/>
      <c r="AW14" s="44">
        <v>4</v>
      </c>
      <c r="AX14" s="175" t="s">
        <v>223</v>
      </c>
      <c r="AY14" s="36" t="s">
        <v>221</v>
      </c>
      <c r="AZ14" s="30">
        <v>6</v>
      </c>
      <c r="BG14" s="3"/>
      <c r="BH14" s="188"/>
      <c r="BI14" s="3"/>
      <c r="BJ14" s="95"/>
      <c r="BK14" s="96"/>
      <c r="BL14" s="26"/>
      <c r="BM14" s="78"/>
      <c r="BN14" s="38"/>
      <c r="BO14" s="29"/>
      <c r="BP14" s="3"/>
      <c r="BQ14" s="3"/>
      <c r="BR14" s="3"/>
      <c r="BS14" s="3"/>
    </row>
    <row r="15" spans="2:71" ht="15.75" thickBot="1" x14ac:dyDescent="0.3">
      <c r="B15" s="3"/>
      <c r="C15" s="3"/>
      <c r="D15" s="3"/>
      <c r="E15" s="3"/>
      <c r="F15" s="3"/>
      <c r="G15" s="3"/>
      <c r="H15" s="3"/>
      <c r="I15" s="3"/>
      <c r="J15" s="3"/>
      <c r="L15" s="3"/>
      <c r="M15" s="127"/>
      <c r="N15" s="3"/>
      <c r="O15" s="3"/>
      <c r="P15" s="3"/>
      <c r="Q15" s="11"/>
      <c r="R15" s="3"/>
      <c r="S15" s="15"/>
      <c r="T15" s="11"/>
      <c r="U15" s="3"/>
      <c r="V15" s="3"/>
      <c r="W15" s="3"/>
      <c r="X15" s="3"/>
      <c r="Y15" s="3"/>
      <c r="Z15" s="3"/>
      <c r="AC15" s="122"/>
      <c r="AD15" s="3"/>
      <c r="AE15" s="92" t="s">
        <v>145</v>
      </c>
      <c r="AF15" s="93"/>
      <c r="AG15" s="25">
        <v>1</v>
      </c>
      <c r="AH15" s="84" t="s">
        <v>152</v>
      </c>
      <c r="AI15" s="65" t="s">
        <v>151</v>
      </c>
      <c r="AJ15" s="28">
        <v>0</v>
      </c>
      <c r="AK15" s="3"/>
      <c r="AS15" s="185"/>
      <c r="AU15" s="87"/>
      <c r="AV15" s="87"/>
      <c r="AW15" s="11"/>
      <c r="AX15" s="15"/>
      <c r="AY15" s="15"/>
      <c r="AZ15" s="11"/>
      <c r="BG15" s="3"/>
      <c r="BH15" s="189"/>
      <c r="BI15" s="3"/>
      <c r="BJ15" s="98"/>
      <c r="BK15" s="99"/>
      <c r="BL15" s="27"/>
      <c r="BM15" s="79"/>
      <c r="BN15" s="39"/>
      <c r="BO15" s="30"/>
      <c r="BP15" s="3"/>
      <c r="BQ15" s="3"/>
      <c r="BR15" s="3"/>
      <c r="BS15" s="3"/>
    </row>
    <row r="16" spans="2:71" ht="45" x14ac:dyDescent="0.25">
      <c r="B16" s="3"/>
      <c r="C16" s="3"/>
      <c r="D16" s="3"/>
      <c r="E16" s="3"/>
      <c r="F16" s="3"/>
      <c r="G16" s="3"/>
      <c r="H16" s="3"/>
      <c r="I16" s="3"/>
      <c r="J16" s="3"/>
      <c r="L16" s="3"/>
      <c r="M16" s="127"/>
      <c r="N16" s="3"/>
      <c r="O16" s="92" t="s">
        <v>52</v>
      </c>
      <c r="P16" s="93"/>
      <c r="Q16" s="43">
        <v>1</v>
      </c>
      <c r="R16" s="46" t="s">
        <v>47</v>
      </c>
      <c r="S16" s="40" t="s">
        <v>64</v>
      </c>
      <c r="T16" s="43">
        <v>2</v>
      </c>
      <c r="U16" s="3"/>
      <c r="V16" s="92" t="s">
        <v>51</v>
      </c>
      <c r="W16" s="93"/>
      <c r="X16" s="94"/>
      <c r="Y16" s="3"/>
      <c r="Z16" s="3"/>
      <c r="AC16" s="122"/>
      <c r="AD16" s="3"/>
      <c r="AE16" s="95"/>
      <c r="AF16" s="96"/>
      <c r="AG16" s="26">
        <v>2</v>
      </c>
      <c r="AH16" s="33" t="s">
        <v>153</v>
      </c>
      <c r="AI16" s="34" t="s">
        <v>158</v>
      </c>
      <c r="AJ16" s="29">
        <v>1</v>
      </c>
      <c r="AK16" s="3"/>
      <c r="AS16" s="185"/>
      <c r="AU16" s="129" t="s">
        <v>232</v>
      </c>
      <c r="AV16" s="179"/>
      <c r="AW16" s="25">
        <v>1</v>
      </c>
      <c r="AX16" s="88" t="s">
        <v>216</v>
      </c>
      <c r="AY16" s="177" t="s">
        <v>217</v>
      </c>
      <c r="AZ16" s="28">
        <v>0</v>
      </c>
      <c r="BG16" s="3"/>
      <c r="BH16" s="18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</row>
    <row r="17" spans="2:74" ht="30.75" thickBot="1" x14ac:dyDescent="0.3">
      <c r="B17" s="3"/>
      <c r="C17" s="3"/>
      <c r="D17" s="3"/>
      <c r="E17" s="3"/>
      <c r="F17" s="3"/>
      <c r="G17" s="3"/>
      <c r="H17" s="3"/>
      <c r="I17" s="3"/>
      <c r="J17" s="3"/>
      <c r="L17" s="3"/>
      <c r="M17" s="127"/>
      <c r="N17" s="3"/>
      <c r="O17" s="95"/>
      <c r="P17" s="96"/>
      <c r="Q17" s="44">
        <v>2</v>
      </c>
      <c r="R17" s="47" t="s">
        <v>49</v>
      </c>
      <c r="S17" s="41" t="s">
        <v>63</v>
      </c>
      <c r="T17" s="44">
        <v>4</v>
      </c>
      <c r="U17" s="3"/>
      <c r="V17" s="95"/>
      <c r="W17" s="96"/>
      <c r="X17" s="97"/>
      <c r="Y17" s="3"/>
      <c r="Z17" s="3"/>
      <c r="AC17" s="122"/>
      <c r="AD17" s="3"/>
      <c r="AE17" s="95"/>
      <c r="AF17" s="96"/>
      <c r="AG17" s="26">
        <v>3</v>
      </c>
      <c r="AH17" s="33" t="s">
        <v>154</v>
      </c>
      <c r="AI17" s="34" t="s">
        <v>156</v>
      </c>
      <c r="AJ17" s="29">
        <v>2</v>
      </c>
      <c r="AK17" s="3"/>
      <c r="AS17" s="185"/>
      <c r="AU17" s="131"/>
      <c r="AV17" s="180"/>
      <c r="AW17" s="26">
        <v>2</v>
      </c>
      <c r="AX17" s="86" t="s">
        <v>233</v>
      </c>
      <c r="AY17" s="34" t="s">
        <v>219</v>
      </c>
      <c r="AZ17" s="29">
        <v>2</v>
      </c>
      <c r="BG17" s="3"/>
      <c r="BH17" s="18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</row>
    <row r="18" spans="2:74" ht="45.75" thickBot="1" x14ac:dyDescent="0.3">
      <c r="B18" s="3"/>
      <c r="C18" s="3"/>
      <c r="D18" s="104" t="s">
        <v>102</v>
      </c>
      <c r="E18" s="90" t="s">
        <v>103</v>
      </c>
      <c r="F18" s="91"/>
      <c r="G18" s="3"/>
      <c r="H18" s="3"/>
      <c r="I18" s="3"/>
      <c r="J18" s="3"/>
      <c r="L18" s="3"/>
      <c r="M18" s="127"/>
      <c r="N18" s="3"/>
      <c r="O18" s="95"/>
      <c r="P18" s="96"/>
      <c r="Q18" s="45">
        <v>3</v>
      </c>
      <c r="R18" s="48" t="s">
        <v>48</v>
      </c>
      <c r="S18" s="42" t="s">
        <v>62</v>
      </c>
      <c r="T18" s="45">
        <v>2</v>
      </c>
      <c r="U18" s="3"/>
      <c r="V18" s="95"/>
      <c r="W18" s="96"/>
      <c r="X18" s="97"/>
      <c r="Y18" s="3"/>
      <c r="Z18" s="3"/>
      <c r="AC18" s="122"/>
      <c r="AD18" s="3"/>
      <c r="AE18" s="98"/>
      <c r="AF18" s="99"/>
      <c r="AG18" s="27">
        <v>4</v>
      </c>
      <c r="AH18" s="85" t="s">
        <v>155</v>
      </c>
      <c r="AI18" s="36" t="s">
        <v>157</v>
      </c>
      <c r="AJ18" s="30">
        <v>4</v>
      </c>
      <c r="AK18" s="3"/>
      <c r="AS18" s="185"/>
      <c r="AU18" s="131"/>
      <c r="AV18" s="180"/>
      <c r="AW18" s="26">
        <v>3</v>
      </c>
      <c r="AX18" s="86" t="s">
        <v>222</v>
      </c>
      <c r="AY18" s="34" t="s">
        <v>220</v>
      </c>
      <c r="AZ18" s="29">
        <v>4</v>
      </c>
      <c r="BG18" s="3"/>
      <c r="BH18" s="18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</row>
    <row r="19" spans="2:74" ht="45.75" thickBot="1" x14ac:dyDescent="0.3">
      <c r="B19" s="3"/>
      <c r="C19" s="3"/>
      <c r="D19" s="105"/>
      <c r="E19" s="7" t="s">
        <v>100</v>
      </c>
      <c r="F19" s="8" t="s">
        <v>104</v>
      </c>
      <c r="G19" s="3"/>
      <c r="H19" s="3"/>
      <c r="I19" s="3"/>
      <c r="J19" s="3"/>
      <c r="L19" s="3"/>
      <c r="M19" s="127"/>
      <c r="N19" s="3"/>
      <c r="O19" s="98"/>
      <c r="P19" s="99"/>
      <c r="Q19" s="44">
        <v>4</v>
      </c>
      <c r="R19" s="47" t="s">
        <v>50</v>
      </c>
      <c r="S19" s="41" t="s">
        <v>65</v>
      </c>
      <c r="T19" s="44">
        <v>4</v>
      </c>
      <c r="U19" s="3"/>
      <c r="V19" s="98"/>
      <c r="W19" s="99"/>
      <c r="X19" s="100"/>
      <c r="Y19" s="3"/>
      <c r="Z19" s="3"/>
      <c r="AC19" s="122"/>
      <c r="AD19" s="3"/>
      <c r="AE19" s="3"/>
      <c r="AF19" s="3"/>
      <c r="AG19" s="3"/>
      <c r="AH19" s="15"/>
      <c r="AI19" s="15"/>
      <c r="AJ19" s="11"/>
      <c r="AK19" s="3"/>
      <c r="AS19" s="186"/>
      <c r="AU19" s="132"/>
      <c r="AV19" s="181"/>
      <c r="AW19" s="27">
        <v>4</v>
      </c>
      <c r="AX19" s="85" t="s">
        <v>223</v>
      </c>
      <c r="AY19" s="36" t="s">
        <v>221</v>
      </c>
      <c r="AZ19" s="30">
        <v>6</v>
      </c>
      <c r="BG19" s="3"/>
      <c r="BH19" s="18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</row>
    <row r="20" spans="2:74" ht="15.75" customHeight="1" thickBot="1" x14ac:dyDescent="0.3">
      <c r="B20" s="3"/>
      <c r="C20" s="3"/>
      <c r="D20" s="5">
        <v>1</v>
      </c>
      <c r="E20" s="12" t="s">
        <v>105</v>
      </c>
      <c r="F20" s="6" t="s">
        <v>106</v>
      </c>
      <c r="G20" s="11" t="s">
        <v>136</v>
      </c>
      <c r="H20" s="3" t="s">
        <v>137</v>
      </c>
      <c r="I20" s="3"/>
      <c r="J20" s="3"/>
      <c r="L20" s="3"/>
      <c r="M20" s="127"/>
      <c r="N20" s="3"/>
      <c r="O20" s="3"/>
      <c r="P20" s="3"/>
      <c r="Q20" s="11"/>
      <c r="R20" s="3"/>
      <c r="S20" s="15"/>
      <c r="T20" s="11"/>
      <c r="U20" s="3"/>
      <c r="V20" s="3"/>
      <c r="W20" s="3"/>
      <c r="X20" s="3"/>
      <c r="Y20" s="3"/>
      <c r="Z20" s="3"/>
      <c r="AC20" s="122"/>
      <c r="AD20" s="3"/>
      <c r="AE20" s="92" t="s">
        <v>146</v>
      </c>
      <c r="AF20" s="93"/>
      <c r="AG20" s="25">
        <v>1</v>
      </c>
      <c r="AH20" s="77" t="s">
        <v>147</v>
      </c>
      <c r="AI20" s="65" t="s">
        <v>151</v>
      </c>
      <c r="AJ20" s="28">
        <v>0</v>
      </c>
      <c r="AK20" s="3"/>
      <c r="AS20" s="183"/>
      <c r="AU20" s="87"/>
      <c r="AV20" s="87"/>
      <c r="AW20" s="11"/>
      <c r="AX20" s="15"/>
      <c r="AY20" s="15"/>
      <c r="AZ20" s="11"/>
      <c r="BG20" s="3"/>
      <c r="BH20" s="18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</row>
    <row r="21" spans="2:74" ht="30" x14ac:dyDescent="0.25">
      <c r="B21" s="3"/>
      <c r="C21" s="3"/>
      <c r="D21" s="5">
        <v>2</v>
      </c>
      <c r="E21" s="12" t="s">
        <v>107</v>
      </c>
      <c r="F21" s="6" t="s">
        <v>110</v>
      </c>
      <c r="G21" s="11" t="s">
        <v>136</v>
      </c>
      <c r="H21" s="3" t="s">
        <v>138</v>
      </c>
      <c r="I21" s="3"/>
      <c r="J21" s="3"/>
      <c r="L21" s="3"/>
      <c r="M21" s="127"/>
      <c r="N21" s="3"/>
      <c r="O21" s="92" t="s">
        <v>56</v>
      </c>
      <c r="P21" s="93"/>
      <c r="Q21" s="43">
        <v>1</v>
      </c>
      <c r="R21" s="124" t="s">
        <v>57</v>
      </c>
      <c r="S21" s="40" t="s">
        <v>53</v>
      </c>
      <c r="T21" s="43">
        <v>2</v>
      </c>
      <c r="U21" s="3"/>
      <c r="V21" s="92" t="s">
        <v>51</v>
      </c>
      <c r="W21" s="93"/>
      <c r="X21" s="94"/>
      <c r="Y21" s="3"/>
      <c r="Z21" s="3"/>
      <c r="AC21" s="122"/>
      <c r="AD21" s="3"/>
      <c r="AE21" s="95"/>
      <c r="AF21" s="96"/>
      <c r="AG21" s="26">
        <v>2</v>
      </c>
      <c r="AH21" s="86" t="s">
        <v>166</v>
      </c>
      <c r="AI21" s="34" t="s">
        <v>160</v>
      </c>
      <c r="AJ21" s="29">
        <v>1</v>
      </c>
      <c r="AK21" s="3"/>
      <c r="AS21" s="183"/>
      <c r="BG21" s="3"/>
      <c r="BH21" s="18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2:74" ht="30.75" thickBot="1" x14ac:dyDescent="0.3">
      <c r="B22" s="3"/>
      <c r="C22" s="3"/>
      <c r="D22" s="4">
        <v>3</v>
      </c>
      <c r="E22" s="13" t="s">
        <v>109</v>
      </c>
      <c r="F22" s="8" t="s">
        <v>108</v>
      </c>
      <c r="G22" s="11" t="s">
        <v>136</v>
      </c>
      <c r="H22" s="3" t="s">
        <v>139</v>
      </c>
      <c r="I22" s="3"/>
      <c r="J22" s="3"/>
      <c r="L22" s="3"/>
      <c r="M22" s="127"/>
      <c r="N22" s="3"/>
      <c r="O22" s="95"/>
      <c r="P22" s="96"/>
      <c r="Q22" s="50">
        <v>2</v>
      </c>
      <c r="R22" s="115"/>
      <c r="S22" s="55" t="s">
        <v>54</v>
      </c>
      <c r="T22" s="50">
        <v>4</v>
      </c>
      <c r="U22" s="3"/>
      <c r="V22" s="95"/>
      <c r="W22" s="96"/>
      <c r="X22" s="97"/>
      <c r="Y22" s="3"/>
      <c r="Z22" s="3"/>
      <c r="AC22" s="122"/>
      <c r="AD22" s="3"/>
      <c r="AE22" s="95"/>
      <c r="AF22" s="96"/>
      <c r="AG22" s="26">
        <v>3</v>
      </c>
      <c r="AH22" s="86" t="s">
        <v>159</v>
      </c>
      <c r="AI22" s="34" t="s">
        <v>161</v>
      </c>
      <c r="AJ22" s="29">
        <v>2</v>
      </c>
      <c r="AK22" s="3"/>
      <c r="AS22" s="183"/>
      <c r="BG22" s="3"/>
      <c r="BH22" s="18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</row>
    <row r="23" spans="2:74" ht="30.75" thickBot="1" x14ac:dyDescent="0.3">
      <c r="B23" s="3"/>
      <c r="C23" s="3"/>
      <c r="D23" s="3"/>
      <c r="E23" s="3"/>
      <c r="F23" s="3"/>
      <c r="G23" s="3"/>
      <c r="H23" s="3"/>
      <c r="I23" s="3"/>
      <c r="J23" s="3"/>
      <c r="L23" s="3"/>
      <c r="M23" s="127"/>
      <c r="N23" s="3"/>
      <c r="O23" s="95"/>
      <c r="P23" s="96"/>
      <c r="Q23" s="44">
        <v>3</v>
      </c>
      <c r="R23" s="125"/>
      <c r="S23" s="41" t="s">
        <v>55</v>
      </c>
      <c r="T23" s="50">
        <v>6</v>
      </c>
      <c r="U23" s="3"/>
      <c r="V23" s="95"/>
      <c r="W23" s="96"/>
      <c r="X23" s="97"/>
      <c r="Y23" s="3"/>
      <c r="Z23" s="3"/>
      <c r="AC23" s="122"/>
      <c r="AD23" s="3"/>
      <c r="AE23" s="98"/>
      <c r="AF23" s="99"/>
      <c r="AG23" s="27">
        <v>4</v>
      </c>
      <c r="AH23" s="85" t="s">
        <v>155</v>
      </c>
      <c r="AI23" s="36" t="s">
        <v>162</v>
      </c>
      <c r="AJ23" s="30">
        <v>4</v>
      </c>
      <c r="AK23" s="3"/>
      <c r="AS23" s="183"/>
      <c r="BG23" s="3"/>
      <c r="BH23" s="18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 spans="2:74" ht="15.75" thickBot="1" x14ac:dyDescent="0.3">
      <c r="L24" s="3"/>
      <c r="M24" s="127"/>
      <c r="N24" s="3"/>
      <c r="O24" s="95"/>
      <c r="P24" s="96"/>
      <c r="Q24" s="45">
        <v>1</v>
      </c>
      <c r="R24" s="113" t="s">
        <v>61</v>
      </c>
      <c r="S24" s="53" t="s">
        <v>60</v>
      </c>
      <c r="T24" s="50">
        <v>2</v>
      </c>
      <c r="U24" s="3"/>
      <c r="V24" s="95"/>
      <c r="W24" s="96"/>
      <c r="X24" s="97"/>
      <c r="Y24" s="3"/>
      <c r="Z24" s="3"/>
      <c r="AC24" s="122"/>
      <c r="AD24" s="3"/>
      <c r="AE24" s="87"/>
      <c r="AF24" s="87"/>
      <c r="AG24" s="3"/>
      <c r="AH24" s="15"/>
      <c r="AI24" s="15"/>
      <c r="AJ24" s="11"/>
      <c r="AK24" s="3"/>
      <c r="AS24" s="183"/>
      <c r="BG24" s="3"/>
      <c r="BH24" s="18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 spans="2:74" x14ac:dyDescent="0.25">
      <c r="L25" s="3"/>
      <c r="M25" s="127"/>
      <c r="N25" s="3"/>
      <c r="O25" s="95"/>
      <c r="P25" s="96"/>
      <c r="Q25" s="50">
        <v>2</v>
      </c>
      <c r="R25" s="115"/>
      <c r="S25" s="51" t="s">
        <v>59</v>
      </c>
      <c r="T25" s="50">
        <v>4</v>
      </c>
      <c r="U25" s="3"/>
      <c r="V25" s="95"/>
      <c r="W25" s="96"/>
      <c r="X25" s="97"/>
      <c r="Y25" s="3"/>
      <c r="Z25" s="3"/>
      <c r="AC25" s="122"/>
      <c r="AD25" s="3"/>
      <c r="AE25" s="92" t="s">
        <v>164</v>
      </c>
      <c r="AF25" s="93"/>
      <c r="AG25" s="25">
        <v>1</v>
      </c>
      <c r="AH25" s="77" t="s">
        <v>147</v>
      </c>
      <c r="AI25" s="65" t="s">
        <v>151</v>
      </c>
      <c r="AJ25" s="28">
        <v>0</v>
      </c>
      <c r="AK25" s="3"/>
      <c r="AS25" s="183"/>
      <c r="BG25" s="3"/>
      <c r="BH25" s="18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</row>
    <row r="26" spans="2:74" ht="30.75" thickBot="1" x14ac:dyDescent="0.3">
      <c r="L26" s="3"/>
      <c r="M26" s="127"/>
      <c r="N26" s="3"/>
      <c r="O26" s="98"/>
      <c r="P26" s="99"/>
      <c r="Q26" s="44">
        <v>3</v>
      </c>
      <c r="R26" s="125"/>
      <c r="S26" s="52" t="s">
        <v>58</v>
      </c>
      <c r="T26" s="44">
        <v>6</v>
      </c>
      <c r="U26" s="3"/>
      <c r="V26" s="98"/>
      <c r="W26" s="99"/>
      <c r="X26" s="100"/>
      <c r="Y26" s="3"/>
      <c r="Z26" s="3"/>
      <c r="AC26" s="122"/>
      <c r="AD26" s="3"/>
      <c r="AE26" s="95"/>
      <c r="AF26" s="96"/>
      <c r="AG26" s="26">
        <v>2</v>
      </c>
      <c r="AH26" s="86" t="s">
        <v>166</v>
      </c>
      <c r="AI26" s="34" t="s">
        <v>167</v>
      </c>
      <c r="AJ26" s="29">
        <v>2</v>
      </c>
      <c r="AK26" s="3"/>
      <c r="AS26" s="183"/>
      <c r="BG26" s="3"/>
      <c r="BH26" s="18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</row>
    <row r="27" spans="2:74" ht="30.75" thickBot="1" x14ac:dyDescent="0.3">
      <c r="L27" s="3"/>
      <c r="M27" s="127"/>
      <c r="N27" s="3"/>
      <c r="O27" s="3"/>
      <c r="P27" s="3"/>
      <c r="Q27" s="11"/>
      <c r="R27" s="3"/>
      <c r="S27" s="15"/>
      <c r="T27" s="11"/>
      <c r="U27" s="3"/>
      <c r="V27" s="3"/>
      <c r="W27" s="3"/>
      <c r="X27" s="3"/>
      <c r="Y27" s="3"/>
      <c r="Z27" s="3"/>
      <c r="AC27" s="122"/>
      <c r="AD27" s="3"/>
      <c r="AE27" s="95"/>
      <c r="AF27" s="96"/>
      <c r="AG27" s="26">
        <v>3</v>
      </c>
      <c r="AH27" s="86" t="s">
        <v>169</v>
      </c>
      <c r="AI27" s="34" t="s">
        <v>168</v>
      </c>
      <c r="AJ27" s="29">
        <v>4</v>
      </c>
      <c r="AK27" s="3"/>
      <c r="AS27" s="183"/>
      <c r="BG27" s="3"/>
      <c r="BH27" s="18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</row>
    <row r="28" spans="2:74" ht="30.75" thickBot="1" x14ac:dyDescent="0.3">
      <c r="L28" s="3"/>
      <c r="M28" s="127"/>
      <c r="N28" s="3"/>
      <c r="O28" s="92" t="s">
        <v>66</v>
      </c>
      <c r="P28" s="93"/>
      <c r="Q28" s="25">
        <v>1</v>
      </c>
      <c r="R28" s="56" t="s">
        <v>67</v>
      </c>
      <c r="S28" s="57" t="s">
        <v>68</v>
      </c>
      <c r="T28" s="28">
        <v>2</v>
      </c>
      <c r="U28" s="3"/>
      <c r="V28" s="3"/>
      <c r="W28" s="3"/>
      <c r="X28" s="3"/>
      <c r="Y28" s="3"/>
      <c r="Z28" s="3"/>
      <c r="AC28" s="122"/>
      <c r="AD28" s="3"/>
      <c r="AE28" s="98"/>
      <c r="AF28" s="99"/>
      <c r="AG28" s="27">
        <v>4</v>
      </c>
      <c r="AH28" s="82" t="s">
        <v>149</v>
      </c>
      <c r="AI28" s="39" t="s">
        <v>165</v>
      </c>
      <c r="AJ28" s="30">
        <v>6</v>
      </c>
      <c r="AK28" s="3"/>
      <c r="BO28" s="3"/>
      <c r="BP28" s="3"/>
      <c r="BQ28" s="3"/>
      <c r="BR28" s="3"/>
      <c r="BS28" s="3"/>
      <c r="BT28" s="3"/>
      <c r="BU28" s="3"/>
      <c r="BV28" s="3"/>
    </row>
    <row r="29" spans="2:74" ht="15.75" thickBot="1" x14ac:dyDescent="0.3">
      <c r="L29" s="3"/>
      <c r="M29" s="127"/>
      <c r="N29" s="3"/>
      <c r="O29" s="95"/>
      <c r="P29" s="96"/>
      <c r="Q29" s="26">
        <v>2</v>
      </c>
      <c r="R29" s="58" t="s">
        <v>69</v>
      </c>
      <c r="S29" s="59" t="s">
        <v>70</v>
      </c>
      <c r="T29" s="29">
        <v>6</v>
      </c>
      <c r="U29" s="3"/>
      <c r="V29" s="3"/>
      <c r="W29" s="3"/>
      <c r="X29" s="3"/>
      <c r="Y29" s="3"/>
      <c r="Z29" s="3"/>
      <c r="AC29" s="122"/>
      <c r="AD29" s="3"/>
      <c r="AE29" s="3"/>
      <c r="AF29" s="3"/>
      <c r="AG29" s="3"/>
      <c r="AH29" s="15"/>
      <c r="AI29" s="15"/>
      <c r="AJ29" s="11"/>
      <c r="AK29" s="3"/>
      <c r="AL29" s="3"/>
      <c r="AM29" s="3"/>
      <c r="AN29" s="3"/>
      <c r="AO29" s="3"/>
      <c r="AP29" s="3"/>
      <c r="AQ29" s="3"/>
      <c r="BG29" s="3"/>
      <c r="BO29" s="3"/>
      <c r="BP29" s="3"/>
      <c r="BQ29" s="3"/>
      <c r="BR29" s="3"/>
      <c r="BS29" s="3"/>
      <c r="BT29" s="3"/>
      <c r="BU29" s="3"/>
      <c r="BV29" s="3"/>
    </row>
    <row r="30" spans="2:74" ht="30.75" customHeight="1" thickBot="1" x14ac:dyDescent="0.3">
      <c r="L30" s="3"/>
      <c r="M30" s="127"/>
      <c r="N30" s="3"/>
      <c r="O30" s="98"/>
      <c r="P30" s="99"/>
      <c r="Q30" s="27">
        <v>3</v>
      </c>
      <c r="R30" s="60" t="s">
        <v>71</v>
      </c>
      <c r="S30" s="61" t="s">
        <v>72</v>
      </c>
      <c r="T30" s="30">
        <v>0</v>
      </c>
      <c r="U30" s="3"/>
      <c r="V30" s="3"/>
      <c r="W30" s="3"/>
      <c r="X30" s="3"/>
      <c r="Y30" s="3"/>
      <c r="Z30" s="3"/>
      <c r="AC30" s="122"/>
      <c r="AD30" s="3"/>
      <c r="AE30" s="92" t="s">
        <v>170</v>
      </c>
      <c r="AF30" s="93"/>
      <c r="AG30" s="25">
        <v>1</v>
      </c>
      <c r="AH30" s="88" t="s">
        <v>171</v>
      </c>
      <c r="AI30" s="32" t="s">
        <v>172</v>
      </c>
      <c r="AJ30" s="28">
        <v>1</v>
      </c>
      <c r="AK30" s="3"/>
      <c r="AL30" s="109" t="s">
        <v>142</v>
      </c>
      <c r="AM30" s="109" t="s">
        <v>143</v>
      </c>
      <c r="AN30" s="109"/>
      <c r="AO30" s="109" t="s">
        <v>99</v>
      </c>
      <c r="AP30" s="109"/>
      <c r="AQ30" s="3"/>
      <c r="BB30" s="109" t="s">
        <v>142</v>
      </c>
      <c r="BC30" s="110" t="s">
        <v>143</v>
      </c>
      <c r="BD30" s="111"/>
      <c r="BE30" s="114" t="s">
        <v>99</v>
      </c>
      <c r="BF30" s="115"/>
      <c r="BG30" s="3"/>
      <c r="BO30" s="3"/>
      <c r="BP30" s="3"/>
      <c r="BQ30" s="109" t="s">
        <v>142</v>
      </c>
      <c r="BR30" s="110" t="s">
        <v>143</v>
      </c>
      <c r="BS30" s="111"/>
      <c r="BT30" s="114" t="s">
        <v>99</v>
      </c>
      <c r="BU30" s="115"/>
      <c r="BV30" s="3"/>
    </row>
    <row r="31" spans="2:74" ht="15.75" thickBot="1" x14ac:dyDescent="0.3">
      <c r="L31" s="3"/>
      <c r="M31" s="127"/>
      <c r="N31" s="3"/>
      <c r="O31" s="3"/>
      <c r="P31" s="3"/>
      <c r="Q31" s="11"/>
      <c r="R31" s="3"/>
      <c r="S31" s="15"/>
      <c r="T31" s="11"/>
      <c r="U31" s="3"/>
      <c r="V31" s="3"/>
      <c r="W31" s="3"/>
      <c r="X31" s="3"/>
      <c r="Y31" s="3"/>
      <c r="Z31" s="3"/>
      <c r="AC31" s="122"/>
      <c r="AD31" s="3"/>
      <c r="AE31" s="95"/>
      <c r="AF31" s="96"/>
      <c r="AG31" s="26">
        <v>2</v>
      </c>
      <c r="AH31" s="86" t="s">
        <v>174</v>
      </c>
      <c r="AI31" s="34" t="s">
        <v>173</v>
      </c>
      <c r="AJ31" s="29">
        <v>4</v>
      </c>
      <c r="AK31" s="3"/>
      <c r="AL31" s="109"/>
      <c r="AM31" s="109"/>
      <c r="AN31" s="109"/>
      <c r="AO31" s="16" t="s">
        <v>100</v>
      </c>
      <c r="AP31" s="16" t="s">
        <v>101</v>
      </c>
      <c r="AQ31" s="3"/>
      <c r="BB31" s="109"/>
      <c r="BC31" s="112"/>
      <c r="BD31" s="113"/>
      <c r="BE31" s="16" t="s">
        <v>100</v>
      </c>
      <c r="BF31" s="16" t="s">
        <v>101</v>
      </c>
      <c r="BG31" s="3"/>
      <c r="BO31" s="3"/>
      <c r="BP31" s="3"/>
      <c r="BQ31" s="109"/>
      <c r="BR31" s="112"/>
      <c r="BS31" s="113"/>
      <c r="BT31" s="16" t="s">
        <v>100</v>
      </c>
      <c r="BU31" s="16" t="s">
        <v>101</v>
      </c>
      <c r="BV31" s="3"/>
    </row>
    <row r="32" spans="2:74" ht="30.75" thickBot="1" x14ac:dyDescent="0.3">
      <c r="L32" s="3"/>
      <c r="M32" s="127"/>
      <c r="N32" s="3"/>
      <c r="O32" s="92" t="s">
        <v>120</v>
      </c>
      <c r="P32" s="93"/>
      <c r="Q32" s="25">
        <v>1</v>
      </c>
      <c r="R32" s="20" t="s">
        <v>118</v>
      </c>
      <c r="S32" s="37" t="s">
        <v>119</v>
      </c>
      <c r="T32" s="28">
        <v>2</v>
      </c>
      <c r="U32" s="3"/>
      <c r="V32" s="3"/>
      <c r="W32" s="3"/>
      <c r="X32" s="3"/>
      <c r="Y32" s="3"/>
      <c r="Z32" s="3"/>
      <c r="AC32" s="122"/>
      <c r="AD32" s="3"/>
      <c r="AE32" s="98"/>
      <c r="AF32" s="99"/>
      <c r="AG32" s="27">
        <v>3</v>
      </c>
      <c r="AH32" s="85" t="s">
        <v>175</v>
      </c>
      <c r="AI32" s="36" t="s">
        <v>176</v>
      </c>
      <c r="AJ32" s="30">
        <v>6</v>
      </c>
      <c r="AK32" s="3"/>
      <c r="AL32" s="16">
        <v>1</v>
      </c>
      <c r="AM32" s="109" t="s">
        <v>96</v>
      </c>
      <c r="AN32" s="109"/>
      <c r="AO32" s="16">
        <f>AJ25+AJ20+AJ15+AJ11+AJ7+AJ2+AJ30</f>
        <v>3</v>
      </c>
      <c r="AP32" s="16">
        <f>AJ26+AJ21+AJ16+AJ11+AJ7+AJ3+AJ30</f>
        <v>10</v>
      </c>
      <c r="AQ32" s="3"/>
      <c r="BB32" s="16">
        <v>1</v>
      </c>
      <c r="BC32" s="114" t="s">
        <v>96</v>
      </c>
      <c r="BD32" s="115"/>
      <c r="BE32" s="16">
        <f>AZ16+AZ11+AZ7+AZ2</f>
        <v>0</v>
      </c>
      <c r="BF32" s="16">
        <f>AZ3+AZ8+AZ12+AZ17</f>
        <v>7</v>
      </c>
      <c r="BG32" s="3"/>
      <c r="BO32" s="3"/>
      <c r="BP32" s="3"/>
      <c r="BQ32" s="16">
        <v>1</v>
      </c>
      <c r="BR32" s="114" t="s">
        <v>96</v>
      </c>
      <c r="BS32" s="115"/>
      <c r="BT32" s="16">
        <f>BO2+BO7</f>
        <v>0</v>
      </c>
      <c r="BU32" s="16">
        <f>BO3+BO8</f>
        <v>4</v>
      </c>
      <c r="BV32" s="3"/>
    </row>
    <row r="33" spans="12:74" x14ac:dyDescent="0.25">
      <c r="L33" s="3"/>
      <c r="M33" s="127"/>
      <c r="N33" s="3"/>
      <c r="O33" s="95"/>
      <c r="P33" s="96"/>
      <c r="Q33" s="26">
        <v>2</v>
      </c>
      <c r="R33" s="22" t="s">
        <v>121</v>
      </c>
      <c r="S33" s="38" t="s">
        <v>128</v>
      </c>
      <c r="T33" s="29">
        <v>4</v>
      </c>
      <c r="U33" s="3"/>
      <c r="V33" s="3"/>
      <c r="W33" s="3"/>
      <c r="X33" s="3"/>
      <c r="Y33" s="3"/>
      <c r="Z33" s="3"/>
      <c r="AC33" s="122"/>
      <c r="AD33" s="3"/>
      <c r="AE33" s="3"/>
      <c r="AF33" s="3"/>
      <c r="AG33" s="3"/>
      <c r="AH33" s="15"/>
      <c r="AI33" s="15"/>
      <c r="AJ33" s="11"/>
      <c r="AK33" s="3"/>
      <c r="AL33" s="16">
        <v>2</v>
      </c>
      <c r="AM33" s="118" t="s">
        <v>98</v>
      </c>
      <c r="AN33" s="118"/>
      <c r="AO33" s="16">
        <f>AP32+1</f>
        <v>11</v>
      </c>
      <c r="AP33" s="16">
        <f>AO34-1</f>
        <v>23</v>
      </c>
      <c r="AQ33" s="3"/>
      <c r="BB33" s="16">
        <v>2</v>
      </c>
      <c r="BC33" s="116" t="s">
        <v>98</v>
      </c>
      <c r="BD33" s="117"/>
      <c r="BE33" s="16">
        <f>BF32+1</f>
        <v>8</v>
      </c>
      <c r="BF33" s="16">
        <f>BE34-1</f>
        <v>13</v>
      </c>
      <c r="BG33" s="3"/>
      <c r="BO33" s="3"/>
      <c r="BP33" s="3"/>
      <c r="BQ33" s="16">
        <v>2</v>
      </c>
      <c r="BR33" s="116" t="s">
        <v>98</v>
      </c>
      <c r="BS33" s="117"/>
      <c r="BT33" s="16">
        <f>BU32+1</f>
        <v>5</v>
      </c>
      <c r="BU33" s="16">
        <f>BT34-1</f>
        <v>7</v>
      </c>
      <c r="BV33" s="3"/>
    </row>
    <row r="34" spans="12:74" x14ac:dyDescent="0.25">
      <c r="L34" s="3"/>
      <c r="M34" s="127"/>
      <c r="N34" s="3"/>
      <c r="O34" s="95"/>
      <c r="P34" s="96"/>
      <c r="Q34" s="26">
        <v>3</v>
      </c>
      <c r="R34" s="22" t="s">
        <v>24</v>
      </c>
      <c r="S34" s="38" t="s">
        <v>129</v>
      </c>
      <c r="T34" s="29">
        <v>6</v>
      </c>
      <c r="U34" s="3"/>
      <c r="V34" s="3"/>
      <c r="W34" s="3"/>
      <c r="X34" s="3"/>
      <c r="Y34" s="3"/>
      <c r="Z34" s="3"/>
      <c r="AC34" s="122"/>
      <c r="AD34" s="3"/>
      <c r="AE34" s="3"/>
      <c r="AF34" s="3"/>
      <c r="AG34" s="3"/>
      <c r="AH34" s="15"/>
      <c r="AI34" s="15"/>
      <c r="AJ34" s="11"/>
      <c r="AK34" s="3"/>
      <c r="AL34" s="16">
        <v>3</v>
      </c>
      <c r="AM34" s="118" t="s">
        <v>97</v>
      </c>
      <c r="AN34" s="118"/>
      <c r="AO34" s="16">
        <f>AJ4+AJ8+AJ12+AJ17+AJ22+AJ27+AJ31</f>
        <v>24</v>
      </c>
      <c r="AP34" s="16">
        <f>AJ28+AJ23+AJ18+AJ13+AJ9+AJ5+AJ32</f>
        <v>40</v>
      </c>
      <c r="AQ34" s="3"/>
      <c r="BB34" s="16">
        <v>3</v>
      </c>
      <c r="BC34" s="116" t="s">
        <v>97</v>
      </c>
      <c r="BD34" s="117"/>
      <c r="BE34" s="16">
        <f>AZ18+AZ13+AZ9+AZ4</f>
        <v>14</v>
      </c>
      <c r="BF34" s="16">
        <f>AZ19+AZ14+AZ9+AZ5</f>
        <v>20</v>
      </c>
      <c r="BG34" s="3"/>
      <c r="BO34" s="3"/>
      <c r="BP34" s="3"/>
      <c r="BQ34" s="16">
        <v>3</v>
      </c>
      <c r="BR34" s="116" t="s">
        <v>97</v>
      </c>
      <c r="BS34" s="117"/>
      <c r="BT34" s="16">
        <f>BO9+BO4</f>
        <v>8</v>
      </c>
      <c r="BU34" s="16">
        <f>BO10+BO5</f>
        <v>12</v>
      </c>
      <c r="BV34" s="3"/>
    </row>
    <row r="35" spans="12:74" x14ac:dyDescent="0.25">
      <c r="L35" s="3"/>
      <c r="M35" s="127"/>
      <c r="N35" s="3"/>
      <c r="O35" s="95"/>
      <c r="P35" s="96"/>
      <c r="Q35" s="26">
        <v>4</v>
      </c>
      <c r="R35" s="22" t="s">
        <v>122</v>
      </c>
      <c r="S35" s="38" t="s">
        <v>130</v>
      </c>
      <c r="T35" s="29">
        <v>8</v>
      </c>
      <c r="U35" s="3"/>
      <c r="V35" s="3"/>
      <c r="W35" s="3"/>
      <c r="X35" s="3"/>
      <c r="Y35" s="3"/>
      <c r="Z35" s="3"/>
      <c r="AC35" s="122"/>
      <c r="AD35" s="3"/>
      <c r="AE35" s="3"/>
      <c r="AF35" s="3"/>
      <c r="AG35" s="3"/>
      <c r="AH35" s="15"/>
      <c r="AI35" s="15"/>
      <c r="AJ35" s="11"/>
      <c r="AK35" s="3"/>
      <c r="AL35" s="3"/>
      <c r="AM35" s="3"/>
      <c r="AN35" s="3"/>
      <c r="AO35" s="3"/>
      <c r="AP35" s="3"/>
      <c r="AQ35" s="3"/>
      <c r="BG35" s="3"/>
      <c r="BO35" s="3"/>
      <c r="BP35" s="3"/>
      <c r="BQ35" s="3"/>
      <c r="BR35" s="3"/>
      <c r="BS35" s="3"/>
      <c r="BT35" s="3"/>
      <c r="BU35" s="3"/>
      <c r="BV35" s="3"/>
    </row>
    <row r="36" spans="12:74" x14ac:dyDescent="0.25">
      <c r="L36" s="3"/>
      <c r="M36" s="127"/>
      <c r="N36" s="3"/>
      <c r="O36" s="95"/>
      <c r="P36" s="96"/>
      <c r="Q36" s="26">
        <v>5</v>
      </c>
      <c r="R36" s="22" t="s">
        <v>123</v>
      </c>
      <c r="S36" s="38" t="s">
        <v>131</v>
      </c>
      <c r="T36" s="29">
        <v>10</v>
      </c>
      <c r="U36" s="3"/>
      <c r="V36" s="3"/>
      <c r="W36" s="3"/>
      <c r="X36" s="3"/>
      <c r="Y36" s="3"/>
      <c r="Z36" s="3"/>
      <c r="AC36" s="122"/>
      <c r="BG36" s="3"/>
      <c r="BO36" s="3"/>
      <c r="BP36" s="3"/>
      <c r="BQ36" s="3"/>
      <c r="BR36" s="3"/>
      <c r="BS36" s="3"/>
      <c r="BT36" s="3"/>
      <c r="BU36" s="3"/>
      <c r="BV36" s="3"/>
    </row>
    <row r="37" spans="12:74" ht="15.75" thickBot="1" x14ac:dyDescent="0.3">
      <c r="L37" s="3"/>
      <c r="M37" s="127"/>
      <c r="N37" s="3"/>
      <c r="O37" s="95"/>
      <c r="P37" s="96"/>
      <c r="Q37" s="26">
        <v>6</v>
      </c>
      <c r="R37" s="22" t="s">
        <v>124</v>
      </c>
      <c r="S37" s="38" t="s">
        <v>132</v>
      </c>
      <c r="T37" s="29">
        <v>12</v>
      </c>
      <c r="U37" s="3"/>
      <c r="V37" s="3"/>
      <c r="W37" s="3"/>
      <c r="X37" s="3"/>
      <c r="Y37" s="3"/>
      <c r="Z37" s="3"/>
      <c r="AC37" s="123"/>
    </row>
    <row r="38" spans="12:74" x14ac:dyDescent="0.25">
      <c r="L38" s="3"/>
      <c r="M38" s="127"/>
      <c r="N38" s="3"/>
      <c r="O38" s="95"/>
      <c r="P38" s="96"/>
      <c r="Q38" s="26">
        <v>7</v>
      </c>
      <c r="R38" s="22" t="s">
        <v>125</v>
      </c>
      <c r="S38" s="38" t="s">
        <v>133</v>
      </c>
      <c r="T38" s="29">
        <v>14</v>
      </c>
      <c r="U38" s="3"/>
      <c r="V38" s="3"/>
      <c r="W38" s="3"/>
      <c r="X38" s="3"/>
      <c r="Y38" s="3"/>
      <c r="Z38" s="3"/>
    </row>
    <row r="39" spans="12:74" x14ac:dyDescent="0.25">
      <c r="L39" s="3"/>
      <c r="M39" s="127"/>
      <c r="N39" s="3"/>
      <c r="O39" s="95"/>
      <c r="P39" s="96"/>
      <c r="Q39" s="26">
        <v>8</v>
      </c>
      <c r="R39" s="22" t="s">
        <v>126</v>
      </c>
      <c r="S39" s="38" t="s">
        <v>134</v>
      </c>
      <c r="T39" s="29">
        <v>16</v>
      </c>
      <c r="U39" s="3"/>
      <c r="V39" s="3"/>
      <c r="W39" s="3"/>
      <c r="X39" s="3"/>
      <c r="Y39" s="3"/>
      <c r="Z39" s="3"/>
    </row>
    <row r="40" spans="12:74" ht="15.75" thickBot="1" x14ac:dyDescent="0.3">
      <c r="L40" s="3"/>
      <c r="M40" s="127"/>
      <c r="N40" s="3"/>
      <c r="O40" s="98"/>
      <c r="P40" s="99"/>
      <c r="Q40" s="27">
        <v>9</v>
      </c>
      <c r="R40" s="23" t="s">
        <v>127</v>
      </c>
      <c r="S40" s="39" t="s">
        <v>135</v>
      </c>
      <c r="T40" s="30">
        <v>18</v>
      </c>
      <c r="U40" s="3"/>
      <c r="V40" s="3"/>
      <c r="W40" s="3"/>
      <c r="X40" s="3"/>
      <c r="Y40" s="3"/>
      <c r="Z40" s="3"/>
    </row>
    <row r="41" spans="12:74" ht="15.75" thickBot="1" x14ac:dyDescent="0.3">
      <c r="L41" s="3"/>
      <c r="M41" s="127"/>
      <c r="N41" s="3"/>
      <c r="O41" s="3"/>
      <c r="P41" s="3"/>
      <c r="Q41" s="11"/>
      <c r="R41" s="3"/>
      <c r="S41" s="15"/>
      <c r="T41" s="11"/>
      <c r="U41" s="3"/>
      <c r="V41" s="3"/>
      <c r="W41" s="3"/>
      <c r="X41" s="3"/>
      <c r="Y41" s="3"/>
      <c r="Z41" s="3"/>
    </row>
    <row r="42" spans="12:74" ht="48" customHeight="1" x14ac:dyDescent="0.25">
      <c r="L42" s="3"/>
      <c r="M42" s="127"/>
      <c r="N42" s="3"/>
      <c r="O42" s="92" t="s">
        <v>73</v>
      </c>
      <c r="P42" s="93"/>
      <c r="Q42" s="20">
        <v>1</v>
      </c>
      <c r="R42" s="21" t="s">
        <v>74</v>
      </c>
      <c r="S42" s="40" t="s">
        <v>77</v>
      </c>
      <c r="T42" s="43">
        <v>6</v>
      </c>
      <c r="U42" s="3"/>
      <c r="V42" s="92" t="s">
        <v>51</v>
      </c>
      <c r="W42" s="93"/>
      <c r="X42" s="93"/>
      <c r="Y42" s="94"/>
      <c r="Z42" s="3"/>
    </row>
    <row r="43" spans="12:74" ht="30" x14ac:dyDescent="0.25">
      <c r="L43" s="3"/>
      <c r="M43" s="127"/>
      <c r="N43" s="3"/>
      <c r="O43" s="95"/>
      <c r="P43" s="96"/>
      <c r="Q43" s="22">
        <v>2</v>
      </c>
      <c r="R43" s="19" t="s">
        <v>75</v>
      </c>
      <c r="S43" s="55" t="s">
        <v>78</v>
      </c>
      <c r="T43" s="50">
        <v>4</v>
      </c>
      <c r="U43" s="3"/>
      <c r="V43" s="95"/>
      <c r="W43" s="96"/>
      <c r="X43" s="96"/>
      <c r="Y43" s="97"/>
      <c r="Z43" s="3"/>
    </row>
    <row r="44" spans="12:74" ht="15.75" thickBot="1" x14ac:dyDescent="0.3">
      <c r="L44" s="3"/>
      <c r="M44" s="127"/>
      <c r="N44" s="3"/>
      <c r="O44" s="95"/>
      <c r="P44" s="96"/>
      <c r="Q44" s="62">
        <v>3</v>
      </c>
      <c r="R44" s="63" t="s">
        <v>76</v>
      </c>
      <c r="S44" s="64" t="s">
        <v>79</v>
      </c>
      <c r="T44" s="50">
        <v>2</v>
      </c>
      <c r="U44" s="3"/>
      <c r="V44" s="95"/>
      <c r="W44" s="96"/>
      <c r="X44" s="96"/>
      <c r="Y44" s="97"/>
      <c r="Z44" s="3"/>
    </row>
    <row r="45" spans="12:74" ht="30" x14ac:dyDescent="0.25">
      <c r="L45" s="3"/>
      <c r="M45" s="127"/>
      <c r="N45" s="3"/>
      <c r="O45" s="95"/>
      <c r="P45" s="96"/>
      <c r="Q45" s="20">
        <v>1</v>
      </c>
      <c r="R45" s="21" t="s">
        <v>80</v>
      </c>
      <c r="S45" s="40" t="s">
        <v>83</v>
      </c>
      <c r="T45" s="50">
        <v>6</v>
      </c>
      <c r="U45" s="3"/>
      <c r="V45" s="95"/>
      <c r="W45" s="96"/>
      <c r="X45" s="96"/>
      <c r="Y45" s="97"/>
      <c r="Z45" s="3"/>
    </row>
    <row r="46" spans="12:74" x14ac:dyDescent="0.25">
      <c r="L46" s="3"/>
      <c r="M46" s="127"/>
      <c r="N46" s="3"/>
      <c r="O46" s="95"/>
      <c r="P46" s="96"/>
      <c r="Q46" s="22">
        <v>2</v>
      </c>
      <c r="R46" s="19" t="s">
        <v>81</v>
      </c>
      <c r="S46" s="55" t="s">
        <v>82</v>
      </c>
      <c r="T46" s="50">
        <v>2</v>
      </c>
      <c r="U46" s="3"/>
      <c r="V46" s="95"/>
      <c r="W46" s="96"/>
      <c r="X46" s="96"/>
      <c r="Y46" s="97"/>
      <c r="Z46" s="3"/>
    </row>
    <row r="47" spans="12:74" ht="30" x14ac:dyDescent="0.25">
      <c r="L47" s="3"/>
      <c r="M47" s="127"/>
      <c r="N47" s="3"/>
      <c r="O47" s="95"/>
      <c r="P47" s="96"/>
      <c r="Q47" s="22">
        <v>3</v>
      </c>
      <c r="R47" s="19" t="s">
        <v>140</v>
      </c>
      <c r="S47" s="55" t="s">
        <v>84</v>
      </c>
      <c r="T47" s="50">
        <v>4</v>
      </c>
      <c r="U47" s="3"/>
      <c r="V47" s="95"/>
      <c r="W47" s="96"/>
      <c r="X47" s="96"/>
      <c r="Y47" s="97"/>
      <c r="Z47" s="3"/>
    </row>
    <row r="48" spans="12:74" ht="30.75" thickBot="1" x14ac:dyDescent="0.3">
      <c r="L48" s="3"/>
      <c r="M48" s="127"/>
      <c r="N48" s="3"/>
      <c r="O48" s="98"/>
      <c r="P48" s="99"/>
      <c r="Q48" s="23">
        <v>4</v>
      </c>
      <c r="R48" s="24" t="s">
        <v>141</v>
      </c>
      <c r="S48" s="41" t="s">
        <v>85</v>
      </c>
      <c r="T48" s="44">
        <v>6</v>
      </c>
      <c r="U48" s="3"/>
      <c r="V48" s="98"/>
      <c r="W48" s="99"/>
      <c r="X48" s="99"/>
      <c r="Y48" s="100"/>
      <c r="Z48" s="3"/>
    </row>
    <row r="49" spans="12:26" x14ac:dyDescent="0.25">
      <c r="L49" s="3"/>
      <c r="M49" s="127"/>
      <c r="N49" s="3"/>
      <c r="O49" s="3"/>
      <c r="P49" s="3"/>
      <c r="Q49" s="11"/>
      <c r="R49" s="3"/>
      <c r="S49" s="15"/>
      <c r="T49" s="11"/>
      <c r="U49" s="3"/>
      <c r="V49" s="3"/>
      <c r="W49" s="3"/>
      <c r="X49" s="3"/>
      <c r="Y49" s="3"/>
      <c r="Z49" s="3"/>
    </row>
    <row r="50" spans="12:26" ht="15.75" thickBot="1" x14ac:dyDescent="0.3">
      <c r="M50" s="127"/>
    </row>
    <row r="51" spans="12:26" ht="15" customHeight="1" x14ac:dyDescent="0.25">
      <c r="M51" s="127"/>
      <c r="O51" s="101" t="s">
        <v>197</v>
      </c>
      <c r="P51" s="106"/>
      <c r="Q51" s="149">
        <v>1</v>
      </c>
      <c r="R51" s="150" t="s">
        <v>198</v>
      </c>
      <c r="S51" s="159"/>
      <c r="T51" s="89">
        <v>0</v>
      </c>
    </row>
    <row r="52" spans="12:26" x14ac:dyDescent="0.25">
      <c r="M52" s="127"/>
      <c r="O52" s="102"/>
      <c r="P52" s="107"/>
      <c r="Q52" s="151">
        <v>2</v>
      </c>
      <c r="R52" s="146" t="s">
        <v>199</v>
      </c>
      <c r="S52" s="160" t="s">
        <v>201</v>
      </c>
      <c r="T52" s="75">
        <v>2</v>
      </c>
    </row>
    <row r="53" spans="12:26" ht="15.75" thickBot="1" x14ac:dyDescent="0.3">
      <c r="M53" s="127"/>
      <c r="O53" s="102"/>
      <c r="P53" s="107"/>
      <c r="Q53" s="152">
        <v>3</v>
      </c>
      <c r="R53" s="153" t="s">
        <v>200</v>
      </c>
      <c r="S53" s="161"/>
      <c r="T53" s="76">
        <v>4</v>
      </c>
    </row>
    <row r="54" spans="12:26" x14ac:dyDescent="0.25">
      <c r="M54" s="127"/>
      <c r="O54" s="102"/>
      <c r="P54" s="107"/>
      <c r="Q54" s="149">
        <v>1</v>
      </c>
      <c r="R54" s="150" t="s">
        <v>202</v>
      </c>
      <c r="S54" s="159"/>
      <c r="T54" s="89">
        <v>0</v>
      </c>
    </row>
    <row r="55" spans="12:26" ht="30" x14ac:dyDescent="0.25">
      <c r="M55" s="127"/>
      <c r="O55" s="102"/>
      <c r="P55" s="107"/>
      <c r="Q55" s="151">
        <v>2</v>
      </c>
      <c r="R55" s="147" t="s">
        <v>204</v>
      </c>
      <c r="S55" s="162"/>
      <c r="T55" s="167">
        <v>2</v>
      </c>
    </row>
    <row r="56" spans="12:26" ht="30.75" thickBot="1" x14ac:dyDescent="0.3">
      <c r="M56" s="127"/>
      <c r="O56" s="102"/>
      <c r="P56" s="107"/>
      <c r="Q56" s="152">
        <v>3</v>
      </c>
      <c r="R56" s="154" t="s">
        <v>203</v>
      </c>
      <c r="S56" s="163"/>
      <c r="T56" s="168">
        <v>4</v>
      </c>
      <c r="U56" s="3"/>
      <c r="V56" s="3"/>
      <c r="W56" s="3"/>
      <c r="X56" s="3"/>
      <c r="Y56" s="3"/>
    </row>
    <row r="57" spans="12:26" x14ac:dyDescent="0.25">
      <c r="M57" s="127"/>
      <c r="O57" s="102"/>
      <c r="P57" s="107"/>
      <c r="Q57" s="149">
        <v>1</v>
      </c>
      <c r="R57" s="150" t="s">
        <v>206</v>
      </c>
      <c r="S57" s="164"/>
      <c r="T57" s="169">
        <v>0</v>
      </c>
      <c r="U57" s="120"/>
      <c r="V57" s="120"/>
      <c r="W57" s="120"/>
      <c r="X57" s="120"/>
      <c r="Y57" s="120"/>
    </row>
    <row r="58" spans="12:26" ht="15.75" thickBot="1" x14ac:dyDescent="0.3">
      <c r="M58" s="127"/>
      <c r="O58" s="102"/>
      <c r="P58" s="107"/>
      <c r="Q58" s="152">
        <v>2</v>
      </c>
      <c r="R58" s="155" t="s">
        <v>205</v>
      </c>
      <c r="S58" s="163"/>
      <c r="T58" s="168">
        <v>4</v>
      </c>
      <c r="U58" s="120"/>
      <c r="V58" s="120"/>
      <c r="W58" s="120"/>
      <c r="X58" s="11"/>
      <c r="Y58" s="11"/>
    </row>
    <row r="59" spans="12:26" x14ac:dyDescent="0.25">
      <c r="M59" s="127"/>
      <c r="O59" s="102"/>
      <c r="P59" s="107"/>
      <c r="Q59" s="149">
        <v>1</v>
      </c>
      <c r="R59" s="156" t="s">
        <v>207</v>
      </c>
      <c r="S59" s="164"/>
      <c r="T59" s="169">
        <v>0</v>
      </c>
      <c r="U59" s="11"/>
      <c r="V59" s="119"/>
      <c r="W59" s="119"/>
      <c r="X59" s="11"/>
      <c r="Y59" s="11"/>
    </row>
    <row r="60" spans="12:26" x14ac:dyDescent="0.25">
      <c r="M60" s="127"/>
      <c r="O60" s="102"/>
      <c r="P60" s="107"/>
      <c r="Q60" s="151">
        <v>2</v>
      </c>
      <c r="R60" s="148" t="s">
        <v>208</v>
      </c>
      <c r="S60" s="165"/>
      <c r="T60" s="167">
        <v>2</v>
      </c>
      <c r="U60" s="11"/>
      <c r="V60" s="119"/>
      <c r="W60" s="119"/>
      <c r="X60" s="11"/>
      <c r="Y60" s="11"/>
    </row>
    <row r="61" spans="12:26" ht="15.75" thickBot="1" x14ac:dyDescent="0.3">
      <c r="M61" s="127"/>
      <c r="O61" s="102"/>
      <c r="P61" s="107"/>
      <c r="Q61" s="152">
        <v>3</v>
      </c>
      <c r="R61" s="155" t="s">
        <v>209</v>
      </c>
      <c r="S61" s="166"/>
      <c r="T61" s="168">
        <v>4</v>
      </c>
      <c r="U61" s="11"/>
      <c r="V61" s="119"/>
      <c r="W61" s="119"/>
      <c r="X61" s="11"/>
      <c r="Y61" s="11"/>
    </row>
    <row r="62" spans="12:26" x14ac:dyDescent="0.25">
      <c r="M62" s="127"/>
      <c r="O62" s="102"/>
      <c r="P62" s="107"/>
      <c r="Q62" s="149">
        <v>1</v>
      </c>
      <c r="R62" s="158" t="s">
        <v>211</v>
      </c>
      <c r="S62" s="157"/>
      <c r="T62" s="169">
        <v>0</v>
      </c>
      <c r="U62" s="9"/>
      <c r="V62" s="9"/>
      <c r="W62" s="9"/>
      <c r="X62" s="9"/>
      <c r="Y62" s="9"/>
    </row>
    <row r="63" spans="12:26" ht="15.75" thickBot="1" x14ac:dyDescent="0.3">
      <c r="M63" s="127"/>
      <c r="O63" s="102"/>
      <c r="P63" s="107"/>
      <c r="Q63" s="2">
        <v>2</v>
      </c>
      <c r="R63" s="170" t="s">
        <v>210</v>
      </c>
      <c r="S63" s="171"/>
      <c r="T63" s="172">
        <v>4</v>
      </c>
      <c r="U63" s="9"/>
      <c r="V63" s="9"/>
      <c r="W63" s="9"/>
      <c r="X63" s="3"/>
      <c r="Y63" s="3"/>
    </row>
    <row r="64" spans="12:26" x14ac:dyDescent="0.25">
      <c r="M64" s="127"/>
      <c r="O64" s="102"/>
      <c r="P64" s="107"/>
      <c r="Q64" s="149">
        <v>1</v>
      </c>
      <c r="R64" s="156" t="s">
        <v>212</v>
      </c>
      <c r="S64" s="159"/>
      <c r="T64" s="89">
        <v>0</v>
      </c>
      <c r="V64" s="109" t="s">
        <v>142</v>
      </c>
      <c r="W64" s="110" t="s">
        <v>143</v>
      </c>
      <c r="X64" s="111"/>
      <c r="Y64" s="114" t="s">
        <v>99</v>
      </c>
      <c r="Z64" s="115"/>
    </row>
    <row r="65" spans="13:26" x14ac:dyDescent="0.25">
      <c r="M65" s="127"/>
      <c r="O65" s="102"/>
      <c r="P65" s="107"/>
      <c r="Q65" s="151">
        <v>2</v>
      </c>
      <c r="R65" s="148" t="s">
        <v>213</v>
      </c>
      <c r="S65" s="160"/>
      <c r="T65" s="75">
        <v>2</v>
      </c>
      <c r="V65" s="109"/>
      <c r="W65" s="112"/>
      <c r="X65" s="113"/>
      <c r="Y65" s="16" t="s">
        <v>100</v>
      </c>
      <c r="Z65" s="16" t="s">
        <v>101</v>
      </c>
    </row>
    <row r="66" spans="13:26" ht="15.75" thickBot="1" x14ac:dyDescent="0.3">
      <c r="M66" s="128"/>
      <c r="O66" s="103"/>
      <c r="P66" s="108"/>
      <c r="Q66" s="152">
        <v>3</v>
      </c>
      <c r="R66" s="155" t="s">
        <v>214</v>
      </c>
      <c r="S66" s="161"/>
      <c r="T66" s="76">
        <v>4</v>
      </c>
      <c r="V66" s="16">
        <v>1</v>
      </c>
      <c r="W66" s="116" t="s">
        <v>96</v>
      </c>
      <c r="X66" s="117"/>
      <c r="Y66" s="16">
        <f>T64+T62+T59+T57+T54+T51+T46+T44+T32+T30+T24+T21+T18+T16+T13+T8+T3</f>
        <v>18</v>
      </c>
      <c r="Z66" s="16">
        <f>T52+T54+T57+T60+T64+T63+T46+T43+T34+T28+T24+T21+T16+T18+T13+T9+T4</f>
        <v>42</v>
      </c>
    </row>
    <row r="67" spans="13:26" x14ac:dyDescent="0.25">
      <c r="V67" s="16">
        <v>2</v>
      </c>
      <c r="W67" s="116" t="s">
        <v>98</v>
      </c>
      <c r="X67" s="117"/>
      <c r="Y67" s="16">
        <f>Z66+1</f>
        <v>43</v>
      </c>
      <c r="Z67" s="16">
        <f>Y68-1</f>
        <v>76</v>
      </c>
    </row>
    <row r="68" spans="13:26" x14ac:dyDescent="0.25">
      <c r="V68" s="16">
        <v>3</v>
      </c>
      <c r="W68" s="116" t="s">
        <v>97</v>
      </c>
      <c r="X68" s="117"/>
      <c r="Y68" s="16">
        <f>T65+T60+T63+T58+T55+T52+T47+T43+T38+T28+T22+T25+T19+T17+T14+T10+T5</f>
        <v>77</v>
      </c>
      <c r="Z68" s="16">
        <f>T66+T63+T61+T56+T53+T48+T42+T40+T29+T26+T19+T23+T17+T14+T11+T6</f>
        <v>101</v>
      </c>
    </row>
  </sheetData>
  <mergeCells count="68">
    <mergeCell ref="O51:P66"/>
    <mergeCell ref="M3:M66"/>
    <mergeCell ref="AU11:AV14"/>
    <mergeCell ref="AU16:AV19"/>
    <mergeCell ref="AS2:AS19"/>
    <mergeCell ref="O13:P14"/>
    <mergeCell ref="E18:F18"/>
    <mergeCell ref="D18:D19"/>
    <mergeCell ref="O3:P6"/>
    <mergeCell ref="O8:P11"/>
    <mergeCell ref="O16:P19"/>
    <mergeCell ref="O32:P40"/>
    <mergeCell ref="O42:P48"/>
    <mergeCell ref="E3:F7"/>
    <mergeCell ref="E9:F13"/>
    <mergeCell ref="C9:D13"/>
    <mergeCell ref="C3:D7"/>
    <mergeCell ref="O21:P26"/>
    <mergeCell ref="R21:R23"/>
    <mergeCell ref="V21:X26"/>
    <mergeCell ref="R24:R26"/>
    <mergeCell ref="O28:P30"/>
    <mergeCell ref="V61:W61"/>
    <mergeCell ref="U57:U58"/>
    <mergeCell ref="V57:W58"/>
    <mergeCell ref="V42:Y48"/>
    <mergeCell ref="X57:Y57"/>
    <mergeCell ref="AE20:AF23"/>
    <mergeCell ref="AE25:AF28"/>
    <mergeCell ref="AL30:AL31"/>
    <mergeCell ref="V59:W59"/>
    <mergeCell ref="V60:W60"/>
    <mergeCell ref="AC2:AC37"/>
    <mergeCell ref="AE2:AF5"/>
    <mergeCell ref="AE7:AF9"/>
    <mergeCell ref="V16:X19"/>
    <mergeCell ref="W67:X67"/>
    <mergeCell ref="W68:X68"/>
    <mergeCell ref="AE30:AF32"/>
    <mergeCell ref="V64:V65"/>
    <mergeCell ref="W64:X65"/>
    <mergeCell ref="Y64:Z64"/>
    <mergeCell ref="W66:X66"/>
    <mergeCell ref="AM30:AN31"/>
    <mergeCell ref="AO30:AP30"/>
    <mergeCell ref="AM32:AN32"/>
    <mergeCell ref="AM33:AN33"/>
    <mergeCell ref="AM34:AN34"/>
    <mergeCell ref="AE11:AF13"/>
    <mergeCell ref="AE15:AF18"/>
    <mergeCell ref="AU7:AV9"/>
    <mergeCell ref="AU2:AV5"/>
    <mergeCell ref="BB30:BB31"/>
    <mergeCell ref="BC30:BD31"/>
    <mergeCell ref="BE30:BF30"/>
    <mergeCell ref="BR34:BS34"/>
    <mergeCell ref="BC34:BD34"/>
    <mergeCell ref="BJ2:BK5"/>
    <mergeCell ref="BJ7:BK10"/>
    <mergeCell ref="BJ12:BK15"/>
    <mergeCell ref="BC32:BD32"/>
    <mergeCell ref="BC33:BD33"/>
    <mergeCell ref="BH2:BH15"/>
    <mergeCell ref="BQ30:BQ31"/>
    <mergeCell ref="BR30:BS31"/>
    <mergeCell ref="BT30:BU30"/>
    <mergeCell ref="BR32:BS32"/>
    <mergeCell ref="BR33:BS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</dc:creator>
  <cp:lastModifiedBy>Васильева Лада Сергеевна</cp:lastModifiedBy>
  <dcterms:created xsi:type="dcterms:W3CDTF">2015-06-05T18:17:20Z</dcterms:created>
  <dcterms:modified xsi:type="dcterms:W3CDTF">2025-04-25T03:48:35Z</dcterms:modified>
</cp:coreProperties>
</file>