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6EB4A93A-7C89-47B6-BB75-CC3267FF22C7}" xr6:coauthVersionLast="47" xr6:coauthVersionMax="47" xr10:uidLastSave="{00000000-0000-0000-0000-000000000000}"/>
  <bookViews>
    <workbookView xWindow="-110" yWindow="-110" windowWidth="25820" windowHeight="15500" activeTab="4" xr2:uid="{AEAAD111-2605-4B8A-AF71-A63A401E5B7B}"/>
  </bookViews>
  <sheets>
    <sheet name="Continent" sheetId="8" r:id="rId1"/>
    <sheet name="Economic" sheetId="10" r:id="rId2"/>
    <sheet name="polpulation_2023" sheetId="2" r:id="rId3"/>
    <sheet name="PIVOT TABLE" sheetId="7" r:id="rId4"/>
    <sheet name="Charts" sheetId="9" r:id="rId5"/>
  </sheets>
  <definedNames>
    <definedName name="_xlcn.WorksheetConnection_Book1.xlsxTable_11" hidden="1">Table_1[]</definedName>
    <definedName name="_xlcn.WorksheetConnection_Book1.xlsxTable31" hidden="1">Table3[]</definedName>
    <definedName name="ExternalData_1" localSheetId="2" hidden="1">polpulation_2023!$C$1:$Q$235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ook1.xlsx!Table3"/>
          <x15:modelTable id="Table_1" name="Table_1" connection="WorksheetConnection_Book1.xlsx!Table_1"/>
        </x15:modelTables>
        <x15:modelRelationships>
          <x15:modelRelationship fromTable="Table_1" fromColumn="Country" toTable="Table3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6DB14-FA5B-4AC9-BCFF-72F6B3C7E76D}" keepAlive="1" name="Query - Countries by continents" description="Connection to the 'Countries by continents' query in the workbook." type="5" refreshedVersion="8" background="1" saveData="1">
    <dbPr connection="Provider=Microsoft.Mashup.OleDb.1;Data Source=$Workbook$;Location=&quot;Countries by continents&quot;;Extended Properties=&quot;&quot;" command="SELECT * FROM [Countries by continents]"/>
  </connection>
  <connection id="2" xr16:uid="{8A171DEB-9F42-4AC9-AE67-7F04116EEE06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9F8A4552-0DF0-4EEC-B636-870534E103F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18A050E-605C-4EE8-8BE7-1D7C9055467A}" name="WorksheetConnection_Book1.xlsx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Book1.xlsxTable_11"/>
        </x15:connection>
      </ext>
    </extLst>
  </connection>
  <connection id="5" xr16:uid="{BC941A42-514B-4EB4-BB22-A402E59E46A0}" name="WorksheetConnection_Book1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ook1.xlsxTable31"/>
        </x15:connection>
      </ext>
    </extLst>
  </connection>
</connections>
</file>

<file path=xl/sharedStrings.xml><?xml version="1.0" encoding="utf-8"?>
<sst xmlns="http://schemas.openxmlformats.org/spreadsheetml/2006/main" count="1315" uniqueCount="353">
  <si>
    <t>Population (2023)</t>
  </si>
  <si>
    <t>Yearly Change</t>
  </si>
  <si>
    <t>Net Change</t>
  </si>
  <si>
    <t>Density (P/Km²)</t>
  </si>
  <si>
    <t>Land Area (Km²)</t>
  </si>
  <si>
    <t>Migrants (net)</t>
  </si>
  <si>
    <t>Fert. Rate</t>
  </si>
  <si>
    <t>Med. Age</t>
  </si>
  <si>
    <t>Urban Pop %</t>
  </si>
  <si>
    <t>World Share</t>
  </si>
  <si>
    <t>India</t>
  </si>
  <si>
    <t>36 %</t>
  </si>
  <si>
    <t>China</t>
  </si>
  <si>
    <t>65 %</t>
  </si>
  <si>
    <t>United States</t>
  </si>
  <si>
    <t>83 %</t>
  </si>
  <si>
    <t>Indonesia</t>
  </si>
  <si>
    <t>59 %</t>
  </si>
  <si>
    <t>Pakistan</t>
  </si>
  <si>
    <t>35 %</t>
  </si>
  <si>
    <t>Nigeria</t>
  </si>
  <si>
    <t>54 %</t>
  </si>
  <si>
    <t>Brazil</t>
  </si>
  <si>
    <t>88 %</t>
  </si>
  <si>
    <t>Bangladesh</t>
  </si>
  <si>
    <t>41 %</t>
  </si>
  <si>
    <t>Russia</t>
  </si>
  <si>
    <t>75 %</t>
  </si>
  <si>
    <t>Mexico</t>
  </si>
  <si>
    <t>Ethiopia</t>
  </si>
  <si>
    <t>22 %</t>
  </si>
  <si>
    <t>Japan</t>
  </si>
  <si>
    <t>94 %</t>
  </si>
  <si>
    <t>Philippines</t>
  </si>
  <si>
    <t>47 %</t>
  </si>
  <si>
    <t>Egypt</t>
  </si>
  <si>
    <t>46 %</t>
  </si>
  <si>
    <t>Vietnam</t>
  </si>
  <si>
    <t>40 %</t>
  </si>
  <si>
    <t>Iran</t>
  </si>
  <si>
    <t>74 %</t>
  </si>
  <si>
    <t>Turkey</t>
  </si>
  <si>
    <t>77 %</t>
  </si>
  <si>
    <t>Germany</t>
  </si>
  <si>
    <t>Thailand</t>
  </si>
  <si>
    <t>52 %</t>
  </si>
  <si>
    <t>United Kingdom</t>
  </si>
  <si>
    <t>85 %</t>
  </si>
  <si>
    <t>Tanzania</t>
  </si>
  <si>
    <t>38 %</t>
  </si>
  <si>
    <t>France</t>
  </si>
  <si>
    <t>84 %</t>
  </si>
  <si>
    <t>South Africa</t>
  </si>
  <si>
    <t>69 %</t>
  </si>
  <si>
    <t>Italy</t>
  </si>
  <si>
    <t>72 %</t>
  </si>
  <si>
    <t>Kenya</t>
  </si>
  <si>
    <t>31 %</t>
  </si>
  <si>
    <t>Myanmar</t>
  </si>
  <si>
    <t>33 %</t>
  </si>
  <si>
    <t>Colombia</t>
  </si>
  <si>
    <t>81 %</t>
  </si>
  <si>
    <t>South Korea</t>
  </si>
  <si>
    <t>82 %</t>
  </si>
  <si>
    <t>Uganda</t>
  </si>
  <si>
    <t>29 %</t>
  </si>
  <si>
    <t>Sudan</t>
  </si>
  <si>
    <t>Spain</t>
  </si>
  <si>
    <t>80 %</t>
  </si>
  <si>
    <t>Argentina</t>
  </si>
  <si>
    <t>Algeria</t>
  </si>
  <si>
    <t>Iraq</t>
  </si>
  <si>
    <t>71 %</t>
  </si>
  <si>
    <t>Afghanistan</t>
  </si>
  <si>
    <t>26 %</t>
  </si>
  <si>
    <t>Poland</t>
  </si>
  <si>
    <t>55 %</t>
  </si>
  <si>
    <t>Canada</t>
  </si>
  <si>
    <t>Morocco</t>
  </si>
  <si>
    <t>66 %</t>
  </si>
  <si>
    <t>Saudi Arabia</t>
  </si>
  <si>
    <t>Ukraine</t>
  </si>
  <si>
    <t>Angola</t>
  </si>
  <si>
    <t>68 %</t>
  </si>
  <si>
    <t>Uzbekistan</t>
  </si>
  <si>
    <t>49 %</t>
  </si>
  <si>
    <t>Yemen</t>
  </si>
  <si>
    <t>37 %</t>
  </si>
  <si>
    <t>Peru</t>
  </si>
  <si>
    <t>79 %</t>
  </si>
  <si>
    <t>Malaysia</t>
  </si>
  <si>
    <t>78 %</t>
  </si>
  <si>
    <t>Ghana</t>
  </si>
  <si>
    <t>57 %</t>
  </si>
  <si>
    <t>Mozambique</t>
  </si>
  <si>
    <t>Nepal</t>
  </si>
  <si>
    <t>Madagascar</t>
  </si>
  <si>
    <t>Côte d'Ivoire</t>
  </si>
  <si>
    <t>Venezuela</t>
  </si>
  <si>
    <t>N.A.</t>
  </si>
  <si>
    <t>Cameroon</t>
  </si>
  <si>
    <t>58 %</t>
  </si>
  <si>
    <t>Niger</t>
  </si>
  <si>
    <t>17 %</t>
  </si>
  <si>
    <t>Australia</t>
  </si>
  <si>
    <t>86 %</t>
  </si>
  <si>
    <t>North Korea</t>
  </si>
  <si>
    <t>63 %</t>
  </si>
  <si>
    <t>Taiwan</t>
  </si>
  <si>
    <t>Mali</t>
  </si>
  <si>
    <t>44 %</t>
  </si>
  <si>
    <t>Burkina Faso</t>
  </si>
  <si>
    <t>32 %</t>
  </si>
  <si>
    <t>Syria</t>
  </si>
  <si>
    <t>53 %</t>
  </si>
  <si>
    <t>Sri Lanka</t>
  </si>
  <si>
    <t>19 %</t>
  </si>
  <si>
    <t>Malawi</t>
  </si>
  <si>
    <t>Zambia</t>
  </si>
  <si>
    <t>Romania</t>
  </si>
  <si>
    <t>Chile</t>
  </si>
  <si>
    <t>Kazakhstan</t>
  </si>
  <si>
    <t>Chad</t>
  </si>
  <si>
    <t>24 %</t>
  </si>
  <si>
    <t>Ecuador</t>
  </si>
  <si>
    <t>64 %</t>
  </si>
  <si>
    <t>Somalia</t>
  </si>
  <si>
    <t>Guatemala</t>
  </si>
  <si>
    <t>Senegal</t>
  </si>
  <si>
    <t>Netherlands</t>
  </si>
  <si>
    <t>92 %</t>
  </si>
  <si>
    <t>Cambodia</t>
  </si>
  <si>
    <t>Zimbabwe</t>
  </si>
  <si>
    <t>Guinea</t>
  </si>
  <si>
    <t>Rwanda</t>
  </si>
  <si>
    <t>18 %</t>
  </si>
  <si>
    <t>Benin</t>
  </si>
  <si>
    <t>48 %</t>
  </si>
  <si>
    <t>Burundi</t>
  </si>
  <si>
    <t>15 %</t>
  </si>
  <si>
    <t>Tunisia</t>
  </si>
  <si>
    <t>Bolivia</t>
  </si>
  <si>
    <t>Haiti</t>
  </si>
  <si>
    <t>60 %</t>
  </si>
  <si>
    <t>Belgium</t>
  </si>
  <si>
    <t>99 %</t>
  </si>
  <si>
    <t>Jordan</t>
  </si>
  <si>
    <t>Dominican Republic</t>
  </si>
  <si>
    <t>Cuba</t>
  </si>
  <si>
    <t>South Sudan</t>
  </si>
  <si>
    <t>28 %</t>
  </si>
  <si>
    <t>Sweden</t>
  </si>
  <si>
    <t>Honduras</t>
  </si>
  <si>
    <t>Czech Republic (Czechia)</t>
  </si>
  <si>
    <t>Azerbaijan</t>
  </si>
  <si>
    <t>Greece</t>
  </si>
  <si>
    <t>Papua New Guinea</t>
  </si>
  <si>
    <t>12 %</t>
  </si>
  <si>
    <t>Portugal</t>
  </si>
  <si>
    <t>67 %</t>
  </si>
  <si>
    <t>Hungary</t>
  </si>
  <si>
    <t>Tajikistan</t>
  </si>
  <si>
    <t>United Arab Emirates</t>
  </si>
  <si>
    <t>Belarus</t>
  </si>
  <si>
    <t>Israel</t>
  </si>
  <si>
    <t>Togo</t>
  </si>
  <si>
    <t>Austria</t>
  </si>
  <si>
    <t>Switzerland</t>
  </si>
  <si>
    <t>Sierra Leone</t>
  </si>
  <si>
    <t>43 %</t>
  </si>
  <si>
    <t>Laos</t>
  </si>
  <si>
    <t>Hong Kong</t>
  </si>
  <si>
    <t>Serbia</t>
  </si>
  <si>
    <t>Nicaragua</t>
  </si>
  <si>
    <t>56 %</t>
  </si>
  <si>
    <t>Libya</t>
  </si>
  <si>
    <t>Paraguay</t>
  </si>
  <si>
    <t>Kyrgyzstan</t>
  </si>
  <si>
    <t>Bulgaria</t>
  </si>
  <si>
    <t>Turkmenistan</t>
  </si>
  <si>
    <t>El Salvador</t>
  </si>
  <si>
    <t>Congo</t>
  </si>
  <si>
    <t>70 %</t>
  </si>
  <si>
    <t>Singapore</t>
  </si>
  <si>
    <t>Denmark</t>
  </si>
  <si>
    <t>Slovakia</t>
  </si>
  <si>
    <t>51 %</t>
  </si>
  <si>
    <t>Central African Republic</t>
  </si>
  <si>
    <t>Finland</t>
  </si>
  <si>
    <t>87 %</t>
  </si>
  <si>
    <t>Norway</t>
  </si>
  <si>
    <t>Liberia</t>
  </si>
  <si>
    <t>State of Palestine</t>
  </si>
  <si>
    <t>Lebanon</t>
  </si>
  <si>
    <t>97 %</t>
  </si>
  <si>
    <t>New Zealand</t>
  </si>
  <si>
    <t>Costa Rica</t>
  </si>
  <si>
    <t>Ireland</t>
  </si>
  <si>
    <t>Mauritania</t>
  </si>
  <si>
    <t>61 %</t>
  </si>
  <si>
    <t>Oman</t>
  </si>
  <si>
    <t>Panama</t>
  </si>
  <si>
    <t>Kuwait</t>
  </si>
  <si>
    <t>Croatia</t>
  </si>
  <si>
    <t>Eritrea</t>
  </si>
  <si>
    <t>Georgia</t>
  </si>
  <si>
    <t>Mongolia</t>
  </si>
  <si>
    <t>Moldova</t>
  </si>
  <si>
    <t>50 %</t>
  </si>
  <si>
    <t>Uruguay</t>
  </si>
  <si>
    <t>Puerto Rico</t>
  </si>
  <si>
    <t>Bosnia and Herzegovina</t>
  </si>
  <si>
    <t>Albania</t>
  </si>
  <si>
    <t>Jamaica</t>
  </si>
  <si>
    <t>Armenia</t>
  </si>
  <si>
    <t>Gambia</t>
  </si>
  <si>
    <t>Lithuania</t>
  </si>
  <si>
    <t>Qatar</t>
  </si>
  <si>
    <t>Botswana</t>
  </si>
  <si>
    <t>Namibia</t>
  </si>
  <si>
    <t>Gabon</t>
  </si>
  <si>
    <t>Lesotho</t>
  </si>
  <si>
    <t>Guinea-Bissau</t>
  </si>
  <si>
    <t>45 %</t>
  </si>
  <si>
    <t>Slovenia</t>
  </si>
  <si>
    <t>North Macedonia</t>
  </si>
  <si>
    <t>Latvia</t>
  </si>
  <si>
    <t>Equatorial Guinea</t>
  </si>
  <si>
    <t>Trinidad and Tobago</t>
  </si>
  <si>
    <t>Bahrain</t>
  </si>
  <si>
    <t>Timor-Leste</t>
  </si>
  <si>
    <t>Estonia</t>
  </si>
  <si>
    <t>Mauritius</t>
  </si>
  <si>
    <t>Cyprus</t>
  </si>
  <si>
    <t>Eswatini</t>
  </si>
  <si>
    <t>Djibouti</t>
  </si>
  <si>
    <t>Réunion</t>
  </si>
  <si>
    <t>93 %</t>
  </si>
  <si>
    <t>Fiji</t>
  </si>
  <si>
    <t>Comoros</t>
  </si>
  <si>
    <t>Guyana</t>
  </si>
  <si>
    <t>27 %</t>
  </si>
  <si>
    <t>Bhutan</t>
  </si>
  <si>
    <t>Solomon Islands</t>
  </si>
  <si>
    <t>Macao</t>
  </si>
  <si>
    <t>Luxembourg</t>
  </si>
  <si>
    <t>Montenegro</t>
  </si>
  <si>
    <t>Suriname</t>
  </si>
  <si>
    <t>Cabo Verde</t>
  </si>
  <si>
    <t>Western Sahara</t>
  </si>
  <si>
    <t>95 %</t>
  </si>
  <si>
    <t>Micronesia</t>
  </si>
  <si>
    <t>Malta</t>
  </si>
  <si>
    <t>Maldives</t>
  </si>
  <si>
    <t>39 %</t>
  </si>
  <si>
    <t>Brunei</t>
  </si>
  <si>
    <t>Bahamas</t>
  </si>
  <si>
    <t>Belize</t>
  </si>
  <si>
    <t>Guadeloupe</t>
  </si>
  <si>
    <t>Iceland</t>
  </si>
  <si>
    <t>Martinique</t>
  </si>
  <si>
    <t>Mayotte</t>
  </si>
  <si>
    <t>Vanuatu</t>
  </si>
  <si>
    <t>French Guiana</t>
  </si>
  <si>
    <t>90 %</t>
  </si>
  <si>
    <t>French Polynesia</t>
  </si>
  <si>
    <t>New Caledonia</t>
  </si>
  <si>
    <t>Barbados</t>
  </si>
  <si>
    <t>Sao Tome &amp; Principe</t>
  </si>
  <si>
    <t>Samoa</t>
  </si>
  <si>
    <t>16 %</t>
  </si>
  <si>
    <t>Curaçao</t>
  </si>
  <si>
    <t>Saint Lucia</t>
  </si>
  <si>
    <t>Guam</t>
  </si>
  <si>
    <t>Kiribati</t>
  </si>
  <si>
    <t>Grenada</t>
  </si>
  <si>
    <t>Tonga</t>
  </si>
  <si>
    <t>Seychelles</t>
  </si>
  <si>
    <t>Aruba</t>
  </si>
  <si>
    <t>St. Vincent &amp; Grenadines</t>
  </si>
  <si>
    <t>U.S. Virgin Islands</t>
  </si>
  <si>
    <t>Antigua and Barbuda</t>
  </si>
  <si>
    <t>Isle of Man</t>
  </si>
  <si>
    <t>Andorra</t>
  </si>
  <si>
    <t>Dominica</t>
  </si>
  <si>
    <t>Cayman Islands</t>
  </si>
  <si>
    <t>Bermuda</t>
  </si>
  <si>
    <t>Greenland</t>
  </si>
  <si>
    <t>89 %</t>
  </si>
  <si>
    <t>Faeroe Islands</t>
  </si>
  <si>
    <t>Northern Mariana Islands</t>
  </si>
  <si>
    <t>Saint Kitts &amp; Nevis</t>
  </si>
  <si>
    <t>Turks and Caicos</t>
  </si>
  <si>
    <t>Sint Maarten</t>
  </si>
  <si>
    <t>American Samoa</t>
  </si>
  <si>
    <t>Marshall Islands</t>
  </si>
  <si>
    <t>Liechtenstein</t>
  </si>
  <si>
    <t>Monaco</t>
  </si>
  <si>
    <t>San Marino</t>
  </si>
  <si>
    <t>Gibraltar</t>
  </si>
  <si>
    <t>Saint Martin</t>
  </si>
  <si>
    <t>0 %</t>
  </si>
  <si>
    <t>British Virgin Islands</t>
  </si>
  <si>
    <t>Caribbean Netherlands</t>
  </si>
  <si>
    <t>Palau</t>
  </si>
  <si>
    <t>Cook Islands</t>
  </si>
  <si>
    <t>Anguilla</t>
  </si>
  <si>
    <t>98 %</t>
  </si>
  <si>
    <t>Nauru</t>
  </si>
  <si>
    <t>Wallis &amp; Futuna</t>
  </si>
  <si>
    <t>Tuvalu</t>
  </si>
  <si>
    <t>Saint Barthelemy</t>
  </si>
  <si>
    <t>Saint Pierre &amp; Miquelon</t>
  </si>
  <si>
    <t>Saint Helena</t>
  </si>
  <si>
    <t>Montserrat</t>
  </si>
  <si>
    <t>11 %</t>
  </si>
  <si>
    <t>Falkland Islands</t>
  </si>
  <si>
    <t>62 %</t>
  </si>
  <si>
    <t>Niue</t>
  </si>
  <si>
    <t>Tokelau</t>
  </si>
  <si>
    <t>Holy See</t>
  </si>
  <si>
    <t>Row Labels</t>
  </si>
  <si>
    <t>Grand Total</t>
  </si>
  <si>
    <t xml:space="preserve">Fert. Rate Classification </t>
  </si>
  <si>
    <t>Continent</t>
  </si>
  <si>
    <t>Country</t>
  </si>
  <si>
    <t>Africa</t>
  </si>
  <si>
    <t>Asia</t>
  </si>
  <si>
    <t>Europe</t>
  </si>
  <si>
    <t>North America</t>
  </si>
  <si>
    <t>Oceania</t>
  </si>
  <si>
    <t>South America</t>
  </si>
  <si>
    <t>#</t>
  </si>
  <si>
    <t>Country (or dependency)</t>
  </si>
  <si>
    <t>DR Congo</t>
  </si>
  <si>
    <t>Column Labels</t>
  </si>
  <si>
    <t>Population%</t>
  </si>
  <si>
    <t>GDP (USD billion)</t>
  </si>
  <si>
    <t>High Fertility</t>
  </si>
  <si>
    <t>Low Fertility</t>
  </si>
  <si>
    <t>Moderate Fertility</t>
  </si>
  <si>
    <t>Ultra-Low Fertility</t>
  </si>
  <si>
    <t>Very Low Fertility</t>
  </si>
  <si>
    <t>Count of Country</t>
  </si>
  <si>
    <t>Population in billion</t>
  </si>
  <si>
    <t>Distribution of Countries by Fertility Level</t>
  </si>
  <si>
    <t>The World's Densest Regions in Terms of Population Density and Median Age</t>
  </si>
  <si>
    <t>Top 10 Most Prosperous Continent-Wide Countries (2023)</t>
  </si>
  <si>
    <t>Global Population Distribution by Continent</t>
  </si>
  <si>
    <t>Comparison of GDP and Fertility Rates Across Countries</t>
  </si>
  <si>
    <t>Investigation of Global Economic and Population Data (2023)</t>
  </si>
  <si>
    <t>Sum of Yearly Change</t>
  </si>
  <si>
    <t>Trends in Annual Population Change for the Top 20 GDP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</si>
</sst>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hadow/>
      <sz val="16"/>
      <name val="Calibri"/>
      <family val="2"/>
      <scheme val="minor"/>
    </font>
    <font>
      <shadow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pivotButton="1" applyNumberFormat="1"/>
    <xf numFmtId="3" fontId="0" fillId="0" borderId="0" xfId="0" applyNumberFormat="1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18">
    <dxf>
      <numFmt numFmtId="164" formatCode="0.0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[Investigation of Global Economic and Population Data (2023).xlsx]PIVOT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Global Population Distribution by Continent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7-4B28-9500-467B138780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7-4B28-9500-467B138780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C7-4B28-9500-467B138780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C7-4B28-9500-467B138780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C7-4B28-9500-467B138780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C7-4B28-9500-467B138780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TABLE'!$A$3:$A$9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TABLE'!$B$3:$B$9</c:f>
              <c:numCache>
                <c:formatCode>0%</c:formatCode>
                <c:ptCount val="6"/>
                <c:pt idx="0">
                  <c:v>0.18156385347320869</c:v>
                </c:pt>
                <c:pt idx="1">
                  <c:v>0.60822917863332826</c:v>
                </c:pt>
                <c:pt idx="2">
                  <c:v>7.4712223453338028E-2</c:v>
                </c:pt>
                <c:pt idx="3">
                  <c:v>7.511062999262301E-2</c:v>
                </c:pt>
                <c:pt idx="4">
                  <c:v>5.719222868519714E-3</c:v>
                </c:pt>
                <c:pt idx="5">
                  <c:v>5.4664891578982681E-2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C7-4B28-9500-467B1387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[Investigation of Global Economic and Population Data (2023).xlsx]PIVOT 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Top 10 Most Prosperous Continent-Wide Countries (2023)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'PIVOT TABLE'!$B$14:$B$24</c:f>
              <c:numCache>
                <c:formatCode>0.000</c:formatCode>
                <c:ptCount val="10"/>
                <c:pt idx="5">
                  <c:v>0.223804632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7-4C82-AEDA-82B40A47DBE5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'PIVOT TABLE'!$C$14:$C$24</c:f>
              <c:numCache>
                <c:formatCode>0.000</c:formatCode>
                <c:ptCount val="10"/>
                <c:pt idx="0">
                  <c:v>1.4286276630000001</c:v>
                </c:pt>
                <c:pt idx="1">
                  <c:v>1.4256713519999999</c:v>
                </c:pt>
                <c:pt idx="3">
                  <c:v>0.27753412199999999</c:v>
                </c:pt>
                <c:pt idx="4">
                  <c:v>0.24048565799999999</c:v>
                </c:pt>
                <c:pt idx="7">
                  <c:v>0.172954319</c:v>
                </c:pt>
                <c:pt idx="8">
                  <c:v>0.14444435899999999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7-4C82-AEDA-82B40A47DBE5}"/>
            </c:ext>
          </c:extLst>
        </c:ser>
        <c:ser>
          <c:idx val="2"/>
          <c:order val="2"/>
          <c:tx>
            <c:strRef>
              <c:f>'PIVOT TABLE'!$D$12:$D$13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'PIVOT TABLE'!$D$14:$D$24</c:f>
              <c:numCache>
                <c:formatCode>0.000</c:formatCode>
                <c:ptCount val="10"/>
                <c:pt idx="2">
                  <c:v>0.33999656299999997</c:v>
                </c:pt>
                <c:pt idx="9">
                  <c:v>0.12845556699999999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7-4C82-AEDA-82B40A47DBE5}"/>
            </c:ext>
          </c:extLst>
        </c:ser>
        <c:ser>
          <c:idx val="3"/>
          <c:order val="3"/>
          <c:tx>
            <c:strRef>
              <c:f>'PIVOT TABLE'!$E$12:$E$13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'PIVOT TABLE'!$E$14:$E$24</c:f>
              <c:numCache>
                <c:formatCode>0.000</c:formatCode>
                <c:ptCount val="10"/>
                <c:pt idx="6">
                  <c:v>0.21642244599999999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7-4C82-AEDA-82B40A47D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7381568"/>
        <c:axId val="1187384088"/>
      </c:barChart>
      <c:catAx>
        <c:axId val="1187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4088"/>
        <c:crosses val="autoZero"/>
        <c:auto val="1"/>
        <c:lblAlgn val="ctr"/>
        <c:lblOffset val="100"/>
        <c:noMultiLvlLbl val="0"/>
      </c:catAx>
      <c:valAx>
        <c:axId val="1187384088"/>
        <c:scaling>
          <c:orientation val="minMax"/>
        </c:scaling>
        <c:delete val="1"/>
        <c:axPos val="l"/>
        <c:numFmt formatCode="0.000" sourceLinked="1"/>
        <c:majorTickMark val="out"/>
        <c:minorTickMark val="none"/>
        <c:tickLblPos val="nextTo"/>
        <c:crossAx val="11873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[Investigation of Global Economic and Population Data (2023).xlsx]PIVOT TABLE!PivotTable3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The World's Densest Regions in Terms of Population Density and Median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Density (P/Km²)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TABLE'!$A$28:$A$38</c:f>
              <c:strCache>
                <c:ptCount val="10"/>
                <c:pt idx="0">
                  <c:v>Bangladesh</c:v>
                </c:pt>
                <c:pt idx="1">
                  <c:v>Bahrain</c:v>
                </c:pt>
                <c:pt idx="2">
                  <c:v>Gibraltar</c:v>
                </c:pt>
                <c:pt idx="3">
                  <c:v>Hong Kong</c:v>
                </c:pt>
                <c:pt idx="4">
                  <c:v>Macao</c:v>
                </c:pt>
                <c:pt idx="5">
                  <c:v>Maldives</c:v>
                </c:pt>
                <c:pt idx="6">
                  <c:v>Malta</c:v>
                </c:pt>
                <c:pt idx="7">
                  <c:v>Monaco</c:v>
                </c:pt>
                <c:pt idx="8">
                  <c:v>Singapore</c:v>
                </c:pt>
                <c:pt idx="9">
                  <c:v>Sint Maarten</c:v>
                </c:pt>
              </c:strCache>
            </c:strRef>
          </c:cat>
          <c:val>
            <c:numRef>
              <c:f>'PIVOT TABLE'!$B$28:$B$38</c:f>
              <c:numCache>
                <c:formatCode>General</c:formatCode>
                <c:ptCount val="10"/>
                <c:pt idx="0">
                  <c:v>1329</c:v>
                </c:pt>
                <c:pt idx="1">
                  <c:v>1955</c:v>
                </c:pt>
                <c:pt idx="2">
                  <c:v>3269</c:v>
                </c:pt>
                <c:pt idx="3">
                  <c:v>7135</c:v>
                </c:pt>
                <c:pt idx="4">
                  <c:v>23472</c:v>
                </c:pt>
                <c:pt idx="5">
                  <c:v>1737</c:v>
                </c:pt>
                <c:pt idx="6">
                  <c:v>1672</c:v>
                </c:pt>
                <c:pt idx="7">
                  <c:v>24360</c:v>
                </c:pt>
                <c:pt idx="8">
                  <c:v>8592</c:v>
                </c:pt>
                <c:pt idx="9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6-49A2-B2C3-CE1E4952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57584"/>
        <c:axId val="639860104"/>
      </c:lineChart>
      <c:lineChart>
        <c:grouping val="standard"/>
        <c:varyColors val="0"/>
        <c:ser>
          <c:idx val="1"/>
          <c:order val="1"/>
          <c:tx>
            <c:strRef>
              <c:f>'PIVOT TABLE'!$C$27</c:f>
              <c:strCache>
                <c:ptCount val="1"/>
                <c:pt idx="0">
                  <c:v>Med.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TABLE'!$A$28:$A$38</c:f>
              <c:strCache>
                <c:ptCount val="10"/>
                <c:pt idx="0">
                  <c:v>Bangladesh</c:v>
                </c:pt>
                <c:pt idx="1">
                  <c:v>Bahrain</c:v>
                </c:pt>
                <c:pt idx="2">
                  <c:v>Gibraltar</c:v>
                </c:pt>
                <c:pt idx="3">
                  <c:v>Hong Kong</c:v>
                </c:pt>
                <c:pt idx="4">
                  <c:v>Macao</c:v>
                </c:pt>
                <c:pt idx="5">
                  <c:v>Maldives</c:v>
                </c:pt>
                <c:pt idx="6">
                  <c:v>Malta</c:v>
                </c:pt>
                <c:pt idx="7">
                  <c:v>Monaco</c:v>
                </c:pt>
                <c:pt idx="8">
                  <c:v>Singapore</c:v>
                </c:pt>
                <c:pt idx="9">
                  <c:v>Sint Maarten</c:v>
                </c:pt>
              </c:strCache>
            </c:strRef>
          </c:cat>
          <c:val>
            <c:numRef>
              <c:f>'PIVOT TABLE'!$C$28:$C$38</c:f>
              <c:numCache>
                <c:formatCode>General</c:formatCode>
                <c:ptCount val="10"/>
                <c:pt idx="0">
                  <c:v>27</c:v>
                </c:pt>
                <c:pt idx="1">
                  <c:v>34</c:v>
                </c:pt>
                <c:pt idx="2">
                  <c:v>42</c:v>
                </c:pt>
                <c:pt idx="3">
                  <c:v>46</c:v>
                </c:pt>
                <c:pt idx="4">
                  <c:v>39</c:v>
                </c:pt>
                <c:pt idx="5">
                  <c:v>32</c:v>
                </c:pt>
                <c:pt idx="6">
                  <c:v>40</c:v>
                </c:pt>
                <c:pt idx="7">
                  <c:v>54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49A2-B2C3-CE1E4952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41960"/>
        <c:axId val="936839800"/>
      </c:lineChart>
      <c:catAx>
        <c:axId val="63985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60104"/>
        <c:crosses val="autoZero"/>
        <c:auto val="1"/>
        <c:lblAlgn val="ctr"/>
        <c:lblOffset val="100"/>
        <c:noMultiLvlLbl val="0"/>
      </c:catAx>
      <c:valAx>
        <c:axId val="6398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7584"/>
        <c:crosses val="autoZero"/>
        <c:crossBetween val="between"/>
      </c:valAx>
      <c:valAx>
        <c:axId val="93683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41960"/>
        <c:crosses val="max"/>
        <c:crossBetween val="between"/>
      </c:valAx>
      <c:catAx>
        <c:axId val="936841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83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[Investigation of Global Economic and Population Data (2023).xlsx]PIVOT TABLE!PivotTable4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Comparison of GDP and Fertility Rates Across Countries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</c:f>
              <c:strCache>
                <c:ptCount val="1"/>
                <c:pt idx="0">
                  <c:v>GDP (USD billion)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TABLE'!$A$42:$A$62</c:f>
              <c:strCache>
                <c:ptCount val="2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Indonesia</c:v>
                </c:pt>
                <c:pt idx="8">
                  <c:v>Italy</c:v>
                </c:pt>
                <c:pt idx="9">
                  <c:v>Japan</c:v>
                </c:pt>
                <c:pt idx="10">
                  <c:v>Mexico</c:v>
                </c:pt>
                <c:pt idx="11">
                  <c:v>Netherlands</c:v>
                </c:pt>
                <c:pt idx="12">
                  <c:v>Russia</c:v>
                </c:pt>
                <c:pt idx="13">
                  <c:v>Saudi Arabia</c:v>
                </c:pt>
                <c:pt idx="14">
                  <c:v>South Korea</c:v>
                </c:pt>
                <c:pt idx="15">
                  <c:v>Spain</c:v>
                </c:pt>
                <c:pt idx="16">
                  <c:v>Switzerland</c:v>
                </c:pt>
                <c:pt idx="17">
                  <c:v>Turkey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'PIVOT TABLE'!$B$42:$B$62</c:f>
              <c:numCache>
                <c:formatCode>General</c:formatCode>
                <c:ptCount val="20"/>
                <c:pt idx="0">
                  <c:v>1690</c:v>
                </c:pt>
                <c:pt idx="1">
                  <c:v>2132</c:v>
                </c:pt>
                <c:pt idx="2">
                  <c:v>2122</c:v>
                </c:pt>
                <c:pt idx="3">
                  <c:v>17786</c:v>
                </c:pt>
                <c:pt idx="4">
                  <c:v>3052</c:v>
                </c:pt>
                <c:pt idx="5">
                  <c:v>4430</c:v>
                </c:pt>
                <c:pt idx="6">
                  <c:v>3730</c:v>
                </c:pt>
                <c:pt idx="7">
                  <c:v>1420</c:v>
                </c:pt>
                <c:pt idx="8">
                  <c:v>2190</c:v>
                </c:pt>
                <c:pt idx="9">
                  <c:v>4231</c:v>
                </c:pt>
                <c:pt idx="10">
                  <c:v>1810</c:v>
                </c:pt>
                <c:pt idx="11">
                  <c:v>1090</c:v>
                </c:pt>
                <c:pt idx="12">
                  <c:v>1860</c:v>
                </c:pt>
                <c:pt idx="13">
                  <c:v>1070</c:v>
                </c:pt>
                <c:pt idx="14">
                  <c:v>1710</c:v>
                </c:pt>
                <c:pt idx="15">
                  <c:v>1580</c:v>
                </c:pt>
                <c:pt idx="16">
                  <c:v>905.68</c:v>
                </c:pt>
                <c:pt idx="17">
                  <c:v>1150</c:v>
                </c:pt>
                <c:pt idx="18">
                  <c:v>3332</c:v>
                </c:pt>
                <c:pt idx="19">
                  <c:v>26954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053-9EE6-CDE39D2C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0293312"/>
        <c:axId val="750291152"/>
      </c:barChart>
      <c:lineChart>
        <c:grouping val="stacked"/>
        <c:varyColors val="0"/>
        <c:ser>
          <c:idx val="1"/>
          <c:order val="1"/>
          <c:tx>
            <c:strRef>
              <c:f>'PIVOT TABLE'!$C$41</c:f>
              <c:strCache>
                <c:ptCount val="1"/>
                <c:pt idx="0">
                  <c:v>Fert.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TABLE'!$A$42:$A$62</c:f>
              <c:strCache>
                <c:ptCount val="2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Indonesia</c:v>
                </c:pt>
                <c:pt idx="8">
                  <c:v>Italy</c:v>
                </c:pt>
                <c:pt idx="9">
                  <c:v>Japan</c:v>
                </c:pt>
                <c:pt idx="10">
                  <c:v>Mexico</c:v>
                </c:pt>
                <c:pt idx="11">
                  <c:v>Netherlands</c:v>
                </c:pt>
                <c:pt idx="12">
                  <c:v>Russia</c:v>
                </c:pt>
                <c:pt idx="13">
                  <c:v>Saudi Arabia</c:v>
                </c:pt>
                <c:pt idx="14">
                  <c:v>South Korea</c:v>
                </c:pt>
                <c:pt idx="15">
                  <c:v>Spain</c:v>
                </c:pt>
                <c:pt idx="16">
                  <c:v>Switzerland</c:v>
                </c:pt>
                <c:pt idx="17">
                  <c:v>Turkey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'PIVOT TABLE'!$C$42:$C$62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1.2</c:v>
                </c:pt>
                <c:pt idx="4">
                  <c:v>1.8</c:v>
                </c:pt>
                <c:pt idx="5">
                  <c:v>1.5</c:v>
                </c:pt>
                <c:pt idx="6">
                  <c:v>2</c:v>
                </c:pt>
                <c:pt idx="7">
                  <c:v>2.1</c:v>
                </c:pt>
                <c:pt idx="8">
                  <c:v>1.3</c:v>
                </c:pt>
                <c:pt idx="9">
                  <c:v>1.3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2.4</c:v>
                </c:pt>
                <c:pt idx="14">
                  <c:v>0.9</c:v>
                </c:pt>
                <c:pt idx="15">
                  <c:v>1.3</c:v>
                </c:pt>
                <c:pt idx="16">
                  <c:v>1.5</c:v>
                </c:pt>
                <c:pt idx="17">
                  <c:v>1.9</c:v>
                </c:pt>
                <c:pt idx="18">
                  <c:v>1.6</c:v>
                </c:pt>
                <c:pt idx="1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053-9EE6-CDE39D2C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202392"/>
        <c:axId val="815205992"/>
      </c:lineChart>
      <c:catAx>
        <c:axId val="7502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1152"/>
        <c:crosses val="autoZero"/>
        <c:auto val="1"/>
        <c:lblAlgn val="ctr"/>
        <c:lblOffset val="100"/>
        <c:noMultiLvlLbl val="0"/>
      </c:catAx>
      <c:valAx>
        <c:axId val="7502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3312"/>
        <c:crosses val="autoZero"/>
        <c:crossBetween val="between"/>
      </c:valAx>
      <c:valAx>
        <c:axId val="815205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02392"/>
        <c:crosses val="max"/>
        <c:crossBetween val="between"/>
      </c:valAx>
      <c:catAx>
        <c:axId val="81520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205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[Investigation of Global Economic and Population Data (2023).xlsx]PIVOT TABLE!PivotTable5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Distribution of Countries by Fertility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TABLE'!$A$66:$A$71</c:f>
              <c:strCache>
                <c:ptCount val="5"/>
                <c:pt idx="0">
                  <c:v>High Fertility</c:v>
                </c:pt>
                <c:pt idx="1">
                  <c:v>Low Fertility</c:v>
                </c:pt>
                <c:pt idx="2">
                  <c:v>Moderate Fertility</c:v>
                </c:pt>
                <c:pt idx="3">
                  <c:v>Ultra-Low Fertility</c:v>
                </c:pt>
                <c:pt idx="4">
                  <c:v>Very Low Fertility</c:v>
                </c:pt>
              </c:strCache>
            </c:strRef>
          </c:cat>
          <c:val>
            <c:numRef>
              <c:f>'PIVOT TABLE'!$B$66:$B$71</c:f>
              <c:numCache>
                <c:formatCode>General</c:formatCode>
                <c:ptCount val="5"/>
                <c:pt idx="0">
                  <c:v>57</c:v>
                </c:pt>
                <c:pt idx="1">
                  <c:v>68</c:v>
                </c:pt>
                <c:pt idx="2">
                  <c:v>57</c:v>
                </c:pt>
                <c:pt idx="3">
                  <c:v>14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7-4E9B-8F3C-15A5B84972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686640"/>
        <c:axId val="598693120"/>
      </c:barChart>
      <c:catAx>
        <c:axId val="5986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3120"/>
        <c:crosses val="autoZero"/>
        <c:auto val="1"/>
        <c:lblAlgn val="ctr"/>
        <c:lblOffset val="100"/>
        <c:noMultiLvlLbl val="0"/>
      </c:catAx>
      <c:valAx>
        <c:axId val="59869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86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[Investigation of Global Economic and Population Data (2023).xlsx]PIVOT TABLE!PivotTable7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 dirty="0">
                <a:solidFill>
                  <a:sysClr val="windowText" lastClr="000000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+mn-lt"/>
                <a:cs typeface="Times New Roman" panose="02020603050405020304" pitchFamily="18" charset="0"/>
              </a:rPr>
              <a:t>Trends in Annual Population Change for the Top 20 GDP Countries</a:t>
            </a:r>
            <a:endParaRPr lang="en-US" sz="1400" b="1">
              <a:solidFill>
                <a:sysClr val="windowText" lastClr="000000"/>
              </a:solidFill>
              <a:latin typeface="+mn-lt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TABLE'!$A$78:$A$98</c:f>
              <c:strCache>
                <c:ptCount val="2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Indonesia</c:v>
                </c:pt>
                <c:pt idx="8">
                  <c:v>Italy</c:v>
                </c:pt>
                <c:pt idx="9">
                  <c:v>Japan</c:v>
                </c:pt>
                <c:pt idx="10">
                  <c:v>Mexico</c:v>
                </c:pt>
                <c:pt idx="11">
                  <c:v>Netherlands</c:v>
                </c:pt>
                <c:pt idx="12">
                  <c:v>Russia</c:v>
                </c:pt>
                <c:pt idx="13">
                  <c:v>Saudi Arabia</c:v>
                </c:pt>
                <c:pt idx="14">
                  <c:v>South Korea</c:v>
                </c:pt>
                <c:pt idx="15">
                  <c:v>Spain</c:v>
                </c:pt>
                <c:pt idx="16">
                  <c:v>Switzerland</c:v>
                </c:pt>
                <c:pt idx="17">
                  <c:v>Turkey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'PIVOT TABLE'!$B$78:$B$98</c:f>
              <c:numCache>
                <c:formatCode>General</c:formatCode>
                <c:ptCount val="20"/>
                <c:pt idx="0">
                  <c:v>0.01</c:v>
                </c:pt>
                <c:pt idx="1">
                  <c:v>5.1999999999999998E-3</c:v>
                </c:pt>
                <c:pt idx="2">
                  <c:v>8.5000000000000006E-3</c:v>
                </c:pt>
                <c:pt idx="3">
                  <c:v>-2.0000000000000001E-4</c:v>
                </c:pt>
                <c:pt idx="4">
                  <c:v>2E-3</c:v>
                </c:pt>
                <c:pt idx="5">
                  <c:v>-8.9999999999999998E-4</c:v>
                </c:pt>
                <c:pt idx="6">
                  <c:v>8.0999999999999996E-3</c:v>
                </c:pt>
                <c:pt idx="7">
                  <c:v>7.4000000000000003E-3</c:v>
                </c:pt>
                <c:pt idx="8">
                  <c:v>-2.8E-3</c:v>
                </c:pt>
                <c:pt idx="9">
                  <c:v>-5.3E-3</c:v>
                </c:pt>
                <c:pt idx="10">
                  <c:v>7.4999999999999997E-3</c:v>
                </c:pt>
                <c:pt idx="11">
                  <c:v>3.0999999999999999E-3</c:v>
                </c:pt>
                <c:pt idx="12">
                  <c:v>-1.9E-3</c:v>
                </c:pt>
                <c:pt idx="13">
                  <c:v>1.4800000000000001E-2</c:v>
                </c:pt>
                <c:pt idx="14">
                  <c:v>-5.9999999999999995E-4</c:v>
                </c:pt>
                <c:pt idx="15">
                  <c:v>-8.0000000000000004E-4</c:v>
                </c:pt>
                <c:pt idx="16">
                  <c:v>6.4000000000000003E-3</c:v>
                </c:pt>
                <c:pt idx="17">
                  <c:v>5.5999999999999999E-3</c:v>
                </c:pt>
                <c:pt idx="18">
                  <c:v>3.3999999999999998E-3</c:v>
                </c:pt>
                <c:pt idx="1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F0-421D-B660-9F74B56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962256"/>
        <c:axId val="850963696"/>
      </c:lineChart>
      <c:catAx>
        <c:axId val="85096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3696"/>
        <c:crosses val="autoZero"/>
        <c:auto val="1"/>
        <c:lblAlgn val="ctr"/>
        <c:lblOffset val="100"/>
        <c:noMultiLvlLbl val="0"/>
      </c:catAx>
      <c:valAx>
        <c:axId val="8509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111124</xdr:colOff>
      <xdr:row>3</xdr:row>
      <xdr:rowOff>31748</xdr:rowOff>
    </xdr:from>
    <xdr:to>
      <xdr:col>8</xdr:col>
      <xdr:colOff>5521</xdr:colOff>
      <xdr:row>19</xdr:row>
      <xdr:rowOff>149087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D1E62-DFC3-4EC8-AEBF-72DD5D129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60740</xdr:colOff>
      <xdr:row>3</xdr:row>
      <xdr:rowOff>31749</xdr:rowOff>
    </xdr:from>
    <xdr:to>
      <xdr:col>19</xdr:col>
      <xdr:colOff>186530</xdr:colOff>
      <xdr:row>19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C8BB2-1ECC-40EF-9DDB-9FA9C94F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309217</xdr:colOff>
      <xdr:row>3</xdr:row>
      <xdr:rowOff>31748</xdr:rowOff>
    </xdr:from>
    <xdr:to>
      <xdr:col>29</xdr:col>
      <xdr:colOff>177799</xdr:colOff>
      <xdr:row>20</xdr:row>
      <xdr:rowOff>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3D8B6-C052-4EA1-8DD2-64827A7BB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325782</xdr:colOff>
      <xdr:row>20</xdr:row>
      <xdr:rowOff>47625</xdr:rowOff>
    </xdr:from>
    <xdr:to>
      <xdr:col>29</xdr:col>
      <xdr:colOff>177799</xdr:colOff>
      <xdr:row>43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E8818-7C14-4B91-A78F-9563F2F6C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20</xdr:row>
      <xdr:rowOff>25400</xdr:rowOff>
    </xdr:from>
    <xdr:to>
      <xdr:col>19</xdr:col>
      <xdr:colOff>182217</xdr:colOff>
      <xdr:row>43</xdr:row>
      <xdr:rowOff>82825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7FFC8-7073-433A-97CF-510480880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111125</xdr:colOff>
      <xdr:row>20</xdr:row>
      <xdr:rowOff>15874</xdr:rowOff>
    </xdr:from>
    <xdr:to>
      <xdr:col>7</xdr:col>
      <xdr:colOff>571500</xdr:colOff>
      <xdr:row>43</xdr:row>
      <xdr:rowOff>77303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23D87-F6F1-4AFC-B9F7-891554BE5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" refreshedDate="45457.508463078702" backgroundQuery="1" createdVersion="8" refreshedVersion="8" minRefreshableVersion="3" recordCount="0" supportSubquery="1" supportAdvancedDrill="1" xr:uid="{C2EC6BA3-AAC3-4F90-B9C6-64D55DE5F64F}">
  <cacheSource type="external" connectionId="3"/>
  <cacheFields count="3">
    <cacheField name="[Table_1].[Country].[Country]" caption="Country" numFmtId="0" level="1">
      <sharedItems count="19">
        <s v="Bahrain"/>
        <s v="Bangladesh"/>
        <s v="Gibraltar"/>
        <s v="Hong Kong"/>
        <s v="Macao"/>
        <s v="Maldives"/>
        <s v="Malta"/>
        <s v="Monaco"/>
        <s v="Singapore"/>
        <s v="Sint Maarten"/>
        <s v="Brazil" u="1"/>
        <s v="China" u="1"/>
        <s v="India" u="1"/>
        <s v="Indonesia" u="1"/>
        <s v="Mexico" u="1"/>
        <s v="Nigeria" u="1"/>
        <s v="Pakistan" u="1"/>
        <s v="Russia" u="1"/>
        <s v="United States" u="1"/>
      </sharedItems>
    </cacheField>
    <cacheField name="[Measures].[Sum of Density (P/Km²)]" caption="Sum of Density (P/Km²)" numFmtId="0" hierarchy="27" level="32767"/>
    <cacheField name="[Measures].[Sum of Med. Age]" caption="Sum of Med. Age" numFmtId="0" hierarchy="28" level="32767"/>
  </cacheFields>
  <cacheHierarchies count="38">
    <cacheHierarchy uniqueName="[Table_1].[Country]" caption="Country" attribute="1" defaultMemberUniqueName="[Table_1].[Country].[All]" allUniqueName="[Table_1].[Country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Continent]" caption="Continent" attribute="1" defaultMemberUniqueName="[Table_1].[Continent].[All]" allUniqueName="[Table_1].[Continent].[All]" dimensionUniqueName="[Table_1]" displayFolder="" count="0" memberValueDatatype="130" unbalanced="0"/>
    <cacheHierarchy uniqueName="[Table_1].[#]" caption="#" attribute="1" defaultMemberUniqueName="[Table_1].[#].[All]" allUniqueName="[Table_1].[#].[All]" dimensionUniqueName="[Table_1]" displayFolder="" count="0" memberValueDatatype="20" unbalanced="0"/>
    <cacheHierarchy uniqueName="[Table_1].[Country (or dependency)]" caption="Country (or dependency)" attribute="1" defaultMemberUniqueName="[Table_1].[Country (or dependency)].[All]" allUniqueName="[Table_1].[Country (or dependency)].[All]" dimensionUniqueName="[Table_1]" displayFolder="" count="0" memberValueDatatype="130" unbalanced="0"/>
    <cacheHierarchy uniqueName="[Table_1].[Population (2023)]" caption="Population (2023)" attribute="1" defaultMemberUniqueName="[Table_1].[Population (2023)].[All]" allUniqueName="[Table_1].[Population (2023)].[All]" dimensionUniqueName="[Table_1]" displayFolder="" count="0" memberValueDatatype="20" unbalanced="0"/>
    <cacheHierarchy uniqueName="[Table_1].[Population in billion]" caption="Population in billion" attribute="1" defaultMemberUniqueName="[Table_1].[Population in billion].[All]" allUniqueName="[Table_1].[Population in billion].[All]" dimensionUniqueName="[Table_1]" displayFolder="" count="0" memberValueDatatype="5" unbalanced="0"/>
    <cacheHierarchy uniqueName="[Table_1].[Population%]" caption="Population%" attribute="1" defaultMemberUniqueName="[Table_1].[Population%].[All]" allUniqueName="[Table_1].[Population%].[All]" dimensionUniqueName="[Table_1]" displayFolder="" count="0" memberValueDatatype="5" unbalanced="0"/>
    <cacheHierarchy uniqueName="[Table_1].[Yearly Change]" caption="Yearly Change" attribute="1" defaultMemberUniqueName="[Table_1].[Yearly Change].[All]" allUniqueName="[Table_1].[Yearly Change].[All]" dimensionUniqueName="[Table_1]" displayFolder="" count="0" memberValueDatatype="5" unbalanced="0"/>
    <cacheHierarchy uniqueName="[Table_1].[Fert. Rate Classification]" caption="Fert. Rate Classification" attribute="1" defaultMemberUniqueName="[Table_1].[Fert. Rate Classification].[All]" allUniqueName="[Table_1].[Fert. Rate Classification].[All]" dimensionUniqueName="[Table_1]" displayFolder="" count="0" memberValueDatatype="130" unbalanced="0"/>
    <cacheHierarchy uniqueName="[Table_1].[Net Change]" caption="Net Change" attribute="1" defaultMemberUniqueName="[Table_1].[Net Change].[All]" allUniqueName="[Table_1].[Net Change].[All]" dimensionUniqueName="[Table_1]" displayFolder="" count="0" memberValueDatatype="20" unbalanced="0"/>
    <cacheHierarchy uniqueName="[Table_1].[Density (P/Km²)]" caption="Density (P/Km²)" attribute="1" defaultMemberUniqueName="[Table_1].[Density (P/Km²)].[All]" allUniqueName="[Table_1].[Density (P/Km²)].[All]" dimensionUniqueName="[Table_1]" displayFolder="" count="0" memberValueDatatype="20" unbalanced="0"/>
    <cacheHierarchy uniqueName="[Table_1].[Land Area (Km²)]" caption="Land Area (Km²)" attribute="1" defaultMemberUniqueName="[Table_1].[Land Area (Km²)].[All]" allUniqueName="[Table_1].[Land Area (Km²)].[All]" dimensionUniqueName="[Table_1]" displayFolder="" count="0" memberValueDatatype="20" unbalanced="0"/>
    <cacheHierarchy uniqueName="[Table_1].[Migrants (net)]" caption="Migrants (net)" attribute="1" defaultMemberUniqueName="[Table_1].[Migrants (net)].[All]" allUniqueName="[Table_1].[Migrants (net)].[All]" dimensionUniqueName="[Table_1]" displayFolder="" count="0" memberValueDatatype="20" unbalanced="0"/>
    <cacheHierarchy uniqueName="[Table_1].[Fert. Rate]" caption="Fert. Rate" attribute="1" defaultMemberUniqueName="[Table_1].[Fert. Rate].[All]" allUniqueName="[Table_1].[Fert. Rate].[All]" dimensionUniqueName="[Table_1]" displayFolder="" count="0" memberValueDatatype="5" unbalanced="0"/>
    <cacheHierarchy uniqueName="[Table_1].[Med. Age]" caption="Med. Age" attribute="1" defaultMemberUniqueName="[Table_1].[Med. Age].[All]" allUniqueName="[Table_1].[Med. Age].[All]" dimensionUniqueName="[Table_1]" displayFolder="" count="0" memberValueDatatype="20" unbalanced="0"/>
    <cacheHierarchy uniqueName="[Table_1].[Urban Pop %]" caption="Urban Pop %" attribute="1" defaultMemberUniqueName="[Table_1].[Urban Pop %].[All]" allUniqueName="[Table_1].[Urban Pop %].[All]" dimensionUniqueName="[Table_1]" displayFolder="" count="0" memberValueDatatype="130" unbalanced="0"/>
    <cacheHierarchy uniqueName="[Table_1].[World Share]" caption="World Share" attribute="1" defaultMemberUniqueName="[Table_1].[World Share].[All]" allUniqueName="[Table_1].[World Share].[All]" dimensionUniqueName="[Table_1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GDP (USD billion)]" caption="GDP (USD billion)" attribute="1" defaultMemberUniqueName="[Table3].[GDP (USD billion)].[All]" allUniqueName="[Table3].[GDP (USD billion)].[All]" dimensionUniqueName="[Table3]" displayFolder="" count="0" memberValueDatatype="5" unbalanced="0"/>
    <cacheHierarchy uniqueName="[Measures].[__XL_Count Table_1]" caption="__XL_Count Table_1" measure="1" displayFolder="" measureGroup="Table_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opulation (2023)]" caption="Sum of Population (2023)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orld Share]" caption="Sum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World Share]" caption="Average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pulation%]" caption="Sum of Population%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nd Area (Km²)]" caption="Sum of Land Area (Km²)" measure="1" displayFolder="" measureGroup="Table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nsity (P/Km²)]" caption="Sum of Density (P/Km²)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d. Age]" caption="Sum of Med. Age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ly Change]" caption="Sum of Yearly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nts (net)]" caption="Sum of Migrants (net)" measure="1" displayFolder="" measureGroup="Table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Fert. Rate]" caption="Sum of Fert. Rate" measure="1" displayFolder="" measureGroup="Table_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GDP (USD billion)]" caption="Sum of GDP (USD billion)" measure="1" displayFolder="" measureGroup="Table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untry]" caption="Count of Country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ntinent]" caption="Count of Continen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ert. Rate Classification]" caption="Count of Fert. Rate Classification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opulation in billion]" caption="Sum of Population in billion" measure="1" displayFolder="" measureGroup="Table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 Change]" caption="Sum of Net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3" uniqueName="[Table3]" caption="Table3"/>
  </dimensions>
  <measureGroups count="2">
    <measureGroup name="Table_1" caption="Table_1"/>
    <measureGroup name="Table3" caption="Table3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" refreshedDate="45457.504118865741" backgroundQuery="1" createdVersion="8" refreshedVersion="8" minRefreshableVersion="3" recordCount="0" supportSubquery="1" supportAdvancedDrill="1" xr:uid="{4978A4CD-EA4A-4F0A-AEDC-DD3A88BEABB9}">
  <cacheSource type="external" connectionId="3"/>
  <cacheFields count="3">
    <cacheField name="[Table3].[Country].[Country]" caption="Country" numFmtId="0" hierarchy="17" level="1">
      <sharedItems count="20">
        <s v="Australia"/>
        <s v="Brazil"/>
        <s v="Canada"/>
        <s v="China"/>
        <s v="France"/>
        <s v="Germany"/>
        <s v="India"/>
        <s v="Indonesia"/>
        <s v="Italy"/>
        <s v="Japan"/>
        <s v="Mexico"/>
        <s v="Netherlands"/>
        <s v="Russia"/>
        <s v="Saudi Arabia"/>
        <s v="South Korea"/>
        <s v="Spain"/>
        <s v="Switzerland"/>
        <s v="Turkey"/>
        <s v="United Kingdom"/>
        <s v="United States"/>
      </sharedItems>
    </cacheField>
    <cacheField name="[Table_1].[Fert. Rate Classification].[Fert. Rate Classification]" caption="Fert. Rate Classification" numFmtId="0" hierarchy="8" level="1">
      <sharedItems count="5">
        <s v="High Fertility"/>
        <s v="Low Fertility"/>
        <s v="Moderate Fertility"/>
        <s v="Ultra-Low Fertility"/>
        <s v="Very Low Fertility"/>
      </sharedItems>
    </cacheField>
    <cacheField name="[Measures].[Count of Country]" caption="Count of Country" numFmtId="0" hierarchy="33" level="32767"/>
  </cacheFields>
  <cacheHierarchies count="38">
    <cacheHierarchy uniqueName="[Table_1].[Country]" caption="Country" attribute="1" defaultMemberUniqueName="[Table_1].[Country].[All]" allUniqueName="[Table_1].[Country].[All]" dimensionUniqueName="[Table_1]" displayFolder="" count="0" memberValueDatatype="130" unbalanced="0"/>
    <cacheHierarchy uniqueName="[Table_1].[Continent]" caption="Continent" attribute="1" defaultMemberUniqueName="[Table_1].[Continent].[All]" allUniqueName="[Table_1].[Continent].[All]" dimensionUniqueName="[Table_1]" displayFolder="" count="0" memberValueDatatype="130" unbalanced="0"/>
    <cacheHierarchy uniqueName="[Table_1].[#]" caption="#" attribute="1" defaultMemberUniqueName="[Table_1].[#].[All]" allUniqueName="[Table_1].[#].[All]" dimensionUniqueName="[Table_1]" displayFolder="" count="0" memberValueDatatype="20" unbalanced="0"/>
    <cacheHierarchy uniqueName="[Table_1].[Country (or dependency)]" caption="Country (or dependency)" attribute="1" defaultMemberUniqueName="[Table_1].[Country (or dependency)].[All]" allUniqueName="[Table_1].[Country (or dependency)].[All]" dimensionUniqueName="[Table_1]" displayFolder="" count="0" memberValueDatatype="130" unbalanced="0"/>
    <cacheHierarchy uniqueName="[Table_1].[Population (2023)]" caption="Population (2023)" attribute="1" defaultMemberUniqueName="[Table_1].[Population (2023)].[All]" allUniqueName="[Table_1].[Population (2023)].[All]" dimensionUniqueName="[Table_1]" displayFolder="" count="0" memberValueDatatype="20" unbalanced="0"/>
    <cacheHierarchy uniqueName="[Table_1].[Population in billion]" caption="Population in billion" attribute="1" defaultMemberUniqueName="[Table_1].[Population in billion].[All]" allUniqueName="[Table_1].[Population in billion].[All]" dimensionUniqueName="[Table_1]" displayFolder="" count="0" memberValueDatatype="5" unbalanced="0"/>
    <cacheHierarchy uniqueName="[Table_1].[Population%]" caption="Population%" attribute="1" defaultMemberUniqueName="[Table_1].[Population%].[All]" allUniqueName="[Table_1].[Population%].[All]" dimensionUniqueName="[Table_1]" displayFolder="" count="0" memberValueDatatype="5" unbalanced="0"/>
    <cacheHierarchy uniqueName="[Table_1].[Yearly Change]" caption="Yearly Change" attribute="1" defaultMemberUniqueName="[Table_1].[Yearly Change].[All]" allUniqueName="[Table_1].[Yearly Change].[All]" dimensionUniqueName="[Table_1]" displayFolder="" count="0" memberValueDatatype="5" unbalanced="0"/>
    <cacheHierarchy uniqueName="[Table_1].[Fert. Rate Classification]" caption="Fert. Rate Classification" attribute="1" defaultMemberUniqueName="[Table_1].[Fert. Rate Classification].[All]" allUniqueName="[Table_1].[Fert. Rate Classification].[All]" dimensionUniqueName="[Table_1]" displayFolder="" count="2" memberValueDatatype="130" unbalanced="0">
      <fieldsUsage count="2">
        <fieldUsage x="-1"/>
        <fieldUsage x="1"/>
      </fieldsUsage>
    </cacheHierarchy>
    <cacheHierarchy uniqueName="[Table_1].[Net Change]" caption="Net Change" attribute="1" defaultMemberUniqueName="[Table_1].[Net Change].[All]" allUniqueName="[Table_1].[Net Change].[All]" dimensionUniqueName="[Table_1]" displayFolder="" count="0" memberValueDatatype="20" unbalanced="0"/>
    <cacheHierarchy uniqueName="[Table_1].[Density (P/Km²)]" caption="Density (P/Km²)" attribute="1" defaultMemberUniqueName="[Table_1].[Density (P/Km²)].[All]" allUniqueName="[Table_1].[Density (P/Km²)].[All]" dimensionUniqueName="[Table_1]" displayFolder="" count="0" memberValueDatatype="20" unbalanced="0"/>
    <cacheHierarchy uniqueName="[Table_1].[Land Area (Km²)]" caption="Land Area (Km²)" attribute="1" defaultMemberUniqueName="[Table_1].[Land Area (Km²)].[All]" allUniqueName="[Table_1].[Land Area (Km²)].[All]" dimensionUniqueName="[Table_1]" displayFolder="" count="0" memberValueDatatype="20" unbalanced="0"/>
    <cacheHierarchy uniqueName="[Table_1].[Migrants (net)]" caption="Migrants (net)" attribute="1" defaultMemberUniqueName="[Table_1].[Migrants (net)].[All]" allUniqueName="[Table_1].[Migrants (net)].[All]" dimensionUniqueName="[Table_1]" displayFolder="" count="0" memberValueDatatype="20" unbalanced="0"/>
    <cacheHierarchy uniqueName="[Table_1].[Fert. Rate]" caption="Fert. Rate" attribute="1" defaultMemberUniqueName="[Table_1].[Fert. Rate].[All]" allUniqueName="[Table_1].[Fert. Rate].[All]" dimensionUniqueName="[Table_1]" displayFolder="" count="0" memberValueDatatype="5" unbalanced="0"/>
    <cacheHierarchy uniqueName="[Table_1].[Med. Age]" caption="Med. Age" attribute="1" defaultMemberUniqueName="[Table_1].[Med. Age].[All]" allUniqueName="[Table_1].[Med. Age].[All]" dimensionUniqueName="[Table_1]" displayFolder="" count="0" memberValueDatatype="20" unbalanced="0"/>
    <cacheHierarchy uniqueName="[Table_1].[Urban Pop %]" caption="Urban Pop %" attribute="1" defaultMemberUniqueName="[Table_1].[Urban Pop %].[All]" allUniqueName="[Table_1].[Urban Pop %].[All]" dimensionUniqueName="[Table_1]" displayFolder="" count="0" memberValueDatatype="130" unbalanced="0"/>
    <cacheHierarchy uniqueName="[Table_1].[World Share]" caption="World Share" attribute="1" defaultMemberUniqueName="[Table_1].[World Share].[All]" allUniqueName="[Table_1].[World Share].[All]" dimensionUniqueName="[Table_1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GDP (USD billion)]" caption="GDP (USD billion)" attribute="1" defaultMemberUniqueName="[Table3].[GDP (USD billion)].[All]" allUniqueName="[Table3].[GDP (USD billion)].[All]" dimensionUniqueName="[Table3]" displayFolder="" count="0" memberValueDatatype="5" unbalanced="0"/>
    <cacheHierarchy uniqueName="[Measures].[__XL_Count Table_1]" caption="__XL_Count Table_1" measure="1" displayFolder="" measureGroup="Table_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opulation (2023)]" caption="Sum of Population (2023)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orld Share]" caption="Sum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World Share]" caption="Average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pulation%]" caption="Sum of Population%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nd Area (Km²)]" caption="Sum of Land Area (Km²)" measure="1" displayFolder="" measureGroup="Table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nsity (P/Km²)]" caption="Sum of Density (P/Km²)" measure="1" displayFolder="" measureGroup="Tabl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d. Age]" caption="Sum of Med. Age" measure="1" displayFolder="" measureGroup="Table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ly Change]" caption="Sum of Yearly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nts (net)]" caption="Sum of Migrants (net)" measure="1" displayFolder="" measureGroup="Table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Fert. Rate]" caption="Sum of Fert. Rate" measure="1" displayFolder="" measureGroup="Table_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GDP (USD billion)]" caption="Sum of GDP (USD billion)" measure="1" displayFolder="" measureGroup="Table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untry]" caption="Count of Country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ntinent]" caption="Count of Continen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ert. Rate Classification]" caption="Count of Fert. Rate Classification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opulation in billion]" caption="Sum of Population in billion" measure="1" displayFolder="" measureGroup="Table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 Change]" caption="Sum of Net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3" uniqueName="[Table3]" caption="Table3"/>
  </dimensions>
  <measureGroups count="2">
    <measureGroup name="Table_1" caption="Table_1"/>
    <measureGroup name="Table3" caption="Table3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" refreshedDate="45457.504364814813" backgroundQuery="1" createdVersion="8" refreshedVersion="8" minRefreshableVersion="3" recordCount="0" supportSubquery="1" supportAdvancedDrill="1" xr:uid="{B1200D8D-7052-4D52-981D-8DCB1E74FFD1}">
  <cacheSource type="external" connectionId="3"/>
  <cacheFields count="3">
    <cacheField name="[Table_1].[Country].[Country]" caption="Country" numFmtId="0" level="1">
      <sharedItems count="10">
        <s v="Bangladesh"/>
        <s v="Brazil"/>
        <s v="China"/>
        <s v="India"/>
        <s v="Indonesia"/>
        <s v="Mexico"/>
        <s v="Nigeria"/>
        <s v="Pakistan"/>
        <s v="Russia"/>
        <s v="United States"/>
      </sharedItems>
    </cacheField>
    <cacheField name="[Table_1].[Continent].[Continent]" caption="Continent" numFmtId="0" hierarchy="1" level="1">
      <sharedItems count="4">
        <s v="Africa"/>
        <s v="Asia"/>
        <s v="North America"/>
        <s v="South America"/>
      </sharedItems>
    </cacheField>
    <cacheField name="[Measures].[Sum of Population in billion]" caption="Sum of Population in billion" numFmtId="0" hierarchy="36" level="32767"/>
  </cacheFields>
  <cacheHierarchies count="38">
    <cacheHierarchy uniqueName="[Table_1].[Country]" caption="Country" attribute="1" defaultMemberUniqueName="[Table_1].[Country].[All]" allUniqueName="[Table_1].[Country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Continent]" caption="Continent" attribute="1" defaultMemberUniqueName="[Table_1].[Continent].[All]" allUniqueName="[Table_1].[Continent].[All]" dimensionUniqueName="[Table_1]" displayFolder="" count="2" memberValueDatatype="130" unbalanced="0">
      <fieldsUsage count="2">
        <fieldUsage x="-1"/>
        <fieldUsage x="1"/>
      </fieldsUsage>
    </cacheHierarchy>
    <cacheHierarchy uniqueName="[Table_1].[#]" caption="#" attribute="1" defaultMemberUniqueName="[Table_1].[#].[All]" allUniqueName="[Table_1].[#].[All]" dimensionUniqueName="[Table_1]" displayFolder="" count="0" memberValueDatatype="20" unbalanced="0"/>
    <cacheHierarchy uniqueName="[Table_1].[Country (or dependency)]" caption="Country (or dependency)" attribute="1" defaultMemberUniqueName="[Table_1].[Country (or dependency)].[All]" allUniqueName="[Table_1].[Country (or dependency)].[All]" dimensionUniqueName="[Table_1]" displayFolder="" count="0" memberValueDatatype="130" unbalanced="0"/>
    <cacheHierarchy uniqueName="[Table_1].[Population (2023)]" caption="Population (2023)" attribute="1" defaultMemberUniqueName="[Table_1].[Population (2023)].[All]" allUniqueName="[Table_1].[Population (2023)].[All]" dimensionUniqueName="[Table_1]" displayFolder="" count="0" memberValueDatatype="20" unbalanced="0"/>
    <cacheHierarchy uniqueName="[Table_1].[Population in billion]" caption="Population in billion" attribute="1" defaultMemberUniqueName="[Table_1].[Population in billion].[All]" allUniqueName="[Table_1].[Population in billion].[All]" dimensionUniqueName="[Table_1]" displayFolder="" count="0" memberValueDatatype="5" unbalanced="0"/>
    <cacheHierarchy uniqueName="[Table_1].[Population%]" caption="Population%" attribute="1" defaultMemberUniqueName="[Table_1].[Population%].[All]" allUniqueName="[Table_1].[Population%].[All]" dimensionUniqueName="[Table_1]" displayFolder="" count="0" memberValueDatatype="5" unbalanced="0"/>
    <cacheHierarchy uniqueName="[Table_1].[Yearly Change]" caption="Yearly Change" attribute="1" defaultMemberUniqueName="[Table_1].[Yearly Change].[All]" allUniqueName="[Table_1].[Yearly Change].[All]" dimensionUniqueName="[Table_1]" displayFolder="" count="0" memberValueDatatype="5" unbalanced="0"/>
    <cacheHierarchy uniqueName="[Table_1].[Fert. Rate Classification]" caption="Fert. Rate Classification" attribute="1" defaultMemberUniqueName="[Table_1].[Fert. Rate Classification].[All]" allUniqueName="[Table_1].[Fert. Rate Classification].[All]" dimensionUniqueName="[Table_1]" displayFolder="" count="0" memberValueDatatype="130" unbalanced="0"/>
    <cacheHierarchy uniqueName="[Table_1].[Net Change]" caption="Net Change" attribute="1" defaultMemberUniqueName="[Table_1].[Net Change].[All]" allUniqueName="[Table_1].[Net Change].[All]" dimensionUniqueName="[Table_1]" displayFolder="" count="0" memberValueDatatype="20" unbalanced="0"/>
    <cacheHierarchy uniqueName="[Table_1].[Density (P/Km²)]" caption="Density (P/Km²)" attribute="1" defaultMemberUniqueName="[Table_1].[Density (P/Km²)].[All]" allUniqueName="[Table_1].[Density (P/Km²)].[All]" dimensionUniqueName="[Table_1]" displayFolder="" count="0" memberValueDatatype="20" unbalanced="0"/>
    <cacheHierarchy uniqueName="[Table_1].[Land Area (Km²)]" caption="Land Area (Km²)" attribute="1" defaultMemberUniqueName="[Table_1].[Land Area (Km²)].[All]" allUniqueName="[Table_1].[Land Area (Km²)].[All]" dimensionUniqueName="[Table_1]" displayFolder="" count="0" memberValueDatatype="20" unbalanced="0"/>
    <cacheHierarchy uniqueName="[Table_1].[Migrants (net)]" caption="Migrants (net)" attribute="1" defaultMemberUniqueName="[Table_1].[Migrants (net)].[All]" allUniqueName="[Table_1].[Migrants (net)].[All]" dimensionUniqueName="[Table_1]" displayFolder="" count="0" memberValueDatatype="20" unbalanced="0"/>
    <cacheHierarchy uniqueName="[Table_1].[Fert. Rate]" caption="Fert. Rate" attribute="1" defaultMemberUniqueName="[Table_1].[Fert. Rate].[All]" allUniqueName="[Table_1].[Fert. Rate].[All]" dimensionUniqueName="[Table_1]" displayFolder="" count="0" memberValueDatatype="5" unbalanced="0"/>
    <cacheHierarchy uniqueName="[Table_1].[Med. Age]" caption="Med. Age" attribute="1" defaultMemberUniqueName="[Table_1].[Med. Age].[All]" allUniqueName="[Table_1].[Med. Age].[All]" dimensionUniqueName="[Table_1]" displayFolder="" count="0" memberValueDatatype="20" unbalanced="0"/>
    <cacheHierarchy uniqueName="[Table_1].[Urban Pop %]" caption="Urban Pop %" attribute="1" defaultMemberUniqueName="[Table_1].[Urban Pop %].[All]" allUniqueName="[Table_1].[Urban Pop %].[All]" dimensionUniqueName="[Table_1]" displayFolder="" count="0" memberValueDatatype="130" unbalanced="0"/>
    <cacheHierarchy uniqueName="[Table_1].[World Share]" caption="World Share" attribute="1" defaultMemberUniqueName="[Table_1].[World Share].[All]" allUniqueName="[Table_1].[World Share].[All]" dimensionUniqueName="[Table_1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GDP (USD billion)]" caption="GDP (USD billion)" attribute="1" defaultMemberUniqueName="[Table3].[GDP (USD billion)].[All]" allUniqueName="[Table3].[GDP (USD billion)].[All]" dimensionUniqueName="[Table3]" displayFolder="" count="0" memberValueDatatype="5" unbalanced="0"/>
    <cacheHierarchy uniqueName="[Measures].[__XL_Count Table_1]" caption="__XL_Count Table_1" measure="1" displayFolder="" measureGroup="Table_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opulation (2023)]" caption="Sum of Population (2023)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orld Share]" caption="Sum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World Share]" caption="Average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pulation%]" caption="Sum of Population%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nd Area (Km²)]" caption="Sum of Land Area (Km²)" measure="1" displayFolder="" measureGroup="Table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nsity (P/Km²)]" caption="Sum of Density (P/Km²)" measure="1" displayFolder="" measureGroup="Tabl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d. Age]" caption="Sum of Med. Age" measure="1" displayFolder="" measureGroup="Table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ly Change]" caption="Sum of Yearly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nts (net)]" caption="Sum of Migrants (net)" measure="1" displayFolder="" measureGroup="Table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Fert. Rate]" caption="Sum of Fert. Rate" measure="1" displayFolder="" measureGroup="Table_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GDP (USD billion)]" caption="Sum of GDP (USD billion)" measure="1" displayFolder="" measureGroup="Table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untry]" caption="Count of Country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ntinent]" caption="Count of Continen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ert. Rate Classification]" caption="Count of Fert. Rate Classification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opulation in billion]" caption="Sum of Population in billion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 Change]" caption="Sum of Net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3" uniqueName="[Table3]" caption="Table3"/>
  </dimensions>
  <measureGroups count="2">
    <measureGroup name="Table_1" caption="Table_1"/>
    <measureGroup name="Table3" caption="Table3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" refreshedDate="45457.547166203702" backgroundQuery="1" createdVersion="8" refreshedVersion="8" minRefreshableVersion="3" recordCount="0" supportSubquery="1" supportAdvancedDrill="1" xr:uid="{E462C122-4AEF-491C-ACD9-BDAEE8F2E5C7}">
  <cacheSource type="external" connectionId="3"/>
  <cacheFields count="3">
    <cacheField name="[Table3].[Country].[Country]" caption="Country" numFmtId="0" hierarchy="17" level="1">
      <sharedItems count="20">
        <s v="Australia"/>
        <s v="Brazil"/>
        <s v="Canada"/>
        <s v="China"/>
        <s v="France"/>
        <s v="Germany"/>
        <s v="India"/>
        <s v="Indonesia"/>
        <s v="Italy"/>
        <s v="Japan"/>
        <s v="Mexico"/>
        <s v="Netherlands"/>
        <s v="Russia"/>
        <s v="Saudi Arabia"/>
        <s v="South Korea"/>
        <s v="Spain"/>
        <s v="Switzerland"/>
        <s v="Turkey"/>
        <s v="United Kingdom"/>
        <s v="United States"/>
      </sharedItems>
    </cacheField>
    <cacheField name="[Measures].[Sum of GDP (USD billion)]" caption="Sum of GDP (USD billion)" numFmtId="0" hierarchy="32" level="32767"/>
    <cacheField name="[Measures].[Sum of Fert. Rate]" caption="Sum of Fert. Rate" numFmtId="0" hierarchy="31" level="32767"/>
  </cacheFields>
  <cacheHierarchies count="38">
    <cacheHierarchy uniqueName="[Table_1].[Country]" caption="Country" attribute="1" defaultMemberUniqueName="[Table_1].[Country].[All]" allUniqueName="[Table_1].[Country].[All]" dimensionUniqueName="[Table_1]" displayFolder="" count="0" memberValueDatatype="130" unbalanced="0"/>
    <cacheHierarchy uniqueName="[Table_1].[Continent]" caption="Continent" attribute="1" defaultMemberUniqueName="[Table_1].[Continent].[All]" allUniqueName="[Table_1].[Continent].[All]" dimensionUniqueName="[Table_1]" displayFolder="" count="0" memberValueDatatype="130" unbalanced="0"/>
    <cacheHierarchy uniqueName="[Table_1].[#]" caption="#" attribute="1" defaultMemberUniqueName="[Table_1].[#].[All]" allUniqueName="[Table_1].[#].[All]" dimensionUniqueName="[Table_1]" displayFolder="" count="0" memberValueDatatype="20" unbalanced="0"/>
    <cacheHierarchy uniqueName="[Table_1].[Country (or dependency)]" caption="Country (or dependency)" attribute="1" defaultMemberUniqueName="[Table_1].[Country (or dependency)].[All]" allUniqueName="[Table_1].[Country (or dependency)].[All]" dimensionUniqueName="[Table_1]" displayFolder="" count="0" memberValueDatatype="130" unbalanced="0"/>
    <cacheHierarchy uniqueName="[Table_1].[Population (2023)]" caption="Population (2023)" attribute="1" defaultMemberUniqueName="[Table_1].[Population (2023)].[All]" allUniqueName="[Table_1].[Population (2023)].[All]" dimensionUniqueName="[Table_1]" displayFolder="" count="0" memberValueDatatype="20" unbalanced="0"/>
    <cacheHierarchy uniqueName="[Table_1].[Population in billion]" caption="Population in billion" attribute="1" defaultMemberUniqueName="[Table_1].[Population in billion].[All]" allUniqueName="[Table_1].[Population in billion].[All]" dimensionUniqueName="[Table_1]" displayFolder="" count="0" memberValueDatatype="5" unbalanced="0"/>
    <cacheHierarchy uniqueName="[Table_1].[Population%]" caption="Population%" attribute="1" defaultMemberUniqueName="[Table_1].[Population%].[All]" allUniqueName="[Table_1].[Population%].[All]" dimensionUniqueName="[Table_1]" displayFolder="" count="0" memberValueDatatype="5" unbalanced="0"/>
    <cacheHierarchy uniqueName="[Table_1].[Yearly Change]" caption="Yearly Change" attribute="1" defaultMemberUniqueName="[Table_1].[Yearly Change].[All]" allUniqueName="[Table_1].[Yearly Change].[All]" dimensionUniqueName="[Table_1]" displayFolder="" count="0" memberValueDatatype="5" unbalanced="0"/>
    <cacheHierarchy uniqueName="[Table_1].[Fert. Rate Classification]" caption="Fert. Rate Classification" attribute="1" defaultMemberUniqueName="[Table_1].[Fert. Rate Classification].[All]" allUniqueName="[Table_1].[Fert. Rate Classification].[All]" dimensionUniqueName="[Table_1]" displayFolder="" count="0" memberValueDatatype="130" unbalanced="0"/>
    <cacheHierarchy uniqueName="[Table_1].[Net Change]" caption="Net Change" attribute="1" defaultMemberUniqueName="[Table_1].[Net Change].[All]" allUniqueName="[Table_1].[Net Change].[All]" dimensionUniqueName="[Table_1]" displayFolder="" count="0" memberValueDatatype="20" unbalanced="0"/>
    <cacheHierarchy uniqueName="[Table_1].[Density (P/Km²)]" caption="Density (P/Km²)" attribute="1" defaultMemberUniqueName="[Table_1].[Density (P/Km²)].[All]" allUniqueName="[Table_1].[Density (P/Km²)].[All]" dimensionUniqueName="[Table_1]" displayFolder="" count="0" memberValueDatatype="20" unbalanced="0"/>
    <cacheHierarchy uniqueName="[Table_1].[Land Area (Km²)]" caption="Land Area (Km²)" attribute="1" defaultMemberUniqueName="[Table_1].[Land Area (Km²)].[All]" allUniqueName="[Table_1].[Land Area (Km²)].[All]" dimensionUniqueName="[Table_1]" displayFolder="" count="0" memberValueDatatype="20" unbalanced="0"/>
    <cacheHierarchy uniqueName="[Table_1].[Migrants (net)]" caption="Migrants (net)" attribute="1" defaultMemberUniqueName="[Table_1].[Migrants (net)].[All]" allUniqueName="[Table_1].[Migrants (net)].[All]" dimensionUniqueName="[Table_1]" displayFolder="" count="0" memberValueDatatype="20" unbalanced="0"/>
    <cacheHierarchy uniqueName="[Table_1].[Fert. Rate]" caption="Fert. Rate" attribute="1" defaultMemberUniqueName="[Table_1].[Fert. Rate].[All]" allUniqueName="[Table_1].[Fert. Rate].[All]" dimensionUniqueName="[Table_1]" displayFolder="" count="0" memberValueDatatype="5" unbalanced="0"/>
    <cacheHierarchy uniqueName="[Table_1].[Med. Age]" caption="Med. Age" attribute="1" defaultMemberUniqueName="[Table_1].[Med. Age].[All]" allUniqueName="[Table_1].[Med. Age].[All]" dimensionUniqueName="[Table_1]" displayFolder="" count="0" memberValueDatatype="20" unbalanced="0"/>
    <cacheHierarchy uniqueName="[Table_1].[Urban Pop %]" caption="Urban Pop %" attribute="1" defaultMemberUniqueName="[Table_1].[Urban Pop %].[All]" allUniqueName="[Table_1].[Urban Pop %].[All]" dimensionUniqueName="[Table_1]" displayFolder="" count="0" memberValueDatatype="130" unbalanced="0"/>
    <cacheHierarchy uniqueName="[Table_1].[World Share]" caption="World Share" attribute="1" defaultMemberUniqueName="[Table_1].[World Share].[All]" allUniqueName="[Table_1].[World Share].[All]" dimensionUniqueName="[Table_1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GDP (USD billion)]" caption="GDP (USD billion)" attribute="1" defaultMemberUniqueName="[Table3].[GDP (USD billion)].[All]" allUniqueName="[Table3].[GDP (USD billion)].[All]" dimensionUniqueName="[Table3]" displayFolder="" count="0" memberValueDatatype="5" unbalanced="0"/>
    <cacheHierarchy uniqueName="[Measures].[__XL_Count Table_1]" caption="__XL_Count Table_1" measure="1" displayFolder="" measureGroup="Table_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opulation (2023)]" caption="Sum of Population (2023)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orld Share]" caption="Sum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World Share]" caption="Average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pulation%]" caption="Sum of Population%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nd Area (Km²)]" caption="Sum of Land Area (Km²)" measure="1" displayFolder="" measureGroup="Table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nsity (P/Km²)]" caption="Sum of Density (P/Km²)" measure="1" displayFolder="" measureGroup="Tabl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d. Age]" caption="Sum of Med. Age" measure="1" displayFolder="" measureGroup="Table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ly Change]" caption="Sum of Yearly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nts (net)]" caption="Sum of Migrants (net)" measure="1" displayFolder="" measureGroup="Table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Fert. Rate]" caption="Sum of Fert. Rate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GDP (USD billion)]" caption="Sum of GDP (USD billion)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untry]" caption="Count of Country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ntinent]" caption="Count of Continen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ert. Rate Classification]" caption="Count of Fert. Rate Classification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opulation in billion]" caption="Sum of Population in billion" measure="1" displayFolder="" measureGroup="Table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 Change]" caption="Sum of Net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3" uniqueName="[Table3]" caption="Table3"/>
  </dimensions>
  <measureGroups count="2">
    <measureGroup name="Table_1" caption="Table_1"/>
    <measureGroup name="Table3" caption="Table3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" refreshedDate="45457.504120949074" backgroundQuery="1" createdVersion="8" refreshedVersion="8" minRefreshableVersion="3" recordCount="0" supportSubquery="1" supportAdvancedDrill="1" xr:uid="{618FAC9C-0502-47F1-BEC6-F6E37A75CBCA}">
  <cacheSource type="external" connectionId="3"/>
  <cacheFields count="2">
    <cacheField name="[Table_1].[Continent].[Continent]" caption="Continent" numFmtId="0" hierarchy="1" level="1">
      <sharedItems count="6">
        <s v="Africa"/>
        <s v="Asia"/>
        <s v="Europe"/>
        <s v="North America"/>
        <s v="Oceania"/>
        <s v="South America"/>
      </sharedItems>
    </cacheField>
    <cacheField name="[Measures].[Sum of Population%]" caption="Sum of Population%" numFmtId="0" hierarchy="25" level="32767"/>
  </cacheFields>
  <cacheHierarchies count="38">
    <cacheHierarchy uniqueName="[Table_1].[Country]" caption="Country" attribute="1" defaultMemberUniqueName="[Table_1].[Country].[All]" allUniqueName="[Table_1].[Country].[All]" dimensionUniqueName="[Table_1]" displayFolder="" count="0" memberValueDatatype="130" unbalanced="0"/>
    <cacheHierarchy uniqueName="[Table_1].[Continent]" caption="Continent" attribute="1" defaultMemberUniqueName="[Table_1].[Continent].[All]" allUniqueName="[Table_1].[Continent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#]" caption="#" attribute="1" defaultMemberUniqueName="[Table_1].[#].[All]" allUniqueName="[Table_1].[#].[All]" dimensionUniqueName="[Table_1]" displayFolder="" count="0" memberValueDatatype="20" unbalanced="0"/>
    <cacheHierarchy uniqueName="[Table_1].[Country (or dependency)]" caption="Country (or dependency)" attribute="1" defaultMemberUniqueName="[Table_1].[Country (or dependency)].[All]" allUniqueName="[Table_1].[Country (or dependency)].[All]" dimensionUniqueName="[Table_1]" displayFolder="" count="0" memberValueDatatype="130" unbalanced="0"/>
    <cacheHierarchy uniqueName="[Table_1].[Population (2023)]" caption="Population (2023)" attribute="1" defaultMemberUniqueName="[Table_1].[Population (2023)].[All]" allUniqueName="[Table_1].[Population (2023)].[All]" dimensionUniqueName="[Table_1]" displayFolder="" count="0" memberValueDatatype="20" unbalanced="0"/>
    <cacheHierarchy uniqueName="[Table_1].[Population in billion]" caption="Population in billion" attribute="1" defaultMemberUniqueName="[Table_1].[Population in billion].[All]" allUniqueName="[Table_1].[Population in billion].[All]" dimensionUniqueName="[Table_1]" displayFolder="" count="0" memberValueDatatype="5" unbalanced="0"/>
    <cacheHierarchy uniqueName="[Table_1].[Population%]" caption="Population%" attribute="1" defaultMemberUniqueName="[Table_1].[Population%].[All]" allUniqueName="[Table_1].[Population%].[All]" dimensionUniqueName="[Table_1]" displayFolder="" count="0" memberValueDatatype="5" unbalanced="0"/>
    <cacheHierarchy uniqueName="[Table_1].[Yearly Change]" caption="Yearly Change" attribute="1" defaultMemberUniqueName="[Table_1].[Yearly Change].[All]" allUniqueName="[Table_1].[Yearly Change].[All]" dimensionUniqueName="[Table_1]" displayFolder="" count="0" memberValueDatatype="5" unbalanced="0"/>
    <cacheHierarchy uniqueName="[Table_1].[Fert. Rate Classification]" caption="Fert. Rate Classification" attribute="1" defaultMemberUniqueName="[Table_1].[Fert. Rate Classification].[All]" allUniqueName="[Table_1].[Fert. Rate Classification].[All]" dimensionUniqueName="[Table_1]" displayFolder="" count="0" memberValueDatatype="130" unbalanced="0"/>
    <cacheHierarchy uniqueName="[Table_1].[Net Change]" caption="Net Change" attribute="1" defaultMemberUniqueName="[Table_1].[Net Change].[All]" allUniqueName="[Table_1].[Net Change].[All]" dimensionUniqueName="[Table_1]" displayFolder="" count="0" memberValueDatatype="20" unbalanced="0"/>
    <cacheHierarchy uniqueName="[Table_1].[Density (P/Km²)]" caption="Density (P/Km²)" attribute="1" defaultMemberUniqueName="[Table_1].[Density (P/Km²)].[All]" allUniqueName="[Table_1].[Density (P/Km²)].[All]" dimensionUniqueName="[Table_1]" displayFolder="" count="0" memberValueDatatype="20" unbalanced="0"/>
    <cacheHierarchy uniqueName="[Table_1].[Land Area (Km²)]" caption="Land Area (Km²)" attribute="1" defaultMemberUniqueName="[Table_1].[Land Area (Km²)].[All]" allUniqueName="[Table_1].[Land Area (Km²)].[All]" dimensionUniqueName="[Table_1]" displayFolder="" count="0" memberValueDatatype="20" unbalanced="0"/>
    <cacheHierarchy uniqueName="[Table_1].[Migrants (net)]" caption="Migrants (net)" attribute="1" defaultMemberUniqueName="[Table_1].[Migrants (net)].[All]" allUniqueName="[Table_1].[Migrants (net)].[All]" dimensionUniqueName="[Table_1]" displayFolder="" count="0" memberValueDatatype="20" unbalanced="0"/>
    <cacheHierarchy uniqueName="[Table_1].[Fert. Rate]" caption="Fert. Rate" attribute="1" defaultMemberUniqueName="[Table_1].[Fert. Rate].[All]" allUniqueName="[Table_1].[Fert. Rate].[All]" dimensionUniqueName="[Table_1]" displayFolder="" count="0" memberValueDatatype="5" unbalanced="0"/>
    <cacheHierarchy uniqueName="[Table_1].[Med. Age]" caption="Med. Age" attribute="1" defaultMemberUniqueName="[Table_1].[Med. Age].[All]" allUniqueName="[Table_1].[Med. Age].[All]" dimensionUniqueName="[Table_1]" displayFolder="" count="0" memberValueDatatype="20" unbalanced="0"/>
    <cacheHierarchy uniqueName="[Table_1].[Urban Pop %]" caption="Urban Pop %" attribute="1" defaultMemberUniqueName="[Table_1].[Urban Pop %].[All]" allUniqueName="[Table_1].[Urban Pop %].[All]" dimensionUniqueName="[Table_1]" displayFolder="" count="0" memberValueDatatype="130" unbalanced="0"/>
    <cacheHierarchy uniqueName="[Table_1].[World Share]" caption="World Share" attribute="1" defaultMemberUniqueName="[Table_1].[World Share].[All]" allUniqueName="[Table_1].[World Share].[All]" dimensionUniqueName="[Table_1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GDP (USD billion)]" caption="GDP (USD billion)" attribute="1" defaultMemberUniqueName="[Table3].[GDP (USD billion)].[All]" allUniqueName="[Table3].[GDP (USD billion)].[All]" dimensionUniqueName="[Table3]" displayFolder="" count="0" memberValueDatatype="5" unbalanced="0"/>
    <cacheHierarchy uniqueName="[Measures].[__XL_Count Table_1]" caption="__XL_Count Table_1" measure="1" displayFolder="" measureGroup="Table_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opulation (2023)]" caption="Sum of Population (2023)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orld Share]" caption="Sum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World Share]" caption="Average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pulation%]" caption="Sum of Population%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nd Area (Km²)]" caption="Sum of Land Area (Km²)" measure="1" displayFolder="" measureGroup="Table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nsity (P/Km²)]" caption="Sum of Density (P/Km²)" measure="1" displayFolder="" measureGroup="Tabl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d. Age]" caption="Sum of Med. Age" measure="1" displayFolder="" measureGroup="Table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ly Change]" caption="Sum of Yearly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nts (net)]" caption="Sum of Migrants (net)" measure="1" displayFolder="" measureGroup="Table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Fert. Rate]" caption="Sum of Fert. Rate" measure="1" displayFolder="" measureGroup="Table_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GDP (USD billion)]" caption="Sum of GDP (USD billion)" measure="1" displayFolder="" measureGroup="Table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untry]" caption="Count of Country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ntinent]" caption="Count of Continen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ert. Rate Classification]" caption="Count of Fert. Rate Classification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opulation in billion]" caption="Sum of Population in billion" measure="1" displayFolder="" measureGroup="Table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 Change]" caption="Sum of Net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3" uniqueName="[Table3]" caption="Table3"/>
  </dimensions>
  <measureGroups count="2">
    <measureGroup name="Table_1" caption="Table_1"/>
    <measureGroup name="Table3" caption="Table3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" refreshedDate="45458.652278472226" backgroundQuery="1" createdVersion="8" refreshedVersion="8" minRefreshableVersion="3" recordCount="0" supportSubquery="1" supportAdvancedDrill="1" xr:uid="{776F75C4-E8D0-440B-9271-706F1F01159D}">
  <cacheSource type="external" connectionId="3"/>
  <cacheFields count="2">
    <cacheField name="[Table3].[Country].[Country]" caption="Country" numFmtId="0" hierarchy="17" level="1">
      <sharedItems count="20">
        <s v="Australia"/>
        <s v="Brazil"/>
        <s v="Canada"/>
        <s v="China"/>
        <s v="France"/>
        <s v="Germany"/>
        <s v="India"/>
        <s v="Indonesia"/>
        <s v="Italy"/>
        <s v="Japan"/>
        <s v="Mexico"/>
        <s v="Netherlands"/>
        <s v="Russia"/>
        <s v="Saudi Arabia"/>
        <s v="South Korea"/>
        <s v="Spain"/>
        <s v="Switzerland"/>
        <s v="Turkey"/>
        <s v="United Kingdom"/>
        <s v="United States"/>
      </sharedItems>
    </cacheField>
    <cacheField name="[Measures].[Sum of Yearly Change]" caption="Sum of Yearly Change" numFmtId="0" hierarchy="29" level="32767"/>
  </cacheFields>
  <cacheHierarchies count="38">
    <cacheHierarchy uniqueName="[Table_1].[Country]" caption="Country" attribute="1" defaultMemberUniqueName="[Table_1].[Country].[All]" allUniqueName="[Table_1].[Country].[All]" dimensionUniqueName="[Table_1]" displayFolder="" count="0" memberValueDatatype="130" unbalanced="0"/>
    <cacheHierarchy uniqueName="[Table_1].[Continent]" caption="Continent" attribute="1" defaultMemberUniqueName="[Table_1].[Continent].[All]" allUniqueName="[Table_1].[Continent].[All]" dimensionUniqueName="[Table_1]" displayFolder="" count="0" memberValueDatatype="130" unbalanced="0"/>
    <cacheHierarchy uniqueName="[Table_1].[#]" caption="#" attribute="1" defaultMemberUniqueName="[Table_1].[#].[All]" allUniqueName="[Table_1].[#].[All]" dimensionUniqueName="[Table_1]" displayFolder="" count="0" memberValueDatatype="20" unbalanced="0"/>
    <cacheHierarchy uniqueName="[Table_1].[Country (or dependency)]" caption="Country (or dependency)" attribute="1" defaultMemberUniqueName="[Table_1].[Country (or dependency)].[All]" allUniqueName="[Table_1].[Country (or dependency)].[All]" dimensionUniqueName="[Table_1]" displayFolder="" count="0" memberValueDatatype="130" unbalanced="0"/>
    <cacheHierarchy uniqueName="[Table_1].[Population (2023)]" caption="Population (2023)" attribute="1" defaultMemberUniqueName="[Table_1].[Population (2023)].[All]" allUniqueName="[Table_1].[Population (2023)].[All]" dimensionUniqueName="[Table_1]" displayFolder="" count="0" memberValueDatatype="20" unbalanced="0"/>
    <cacheHierarchy uniqueName="[Table_1].[Population in billion]" caption="Population in billion" attribute="1" defaultMemberUniqueName="[Table_1].[Population in billion].[All]" allUniqueName="[Table_1].[Population in billion].[All]" dimensionUniqueName="[Table_1]" displayFolder="" count="0" memberValueDatatype="5" unbalanced="0"/>
    <cacheHierarchy uniqueName="[Table_1].[Population%]" caption="Population%" attribute="1" defaultMemberUniqueName="[Table_1].[Population%].[All]" allUniqueName="[Table_1].[Population%].[All]" dimensionUniqueName="[Table_1]" displayFolder="" count="0" memberValueDatatype="5" unbalanced="0"/>
    <cacheHierarchy uniqueName="[Table_1].[Yearly Change]" caption="Yearly Change" attribute="1" defaultMemberUniqueName="[Table_1].[Yearly Change].[All]" allUniqueName="[Table_1].[Yearly Change].[All]" dimensionUniqueName="[Table_1]" displayFolder="" count="0" memberValueDatatype="5" unbalanced="0"/>
    <cacheHierarchy uniqueName="[Table_1].[Fert. Rate Classification]" caption="Fert. Rate Classification" attribute="1" defaultMemberUniqueName="[Table_1].[Fert. Rate Classification].[All]" allUniqueName="[Table_1].[Fert. Rate Classification].[All]" dimensionUniqueName="[Table_1]" displayFolder="" count="0" memberValueDatatype="130" unbalanced="0"/>
    <cacheHierarchy uniqueName="[Table_1].[Net Change]" caption="Net Change" attribute="1" defaultMemberUniqueName="[Table_1].[Net Change].[All]" allUniqueName="[Table_1].[Net Change].[All]" dimensionUniqueName="[Table_1]" displayFolder="" count="0" memberValueDatatype="20" unbalanced="0"/>
    <cacheHierarchy uniqueName="[Table_1].[Density (P/Km²)]" caption="Density (P/Km²)" attribute="1" defaultMemberUniqueName="[Table_1].[Density (P/Km²)].[All]" allUniqueName="[Table_1].[Density (P/Km²)].[All]" dimensionUniqueName="[Table_1]" displayFolder="" count="0" memberValueDatatype="20" unbalanced="0"/>
    <cacheHierarchy uniqueName="[Table_1].[Land Area (Km²)]" caption="Land Area (Km²)" attribute="1" defaultMemberUniqueName="[Table_1].[Land Area (Km²)].[All]" allUniqueName="[Table_1].[Land Area (Km²)].[All]" dimensionUniqueName="[Table_1]" displayFolder="" count="0" memberValueDatatype="20" unbalanced="0"/>
    <cacheHierarchy uniqueName="[Table_1].[Migrants (net)]" caption="Migrants (net)" attribute="1" defaultMemberUniqueName="[Table_1].[Migrants (net)].[All]" allUniqueName="[Table_1].[Migrants (net)].[All]" dimensionUniqueName="[Table_1]" displayFolder="" count="0" memberValueDatatype="20" unbalanced="0"/>
    <cacheHierarchy uniqueName="[Table_1].[Fert. Rate]" caption="Fert. Rate" attribute="1" defaultMemberUniqueName="[Table_1].[Fert. Rate].[All]" allUniqueName="[Table_1].[Fert. Rate].[All]" dimensionUniqueName="[Table_1]" displayFolder="" count="0" memberValueDatatype="5" unbalanced="0"/>
    <cacheHierarchy uniqueName="[Table_1].[Med. Age]" caption="Med. Age" attribute="1" defaultMemberUniqueName="[Table_1].[Med. Age].[All]" allUniqueName="[Table_1].[Med. Age].[All]" dimensionUniqueName="[Table_1]" displayFolder="" count="0" memberValueDatatype="20" unbalanced="0"/>
    <cacheHierarchy uniqueName="[Table_1].[Urban Pop %]" caption="Urban Pop %" attribute="1" defaultMemberUniqueName="[Table_1].[Urban Pop %].[All]" allUniqueName="[Table_1].[Urban Pop %].[All]" dimensionUniqueName="[Table_1]" displayFolder="" count="0" memberValueDatatype="130" unbalanced="0"/>
    <cacheHierarchy uniqueName="[Table_1].[World Share]" caption="World Share" attribute="1" defaultMemberUniqueName="[Table_1].[World Share].[All]" allUniqueName="[Table_1].[World Share].[All]" dimensionUniqueName="[Table_1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GDP (USD billion)]" caption="GDP (USD billion)" attribute="1" defaultMemberUniqueName="[Table3].[GDP (USD billion)].[All]" allUniqueName="[Table3].[GDP (USD billion)].[All]" dimensionUniqueName="[Table3]" displayFolder="" count="0" memberValueDatatype="5" unbalanced="0"/>
    <cacheHierarchy uniqueName="[Measures].[__XL_Count Table_1]" caption="__XL_Count Table_1" measure="1" displayFolder="" measureGroup="Table_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opulation (2023)]" caption="Sum of Population (2023)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orld Share]" caption="Sum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World Share]" caption="Average of World Share" measure="1" displayFolder="" measureGroup="Tabl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pulation%]" caption="Sum of Population%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nd Area (Km²)]" caption="Sum of Land Area (Km²)" measure="1" displayFolder="" measureGroup="Table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nsity (P/Km²)]" caption="Sum of Density (P/Km²)" measure="1" displayFolder="" measureGroup="Tabl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d. Age]" caption="Sum of Med. Age" measure="1" displayFolder="" measureGroup="Table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ly Change]" caption="Sum of Yearly Change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nts (net)]" caption="Sum of Migrants (net)" measure="1" displayFolder="" measureGroup="Table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Fert. Rate]" caption="Sum of Fert. Rate" measure="1" displayFolder="" measureGroup="Table_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GDP (USD billion)]" caption="Sum of GDP (USD billion)" measure="1" displayFolder="" measureGroup="Table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untry]" caption="Count of Country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ntinent]" caption="Count of Continen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ert. Rate Classification]" caption="Count of Fert. Rate Classification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opulation in billion]" caption="Sum of Population in billion" measure="1" displayFolder="" measureGroup="Table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 Change]" caption="Sum of Net Change" measure="1" displayFolder="" measureGroup="Table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3" uniqueName="[Table3]" caption="Table3"/>
  </dimensions>
  <measureGroups count="2">
    <measureGroup name="Table_1" caption="Table_1"/>
    <measureGroup name="Table3" caption="Table3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2B4F5-7C5D-494F-9AB4-509B8D48F853}" name="PivotTable3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0">
  <location ref="A27:C38" firstHeaderRow="0" firstDataRow="1" firstDataCol="1"/>
  <pivotFields count="3">
    <pivotField axis="axisRow" allDrilled="1" subtotalTop="0" showAll="0" measureFilter="1" defaultSubtotal="0" defaultAttributeDrillState="1">
      <items count="19">
        <item x="11"/>
        <item x="12"/>
        <item x="13"/>
        <item x="16"/>
        <item x="18"/>
        <item x="1"/>
        <item x="10"/>
        <item x="14"/>
        <item x="15"/>
        <item x="17"/>
        <item x="0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Density (P/Km²)" fld="1" baseField="0" baseItem="5"/>
    <dataField name="Med. Age" fld="2" baseField="0" baseItem="5"/>
  </dataFields>
  <chartFormats count="26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3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3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3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3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3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3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3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3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3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3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opulation"/>
    <pivotHierarchy dragToData="1" caption="Sum of World Share"/>
    <pivotHierarchy dragToData="1" caption="Average of World Share"/>
    <pivotHierarchy dragToData="1"/>
    <pivotHierarchy dragToData="1"/>
    <pivotHierarchy dragToData="1" caption="Density (P/Km²)"/>
    <pivotHierarchy dragToData="1" caption="Med. 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5" iMeasureHier="27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FAD87-B732-45DC-8119-BCA57D852D2B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4">
  <location ref="A65:B71" firstHeaderRow="1" firstDataRow="1" firstDataCol="1"/>
  <pivotFields count="3">
    <pivotField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ry" fld="2" subtotal="count" baseField="0" baseItem="0"/>
  </dataFields>
  <chartFormats count="1"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opulation"/>
    <pivotHierarchy dragToData="1" caption="Sum of World Share"/>
    <pivotHierarchy dragToData="1" caption="Average of World Sha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B85A3-9850-4F95-9E74-27EC6E64487C}" name="PivotTable7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7">
  <location ref="A77:B98" firstHeaderRow="1" firstDataRow="1" firstDataCol="1"/>
  <pivotFields count="2"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Yearly Change" fld="1" baseField="0" baseItem="0"/>
  </dataFields>
  <chartFormats count="1">
    <chartFormat chart="6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opulation"/>
    <pivotHierarchy dragToData="1" caption="Sum of World Share"/>
    <pivotHierarchy dragToData="1" caption="Average of World Share"/>
    <pivotHierarchy dragToData="1"/>
    <pivotHierarchy dragToData="1"/>
    <pivotHierarchy dragToData="1"/>
    <pivotHierarchy dragToData="1"/>
    <pivotHierarchy dragToData="1" caption="Yearly Chan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13293-6947-4151-93D0-3ECE680EEBEB}" name="PivotTable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4">
  <location ref="A12:F24" firstHeaderRow="1" firstDataRow="2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1">
    <i>
      <x v="3"/>
    </i>
    <i>
      <x v="2"/>
    </i>
    <i>
      <x v="9"/>
    </i>
    <i>
      <x v="4"/>
    </i>
    <i>
      <x v="7"/>
    </i>
    <i>
      <x v="6"/>
    </i>
    <i>
      <x v="1"/>
    </i>
    <i>
      <x/>
    </i>
    <i>
      <x v="8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opulation in billion" fld="2" baseField="0" baseItem="0" numFmtId="164"/>
  </dataFields>
  <formats count="2">
    <format dxfId="1">
      <pivotArea type="all" dataOnly="0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3" format="2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3" format="2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3" format="2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3" format="2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opulation"/>
    <pivotHierarchy dragToData="1" caption="Sum of World Share"/>
    <pivotHierarchy dragToData="1" caption="Average of World Sha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opulation in billion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22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B27FD-B819-4EF7-A2F1-A66DA51A991A}" name="PivotTable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0">
  <location ref="A41:C62" firstHeaderRow="0" firstDataRow="1" firstDataCol="1"/>
  <pivotFields count="3">
    <pivotField axis="axisRow" allDrilled="1" subtotalTop="0" showAll="0" sortType="ascending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GDP (USD billion)" fld="1" baseField="0" baseItem="0"/>
    <dataField name="Fert. Rate" fld="2" baseField="0" baseItem="0"/>
  </dataFields>
  <chartFormats count="6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opulation"/>
    <pivotHierarchy dragToData="1" caption="Sum of World Share"/>
    <pivotHierarchy dragToData="1" caption="Average of World Share"/>
    <pivotHierarchy dragToData="1"/>
    <pivotHierarchy dragToData="1"/>
    <pivotHierarchy dragToData="1"/>
    <pivotHierarchy dragToData="1"/>
    <pivotHierarchy dragToData="1"/>
    <pivotHierarchy dragToData="1"/>
    <pivotHierarchy dragToData="1" caption="Fert. Rate"/>
    <pivotHierarchy dragToData="1" caption="GDP (USD billion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F69CD-15A2-4B44-8ECF-F5982DE47169}" name="Pivo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8">
  <location ref="A2:B9" firstHeaderRow="1" firstDataRow="1" firstDataCol="1"/>
  <pivotFields count="2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opulation%" fld="1" baseField="0" baseItem="0" numFmtId="9"/>
  </dataFields>
  <chartFormats count="35">
    <chartFormat chart="0" format="2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6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2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6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7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7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opulation"/>
    <pivotHierarchy dragToData="1" caption="Sum of World Share"/>
    <pivotHierarchy dragToData="1" caption="Average of World Share"/>
    <pivotHierarchy dragToData="1" caption="Population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CDA5F8-F45F-4D47-8C9E-D560C592AF54}" autoFormatId="16" applyNumberFormats="0" applyBorderFormats="0" applyFontFormats="0" applyPatternFormats="0" applyAlignmentFormats="0" applyWidthHeightFormats="0">
  <queryTableRefresh nextId="32" unboundColumnsLeft="2">
    <queryTableFields count="17">
      <queryTableField id="16" dataBound="0" tableColumnId="16"/>
      <queryTableField id="14" dataBound="0" tableColumnId="14"/>
      <queryTableField id="27" name="#" tableColumnId="15"/>
      <queryTableField id="23" name="Country (or dependency)" tableColumnId="2"/>
      <queryTableField id="3" name="Population (2023)" tableColumnId="3"/>
      <queryTableField id="31" dataBound="0" tableColumnId="1"/>
      <queryTableField id="30" dataBound="0" tableColumnId="17"/>
      <queryTableField id="4" name="Yearly Change" tableColumnId="4"/>
      <queryTableField id="13" dataBound="0" tableColumnId="13"/>
      <queryTableField id="5" name="Net Change" tableColumnId="5"/>
      <queryTableField id="6" name="Density (P/Km²)" tableColumnId="6"/>
      <queryTableField id="7" name="Land Area (Km²)" tableColumnId="7"/>
      <queryTableField id="8" name="Migrants (net)" tableColumnId="8"/>
      <queryTableField id="9" name="Fert. Rate" tableColumnId="9"/>
      <queryTableField id="10" name="Med. Age" tableColumnId="10"/>
      <queryTableField id="11" name="Urban Pop %" tableColumnId="11"/>
      <queryTableField id="12" name="World Share" tableColumnId="12"/>
    </queryTableFields>
    <queryTableDeletedFields count="5">
      <deletedField name="#"/>
      <deletedField name="Country (or dependency)"/>
      <deletedField name="#"/>
      <deletedField name="Country (or dependency)"/>
      <deletedField name="#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7165A-E3B6-4BE6-B62B-0C23F6DB3629}" name="Table2" displayName="Table2" ref="A1:B235" totalsRowShown="0" headerRowDxfId="17" dataDxfId="16">
  <autoFilter ref="A1:B235" xr:uid="{16C7165A-E3B6-4BE6-B62B-0C23F6DB3629}"/>
  <tableColumns count="2">
    <tableColumn id="1" xr3:uid="{6CCB7819-77DD-4972-870E-22D8453E1B51}" name="Country" dataDxfId="15"/>
    <tableColumn id="2" xr3:uid="{187B078F-AC63-437E-9841-B356C6B80926}" name="Continent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408C0-92BC-476A-9B75-C79F40DDC4A0}" name="Table3" displayName="Table3" ref="A1:B21" totalsRowShown="0">
  <autoFilter ref="A1:B21" xr:uid="{1B0408C0-92BC-476A-9B75-C79F40DDC4A0}"/>
  <sortState xmlns:xlrd2="http://schemas.microsoft.com/office/spreadsheetml/2017/richdata2" ref="A2:B21">
    <sortCondition ref="A1:A21"/>
  </sortState>
  <tableColumns count="2">
    <tableColumn id="1" xr3:uid="{735BAF64-2E66-4173-9D3E-A7DAC43636E2}" name="Country" dataDxfId="13"/>
    <tableColumn id="2" xr3:uid="{9D6421DA-62AB-4D3B-B50A-429B78587C78}" name="GDP (USD billion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50399-CC2F-4E66-8A4A-919FA0E8AE0B}" name="Table_1" displayName="Table_1" ref="A1:Q235" tableType="queryTable" totalsRowShown="0">
  <autoFilter ref="A1:Q235" xr:uid="{E6750399-CC2F-4E66-8A4A-919FA0E8AE0B}"/>
  <sortState xmlns:xlrd2="http://schemas.microsoft.com/office/spreadsheetml/2017/richdata2" ref="A2:Q235">
    <sortCondition descending="1" ref="E1:E235"/>
  </sortState>
  <tableColumns count="17">
    <tableColumn id="16" xr3:uid="{43A9B351-D610-49AE-BC2E-6D669B3630C0}" uniqueName="16" name="Country" queryTableFieldId="16" dataDxfId="11"/>
    <tableColumn id="14" xr3:uid="{4A0BFF43-5801-4A2F-B70D-7C49E4915537}" uniqueName="14" name="Continent" queryTableFieldId="14" dataDxfId="10">
      <calculatedColumnFormula>VLOOKUP(Table_1[[#This Row],[Country]],Table2[#All],2,FALSE)</calculatedColumnFormula>
    </tableColumn>
    <tableColumn id="15" xr3:uid="{DB313913-85CA-45B0-8D34-DF3928CF13AC}" uniqueName="15" name="#" queryTableFieldId="27" dataDxfId="9" dataCellStyle="Percent"/>
    <tableColumn id="2" xr3:uid="{10A456A9-807A-4F8A-8102-C530F661FDFE}" uniqueName="2" name="Country (or dependency)" queryTableFieldId="23" dataDxfId="8" dataCellStyle="Percent"/>
    <tableColumn id="3" xr3:uid="{30D53A31-7A96-41F8-BC96-E9B8003C7A52}" uniqueName="3" name="Population (2023)" queryTableFieldId="3" dataDxfId="7"/>
    <tableColumn id="1" xr3:uid="{52B72680-F10D-479C-BC84-88EEED46CAB7}" uniqueName="1" name="Population in billion" queryTableFieldId="31" dataDxfId="6">
      <calculatedColumnFormula>VALUE(SUBSTITUTE(Table_1[[#This Row],[Population (2023)]], ",", "")) / 1000000000</calculatedColumnFormula>
    </tableColumn>
    <tableColumn id="17" xr3:uid="{1BE56C04-1E02-4BC0-A390-A88F6B4439FD}" uniqueName="17" name="Population%" queryTableFieldId="30" dataDxfId="5" dataCellStyle="Percent">
      <calculatedColumnFormula>Table_1[[#This Row],[Population (2023)]] / SUM(Table_1[Population (2023)])</calculatedColumnFormula>
    </tableColumn>
    <tableColumn id="4" xr3:uid="{60BAB9DC-8E4E-435C-A21F-1846CDD36165}" uniqueName="4" name="Yearly Change" queryTableFieldId="4"/>
    <tableColumn id="13" xr3:uid="{EC8BC2EC-DCED-4CA8-BFC2-F695D372C519}" uniqueName="13" name="Fert. Rate Classification " queryTableFieldId="13" dataDxfId="4">
      <calculatedColumnFormula>IF(N2&gt;3, "High Fertility", IF(N2&gt;=2.1, "Moderate Fertility", IF(N2&gt;1.5, "Low Fertility", IF(N2&gt;=1.3, "Very Low Fertility", "Ultra-Low Fertility"))))</calculatedColumnFormula>
    </tableColumn>
    <tableColumn id="5" xr3:uid="{A2E75C14-5188-4FFE-807F-C23C4B4DA758}" uniqueName="5" name="Net Change" queryTableFieldId="5"/>
    <tableColumn id="6" xr3:uid="{DAC0AD88-331B-4A4B-B24F-768469E2AB09}" uniqueName="6" name="Density (P/Km²)" queryTableFieldId="6"/>
    <tableColumn id="7" xr3:uid="{EF9675E4-F7F9-43E1-87A5-DC3916D6C0E7}" uniqueName="7" name="Land Area (Km²)" queryTableFieldId="7"/>
    <tableColumn id="8" xr3:uid="{AF81C5F0-298B-451F-A9DC-36DF31FF82DA}" uniqueName="8" name="Migrants (net)" queryTableFieldId="8"/>
    <tableColumn id="9" xr3:uid="{A023F31D-4C7E-4B5E-BA49-FC7AAA8890AC}" uniqueName="9" name="Fert. Rate" queryTableFieldId="9"/>
    <tableColumn id="10" xr3:uid="{B5C214D6-0F9C-426F-893E-1B2FD587B43A}" uniqueName="10" name="Med. Age" queryTableFieldId="10"/>
    <tableColumn id="11" xr3:uid="{C338C4B8-395E-47F8-ABB9-83344E46A5E8}" uniqueName="11" name="Urban Pop %" queryTableFieldId="11" dataDxfId="3"/>
    <tableColumn id="12" xr3:uid="{E85B7368-48C8-44C7-B96B-843FB415D79E}" uniqueName="12" name="World Share" queryTableFieldId="12" dataDxfId="2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41EC-8452-4268-94D1-3D31086E9911}">
  <dimension ref="A1:B235"/>
  <sheetViews>
    <sheetView workbookViewId="0">
      <selection activeCell="I25" sqref="I25"/>
    </sheetView>
  </sheetViews>
  <sheetFormatPr defaultRowHeight="14.5" x14ac:dyDescent="0.35"/>
  <cols>
    <col min="1" max="1" width="14.1796875" bestFit="1" customWidth="1"/>
    <col min="2" max="2" width="19.54296875" customWidth="1"/>
  </cols>
  <sheetData>
    <row r="1" spans="1:2" x14ac:dyDescent="0.35">
      <c r="A1" s="6" t="s">
        <v>325</v>
      </c>
      <c r="B1" s="6" t="s">
        <v>324</v>
      </c>
    </row>
    <row r="2" spans="1:2" x14ac:dyDescent="0.35">
      <c r="A2" s="7" t="s">
        <v>10</v>
      </c>
      <c r="B2" s="7" t="s">
        <v>327</v>
      </c>
    </row>
    <row r="3" spans="1:2" x14ac:dyDescent="0.35">
      <c r="A3" s="7" t="s">
        <v>12</v>
      </c>
      <c r="B3" s="7" t="s">
        <v>327</v>
      </c>
    </row>
    <row r="4" spans="1:2" x14ac:dyDescent="0.35">
      <c r="A4" s="7" t="s">
        <v>14</v>
      </c>
      <c r="B4" s="7" t="s">
        <v>329</v>
      </c>
    </row>
    <row r="5" spans="1:2" x14ac:dyDescent="0.35">
      <c r="A5" s="7" t="s">
        <v>16</v>
      </c>
      <c r="B5" s="7" t="s">
        <v>327</v>
      </c>
    </row>
    <row r="6" spans="1:2" x14ac:dyDescent="0.35">
      <c r="A6" s="7" t="s">
        <v>18</v>
      </c>
      <c r="B6" s="7" t="s">
        <v>327</v>
      </c>
    </row>
    <row r="7" spans="1:2" x14ac:dyDescent="0.35">
      <c r="A7" s="7" t="s">
        <v>20</v>
      </c>
      <c r="B7" s="7" t="s">
        <v>326</v>
      </c>
    </row>
    <row r="8" spans="1:2" x14ac:dyDescent="0.35">
      <c r="A8" s="7" t="s">
        <v>22</v>
      </c>
      <c r="B8" s="7" t="s">
        <v>331</v>
      </c>
    </row>
    <row r="9" spans="1:2" x14ac:dyDescent="0.35">
      <c r="A9" s="7" t="s">
        <v>24</v>
      </c>
      <c r="B9" s="7" t="s">
        <v>327</v>
      </c>
    </row>
    <row r="10" spans="1:2" x14ac:dyDescent="0.35">
      <c r="A10" s="7" t="s">
        <v>26</v>
      </c>
      <c r="B10" s="7" t="s">
        <v>327</v>
      </c>
    </row>
    <row r="11" spans="1:2" x14ac:dyDescent="0.35">
      <c r="A11" s="7" t="s">
        <v>28</v>
      </c>
      <c r="B11" s="7" t="s">
        <v>329</v>
      </c>
    </row>
    <row r="12" spans="1:2" x14ac:dyDescent="0.35">
      <c r="A12" s="7" t="s">
        <v>29</v>
      </c>
      <c r="B12" s="7" t="s">
        <v>326</v>
      </c>
    </row>
    <row r="13" spans="1:2" x14ac:dyDescent="0.35">
      <c r="A13" s="7" t="s">
        <v>31</v>
      </c>
      <c r="B13" s="7" t="s">
        <v>327</v>
      </c>
    </row>
    <row r="14" spans="1:2" x14ac:dyDescent="0.35">
      <c r="A14" s="7" t="s">
        <v>33</v>
      </c>
      <c r="B14" s="7" t="s">
        <v>327</v>
      </c>
    </row>
    <row r="15" spans="1:2" x14ac:dyDescent="0.35">
      <c r="A15" s="7" t="s">
        <v>35</v>
      </c>
      <c r="B15" s="7" t="s">
        <v>326</v>
      </c>
    </row>
    <row r="16" spans="1:2" x14ac:dyDescent="0.35">
      <c r="A16" s="7" t="s">
        <v>181</v>
      </c>
      <c r="B16" s="7" t="s">
        <v>326</v>
      </c>
    </row>
    <row r="17" spans="1:2" x14ac:dyDescent="0.35">
      <c r="A17" s="7" t="s">
        <v>37</v>
      </c>
      <c r="B17" s="7" t="s">
        <v>327</v>
      </c>
    </row>
    <row r="18" spans="1:2" x14ac:dyDescent="0.35">
      <c r="A18" s="7" t="s">
        <v>39</v>
      </c>
      <c r="B18" s="7" t="s">
        <v>327</v>
      </c>
    </row>
    <row r="19" spans="1:2" x14ac:dyDescent="0.35">
      <c r="A19" s="7" t="s">
        <v>41</v>
      </c>
      <c r="B19" s="7" t="s">
        <v>327</v>
      </c>
    </row>
    <row r="20" spans="1:2" x14ac:dyDescent="0.35">
      <c r="A20" s="7" t="s">
        <v>43</v>
      </c>
      <c r="B20" s="7" t="s">
        <v>328</v>
      </c>
    </row>
    <row r="21" spans="1:2" x14ac:dyDescent="0.35">
      <c r="A21" s="7" t="s">
        <v>44</v>
      </c>
      <c r="B21" s="7" t="s">
        <v>327</v>
      </c>
    </row>
    <row r="22" spans="1:2" x14ac:dyDescent="0.35">
      <c r="A22" s="7" t="s">
        <v>46</v>
      </c>
      <c r="B22" s="7" t="s">
        <v>328</v>
      </c>
    </row>
    <row r="23" spans="1:2" x14ac:dyDescent="0.35">
      <c r="A23" s="7" t="s">
        <v>48</v>
      </c>
      <c r="B23" s="7" t="s">
        <v>326</v>
      </c>
    </row>
    <row r="24" spans="1:2" x14ac:dyDescent="0.35">
      <c r="A24" s="7" t="s">
        <v>50</v>
      </c>
      <c r="B24" s="7" t="s">
        <v>328</v>
      </c>
    </row>
    <row r="25" spans="1:2" x14ac:dyDescent="0.35">
      <c r="A25" s="7" t="s">
        <v>52</v>
      </c>
      <c r="B25" s="7" t="s">
        <v>326</v>
      </c>
    </row>
    <row r="26" spans="1:2" x14ac:dyDescent="0.35">
      <c r="A26" s="7" t="s">
        <v>54</v>
      </c>
      <c r="B26" s="7" t="s">
        <v>328</v>
      </c>
    </row>
    <row r="27" spans="1:2" x14ac:dyDescent="0.35">
      <c r="A27" s="7" t="s">
        <v>56</v>
      </c>
      <c r="B27" s="7" t="s">
        <v>326</v>
      </c>
    </row>
    <row r="28" spans="1:2" x14ac:dyDescent="0.35">
      <c r="A28" s="7" t="s">
        <v>58</v>
      </c>
      <c r="B28" s="7" t="s">
        <v>327</v>
      </c>
    </row>
    <row r="29" spans="1:2" x14ac:dyDescent="0.35">
      <c r="A29" s="7" t="s">
        <v>60</v>
      </c>
      <c r="B29" s="7" t="s">
        <v>331</v>
      </c>
    </row>
    <row r="30" spans="1:2" x14ac:dyDescent="0.35">
      <c r="A30" s="7" t="s">
        <v>62</v>
      </c>
      <c r="B30" s="7" t="s">
        <v>327</v>
      </c>
    </row>
    <row r="31" spans="1:2" x14ac:dyDescent="0.35">
      <c r="A31" s="7" t="s">
        <v>64</v>
      </c>
      <c r="B31" s="7" t="s">
        <v>326</v>
      </c>
    </row>
    <row r="32" spans="1:2" x14ac:dyDescent="0.35">
      <c r="A32" s="7" t="s">
        <v>66</v>
      </c>
      <c r="B32" s="7" t="s">
        <v>326</v>
      </c>
    </row>
    <row r="33" spans="1:2" x14ac:dyDescent="0.35">
      <c r="A33" s="7" t="s">
        <v>67</v>
      </c>
      <c r="B33" s="7" t="s">
        <v>328</v>
      </c>
    </row>
    <row r="34" spans="1:2" x14ac:dyDescent="0.35">
      <c r="A34" s="7" t="s">
        <v>69</v>
      </c>
      <c r="B34" s="7" t="s">
        <v>331</v>
      </c>
    </row>
    <row r="35" spans="1:2" x14ac:dyDescent="0.35">
      <c r="A35" s="7" t="s">
        <v>70</v>
      </c>
      <c r="B35" s="7" t="s">
        <v>326</v>
      </c>
    </row>
    <row r="36" spans="1:2" x14ac:dyDescent="0.35">
      <c r="A36" s="7" t="s">
        <v>71</v>
      </c>
      <c r="B36" s="7" t="s">
        <v>327</v>
      </c>
    </row>
    <row r="37" spans="1:2" x14ac:dyDescent="0.35">
      <c r="A37" s="7" t="s">
        <v>73</v>
      </c>
      <c r="B37" s="7" t="s">
        <v>327</v>
      </c>
    </row>
    <row r="38" spans="1:2" x14ac:dyDescent="0.35">
      <c r="A38" s="7" t="s">
        <v>75</v>
      </c>
      <c r="B38" s="7" t="s">
        <v>328</v>
      </c>
    </row>
    <row r="39" spans="1:2" x14ac:dyDescent="0.35">
      <c r="A39" s="7" t="s">
        <v>77</v>
      </c>
      <c r="B39" s="7" t="s">
        <v>329</v>
      </c>
    </row>
    <row r="40" spans="1:2" x14ac:dyDescent="0.35">
      <c r="A40" s="7" t="s">
        <v>78</v>
      </c>
      <c r="B40" s="7" t="s">
        <v>326</v>
      </c>
    </row>
    <row r="41" spans="1:2" x14ac:dyDescent="0.35">
      <c r="A41" s="7" t="s">
        <v>80</v>
      </c>
      <c r="B41" s="7" t="s">
        <v>327</v>
      </c>
    </row>
    <row r="42" spans="1:2" x14ac:dyDescent="0.35">
      <c r="A42" s="7" t="s">
        <v>81</v>
      </c>
      <c r="B42" s="7" t="s">
        <v>328</v>
      </c>
    </row>
    <row r="43" spans="1:2" x14ac:dyDescent="0.35">
      <c r="A43" s="7" t="s">
        <v>82</v>
      </c>
      <c r="B43" s="7" t="s">
        <v>326</v>
      </c>
    </row>
    <row r="44" spans="1:2" x14ac:dyDescent="0.35">
      <c r="A44" s="7" t="s">
        <v>84</v>
      </c>
      <c r="B44" s="7" t="s">
        <v>327</v>
      </c>
    </row>
    <row r="45" spans="1:2" x14ac:dyDescent="0.35">
      <c r="A45" s="7" t="s">
        <v>86</v>
      </c>
      <c r="B45" s="7" t="s">
        <v>327</v>
      </c>
    </row>
    <row r="46" spans="1:2" x14ac:dyDescent="0.35">
      <c r="A46" s="7" t="s">
        <v>88</v>
      </c>
      <c r="B46" s="7" t="s">
        <v>331</v>
      </c>
    </row>
    <row r="47" spans="1:2" x14ac:dyDescent="0.35">
      <c r="A47" s="7" t="s">
        <v>90</v>
      </c>
      <c r="B47" s="7" t="s">
        <v>327</v>
      </c>
    </row>
    <row r="48" spans="1:2" x14ac:dyDescent="0.35">
      <c r="A48" s="7" t="s">
        <v>92</v>
      </c>
      <c r="B48" s="7" t="s">
        <v>326</v>
      </c>
    </row>
    <row r="49" spans="1:2" x14ac:dyDescent="0.35">
      <c r="A49" s="7" t="s">
        <v>94</v>
      </c>
      <c r="B49" s="7" t="s">
        <v>326</v>
      </c>
    </row>
    <row r="50" spans="1:2" x14ac:dyDescent="0.35">
      <c r="A50" s="7" t="s">
        <v>95</v>
      </c>
      <c r="B50" s="7" t="s">
        <v>327</v>
      </c>
    </row>
    <row r="51" spans="1:2" x14ac:dyDescent="0.35">
      <c r="A51" s="7" t="s">
        <v>96</v>
      </c>
      <c r="B51" s="7" t="s">
        <v>326</v>
      </c>
    </row>
    <row r="52" spans="1:2" x14ac:dyDescent="0.35">
      <c r="A52" s="7" t="s">
        <v>97</v>
      </c>
      <c r="B52" s="7" t="s">
        <v>326</v>
      </c>
    </row>
    <row r="53" spans="1:2" x14ac:dyDescent="0.35">
      <c r="A53" s="7" t="s">
        <v>98</v>
      </c>
      <c r="B53" s="7" t="s">
        <v>331</v>
      </c>
    </row>
    <row r="54" spans="1:2" x14ac:dyDescent="0.35">
      <c r="A54" s="7" t="s">
        <v>100</v>
      </c>
      <c r="B54" s="7" t="s">
        <v>326</v>
      </c>
    </row>
    <row r="55" spans="1:2" x14ac:dyDescent="0.35">
      <c r="A55" s="7" t="s">
        <v>102</v>
      </c>
      <c r="B55" s="7" t="s">
        <v>326</v>
      </c>
    </row>
    <row r="56" spans="1:2" x14ac:dyDescent="0.35">
      <c r="A56" s="7" t="s">
        <v>104</v>
      </c>
      <c r="B56" s="3" t="s">
        <v>330</v>
      </c>
    </row>
    <row r="57" spans="1:2" x14ac:dyDescent="0.35">
      <c r="A57" s="7" t="s">
        <v>106</v>
      </c>
      <c r="B57" s="7" t="s">
        <v>327</v>
      </c>
    </row>
    <row r="58" spans="1:2" x14ac:dyDescent="0.35">
      <c r="A58" s="7" t="s">
        <v>108</v>
      </c>
      <c r="B58" s="7" t="s">
        <v>327</v>
      </c>
    </row>
    <row r="59" spans="1:2" x14ac:dyDescent="0.35">
      <c r="A59" s="7" t="s">
        <v>109</v>
      </c>
      <c r="B59" s="7" t="s">
        <v>326</v>
      </c>
    </row>
    <row r="60" spans="1:2" x14ac:dyDescent="0.35">
      <c r="A60" s="7" t="s">
        <v>111</v>
      </c>
      <c r="B60" s="7" t="s">
        <v>326</v>
      </c>
    </row>
    <row r="61" spans="1:2" x14ac:dyDescent="0.35">
      <c r="A61" s="7" t="s">
        <v>113</v>
      </c>
      <c r="B61" s="7" t="s">
        <v>327</v>
      </c>
    </row>
    <row r="62" spans="1:2" x14ac:dyDescent="0.35">
      <c r="A62" s="7" t="s">
        <v>115</v>
      </c>
      <c r="B62" s="7" t="s">
        <v>327</v>
      </c>
    </row>
    <row r="63" spans="1:2" x14ac:dyDescent="0.35">
      <c r="A63" s="7" t="s">
        <v>117</v>
      </c>
      <c r="B63" s="7" t="s">
        <v>326</v>
      </c>
    </row>
    <row r="64" spans="1:2" x14ac:dyDescent="0.35">
      <c r="A64" s="7" t="s">
        <v>118</v>
      </c>
      <c r="B64" s="7" t="s">
        <v>326</v>
      </c>
    </row>
    <row r="65" spans="1:2" x14ac:dyDescent="0.35">
      <c r="A65" s="7" t="s">
        <v>119</v>
      </c>
      <c r="B65" s="7" t="s">
        <v>328</v>
      </c>
    </row>
    <row r="66" spans="1:2" x14ac:dyDescent="0.35">
      <c r="A66" s="7" t="s">
        <v>120</v>
      </c>
      <c r="B66" s="7" t="s">
        <v>331</v>
      </c>
    </row>
    <row r="67" spans="1:2" x14ac:dyDescent="0.35">
      <c r="A67" s="7" t="s">
        <v>121</v>
      </c>
      <c r="B67" s="7" t="s">
        <v>327</v>
      </c>
    </row>
    <row r="68" spans="1:2" x14ac:dyDescent="0.35">
      <c r="A68" s="7" t="s">
        <v>122</v>
      </c>
      <c r="B68" s="7" t="s">
        <v>326</v>
      </c>
    </row>
    <row r="69" spans="1:2" x14ac:dyDescent="0.35">
      <c r="A69" s="7" t="s">
        <v>124</v>
      </c>
      <c r="B69" s="7" t="s">
        <v>331</v>
      </c>
    </row>
    <row r="70" spans="1:2" x14ac:dyDescent="0.35">
      <c r="A70" s="7" t="s">
        <v>126</v>
      </c>
      <c r="B70" s="7" t="s">
        <v>326</v>
      </c>
    </row>
    <row r="71" spans="1:2" x14ac:dyDescent="0.35">
      <c r="A71" s="7" t="s">
        <v>127</v>
      </c>
      <c r="B71" s="7" t="s">
        <v>329</v>
      </c>
    </row>
    <row r="72" spans="1:2" x14ac:dyDescent="0.35">
      <c r="A72" s="7" t="s">
        <v>128</v>
      </c>
      <c r="B72" s="7" t="s">
        <v>326</v>
      </c>
    </row>
    <row r="73" spans="1:2" x14ac:dyDescent="0.35">
      <c r="A73" s="7" t="s">
        <v>129</v>
      </c>
      <c r="B73" s="7" t="s">
        <v>328</v>
      </c>
    </row>
    <row r="74" spans="1:2" x14ac:dyDescent="0.35">
      <c r="A74" s="7" t="s">
        <v>131</v>
      </c>
      <c r="B74" s="7" t="s">
        <v>327</v>
      </c>
    </row>
    <row r="75" spans="1:2" x14ac:dyDescent="0.35">
      <c r="A75" s="7" t="s">
        <v>132</v>
      </c>
      <c r="B75" s="7" t="s">
        <v>326</v>
      </c>
    </row>
    <row r="76" spans="1:2" x14ac:dyDescent="0.35">
      <c r="A76" s="7" t="s">
        <v>133</v>
      </c>
      <c r="B76" s="7" t="s">
        <v>326</v>
      </c>
    </row>
    <row r="77" spans="1:2" x14ac:dyDescent="0.35">
      <c r="A77" s="7" t="s">
        <v>134</v>
      </c>
      <c r="B77" s="7" t="s">
        <v>326</v>
      </c>
    </row>
    <row r="78" spans="1:2" x14ac:dyDescent="0.35">
      <c r="A78" s="7" t="s">
        <v>136</v>
      </c>
      <c r="B78" s="7" t="s">
        <v>326</v>
      </c>
    </row>
    <row r="79" spans="1:2" x14ac:dyDescent="0.35">
      <c r="A79" s="7" t="s">
        <v>138</v>
      </c>
      <c r="B79" s="7" t="s">
        <v>326</v>
      </c>
    </row>
    <row r="80" spans="1:2" x14ac:dyDescent="0.35">
      <c r="A80" s="7" t="s">
        <v>140</v>
      </c>
      <c r="B80" s="7" t="s">
        <v>326</v>
      </c>
    </row>
    <row r="81" spans="1:2" x14ac:dyDescent="0.35">
      <c r="A81" s="7" t="s">
        <v>141</v>
      </c>
      <c r="B81" s="7" t="s">
        <v>331</v>
      </c>
    </row>
    <row r="82" spans="1:2" x14ac:dyDescent="0.35">
      <c r="A82" s="7" t="s">
        <v>142</v>
      </c>
      <c r="B82" s="7" t="s">
        <v>329</v>
      </c>
    </row>
    <row r="83" spans="1:2" x14ac:dyDescent="0.35">
      <c r="A83" s="7" t="s">
        <v>144</v>
      </c>
      <c r="B83" s="7" t="s">
        <v>328</v>
      </c>
    </row>
    <row r="84" spans="1:2" x14ac:dyDescent="0.35">
      <c r="A84" s="7" t="s">
        <v>146</v>
      </c>
      <c r="B84" s="7" t="s">
        <v>327</v>
      </c>
    </row>
    <row r="85" spans="1:2" x14ac:dyDescent="0.35">
      <c r="A85" s="7" t="s">
        <v>147</v>
      </c>
      <c r="B85" s="7" t="s">
        <v>329</v>
      </c>
    </row>
    <row r="86" spans="1:2" x14ac:dyDescent="0.35">
      <c r="A86" s="7" t="s">
        <v>148</v>
      </c>
      <c r="B86" s="7" t="s">
        <v>329</v>
      </c>
    </row>
    <row r="87" spans="1:2" x14ac:dyDescent="0.35">
      <c r="A87" s="7" t="s">
        <v>149</v>
      </c>
      <c r="B87" s="7" t="s">
        <v>326</v>
      </c>
    </row>
    <row r="88" spans="1:2" x14ac:dyDescent="0.35">
      <c r="A88" s="7" t="s">
        <v>151</v>
      </c>
      <c r="B88" s="7" t="s">
        <v>328</v>
      </c>
    </row>
    <row r="89" spans="1:2" x14ac:dyDescent="0.35">
      <c r="A89" s="7" t="s">
        <v>152</v>
      </c>
      <c r="B89" s="7" t="s">
        <v>329</v>
      </c>
    </row>
    <row r="90" spans="1:2" x14ac:dyDescent="0.35">
      <c r="A90" s="7" t="s">
        <v>153</v>
      </c>
      <c r="B90" s="7" t="s">
        <v>328</v>
      </c>
    </row>
    <row r="91" spans="1:2" x14ac:dyDescent="0.35">
      <c r="A91" s="7" t="s">
        <v>154</v>
      </c>
      <c r="B91" s="7" t="s">
        <v>327</v>
      </c>
    </row>
    <row r="92" spans="1:2" x14ac:dyDescent="0.35">
      <c r="A92" s="7" t="s">
        <v>155</v>
      </c>
      <c r="B92" s="7" t="s">
        <v>328</v>
      </c>
    </row>
    <row r="93" spans="1:2" x14ac:dyDescent="0.35">
      <c r="A93" s="7" t="s">
        <v>156</v>
      </c>
      <c r="B93" s="3" t="s">
        <v>330</v>
      </c>
    </row>
    <row r="94" spans="1:2" x14ac:dyDescent="0.35">
      <c r="A94" s="7" t="s">
        <v>158</v>
      </c>
      <c r="B94" s="7" t="s">
        <v>328</v>
      </c>
    </row>
    <row r="95" spans="1:2" x14ac:dyDescent="0.35">
      <c r="A95" s="7" t="s">
        <v>160</v>
      </c>
      <c r="B95" s="7" t="s">
        <v>328</v>
      </c>
    </row>
    <row r="96" spans="1:2" x14ac:dyDescent="0.35">
      <c r="A96" s="7" t="s">
        <v>161</v>
      </c>
      <c r="B96" s="7" t="s">
        <v>327</v>
      </c>
    </row>
    <row r="97" spans="1:2" x14ac:dyDescent="0.35">
      <c r="A97" s="7" t="s">
        <v>162</v>
      </c>
      <c r="B97" s="7" t="s">
        <v>327</v>
      </c>
    </row>
    <row r="98" spans="1:2" x14ac:dyDescent="0.35">
      <c r="A98" s="7" t="s">
        <v>163</v>
      </c>
      <c r="B98" s="7" t="s">
        <v>328</v>
      </c>
    </row>
    <row r="99" spans="1:2" x14ac:dyDescent="0.35">
      <c r="A99" s="7" t="s">
        <v>164</v>
      </c>
      <c r="B99" s="7" t="s">
        <v>327</v>
      </c>
    </row>
    <row r="100" spans="1:2" x14ac:dyDescent="0.35">
      <c r="A100" s="7" t="s">
        <v>165</v>
      </c>
      <c r="B100" s="7" t="s">
        <v>326</v>
      </c>
    </row>
    <row r="101" spans="1:2" x14ac:dyDescent="0.35">
      <c r="A101" s="4" t="s">
        <v>166</v>
      </c>
      <c r="B101" s="4" t="s">
        <v>328</v>
      </c>
    </row>
    <row r="102" spans="1:2" x14ac:dyDescent="0.35">
      <c r="A102" s="4" t="s">
        <v>167</v>
      </c>
      <c r="B102" s="4" t="s">
        <v>328</v>
      </c>
    </row>
    <row r="103" spans="1:2" x14ac:dyDescent="0.35">
      <c r="A103" s="4" t="s">
        <v>168</v>
      </c>
      <c r="B103" s="4" t="s">
        <v>326</v>
      </c>
    </row>
    <row r="104" spans="1:2" x14ac:dyDescent="0.35">
      <c r="A104" s="4" t="s">
        <v>170</v>
      </c>
      <c r="B104" s="4" t="s">
        <v>327</v>
      </c>
    </row>
    <row r="105" spans="1:2" x14ac:dyDescent="0.35">
      <c r="A105" s="4" t="s">
        <v>171</v>
      </c>
      <c r="B105" s="4" t="s">
        <v>327</v>
      </c>
    </row>
    <row r="106" spans="1:2" x14ac:dyDescent="0.35">
      <c r="A106" s="4" t="s">
        <v>172</v>
      </c>
      <c r="B106" s="4" t="s">
        <v>328</v>
      </c>
    </row>
    <row r="107" spans="1:2" x14ac:dyDescent="0.35">
      <c r="A107" s="4" t="s">
        <v>173</v>
      </c>
      <c r="B107" s="4" t="s">
        <v>329</v>
      </c>
    </row>
    <row r="108" spans="1:2" x14ac:dyDescent="0.35">
      <c r="A108" s="4" t="s">
        <v>175</v>
      </c>
      <c r="B108" s="4" t="s">
        <v>326</v>
      </c>
    </row>
    <row r="109" spans="1:2" x14ac:dyDescent="0.35">
      <c r="A109" s="4" t="s">
        <v>176</v>
      </c>
      <c r="B109" s="4" t="s">
        <v>331</v>
      </c>
    </row>
    <row r="110" spans="1:2" x14ac:dyDescent="0.35">
      <c r="A110" s="4" t="s">
        <v>177</v>
      </c>
      <c r="B110" s="4" t="s">
        <v>327</v>
      </c>
    </row>
    <row r="111" spans="1:2" x14ac:dyDescent="0.35">
      <c r="A111" s="4" t="s">
        <v>178</v>
      </c>
      <c r="B111" s="4" t="s">
        <v>328</v>
      </c>
    </row>
    <row r="112" spans="1:2" x14ac:dyDescent="0.35">
      <c r="A112" s="4" t="s">
        <v>179</v>
      </c>
      <c r="B112" s="4" t="s">
        <v>327</v>
      </c>
    </row>
    <row r="113" spans="1:2" x14ac:dyDescent="0.35">
      <c r="A113" s="4" t="s">
        <v>180</v>
      </c>
      <c r="B113" s="4" t="s">
        <v>329</v>
      </c>
    </row>
    <row r="114" spans="1:2" x14ac:dyDescent="0.35">
      <c r="A114" s="4" t="s">
        <v>181</v>
      </c>
      <c r="B114" s="4" t="s">
        <v>326</v>
      </c>
    </row>
    <row r="115" spans="1:2" x14ac:dyDescent="0.35">
      <c r="A115" s="4" t="s">
        <v>183</v>
      </c>
      <c r="B115" s="4" t="s">
        <v>327</v>
      </c>
    </row>
    <row r="116" spans="1:2" x14ac:dyDescent="0.35">
      <c r="A116" s="4" t="s">
        <v>184</v>
      </c>
      <c r="B116" s="4" t="s">
        <v>328</v>
      </c>
    </row>
    <row r="117" spans="1:2" x14ac:dyDescent="0.35">
      <c r="A117" s="4" t="s">
        <v>185</v>
      </c>
      <c r="B117" s="4" t="s">
        <v>328</v>
      </c>
    </row>
    <row r="118" spans="1:2" ht="29" x14ac:dyDescent="0.35">
      <c r="A118" s="4" t="s">
        <v>187</v>
      </c>
      <c r="B118" s="4" t="s">
        <v>326</v>
      </c>
    </row>
    <row r="119" spans="1:2" x14ac:dyDescent="0.35">
      <c r="A119" s="4" t="s">
        <v>188</v>
      </c>
      <c r="B119" s="4" t="s">
        <v>328</v>
      </c>
    </row>
    <row r="120" spans="1:2" x14ac:dyDescent="0.35">
      <c r="A120" s="4" t="s">
        <v>190</v>
      </c>
      <c r="B120" s="4" t="s">
        <v>328</v>
      </c>
    </row>
    <row r="121" spans="1:2" x14ac:dyDescent="0.35">
      <c r="A121" s="4" t="s">
        <v>191</v>
      </c>
      <c r="B121" s="4" t="s">
        <v>326</v>
      </c>
    </row>
    <row r="122" spans="1:2" ht="29" x14ac:dyDescent="0.35">
      <c r="A122" s="4" t="s">
        <v>192</v>
      </c>
      <c r="B122" s="4" t="s">
        <v>327</v>
      </c>
    </row>
    <row r="123" spans="1:2" x14ac:dyDescent="0.35">
      <c r="A123" s="4" t="s">
        <v>193</v>
      </c>
      <c r="B123" s="4" t="s">
        <v>327</v>
      </c>
    </row>
    <row r="124" spans="1:2" x14ac:dyDescent="0.35">
      <c r="A124" s="4" t="s">
        <v>195</v>
      </c>
      <c r="B124" s="3" t="s">
        <v>330</v>
      </c>
    </row>
    <row r="125" spans="1:2" x14ac:dyDescent="0.35">
      <c r="A125" s="4" t="s">
        <v>196</v>
      </c>
      <c r="B125" s="4" t="s">
        <v>329</v>
      </c>
    </row>
    <row r="126" spans="1:2" x14ac:dyDescent="0.35">
      <c r="A126" s="4" t="s">
        <v>197</v>
      </c>
      <c r="B126" s="4" t="s">
        <v>328</v>
      </c>
    </row>
    <row r="127" spans="1:2" x14ac:dyDescent="0.35">
      <c r="A127" s="4" t="s">
        <v>198</v>
      </c>
      <c r="B127" s="4" t="s">
        <v>326</v>
      </c>
    </row>
    <row r="128" spans="1:2" x14ac:dyDescent="0.35">
      <c r="A128" s="4" t="s">
        <v>200</v>
      </c>
      <c r="B128" s="4" t="s">
        <v>327</v>
      </c>
    </row>
    <row r="129" spans="1:2" x14ac:dyDescent="0.35">
      <c r="A129" s="4" t="s">
        <v>201</v>
      </c>
      <c r="B129" s="4" t="s">
        <v>329</v>
      </c>
    </row>
    <row r="130" spans="1:2" x14ac:dyDescent="0.35">
      <c r="A130" s="4" t="s">
        <v>202</v>
      </c>
      <c r="B130" s="4" t="s">
        <v>327</v>
      </c>
    </row>
    <row r="131" spans="1:2" x14ac:dyDescent="0.35">
      <c r="A131" s="4" t="s">
        <v>203</v>
      </c>
      <c r="B131" s="4" t="s">
        <v>328</v>
      </c>
    </row>
    <row r="132" spans="1:2" x14ac:dyDescent="0.35">
      <c r="A132" s="4" t="s">
        <v>204</v>
      </c>
      <c r="B132" s="4" t="s">
        <v>326</v>
      </c>
    </row>
    <row r="133" spans="1:2" x14ac:dyDescent="0.35">
      <c r="A133" s="4" t="s">
        <v>205</v>
      </c>
      <c r="B133" s="4" t="s">
        <v>328</v>
      </c>
    </row>
    <row r="134" spans="1:2" x14ac:dyDescent="0.35">
      <c r="A134" s="4" t="s">
        <v>206</v>
      </c>
      <c r="B134" s="4" t="s">
        <v>327</v>
      </c>
    </row>
    <row r="135" spans="1:2" x14ac:dyDescent="0.35">
      <c r="A135" s="4" t="s">
        <v>207</v>
      </c>
      <c r="B135" s="4" t="s">
        <v>328</v>
      </c>
    </row>
    <row r="136" spans="1:2" x14ac:dyDescent="0.35">
      <c r="A136" s="4" t="s">
        <v>209</v>
      </c>
      <c r="B136" s="4" t="s">
        <v>331</v>
      </c>
    </row>
    <row r="137" spans="1:2" x14ac:dyDescent="0.35">
      <c r="A137" s="4" t="s">
        <v>210</v>
      </c>
      <c r="B137" s="4" t="s">
        <v>329</v>
      </c>
    </row>
    <row r="138" spans="1:2" ht="29" x14ac:dyDescent="0.35">
      <c r="A138" s="4" t="s">
        <v>211</v>
      </c>
      <c r="B138" s="4" t="s">
        <v>328</v>
      </c>
    </row>
    <row r="139" spans="1:2" x14ac:dyDescent="0.35">
      <c r="A139" s="4" t="s">
        <v>212</v>
      </c>
      <c r="B139" s="4" t="s">
        <v>328</v>
      </c>
    </row>
    <row r="140" spans="1:2" x14ac:dyDescent="0.35">
      <c r="A140" s="4" t="s">
        <v>213</v>
      </c>
      <c r="B140" s="4" t="s">
        <v>329</v>
      </c>
    </row>
    <row r="141" spans="1:2" x14ac:dyDescent="0.35">
      <c r="A141" s="4" t="s">
        <v>214</v>
      </c>
      <c r="B141" s="4" t="s">
        <v>327</v>
      </c>
    </row>
    <row r="142" spans="1:2" x14ac:dyDescent="0.35">
      <c r="A142" s="4" t="s">
        <v>215</v>
      </c>
      <c r="B142" s="4" t="s">
        <v>326</v>
      </c>
    </row>
    <row r="143" spans="1:2" x14ac:dyDescent="0.35">
      <c r="A143" s="4" t="s">
        <v>216</v>
      </c>
      <c r="B143" s="4" t="s">
        <v>328</v>
      </c>
    </row>
    <row r="144" spans="1:2" x14ac:dyDescent="0.35">
      <c r="A144" s="4" t="s">
        <v>217</v>
      </c>
      <c r="B144" s="4" t="s">
        <v>327</v>
      </c>
    </row>
    <row r="145" spans="1:2" x14ac:dyDescent="0.35">
      <c r="A145" s="4" t="s">
        <v>218</v>
      </c>
      <c r="B145" s="4" t="s">
        <v>326</v>
      </c>
    </row>
    <row r="146" spans="1:2" x14ac:dyDescent="0.35">
      <c r="A146" s="4" t="s">
        <v>219</v>
      </c>
      <c r="B146" s="4" t="s">
        <v>326</v>
      </c>
    </row>
    <row r="147" spans="1:2" x14ac:dyDescent="0.35">
      <c r="A147" s="4" t="s">
        <v>220</v>
      </c>
      <c r="B147" s="4" t="s">
        <v>326</v>
      </c>
    </row>
    <row r="148" spans="1:2" x14ac:dyDescent="0.35">
      <c r="A148" s="4" t="s">
        <v>221</v>
      </c>
      <c r="B148" s="4" t="s">
        <v>326</v>
      </c>
    </row>
    <row r="149" spans="1:2" x14ac:dyDescent="0.35">
      <c r="A149" s="4" t="s">
        <v>222</v>
      </c>
      <c r="B149" s="4" t="s">
        <v>326</v>
      </c>
    </row>
    <row r="150" spans="1:2" x14ac:dyDescent="0.35">
      <c r="A150" s="4" t="s">
        <v>224</v>
      </c>
      <c r="B150" s="4" t="s">
        <v>328</v>
      </c>
    </row>
    <row r="151" spans="1:2" ht="29" x14ac:dyDescent="0.35">
      <c r="A151" s="4" t="s">
        <v>225</v>
      </c>
      <c r="B151" s="4" t="s">
        <v>328</v>
      </c>
    </row>
    <row r="152" spans="1:2" x14ac:dyDescent="0.35">
      <c r="A152" s="4" t="s">
        <v>226</v>
      </c>
      <c r="B152" s="4" t="s">
        <v>328</v>
      </c>
    </row>
    <row r="153" spans="1:2" ht="29" x14ac:dyDescent="0.35">
      <c r="A153" s="4" t="s">
        <v>227</v>
      </c>
      <c r="B153" s="4" t="s">
        <v>326</v>
      </c>
    </row>
    <row r="154" spans="1:2" ht="29" x14ac:dyDescent="0.35">
      <c r="A154" s="4" t="s">
        <v>228</v>
      </c>
      <c r="B154" s="4" t="s">
        <v>329</v>
      </c>
    </row>
    <row r="155" spans="1:2" x14ac:dyDescent="0.35">
      <c r="A155" s="4" t="s">
        <v>229</v>
      </c>
      <c r="B155" s="4" t="s">
        <v>327</v>
      </c>
    </row>
    <row r="156" spans="1:2" x14ac:dyDescent="0.35">
      <c r="A156" s="4" t="s">
        <v>230</v>
      </c>
      <c r="B156" s="4" t="s">
        <v>327</v>
      </c>
    </row>
    <row r="157" spans="1:2" x14ac:dyDescent="0.35">
      <c r="A157" s="4" t="s">
        <v>231</v>
      </c>
      <c r="B157" s="4" t="s">
        <v>328</v>
      </c>
    </row>
    <row r="158" spans="1:2" x14ac:dyDescent="0.35">
      <c r="A158" s="4" t="s">
        <v>232</v>
      </c>
      <c r="B158" s="4" t="s">
        <v>326</v>
      </c>
    </row>
    <row r="159" spans="1:2" x14ac:dyDescent="0.35">
      <c r="A159" s="4" t="s">
        <v>233</v>
      </c>
      <c r="B159" s="4" t="s">
        <v>328</v>
      </c>
    </row>
    <row r="160" spans="1:2" x14ac:dyDescent="0.35">
      <c r="A160" s="4" t="s">
        <v>234</v>
      </c>
      <c r="B160" s="4" t="s">
        <v>326</v>
      </c>
    </row>
    <row r="161" spans="1:2" x14ac:dyDescent="0.35">
      <c r="A161" s="4" t="s">
        <v>235</v>
      </c>
      <c r="B161" s="4" t="s">
        <v>326</v>
      </c>
    </row>
    <row r="162" spans="1:2" x14ac:dyDescent="0.35">
      <c r="A162" s="4" t="s">
        <v>236</v>
      </c>
      <c r="B162" s="4" t="s">
        <v>326</v>
      </c>
    </row>
    <row r="163" spans="1:2" x14ac:dyDescent="0.35">
      <c r="A163" s="4" t="s">
        <v>238</v>
      </c>
      <c r="B163" s="4" t="s">
        <v>330</v>
      </c>
    </row>
    <row r="164" spans="1:2" x14ac:dyDescent="0.35">
      <c r="A164" s="4" t="s">
        <v>239</v>
      </c>
      <c r="B164" s="4" t="s">
        <v>326</v>
      </c>
    </row>
    <row r="165" spans="1:2" x14ac:dyDescent="0.35">
      <c r="A165" s="4" t="s">
        <v>240</v>
      </c>
      <c r="B165" s="4" t="s">
        <v>331</v>
      </c>
    </row>
    <row r="166" spans="1:2" x14ac:dyDescent="0.35">
      <c r="A166" s="4" t="s">
        <v>242</v>
      </c>
      <c r="B166" s="4" t="s">
        <v>327</v>
      </c>
    </row>
    <row r="167" spans="1:2" ht="29" x14ac:dyDescent="0.35">
      <c r="A167" s="4" t="s">
        <v>243</v>
      </c>
      <c r="B167" s="4" t="s">
        <v>330</v>
      </c>
    </row>
    <row r="168" spans="1:2" x14ac:dyDescent="0.35">
      <c r="A168" s="4" t="s">
        <v>244</v>
      </c>
      <c r="B168" s="4" t="s">
        <v>327</v>
      </c>
    </row>
    <row r="169" spans="1:2" x14ac:dyDescent="0.35">
      <c r="A169" s="4" t="s">
        <v>245</v>
      </c>
      <c r="B169" s="4" t="s">
        <v>328</v>
      </c>
    </row>
    <row r="170" spans="1:2" x14ac:dyDescent="0.35">
      <c r="A170" s="4" t="s">
        <v>246</v>
      </c>
      <c r="B170" s="4" t="s">
        <v>328</v>
      </c>
    </row>
    <row r="171" spans="1:2" x14ac:dyDescent="0.35">
      <c r="A171" s="4" t="s">
        <v>247</v>
      </c>
      <c r="B171" s="4" t="s">
        <v>331</v>
      </c>
    </row>
    <row r="172" spans="1:2" x14ac:dyDescent="0.35">
      <c r="A172" s="4" t="s">
        <v>248</v>
      </c>
      <c r="B172" s="4" t="s">
        <v>326</v>
      </c>
    </row>
    <row r="173" spans="1:2" x14ac:dyDescent="0.35">
      <c r="A173" s="4" t="s">
        <v>249</v>
      </c>
      <c r="B173" s="4" t="s">
        <v>326</v>
      </c>
    </row>
    <row r="174" spans="1:2" x14ac:dyDescent="0.35">
      <c r="A174" s="4" t="s">
        <v>251</v>
      </c>
      <c r="B174" s="4" t="s">
        <v>330</v>
      </c>
    </row>
    <row r="175" spans="1:2" x14ac:dyDescent="0.35">
      <c r="A175" s="4" t="s">
        <v>252</v>
      </c>
      <c r="B175" s="4" t="s">
        <v>328</v>
      </c>
    </row>
    <row r="176" spans="1:2" x14ac:dyDescent="0.35">
      <c r="A176" s="4" t="s">
        <v>253</v>
      </c>
      <c r="B176" s="4" t="s">
        <v>327</v>
      </c>
    </row>
    <row r="177" spans="1:2" x14ac:dyDescent="0.35">
      <c r="A177" s="4" t="s">
        <v>255</v>
      </c>
      <c r="B177" s="4" t="s">
        <v>327</v>
      </c>
    </row>
    <row r="178" spans="1:2" x14ac:dyDescent="0.35">
      <c r="A178" s="4" t="s">
        <v>256</v>
      </c>
      <c r="B178" s="4" t="s">
        <v>329</v>
      </c>
    </row>
    <row r="179" spans="1:2" x14ac:dyDescent="0.35">
      <c r="A179" s="4" t="s">
        <v>257</v>
      </c>
      <c r="B179" s="4" t="s">
        <v>329</v>
      </c>
    </row>
    <row r="180" spans="1:2" x14ac:dyDescent="0.35">
      <c r="A180" s="4" t="s">
        <v>258</v>
      </c>
      <c r="B180" s="4" t="s">
        <v>329</v>
      </c>
    </row>
    <row r="181" spans="1:2" x14ac:dyDescent="0.35">
      <c r="A181" s="4" t="s">
        <v>259</v>
      </c>
      <c r="B181" s="4" t="s">
        <v>328</v>
      </c>
    </row>
    <row r="182" spans="1:2" x14ac:dyDescent="0.35">
      <c r="A182" s="4" t="s">
        <v>260</v>
      </c>
      <c r="B182" s="4" t="s">
        <v>329</v>
      </c>
    </row>
    <row r="183" spans="1:2" x14ac:dyDescent="0.35">
      <c r="A183" s="4" t="s">
        <v>261</v>
      </c>
      <c r="B183" s="4" t="s">
        <v>326</v>
      </c>
    </row>
    <row r="184" spans="1:2" x14ac:dyDescent="0.35">
      <c r="A184" s="4" t="s">
        <v>262</v>
      </c>
      <c r="B184" s="4" t="s">
        <v>330</v>
      </c>
    </row>
    <row r="185" spans="1:2" x14ac:dyDescent="0.35">
      <c r="A185" s="4" t="s">
        <v>263</v>
      </c>
      <c r="B185" s="4" t="s">
        <v>331</v>
      </c>
    </row>
    <row r="186" spans="1:2" ht="29" x14ac:dyDescent="0.35">
      <c r="A186" s="4" t="s">
        <v>265</v>
      </c>
      <c r="B186" s="4" t="s">
        <v>330</v>
      </c>
    </row>
    <row r="187" spans="1:2" x14ac:dyDescent="0.35">
      <c r="A187" s="4" t="s">
        <v>266</v>
      </c>
      <c r="B187" s="4" t="s">
        <v>330</v>
      </c>
    </row>
    <row r="188" spans="1:2" x14ac:dyDescent="0.35">
      <c r="A188" s="4" t="s">
        <v>267</v>
      </c>
      <c r="B188" s="4" t="s">
        <v>329</v>
      </c>
    </row>
    <row r="189" spans="1:2" ht="29" x14ac:dyDescent="0.35">
      <c r="A189" s="4" t="s">
        <v>268</v>
      </c>
      <c r="B189" s="4" t="s">
        <v>326</v>
      </c>
    </row>
    <row r="190" spans="1:2" x14ac:dyDescent="0.35">
      <c r="A190" s="4" t="s">
        <v>269</v>
      </c>
      <c r="B190" s="4" t="s">
        <v>330</v>
      </c>
    </row>
    <row r="191" spans="1:2" x14ac:dyDescent="0.35">
      <c r="A191" s="4" t="s">
        <v>271</v>
      </c>
      <c r="B191" s="4" t="s">
        <v>329</v>
      </c>
    </row>
    <row r="192" spans="1:2" x14ac:dyDescent="0.35">
      <c r="A192" s="4" t="s">
        <v>272</v>
      </c>
      <c r="B192" s="4" t="s">
        <v>329</v>
      </c>
    </row>
    <row r="193" spans="1:2" x14ac:dyDescent="0.35">
      <c r="A193" s="4" t="s">
        <v>273</v>
      </c>
      <c r="B193" s="4" t="s">
        <v>330</v>
      </c>
    </row>
    <row r="194" spans="1:2" x14ac:dyDescent="0.35">
      <c r="A194" s="4" t="s">
        <v>274</v>
      </c>
      <c r="B194" s="4" t="s">
        <v>330</v>
      </c>
    </row>
    <row r="195" spans="1:2" x14ac:dyDescent="0.35">
      <c r="A195" s="4" t="s">
        <v>275</v>
      </c>
      <c r="B195" s="4" t="s">
        <v>329</v>
      </c>
    </row>
    <row r="196" spans="1:2" x14ac:dyDescent="0.35">
      <c r="A196" s="4" t="s">
        <v>276</v>
      </c>
      <c r="B196" s="4" t="s">
        <v>330</v>
      </c>
    </row>
    <row r="197" spans="1:2" x14ac:dyDescent="0.35">
      <c r="A197" s="4" t="s">
        <v>277</v>
      </c>
      <c r="B197" s="4" t="s">
        <v>326</v>
      </c>
    </row>
    <row r="198" spans="1:2" x14ac:dyDescent="0.35">
      <c r="A198" s="4" t="s">
        <v>278</v>
      </c>
      <c r="B198" s="4" t="s">
        <v>329</v>
      </c>
    </row>
    <row r="199" spans="1:2" ht="29" x14ac:dyDescent="0.35">
      <c r="A199" s="4" t="s">
        <v>279</v>
      </c>
      <c r="B199" s="4" t="s">
        <v>329</v>
      </c>
    </row>
    <row r="200" spans="1:2" ht="29" x14ac:dyDescent="0.35">
      <c r="A200" s="4" t="s">
        <v>280</v>
      </c>
      <c r="B200" s="4" t="s">
        <v>329</v>
      </c>
    </row>
    <row r="201" spans="1:2" ht="29" x14ac:dyDescent="0.35">
      <c r="A201" s="4" t="s">
        <v>281</v>
      </c>
      <c r="B201" s="4" t="s">
        <v>329</v>
      </c>
    </row>
    <row r="202" spans="1:2" x14ac:dyDescent="0.35">
      <c r="A202" s="4" t="s">
        <v>282</v>
      </c>
      <c r="B202" s="4" t="s">
        <v>328</v>
      </c>
    </row>
    <row r="203" spans="1:2" x14ac:dyDescent="0.35">
      <c r="A203" s="4" t="s">
        <v>283</v>
      </c>
      <c r="B203" s="4" t="s">
        <v>328</v>
      </c>
    </row>
    <row r="204" spans="1:2" x14ac:dyDescent="0.35">
      <c r="A204" s="4" t="s">
        <v>284</v>
      </c>
      <c r="B204" s="4" t="s">
        <v>329</v>
      </c>
    </row>
    <row r="205" spans="1:2" x14ac:dyDescent="0.35">
      <c r="A205" s="4" t="s">
        <v>285</v>
      </c>
      <c r="B205" s="4" t="s">
        <v>329</v>
      </c>
    </row>
    <row r="206" spans="1:2" x14ac:dyDescent="0.35">
      <c r="A206" s="4" t="s">
        <v>286</v>
      </c>
      <c r="B206" s="4" t="s">
        <v>329</v>
      </c>
    </row>
    <row r="207" spans="1:2" x14ac:dyDescent="0.35">
      <c r="A207" s="4" t="s">
        <v>287</v>
      </c>
      <c r="B207" s="4" t="s">
        <v>329</v>
      </c>
    </row>
    <row r="208" spans="1:2" x14ac:dyDescent="0.35">
      <c r="A208" s="4" t="s">
        <v>289</v>
      </c>
      <c r="B208" s="4" t="s">
        <v>328</v>
      </c>
    </row>
    <row r="209" spans="1:2" ht="29" x14ac:dyDescent="0.35">
      <c r="A209" s="4" t="s">
        <v>290</v>
      </c>
      <c r="B209" s="4" t="s">
        <v>330</v>
      </c>
    </row>
    <row r="210" spans="1:2" ht="29" x14ac:dyDescent="0.35">
      <c r="A210" s="4" t="s">
        <v>291</v>
      </c>
      <c r="B210" s="4" t="s">
        <v>329</v>
      </c>
    </row>
    <row r="211" spans="1:2" ht="29" x14ac:dyDescent="0.35">
      <c r="A211" s="4" t="s">
        <v>292</v>
      </c>
      <c r="B211" s="4" t="s">
        <v>329</v>
      </c>
    </row>
    <row r="212" spans="1:2" x14ac:dyDescent="0.35">
      <c r="A212" s="4" t="s">
        <v>293</v>
      </c>
      <c r="B212" s="4" t="s">
        <v>329</v>
      </c>
    </row>
    <row r="213" spans="1:2" ht="29" x14ac:dyDescent="0.35">
      <c r="A213" s="4" t="s">
        <v>294</v>
      </c>
      <c r="B213" s="4" t="s">
        <v>330</v>
      </c>
    </row>
    <row r="214" spans="1:2" ht="29" x14ac:dyDescent="0.35">
      <c r="A214" s="4" t="s">
        <v>295</v>
      </c>
      <c r="B214" s="4" t="s">
        <v>330</v>
      </c>
    </row>
    <row r="215" spans="1:2" x14ac:dyDescent="0.35">
      <c r="A215" s="4" t="s">
        <v>296</v>
      </c>
      <c r="B215" s="4" t="s">
        <v>328</v>
      </c>
    </row>
    <row r="216" spans="1:2" x14ac:dyDescent="0.35">
      <c r="A216" s="4" t="s">
        <v>297</v>
      </c>
      <c r="B216" s="4" t="s">
        <v>328</v>
      </c>
    </row>
    <row r="217" spans="1:2" x14ac:dyDescent="0.35">
      <c r="A217" s="4" t="s">
        <v>298</v>
      </c>
      <c r="B217" s="4" t="s">
        <v>328</v>
      </c>
    </row>
    <row r="218" spans="1:2" x14ac:dyDescent="0.35">
      <c r="A218" s="4" t="s">
        <v>299</v>
      </c>
      <c r="B218" s="4" t="s">
        <v>328</v>
      </c>
    </row>
    <row r="219" spans="1:2" x14ac:dyDescent="0.35">
      <c r="A219" s="4" t="s">
        <v>300</v>
      </c>
      <c r="B219" s="4" t="s">
        <v>329</v>
      </c>
    </row>
    <row r="220" spans="1:2" ht="29" x14ac:dyDescent="0.35">
      <c r="A220" s="4" t="s">
        <v>302</v>
      </c>
      <c r="B220" s="4" t="s">
        <v>329</v>
      </c>
    </row>
    <row r="221" spans="1:2" ht="29" x14ac:dyDescent="0.35">
      <c r="A221" s="4" t="s">
        <v>303</v>
      </c>
      <c r="B221" s="4" t="s">
        <v>329</v>
      </c>
    </row>
    <row r="222" spans="1:2" x14ac:dyDescent="0.35">
      <c r="A222" s="4" t="s">
        <v>304</v>
      </c>
      <c r="B222" s="4" t="s">
        <v>330</v>
      </c>
    </row>
    <row r="223" spans="1:2" x14ac:dyDescent="0.35">
      <c r="A223" s="4" t="s">
        <v>305</v>
      </c>
      <c r="B223" s="4" t="s">
        <v>330</v>
      </c>
    </row>
    <row r="224" spans="1:2" x14ac:dyDescent="0.35">
      <c r="A224" s="4" t="s">
        <v>306</v>
      </c>
      <c r="B224" s="4" t="s">
        <v>329</v>
      </c>
    </row>
    <row r="225" spans="1:2" x14ac:dyDescent="0.35">
      <c r="A225" s="4" t="s">
        <v>308</v>
      </c>
      <c r="B225" s="4" t="s">
        <v>330</v>
      </c>
    </row>
    <row r="226" spans="1:2" x14ac:dyDescent="0.35">
      <c r="A226" s="4" t="s">
        <v>309</v>
      </c>
      <c r="B226" s="4" t="s">
        <v>330</v>
      </c>
    </row>
    <row r="227" spans="1:2" x14ac:dyDescent="0.35">
      <c r="A227" s="4" t="s">
        <v>310</v>
      </c>
      <c r="B227" s="4" t="s">
        <v>330</v>
      </c>
    </row>
    <row r="228" spans="1:2" ht="29" x14ac:dyDescent="0.35">
      <c r="A228" s="4" t="s">
        <v>311</v>
      </c>
      <c r="B228" s="4" t="s">
        <v>329</v>
      </c>
    </row>
    <row r="229" spans="1:2" ht="29" x14ac:dyDescent="0.35">
      <c r="A229" s="4" t="s">
        <v>312</v>
      </c>
      <c r="B229" s="4" t="s">
        <v>329</v>
      </c>
    </row>
    <row r="230" spans="1:2" x14ac:dyDescent="0.35">
      <c r="A230" s="4" t="s">
        <v>313</v>
      </c>
      <c r="B230" s="4" t="s">
        <v>326</v>
      </c>
    </row>
    <row r="231" spans="1:2" x14ac:dyDescent="0.35">
      <c r="A231" s="4" t="s">
        <v>314</v>
      </c>
      <c r="B231" s="4" t="s">
        <v>329</v>
      </c>
    </row>
    <row r="232" spans="1:2" x14ac:dyDescent="0.35">
      <c r="A232" s="4" t="s">
        <v>316</v>
      </c>
      <c r="B232" s="4" t="s">
        <v>331</v>
      </c>
    </row>
    <row r="233" spans="1:2" x14ac:dyDescent="0.35">
      <c r="A233" s="4" t="s">
        <v>318</v>
      </c>
      <c r="B233" s="4" t="s">
        <v>330</v>
      </c>
    </row>
    <row r="234" spans="1:2" x14ac:dyDescent="0.35">
      <c r="A234" s="4" t="s">
        <v>319</v>
      </c>
      <c r="B234" s="4" t="s">
        <v>330</v>
      </c>
    </row>
    <row r="235" spans="1:2" x14ac:dyDescent="0.35">
      <c r="A235" s="4" t="s">
        <v>320</v>
      </c>
      <c r="B235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4054-A423-4CF1-B647-BA0068A18B56}">
  <dimension ref="A1:B21"/>
  <sheetViews>
    <sheetView workbookViewId="0">
      <selection activeCell="E16" sqref="E16"/>
    </sheetView>
  </sheetViews>
  <sheetFormatPr defaultRowHeight="14.5" x14ac:dyDescent="0.35"/>
  <cols>
    <col min="1" max="1" width="22.453125" bestFit="1" customWidth="1"/>
    <col min="2" max="2" width="21.7265625" bestFit="1" customWidth="1"/>
    <col min="3" max="3" width="22.26953125" bestFit="1" customWidth="1"/>
    <col min="4" max="4" width="15.36328125" bestFit="1" customWidth="1"/>
    <col min="6" max="6" width="14.1796875" bestFit="1" customWidth="1"/>
    <col min="7" max="7" width="21.7265625" bestFit="1" customWidth="1"/>
    <col min="8" max="8" width="22.26953125" bestFit="1" customWidth="1"/>
    <col min="9" max="9" width="15.36328125" bestFit="1" customWidth="1"/>
  </cols>
  <sheetData>
    <row r="1" spans="1:2" x14ac:dyDescent="0.35">
      <c r="A1" s="6" t="s">
        <v>325</v>
      </c>
      <c r="B1" s="9" t="s">
        <v>337</v>
      </c>
    </row>
    <row r="2" spans="1:2" x14ac:dyDescent="0.35">
      <c r="A2" s="7" t="s">
        <v>104</v>
      </c>
      <c r="B2" s="10">
        <v>1690</v>
      </c>
    </row>
    <row r="3" spans="1:2" x14ac:dyDescent="0.35">
      <c r="A3" s="7" t="s">
        <v>22</v>
      </c>
      <c r="B3" s="10">
        <v>2132</v>
      </c>
    </row>
    <row r="4" spans="1:2" x14ac:dyDescent="0.35">
      <c r="A4" s="7" t="s">
        <v>77</v>
      </c>
      <c r="B4" s="10">
        <v>2122</v>
      </c>
    </row>
    <row r="5" spans="1:2" x14ac:dyDescent="0.35">
      <c r="A5" s="7" t="s">
        <v>12</v>
      </c>
      <c r="B5" s="10">
        <v>17786</v>
      </c>
    </row>
    <row r="6" spans="1:2" x14ac:dyDescent="0.35">
      <c r="A6" s="7" t="s">
        <v>50</v>
      </c>
      <c r="B6" s="10">
        <v>3052</v>
      </c>
    </row>
    <row r="7" spans="1:2" x14ac:dyDescent="0.35">
      <c r="A7" s="7" t="s">
        <v>43</v>
      </c>
      <c r="B7" s="10">
        <v>4430</v>
      </c>
    </row>
    <row r="8" spans="1:2" x14ac:dyDescent="0.35">
      <c r="A8" s="7" t="s">
        <v>10</v>
      </c>
      <c r="B8" s="10">
        <v>3730</v>
      </c>
    </row>
    <row r="9" spans="1:2" x14ac:dyDescent="0.35">
      <c r="A9" s="7" t="s">
        <v>16</v>
      </c>
      <c r="B9" s="10">
        <v>1420</v>
      </c>
    </row>
    <row r="10" spans="1:2" x14ac:dyDescent="0.35">
      <c r="A10" s="7" t="s">
        <v>54</v>
      </c>
      <c r="B10" s="10">
        <v>2190</v>
      </c>
    </row>
    <row r="11" spans="1:2" x14ac:dyDescent="0.35">
      <c r="A11" s="7" t="s">
        <v>31</v>
      </c>
      <c r="B11" s="10">
        <v>4231</v>
      </c>
    </row>
    <row r="12" spans="1:2" x14ac:dyDescent="0.35">
      <c r="A12" s="7" t="s">
        <v>28</v>
      </c>
      <c r="B12" s="10">
        <v>1810</v>
      </c>
    </row>
    <row r="13" spans="1:2" x14ac:dyDescent="0.35">
      <c r="A13" s="7" t="s">
        <v>129</v>
      </c>
      <c r="B13" s="4">
        <v>1090</v>
      </c>
    </row>
    <row r="14" spans="1:2" x14ac:dyDescent="0.35">
      <c r="A14" s="7" t="s">
        <v>26</v>
      </c>
      <c r="B14" s="10">
        <v>1860</v>
      </c>
    </row>
    <row r="15" spans="1:2" x14ac:dyDescent="0.35">
      <c r="A15" s="7" t="s">
        <v>80</v>
      </c>
      <c r="B15" s="10">
        <v>1070</v>
      </c>
    </row>
    <row r="16" spans="1:2" x14ac:dyDescent="0.35">
      <c r="A16" s="7" t="s">
        <v>62</v>
      </c>
      <c r="B16" s="10">
        <v>1710</v>
      </c>
    </row>
    <row r="17" spans="1:2" x14ac:dyDescent="0.35">
      <c r="A17" s="7" t="s">
        <v>67</v>
      </c>
      <c r="B17" s="10">
        <v>1580</v>
      </c>
    </row>
    <row r="18" spans="1:2" x14ac:dyDescent="0.35">
      <c r="A18" s="7" t="s">
        <v>167</v>
      </c>
      <c r="B18" s="4">
        <v>905.68</v>
      </c>
    </row>
    <row r="19" spans="1:2" x14ac:dyDescent="0.35">
      <c r="A19" s="7" t="s">
        <v>41</v>
      </c>
      <c r="B19" s="10">
        <v>1150</v>
      </c>
    </row>
    <row r="20" spans="1:2" x14ac:dyDescent="0.35">
      <c r="A20" s="7" t="s">
        <v>46</v>
      </c>
      <c r="B20" s="10">
        <v>3332</v>
      </c>
    </row>
    <row r="21" spans="1:2" x14ac:dyDescent="0.35">
      <c r="A21" s="7" t="s">
        <v>14</v>
      </c>
      <c r="B21" s="10">
        <v>26954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B932-BD5E-4D36-B1E5-DE97290B32AD}">
  <dimension ref="A1:R235"/>
  <sheetViews>
    <sheetView workbookViewId="0">
      <selection activeCell="F1" sqref="F1"/>
    </sheetView>
  </sheetViews>
  <sheetFormatPr defaultRowHeight="14.5" x14ac:dyDescent="0.35"/>
  <cols>
    <col min="1" max="1" width="22.453125" bestFit="1" customWidth="1"/>
    <col min="2" max="2" width="13" bestFit="1" customWidth="1"/>
    <col min="3" max="3" width="7.26953125" bestFit="1" customWidth="1"/>
    <col min="4" max="4" width="24.26953125" bestFit="1" customWidth="1"/>
    <col min="5" max="5" width="18.08984375" style="11" bestFit="1" customWidth="1"/>
    <col min="6" max="6" width="20" style="14" bestFit="1" customWidth="1"/>
    <col min="7" max="7" width="13.7265625" style="1" bestFit="1" customWidth="1"/>
    <col min="8" max="8" width="14.81640625" bestFit="1" customWidth="1"/>
    <col min="9" max="9" width="23.36328125" bestFit="1" customWidth="1"/>
    <col min="10" max="10" width="12.7265625" bestFit="1" customWidth="1"/>
    <col min="11" max="11" width="16.453125" bestFit="1" customWidth="1"/>
    <col min="12" max="12" width="16.6328125" bestFit="1" customWidth="1"/>
    <col min="13" max="13" width="15.1796875" style="1" bestFit="1" customWidth="1"/>
    <col min="14" max="14" width="11.26953125" style="1" bestFit="1" customWidth="1"/>
    <col min="15" max="15" width="11" style="1" bestFit="1" customWidth="1"/>
    <col min="16" max="16" width="13.90625" style="1" bestFit="1" customWidth="1"/>
    <col min="17" max="17" width="13.453125" style="1" bestFit="1" customWidth="1"/>
    <col min="18" max="18" width="13.453125" style="1" customWidth="1"/>
  </cols>
  <sheetData>
    <row r="1" spans="1:18" x14ac:dyDescent="0.35">
      <c r="A1" t="s">
        <v>325</v>
      </c>
      <c r="B1" t="s">
        <v>324</v>
      </c>
      <c r="C1" s="1" t="s">
        <v>332</v>
      </c>
      <c r="D1" s="1" t="s">
        <v>333</v>
      </c>
      <c r="E1" s="11" t="s">
        <v>0</v>
      </c>
      <c r="F1" s="14" t="s">
        <v>344</v>
      </c>
      <c r="G1" s="1" t="s">
        <v>336</v>
      </c>
      <c r="H1" t="s">
        <v>1</v>
      </c>
      <c r="I1" t="s">
        <v>323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s="1" t="s">
        <v>9</v>
      </c>
      <c r="R1"/>
    </row>
    <row r="2" spans="1:18" x14ac:dyDescent="0.35">
      <c r="A2" t="s">
        <v>10</v>
      </c>
      <c r="B2" t="str">
        <f>VLOOKUP(Table_1[[#This Row],[Country]],Table2[#All],2,FALSE)</f>
        <v>Asia</v>
      </c>
      <c r="C2" s="1">
        <v>1</v>
      </c>
      <c r="D2" s="5" t="s">
        <v>10</v>
      </c>
      <c r="E2" s="11">
        <v>1428627663</v>
      </c>
      <c r="F2" s="14">
        <f>VALUE(SUBSTITUTE(Table_1[[#This Row],[Population (2023)]], ",", "")) / 1000000000</f>
        <v>1.4286276630000001</v>
      </c>
      <c r="G2" s="1">
        <f>Table_1[[#This Row],[Population (2023)]] / SUM(Table_1[Population (2023)])</f>
        <v>0.17760382131815095</v>
      </c>
      <c r="H2">
        <v>8.0999999999999996E-3</v>
      </c>
      <c r="I2" t="str">
        <f t="shared" ref="I2:I65" si="0">IF(N2&gt;3, "High Fertility", IF(N2&gt;=2.1, "Moderate Fertility", IF(N2&gt;1.5, "Low Fertility", IF(N2&gt;=1.3, "Very Low Fertility", "Ultra-Low Fertility"))))</f>
        <v>Low Fertility</v>
      </c>
      <c r="J2">
        <v>11454490</v>
      </c>
      <c r="K2">
        <v>481</v>
      </c>
      <c r="L2">
        <v>2973190</v>
      </c>
      <c r="M2">
        <v>-486136</v>
      </c>
      <c r="N2">
        <v>2</v>
      </c>
      <c r="O2">
        <v>28</v>
      </c>
      <c r="P2" t="s">
        <v>11</v>
      </c>
      <c r="Q2" s="1">
        <v>0.17760000000000001</v>
      </c>
      <c r="R2"/>
    </row>
    <row r="3" spans="1:18" x14ac:dyDescent="0.35">
      <c r="A3" t="s">
        <v>12</v>
      </c>
      <c r="B3" t="str">
        <f>VLOOKUP(Table_1[[#This Row],[Country]],Table2[#All],2,FALSE)</f>
        <v>Asia</v>
      </c>
      <c r="C3" s="1">
        <v>2</v>
      </c>
      <c r="D3" s="5" t="s">
        <v>12</v>
      </c>
      <c r="E3" s="11">
        <v>1425671352</v>
      </c>
      <c r="F3" s="14">
        <f>VALUE(SUBSTITUTE(Table_1[[#This Row],[Population (2023)]], ",", "")) / 1000000000</f>
        <v>1.4256713519999999</v>
      </c>
      <c r="G3" s="1">
        <f>Table_1[[#This Row],[Population (2023)]] / SUM(Table_1[Population (2023)])</f>
        <v>0.17723629929390125</v>
      </c>
      <c r="H3">
        <v>-2.0000000000000001E-4</v>
      </c>
      <c r="I3" t="str">
        <f t="shared" si="0"/>
        <v>Ultra-Low Fertility</v>
      </c>
      <c r="J3">
        <v>-215985</v>
      </c>
      <c r="K3">
        <v>152</v>
      </c>
      <c r="L3">
        <v>9388211</v>
      </c>
      <c r="M3">
        <v>-310220</v>
      </c>
      <c r="N3">
        <v>1.2</v>
      </c>
      <c r="O3">
        <v>39</v>
      </c>
      <c r="P3" t="s">
        <v>13</v>
      </c>
      <c r="Q3" s="1">
        <v>0.1772</v>
      </c>
      <c r="R3"/>
    </row>
    <row r="4" spans="1:18" x14ac:dyDescent="0.35">
      <c r="A4" t="s">
        <v>14</v>
      </c>
      <c r="B4" t="str">
        <f>VLOOKUP(Table_1[[#This Row],[Country]],Table2[#All],2,FALSE)</f>
        <v>North America</v>
      </c>
      <c r="C4" s="1">
        <v>3</v>
      </c>
      <c r="D4" s="5" t="s">
        <v>14</v>
      </c>
      <c r="E4" s="11">
        <v>339996563</v>
      </c>
      <c r="F4" s="14">
        <f>VALUE(SUBSTITUTE(Table_1[[#This Row],[Population (2023)]], ",", "")) / 1000000000</f>
        <v>0.33999656299999997</v>
      </c>
      <c r="G4" s="1">
        <f>Table_1[[#This Row],[Population (2023)]] / SUM(Table_1[Population (2023)])</f>
        <v>4.226761834993073E-2</v>
      </c>
      <c r="H4">
        <v>5.0000000000000001E-3</v>
      </c>
      <c r="I4" t="str">
        <f t="shared" si="0"/>
        <v>Low Fertility</v>
      </c>
      <c r="J4">
        <v>1706706</v>
      </c>
      <c r="K4">
        <v>37</v>
      </c>
      <c r="L4">
        <v>9147420</v>
      </c>
      <c r="M4">
        <v>999700</v>
      </c>
      <c r="N4">
        <v>1.7</v>
      </c>
      <c r="O4">
        <v>38</v>
      </c>
      <c r="P4" t="s">
        <v>15</v>
      </c>
      <c r="Q4" s="1">
        <v>4.2299999999999997E-2</v>
      </c>
      <c r="R4"/>
    </row>
    <row r="5" spans="1:18" x14ac:dyDescent="0.35">
      <c r="A5" t="s">
        <v>16</v>
      </c>
      <c r="B5" t="str">
        <f>VLOOKUP(Table_1[[#This Row],[Country]],Table2[#All],2,FALSE)</f>
        <v>Asia</v>
      </c>
      <c r="C5" s="1">
        <v>4</v>
      </c>
      <c r="D5" s="5" t="s">
        <v>16</v>
      </c>
      <c r="E5" s="11">
        <v>277534122</v>
      </c>
      <c r="F5" s="14">
        <f>VALUE(SUBSTITUTE(Table_1[[#This Row],[Population (2023)]], ",", "")) / 1000000000</f>
        <v>0.27753412199999999</v>
      </c>
      <c r="G5" s="1">
        <f>Table_1[[#This Row],[Population (2023)]] / SUM(Table_1[Population (2023)])</f>
        <v>3.4502426272406503E-2</v>
      </c>
      <c r="H5">
        <v>7.4000000000000003E-3</v>
      </c>
      <c r="I5" t="str">
        <f t="shared" si="0"/>
        <v>Moderate Fertility</v>
      </c>
      <c r="J5">
        <v>2032783</v>
      </c>
      <c r="K5">
        <v>153</v>
      </c>
      <c r="L5">
        <v>1811570</v>
      </c>
      <c r="M5">
        <v>-49997</v>
      </c>
      <c r="N5">
        <v>2.1</v>
      </c>
      <c r="O5">
        <v>30</v>
      </c>
      <c r="P5" t="s">
        <v>17</v>
      </c>
      <c r="Q5" s="1">
        <v>3.4500000000000003E-2</v>
      </c>
      <c r="R5"/>
    </row>
    <row r="6" spans="1:18" x14ac:dyDescent="0.35">
      <c r="A6" t="s">
        <v>18</v>
      </c>
      <c r="B6" t="str">
        <f>VLOOKUP(Table_1[[#This Row],[Country]],Table2[#All],2,FALSE)</f>
        <v>Asia</v>
      </c>
      <c r="C6" s="1">
        <v>5</v>
      </c>
      <c r="D6" s="5" t="s">
        <v>18</v>
      </c>
      <c r="E6" s="11">
        <v>240485658</v>
      </c>
      <c r="F6" s="14">
        <f>VALUE(SUBSTITUTE(Table_1[[#This Row],[Population (2023)]], ",", "")) / 1000000000</f>
        <v>0.24048565799999999</v>
      </c>
      <c r="G6" s="1">
        <f>Table_1[[#This Row],[Population (2023)]] / SUM(Table_1[Population (2023)])</f>
        <v>2.989664342864538E-2</v>
      </c>
      <c r="H6">
        <v>1.9800000000000002E-2</v>
      </c>
      <c r="I6" t="str">
        <f t="shared" si="0"/>
        <v>High Fertility</v>
      </c>
      <c r="J6">
        <v>4660796</v>
      </c>
      <c r="K6">
        <v>312</v>
      </c>
      <c r="L6">
        <v>770880</v>
      </c>
      <c r="M6">
        <v>-165988</v>
      </c>
      <c r="N6">
        <v>3.3</v>
      </c>
      <c r="O6">
        <v>21</v>
      </c>
      <c r="P6" t="s">
        <v>19</v>
      </c>
      <c r="Q6" s="1">
        <v>2.9899999999999999E-2</v>
      </c>
      <c r="R6"/>
    </row>
    <row r="7" spans="1:18" x14ac:dyDescent="0.35">
      <c r="A7" t="s">
        <v>20</v>
      </c>
      <c r="B7" t="str">
        <f>VLOOKUP(Table_1[[#This Row],[Country]],Table2[#All],2,FALSE)</f>
        <v>Africa</v>
      </c>
      <c r="C7" s="1">
        <v>6</v>
      </c>
      <c r="D7" s="5" t="s">
        <v>20</v>
      </c>
      <c r="E7" s="11">
        <v>223804632</v>
      </c>
      <c r="F7" s="14">
        <f>VALUE(SUBSTITUTE(Table_1[[#This Row],[Population (2023)]], ",", "")) / 1000000000</f>
        <v>0.223804632</v>
      </c>
      <c r="G7" s="1">
        <f>Table_1[[#This Row],[Population (2023)]] / SUM(Table_1[Population (2023)])</f>
        <v>2.78228952870994E-2</v>
      </c>
      <c r="H7">
        <v>2.41E-2</v>
      </c>
      <c r="I7" t="str">
        <f t="shared" si="0"/>
        <v>High Fertility</v>
      </c>
      <c r="J7">
        <v>5263420</v>
      </c>
      <c r="K7">
        <v>246</v>
      </c>
      <c r="L7">
        <v>910770</v>
      </c>
      <c r="M7">
        <v>-59996</v>
      </c>
      <c r="N7">
        <v>5.0999999999999996</v>
      </c>
      <c r="O7">
        <v>17</v>
      </c>
      <c r="P7" t="s">
        <v>21</v>
      </c>
      <c r="Q7" s="1">
        <v>2.7799999999999998E-2</v>
      </c>
      <c r="R7"/>
    </row>
    <row r="8" spans="1:18" x14ac:dyDescent="0.35">
      <c r="A8" t="s">
        <v>22</v>
      </c>
      <c r="B8" t="str">
        <f>VLOOKUP(Table_1[[#This Row],[Country]],Table2[#All],2,FALSE)</f>
        <v>South America</v>
      </c>
      <c r="C8" s="1">
        <v>7</v>
      </c>
      <c r="D8" s="5" t="s">
        <v>22</v>
      </c>
      <c r="E8" s="11">
        <v>216422446</v>
      </c>
      <c r="F8" s="14">
        <f>VALUE(SUBSTITUTE(Table_1[[#This Row],[Population (2023)]], ",", "")) / 1000000000</f>
        <v>0.21642244599999999</v>
      </c>
      <c r="G8" s="1">
        <f>Table_1[[#This Row],[Population (2023)]] / SUM(Table_1[Population (2023)])</f>
        <v>2.690515830269288E-2</v>
      </c>
      <c r="H8">
        <v>5.1999999999999998E-3</v>
      </c>
      <c r="I8" t="str">
        <f t="shared" si="0"/>
        <v>Low Fertility</v>
      </c>
      <c r="J8">
        <v>1108948</v>
      </c>
      <c r="K8">
        <v>26</v>
      </c>
      <c r="L8">
        <v>8358140</v>
      </c>
      <c r="M8">
        <v>6000</v>
      </c>
      <c r="N8">
        <v>1.6</v>
      </c>
      <c r="O8">
        <v>34</v>
      </c>
      <c r="P8" t="s">
        <v>23</v>
      </c>
      <c r="Q8" s="1">
        <v>2.69E-2</v>
      </c>
      <c r="R8"/>
    </row>
    <row r="9" spans="1:18" x14ac:dyDescent="0.35">
      <c r="A9" t="s">
        <v>24</v>
      </c>
      <c r="B9" t="str">
        <f>VLOOKUP(Table_1[[#This Row],[Country]],Table2[#All],2,FALSE)</f>
        <v>Asia</v>
      </c>
      <c r="C9" s="1">
        <v>8</v>
      </c>
      <c r="D9" s="5" t="s">
        <v>24</v>
      </c>
      <c r="E9" s="11">
        <v>172954319</v>
      </c>
      <c r="F9" s="14">
        <f>VALUE(SUBSTITUTE(Table_1[[#This Row],[Population (2023)]], ",", "")) / 1000000000</f>
        <v>0.172954319</v>
      </c>
      <c r="G9" s="1">
        <f>Table_1[[#This Row],[Population (2023)]] / SUM(Table_1[Population (2023)])</f>
        <v>2.1501297198301891E-2</v>
      </c>
      <c r="H9">
        <v>1.03E-2</v>
      </c>
      <c r="I9" t="str">
        <f t="shared" si="0"/>
        <v>Low Fertility</v>
      </c>
      <c r="J9">
        <v>1767947</v>
      </c>
      <c r="K9">
        <v>1329</v>
      </c>
      <c r="L9">
        <v>130170</v>
      </c>
      <c r="M9">
        <v>-309977</v>
      </c>
      <c r="N9">
        <v>1.9</v>
      </c>
      <c r="O9">
        <v>27</v>
      </c>
      <c r="P9" t="s">
        <v>25</v>
      </c>
      <c r="Q9" s="1">
        <v>2.1499999999999998E-2</v>
      </c>
      <c r="R9"/>
    </row>
    <row r="10" spans="1:18" x14ac:dyDescent="0.35">
      <c r="A10" t="s">
        <v>26</v>
      </c>
      <c r="B10" t="str">
        <f>VLOOKUP(Table_1[[#This Row],[Country]],Table2[#All],2,FALSE)</f>
        <v>Asia</v>
      </c>
      <c r="C10" s="1">
        <v>9</v>
      </c>
      <c r="D10" s="5" t="s">
        <v>26</v>
      </c>
      <c r="E10" s="11">
        <v>144444359</v>
      </c>
      <c r="F10" s="14">
        <f>VALUE(SUBSTITUTE(Table_1[[#This Row],[Population (2023)]], ",", "")) / 1000000000</f>
        <v>0.14444435899999999</v>
      </c>
      <c r="G10" s="1">
        <f>Table_1[[#This Row],[Population (2023)]] / SUM(Table_1[Population (2023)])</f>
        <v>1.7957002227144223E-2</v>
      </c>
      <c r="H10">
        <v>-1.9E-3</v>
      </c>
      <c r="I10" t="str">
        <f t="shared" si="0"/>
        <v>Very Low Fertility</v>
      </c>
      <c r="J10">
        <v>-268955</v>
      </c>
      <c r="K10">
        <v>9</v>
      </c>
      <c r="L10">
        <v>16376870</v>
      </c>
      <c r="M10">
        <v>-136414</v>
      </c>
      <c r="N10">
        <v>1.5</v>
      </c>
      <c r="O10">
        <v>39</v>
      </c>
      <c r="P10" t="s">
        <v>27</v>
      </c>
      <c r="Q10" s="1">
        <v>1.7999999999999999E-2</v>
      </c>
      <c r="R10"/>
    </row>
    <row r="11" spans="1:18" x14ac:dyDescent="0.35">
      <c r="A11" t="s">
        <v>28</v>
      </c>
      <c r="B11" t="str">
        <f>VLOOKUP(Table_1[[#This Row],[Country]],Table2[#All],2,FALSE)</f>
        <v>North America</v>
      </c>
      <c r="C11" s="1">
        <v>10</v>
      </c>
      <c r="D11" s="5" t="s">
        <v>28</v>
      </c>
      <c r="E11" s="11">
        <v>128455567</v>
      </c>
      <c r="F11" s="14">
        <f>VALUE(SUBSTITUTE(Table_1[[#This Row],[Population (2023)]], ",", "")) / 1000000000</f>
        <v>0.12845556699999999</v>
      </c>
      <c r="G11" s="1">
        <f>Table_1[[#This Row],[Population (2023)]] / SUM(Table_1[Population (2023)])</f>
        <v>1.5969311080594531E-2</v>
      </c>
      <c r="H11">
        <v>7.4999999999999997E-3</v>
      </c>
      <c r="I11" t="str">
        <f t="shared" si="0"/>
        <v>Low Fertility</v>
      </c>
      <c r="J11">
        <v>951442</v>
      </c>
      <c r="K11">
        <v>66</v>
      </c>
      <c r="L11">
        <v>1943950</v>
      </c>
      <c r="M11">
        <v>-50239</v>
      </c>
      <c r="N11">
        <v>1.8</v>
      </c>
      <c r="O11">
        <v>30</v>
      </c>
      <c r="P11" t="s">
        <v>23</v>
      </c>
      <c r="Q11" s="1">
        <v>1.6E-2</v>
      </c>
      <c r="R11"/>
    </row>
    <row r="12" spans="1:18" x14ac:dyDescent="0.35">
      <c r="A12" t="s">
        <v>29</v>
      </c>
      <c r="B12" t="str">
        <f>VLOOKUP(Table_1[[#This Row],[Country]],Table2[#All],2,FALSE)</f>
        <v>Africa</v>
      </c>
      <c r="C12" s="1">
        <v>11</v>
      </c>
      <c r="D12" s="5" t="s">
        <v>29</v>
      </c>
      <c r="E12" s="11">
        <v>126527060</v>
      </c>
      <c r="F12" s="14">
        <f>VALUE(SUBSTITUTE(Table_1[[#This Row],[Population (2023)]], ",", "")) / 1000000000</f>
        <v>0.12652706</v>
      </c>
      <c r="G12" s="1">
        <f>Table_1[[#This Row],[Population (2023)]] / SUM(Table_1[Population (2023)])</f>
        <v>1.5729563369200252E-2</v>
      </c>
      <c r="H12">
        <v>2.5499999999999998E-2</v>
      </c>
      <c r="I12" t="str">
        <f t="shared" si="0"/>
        <v>High Fertility</v>
      </c>
      <c r="J12">
        <v>3147136</v>
      </c>
      <c r="K12">
        <v>127</v>
      </c>
      <c r="L12">
        <v>1000000</v>
      </c>
      <c r="M12">
        <v>-11999</v>
      </c>
      <c r="N12">
        <v>4</v>
      </c>
      <c r="O12">
        <v>19</v>
      </c>
      <c r="P12" t="s">
        <v>30</v>
      </c>
      <c r="Q12" s="1">
        <v>1.5699999999999999E-2</v>
      </c>
      <c r="R12"/>
    </row>
    <row r="13" spans="1:18" x14ac:dyDescent="0.35">
      <c r="A13" t="s">
        <v>31</v>
      </c>
      <c r="B13" t="str">
        <f>VLOOKUP(Table_1[[#This Row],[Country]],Table2[#All],2,FALSE)</f>
        <v>Asia</v>
      </c>
      <c r="C13" s="1">
        <v>12</v>
      </c>
      <c r="D13" s="5" t="s">
        <v>31</v>
      </c>
      <c r="E13" s="11">
        <v>123294513</v>
      </c>
      <c r="F13" s="14">
        <f>VALUE(SUBSTITUTE(Table_1[[#This Row],[Population (2023)]], ",", "")) / 1000000000</f>
        <v>0.12329451299999999</v>
      </c>
      <c r="G13" s="1">
        <f>Table_1[[#This Row],[Population (2023)]] / SUM(Table_1[Population (2023)])</f>
        <v>1.5327700298324995E-2</v>
      </c>
      <c r="H13">
        <v>-5.3E-3</v>
      </c>
      <c r="I13" t="str">
        <f t="shared" si="0"/>
        <v>Very Low Fertility</v>
      </c>
      <c r="J13">
        <v>-657179</v>
      </c>
      <c r="K13">
        <v>338</v>
      </c>
      <c r="L13">
        <v>364555</v>
      </c>
      <c r="M13">
        <v>99994</v>
      </c>
      <c r="N13">
        <v>1.3</v>
      </c>
      <c r="O13">
        <v>49</v>
      </c>
      <c r="P13" t="s">
        <v>32</v>
      </c>
      <c r="Q13" s="1">
        <v>1.5299999999999999E-2</v>
      </c>
      <c r="R13"/>
    </row>
    <row r="14" spans="1:18" x14ac:dyDescent="0.35">
      <c r="A14" t="s">
        <v>33</v>
      </c>
      <c r="B14" t="str">
        <f>VLOOKUP(Table_1[[#This Row],[Country]],Table2[#All],2,FALSE)</f>
        <v>Asia</v>
      </c>
      <c r="C14" s="1">
        <v>13</v>
      </c>
      <c r="D14" s="5" t="s">
        <v>33</v>
      </c>
      <c r="E14" s="11">
        <v>117337368</v>
      </c>
      <c r="F14" s="14">
        <f>VALUE(SUBSTITUTE(Table_1[[#This Row],[Population (2023)]], ",", "")) / 1000000000</f>
        <v>0.117337368</v>
      </c>
      <c r="G14" s="1">
        <f>Table_1[[#This Row],[Population (2023)]] / SUM(Table_1[Population (2023)])</f>
        <v>1.4587121249250318E-2</v>
      </c>
      <c r="H14">
        <v>1.54E-2</v>
      </c>
      <c r="I14" t="str">
        <f t="shared" si="0"/>
        <v>Moderate Fertility</v>
      </c>
      <c r="J14">
        <v>1778359</v>
      </c>
      <c r="K14">
        <v>394</v>
      </c>
      <c r="L14">
        <v>298170</v>
      </c>
      <c r="M14">
        <v>-69996</v>
      </c>
      <c r="N14">
        <v>2.7</v>
      </c>
      <c r="O14">
        <v>25</v>
      </c>
      <c r="P14" t="s">
        <v>34</v>
      </c>
      <c r="Q14" s="1">
        <v>1.46E-2</v>
      </c>
      <c r="R14"/>
    </row>
    <row r="15" spans="1:18" x14ac:dyDescent="0.35">
      <c r="A15" t="s">
        <v>35</v>
      </c>
      <c r="B15" t="str">
        <f>VLOOKUP(Table_1[[#This Row],[Country]],Table2[#All],2,FALSE)</f>
        <v>Africa</v>
      </c>
      <c r="C15" s="1">
        <v>14</v>
      </c>
      <c r="D15" s="5" t="s">
        <v>35</v>
      </c>
      <c r="E15" s="11">
        <v>112716598</v>
      </c>
      <c r="F15" s="14">
        <f>VALUE(SUBSTITUTE(Table_1[[#This Row],[Population (2023)]], ",", "")) / 1000000000</f>
        <v>0.112716598</v>
      </c>
      <c r="G15" s="1">
        <f>Table_1[[#This Row],[Population (2023)]] / SUM(Table_1[Population (2023)])</f>
        <v>1.4012677375113834E-2</v>
      </c>
      <c r="H15">
        <v>1.5599999999999999E-2</v>
      </c>
      <c r="I15" t="str">
        <f t="shared" si="0"/>
        <v>Moderate Fertility</v>
      </c>
      <c r="J15">
        <v>1726495</v>
      </c>
      <c r="K15">
        <v>113</v>
      </c>
      <c r="L15">
        <v>995450</v>
      </c>
      <c r="M15">
        <v>-29998</v>
      </c>
      <c r="N15">
        <v>2.8</v>
      </c>
      <c r="O15">
        <v>24</v>
      </c>
      <c r="P15" t="s">
        <v>25</v>
      </c>
      <c r="Q15" s="1">
        <v>1.4E-2</v>
      </c>
      <c r="R15"/>
    </row>
    <row r="16" spans="1:18" x14ac:dyDescent="0.35">
      <c r="A16" t="s">
        <v>181</v>
      </c>
      <c r="B16" t="str">
        <f>VLOOKUP(Table_1[[#This Row],[Country]],Table2[#All],2,FALSE)</f>
        <v>Africa</v>
      </c>
      <c r="C16" s="1">
        <v>15</v>
      </c>
      <c r="D16" s="5" t="s">
        <v>334</v>
      </c>
      <c r="E16" s="11">
        <v>102262808</v>
      </c>
      <c r="F16" s="14">
        <f>VALUE(SUBSTITUTE(Table_1[[#This Row],[Population (2023)]], ",", "")) / 1000000000</f>
        <v>0.102262808</v>
      </c>
      <c r="G16" s="1">
        <f>Table_1[[#This Row],[Population (2023)]] / SUM(Table_1[Population (2023)])</f>
        <v>1.2713085396502209E-2</v>
      </c>
      <c r="H16">
        <v>3.2899999999999999E-2</v>
      </c>
      <c r="I16" t="str">
        <f t="shared" si="0"/>
        <v>High Fertility</v>
      </c>
      <c r="J16">
        <v>3252596</v>
      </c>
      <c r="K16">
        <v>45</v>
      </c>
      <c r="L16">
        <v>2267050</v>
      </c>
      <c r="M16">
        <v>-14999</v>
      </c>
      <c r="N16">
        <v>6.1</v>
      </c>
      <c r="O16">
        <v>16</v>
      </c>
      <c r="P16" t="s">
        <v>36</v>
      </c>
      <c r="Q16" s="1">
        <v>1.2699999999999999E-2</v>
      </c>
      <c r="R16"/>
    </row>
    <row r="17" spans="1:18" x14ac:dyDescent="0.35">
      <c r="A17" t="s">
        <v>37</v>
      </c>
      <c r="B17" t="str">
        <f>VLOOKUP(Table_1[[#This Row],[Country]],Table2[#All],2,FALSE)</f>
        <v>Asia</v>
      </c>
      <c r="C17" s="1">
        <v>16</v>
      </c>
      <c r="D17" s="5" t="s">
        <v>37</v>
      </c>
      <c r="E17" s="11">
        <v>98858950</v>
      </c>
      <c r="F17" s="14">
        <f>VALUE(SUBSTITUTE(Table_1[[#This Row],[Population (2023)]], ",", "")) / 1000000000</f>
        <v>9.8858950000000001E-2</v>
      </c>
      <c r="G17" s="1">
        <f>Table_1[[#This Row],[Population (2023)]] / SUM(Table_1[Population (2023)])</f>
        <v>1.2289925322200638E-2</v>
      </c>
      <c r="H17">
        <v>6.7999999999999996E-3</v>
      </c>
      <c r="I17" t="str">
        <f t="shared" si="0"/>
        <v>Low Fertility</v>
      </c>
      <c r="J17">
        <v>672094</v>
      </c>
      <c r="K17">
        <v>319</v>
      </c>
      <c r="L17">
        <v>310070</v>
      </c>
      <c r="M17">
        <v>-82700</v>
      </c>
      <c r="N17">
        <v>1.9</v>
      </c>
      <c r="O17">
        <v>33</v>
      </c>
      <c r="P17" t="s">
        <v>38</v>
      </c>
      <c r="Q17" s="1">
        <v>1.23E-2</v>
      </c>
      <c r="R17"/>
    </row>
    <row r="18" spans="1:18" x14ac:dyDescent="0.35">
      <c r="A18" t="s">
        <v>39</v>
      </c>
      <c r="B18" t="str">
        <f>VLOOKUP(Table_1[[#This Row],[Country]],Table2[#All],2,FALSE)</f>
        <v>Asia</v>
      </c>
      <c r="C18" s="1">
        <v>17</v>
      </c>
      <c r="D18" s="5" t="s">
        <v>39</v>
      </c>
      <c r="E18" s="11">
        <v>89172767</v>
      </c>
      <c r="F18" s="14">
        <f>VALUE(SUBSTITUTE(Table_1[[#This Row],[Population (2023)]], ",", "")) / 1000000000</f>
        <v>8.9172767E-2</v>
      </c>
      <c r="G18" s="1">
        <f>Table_1[[#This Row],[Population (2023)]] / SUM(Table_1[Population (2023)])</f>
        <v>1.1085760542712595E-2</v>
      </c>
      <c r="H18">
        <v>7.0000000000000001E-3</v>
      </c>
      <c r="I18" t="str">
        <f t="shared" si="0"/>
        <v>Low Fertility</v>
      </c>
      <c r="J18">
        <v>622197</v>
      </c>
      <c r="K18">
        <v>55</v>
      </c>
      <c r="L18">
        <v>1628550</v>
      </c>
      <c r="M18">
        <v>-39998</v>
      </c>
      <c r="N18">
        <v>1.7</v>
      </c>
      <c r="O18">
        <v>33</v>
      </c>
      <c r="P18" t="s">
        <v>40</v>
      </c>
      <c r="Q18" s="1">
        <v>1.11E-2</v>
      </c>
      <c r="R18"/>
    </row>
    <row r="19" spans="1:18" x14ac:dyDescent="0.35">
      <c r="A19" t="s">
        <v>41</v>
      </c>
      <c r="B19" t="str">
        <f>VLOOKUP(Table_1[[#This Row],[Country]],Table2[#All],2,FALSE)</f>
        <v>Asia</v>
      </c>
      <c r="C19" s="1">
        <v>18</v>
      </c>
      <c r="D19" s="5" t="s">
        <v>41</v>
      </c>
      <c r="E19" s="11">
        <v>85816199</v>
      </c>
      <c r="F19" s="14">
        <f>VALUE(SUBSTITUTE(Table_1[[#This Row],[Population (2023)]], ",", "")) / 1000000000</f>
        <v>8.5816198999999996E-2</v>
      </c>
      <c r="G19" s="1">
        <f>Table_1[[#This Row],[Population (2023)]] / SUM(Table_1[Population (2023)])</f>
        <v>1.0668479456287053E-2</v>
      </c>
      <c r="H19">
        <v>5.5999999999999999E-3</v>
      </c>
      <c r="I19" t="str">
        <f t="shared" si="0"/>
        <v>Low Fertility</v>
      </c>
      <c r="J19">
        <v>474958</v>
      </c>
      <c r="K19">
        <v>112</v>
      </c>
      <c r="L19">
        <v>769630</v>
      </c>
      <c r="M19">
        <v>-318067</v>
      </c>
      <c r="N19">
        <v>1.9</v>
      </c>
      <c r="O19">
        <v>32</v>
      </c>
      <c r="P19" t="s">
        <v>42</v>
      </c>
      <c r="Q19" s="1">
        <v>1.0699999999999999E-2</v>
      </c>
      <c r="R19"/>
    </row>
    <row r="20" spans="1:18" x14ac:dyDescent="0.35">
      <c r="A20" t="s">
        <v>43</v>
      </c>
      <c r="B20" t="str">
        <f>VLOOKUP(Table_1[[#This Row],[Country]],Table2[#All],2,FALSE)</f>
        <v>Europe</v>
      </c>
      <c r="C20" s="1">
        <v>19</v>
      </c>
      <c r="D20" s="5" t="s">
        <v>43</v>
      </c>
      <c r="E20" s="11">
        <v>83294633</v>
      </c>
      <c r="F20" s="14">
        <f>VALUE(SUBSTITUTE(Table_1[[#This Row],[Population (2023)]], ",", "")) / 1000000000</f>
        <v>8.3294633000000007E-2</v>
      </c>
      <c r="G20" s="1">
        <f>Table_1[[#This Row],[Population (2023)]] / SUM(Table_1[Population (2023)])</f>
        <v>1.0355003965853459E-2</v>
      </c>
      <c r="H20">
        <v>-8.9999999999999998E-4</v>
      </c>
      <c r="I20" t="str">
        <f t="shared" si="0"/>
        <v>Very Low Fertility</v>
      </c>
      <c r="J20">
        <v>-75210</v>
      </c>
      <c r="K20">
        <v>239</v>
      </c>
      <c r="L20">
        <v>348560</v>
      </c>
      <c r="M20">
        <v>155751</v>
      </c>
      <c r="N20">
        <v>1.5</v>
      </c>
      <c r="O20">
        <v>45</v>
      </c>
      <c r="P20" t="s">
        <v>42</v>
      </c>
      <c r="Q20" s="1">
        <v>1.04E-2</v>
      </c>
      <c r="R20"/>
    </row>
    <row r="21" spans="1:18" x14ac:dyDescent="0.35">
      <c r="A21" t="s">
        <v>44</v>
      </c>
      <c r="B21" t="str">
        <f>VLOOKUP(Table_1[[#This Row],[Country]],Table2[#All],2,FALSE)</f>
        <v>Asia</v>
      </c>
      <c r="C21" s="1">
        <v>20</v>
      </c>
      <c r="D21" s="5" t="s">
        <v>44</v>
      </c>
      <c r="E21" s="11">
        <v>71801279</v>
      </c>
      <c r="F21" s="14">
        <f>VALUE(SUBSTITUTE(Table_1[[#This Row],[Population (2023)]], ",", "")) / 1000000000</f>
        <v>7.1801278999999996E-2</v>
      </c>
      <c r="G21" s="1">
        <f>Table_1[[#This Row],[Population (2023)]] / SUM(Table_1[Population (2023)])</f>
        <v>8.9261756972787275E-3</v>
      </c>
      <c r="H21">
        <v>1.5E-3</v>
      </c>
      <c r="I21" t="str">
        <f t="shared" si="0"/>
        <v>Very Low Fertility</v>
      </c>
      <c r="J21">
        <v>104249</v>
      </c>
      <c r="K21">
        <v>141</v>
      </c>
      <c r="L21">
        <v>510890</v>
      </c>
      <c r="M21">
        <v>18999</v>
      </c>
      <c r="N21">
        <v>1.3</v>
      </c>
      <c r="O21">
        <v>40</v>
      </c>
      <c r="P21" t="s">
        <v>45</v>
      </c>
      <c r="Q21" s="1">
        <v>8.8999999999999999E-3</v>
      </c>
      <c r="R21"/>
    </row>
    <row r="22" spans="1:18" x14ac:dyDescent="0.35">
      <c r="A22" t="s">
        <v>46</v>
      </c>
      <c r="B22" t="str">
        <f>VLOOKUP(Table_1[[#This Row],[Country]],Table2[#All],2,FALSE)</f>
        <v>Europe</v>
      </c>
      <c r="C22" s="1">
        <v>21</v>
      </c>
      <c r="D22" s="5" t="s">
        <v>46</v>
      </c>
      <c r="E22" s="11">
        <v>67736802</v>
      </c>
      <c r="F22" s="14">
        <f>VALUE(SUBSTITUTE(Table_1[[#This Row],[Population (2023)]], ",", "")) / 1000000000</f>
        <v>6.7736801999999999E-2</v>
      </c>
      <c r="G22" s="1">
        <f>Table_1[[#This Row],[Population (2023)]] / SUM(Table_1[Population (2023)])</f>
        <v>8.4208889346355665E-3</v>
      </c>
      <c r="H22">
        <v>3.3999999999999998E-3</v>
      </c>
      <c r="I22" t="str">
        <f t="shared" si="0"/>
        <v>Low Fertility</v>
      </c>
      <c r="J22">
        <v>227866</v>
      </c>
      <c r="K22">
        <v>280</v>
      </c>
      <c r="L22">
        <v>241930</v>
      </c>
      <c r="M22">
        <v>165790</v>
      </c>
      <c r="N22">
        <v>1.6</v>
      </c>
      <c r="O22">
        <v>40</v>
      </c>
      <c r="P22" t="s">
        <v>47</v>
      </c>
      <c r="Q22" s="1">
        <v>8.3999999999999995E-3</v>
      </c>
      <c r="R22"/>
    </row>
    <row r="23" spans="1:18" x14ac:dyDescent="0.35">
      <c r="A23" t="s">
        <v>48</v>
      </c>
      <c r="B23" t="str">
        <f>VLOOKUP(Table_1[[#This Row],[Country]],Table2[#All],2,FALSE)</f>
        <v>Africa</v>
      </c>
      <c r="C23" s="1">
        <v>22</v>
      </c>
      <c r="D23" s="5" t="s">
        <v>48</v>
      </c>
      <c r="E23" s="11">
        <v>67438106</v>
      </c>
      <c r="F23" s="14">
        <f>VALUE(SUBSTITUTE(Table_1[[#This Row],[Population (2023)]], ",", "")) / 1000000000</f>
        <v>6.7438105999999998E-2</v>
      </c>
      <c r="G23" s="1">
        <f>Table_1[[#This Row],[Population (2023)]] / SUM(Table_1[Population (2023)])</f>
        <v>8.3837557106427978E-3</v>
      </c>
      <c r="H23">
        <v>2.9600000000000001E-2</v>
      </c>
      <c r="I23" t="str">
        <f t="shared" si="0"/>
        <v>High Fertility</v>
      </c>
      <c r="J23">
        <v>1940358</v>
      </c>
      <c r="K23">
        <v>76</v>
      </c>
      <c r="L23">
        <v>885800</v>
      </c>
      <c r="M23">
        <v>-39997</v>
      </c>
      <c r="N23">
        <v>4.5999999999999996</v>
      </c>
      <c r="O23">
        <v>17</v>
      </c>
      <c r="P23" t="s">
        <v>49</v>
      </c>
      <c r="Q23" s="1">
        <v>8.3999999999999995E-3</v>
      </c>
      <c r="R23"/>
    </row>
    <row r="24" spans="1:18" x14ac:dyDescent="0.35">
      <c r="A24" t="s">
        <v>50</v>
      </c>
      <c r="B24" t="str">
        <f>VLOOKUP(Table_1[[#This Row],[Country]],Table2[#All],2,FALSE)</f>
        <v>Europe</v>
      </c>
      <c r="C24" s="1">
        <v>23</v>
      </c>
      <c r="D24" s="5" t="s">
        <v>50</v>
      </c>
      <c r="E24" s="11">
        <v>64756584</v>
      </c>
      <c r="F24" s="14">
        <f>VALUE(SUBSTITUTE(Table_1[[#This Row],[Population (2023)]], ",", "")) / 1000000000</f>
        <v>6.4756584000000006E-2</v>
      </c>
      <c r="G24" s="1">
        <f>Table_1[[#This Row],[Population (2023)]] / SUM(Table_1[Population (2023)])</f>
        <v>8.0503948451891572E-3</v>
      </c>
      <c r="H24">
        <v>2E-3</v>
      </c>
      <c r="I24" t="str">
        <f t="shared" si="0"/>
        <v>Low Fertility</v>
      </c>
      <c r="J24">
        <v>129956</v>
      </c>
      <c r="K24">
        <v>118</v>
      </c>
      <c r="L24">
        <v>547557</v>
      </c>
      <c r="M24">
        <v>67761</v>
      </c>
      <c r="N24">
        <v>1.8</v>
      </c>
      <c r="O24">
        <v>42</v>
      </c>
      <c r="P24" t="s">
        <v>51</v>
      </c>
      <c r="Q24" s="1">
        <v>8.0000000000000002E-3</v>
      </c>
      <c r="R24"/>
    </row>
    <row r="25" spans="1:18" x14ac:dyDescent="0.35">
      <c r="A25" t="s">
        <v>52</v>
      </c>
      <c r="B25" t="str">
        <f>VLOOKUP(Table_1[[#This Row],[Country]],Table2[#All],2,FALSE)</f>
        <v>Africa</v>
      </c>
      <c r="C25" s="1">
        <v>24</v>
      </c>
      <c r="D25" s="5" t="s">
        <v>52</v>
      </c>
      <c r="E25" s="11">
        <v>60414495</v>
      </c>
      <c r="F25" s="14">
        <f>VALUE(SUBSTITUTE(Table_1[[#This Row],[Population (2023)]], ",", "")) / 1000000000</f>
        <v>6.0414494999999999E-2</v>
      </c>
      <c r="G25" s="1">
        <f>Table_1[[#This Row],[Population (2023)]] / SUM(Table_1[Population (2023)])</f>
        <v>7.5105959746534206E-3</v>
      </c>
      <c r="H25">
        <v>8.6999999999999994E-3</v>
      </c>
      <c r="I25" t="str">
        <f t="shared" si="0"/>
        <v>Moderate Fertility</v>
      </c>
      <c r="J25">
        <v>520610</v>
      </c>
      <c r="K25">
        <v>50</v>
      </c>
      <c r="L25">
        <v>1213090</v>
      </c>
      <c r="M25">
        <v>58496</v>
      </c>
      <c r="N25">
        <v>2.2999999999999998</v>
      </c>
      <c r="O25">
        <v>28</v>
      </c>
      <c r="P25" t="s">
        <v>53</v>
      </c>
      <c r="Q25" s="1">
        <v>7.4999999999999997E-3</v>
      </c>
      <c r="R25"/>
    </row>
    <row r="26" spans="1:18" x14ac:dyDescent="0.35">
      <c r="A26" t="s">
        <v>54</v>
      </c>
      <c r="B26" t="str">
        <f>VLOOKUP(Table_1[[#This Row],[Country]],Table2[#All],2,FALSE)</f>
        <v>Europe</v>
      </c>
      <c r="C26" s="1">
        <v>25</v>
      </c>
      <c r="D26" s="5" t="s">
        <v>54</v>
      </c>
      <c r="E26" s="11">
        <v>58870762</v>
      </c>
      <c r="F26" s="14">
        <f>VALUE(SUBSTITUTE(Table_1[[#This Row],[Population (2023)]], ",", "")) / 1000000000</f>
        <v>5.8870762E-2</v>
      </c>
      <c r="G26" s="1">
        <f>Table_1[[#This Row],[Population (2023)]] / SUM(Table_1[Population (2023)])</f>
        <v>7.3186825132276548E-3</v>
      </c>
      <c r="H26">
        <v>-2.8E-3</v>
      </c>
      <c r="I26" t="str">
        <f t="shared" si="0"/>
        <v>Very Low Fertility</v>
      </c>
      <c r="J26">
        <v>-166712</v>
      </c>
      <c r="K26">
        <v>200</v>
      </c>
      <c r="L26">
        <v>294140</v>
      </c>
      <c r="M26">
        <v>58496</v>
      </c>
      <c r="N26">
        <v>1.3</v>
      </c>
      <c r="O26">
        <v>48</v>
      </c>
      <c r="P26" t="s">
        <v>55</v>
      </c>
      <c r="Q26" s="1">
        <v>7.3000000000000001E-3</v>
      </c>
      <c r="R26"/>
    </row>
    <row r="27" spans="1:18" x14ac:dyDescent="0.35">
      <c r="A27" t="s">
        <v>56</v>
      </c>
      <c r="B27" t="str">
        <f>VLOOKUP(Table_1[[#This Row],[Country]],Table2[#All],2,FALSE)</f>
        <v>Africa</v>
      </c>
      <c r="C27" s="1">
        <v>26</v>
      </c>
      <c r="D27" s="5" t="s">
        <v>56</v>
      </c>
      <c r="E27" s="11">
        <v>55100586</v>
      </c>
      <c r="F27" s="14">
        <f>VALUE(SUBSTITUTE(Table_1[[#This Row],[Population (2023)]], ",", "")) / 1000000000</f>
        <v>5.5100586E-2</v>
      </c>
      <c r="G27" s="1">
        <f>Table_1[[#This Row],[Population (2023)]] / SUM(Table_1[Population (2023)])</f>
        <v>6.8499825979286035E-3</v>
      </c>
      <c r="H27">
        <v>1.9900000000000001E-2</v>
      </c>
      <c r="I27" t="str">
        <f t="shared" si="0"/>
        <v>High Fertility</v>
      </c>
      <c r="J27">
        <v>1073099</v>
      </c>
      <c r="K27">
        <v>97</v>
      </c>
      <c r="L27">
        <v>569140</v>
      </c>
      <c r="M27">
        <v>-10000</v>
      </c>
      <c r="N27">
        <v>3.2</v>
      </c>
      <c r="O27">
        <v>20</v>
      </c>
      <c r="P27" t="s">
        <v>57</v>
      </c>
      <c r="Q27" s="1">
        <v>6.7999999999999996E-3</v>
      </c>
      <c r="R27"/>
    </row>
    <row r="28" spans="1:18" x14ac:dyDescent="0.35">
      <c r="A28" t="s">
        <v>58</v>
      </c>
      <c r="B28" t="str">
        <f>VLOOKUP(Table_1[[#This Row],[Country]],Table2[#All],2,FALSE)</f>
        <v>Asia</v>
      </c>
      <c r="C28" s="1">
        <v>27</v>
      </c>
      <c r="D28" s="5" t="s">
        <v>58</v>
      </c>
      <c r="E28" s="11">
        <v>54577997</v>
      </c>
      <c r="F28" s="14">
        <f>VALUE(SUBSTITUTE(Table_1[[#This Row],[Population (2023)]], ",", "")) / 1000000000</f>
        <v>5.4577997000000003E-2</v>
      </c>
      <c r="G28" s="1">
        <f>Table_1[[#This Row],[Population (2023)]] / SUM(Table_1[Population (2023)])</f>
        <v>6.7850154929350393E-3</v>
      </c>
      <c r="H28">
        <v>7.4000000000000003E-3</v>
      </c>
      <c r="I28" t="str">
        <f t="shared" si="0"/>
        <v>Moderate Fertility</v>
      </c>
      <c r="J28">
        <v>398691</v>
      </c>
      <c r="K28">
        <v>84</v>
      </c>
      <c r="L28">
        <v>653290</v>
      </c>
      <c r="M28">
        <v>-34998</v>
      </c>
      <c r="N28">
        <v>2.1</v>
      </c>
      <c r="O28">
        <v>30</v>
      </c>
      <c r="P28" t="s">
        <v>59</v>
      </c>
      <c r="Q28" s="1">
        <v>6.7999999999999996E-3</v>
      </c>
      <c r="R28"/>
    </row>
    <row r="29" spans="1:18" x14ac:dyDescent="0.35">
      <c r="A29" t="s">
        <v>60</v>
      </c>
      <c r="B29" t="str">
        <f>VLOOKUP(Table_1[[#This Row],[Country]],Table2[#All],2,FALSE)</f>
        <v>South America</v>
      </c>
      <c r="C29" s="1">
        <v>28</v>
      </c>
      <c r="D29" s="5" t="s">
        <v>60</v>
      </c>
      <c r="E29" s="11">
        <v>52085168</v>
      </c>
      <c r="F29" s="14">
        <f>VALUE(SUBSTITUTE(Table_1[[#This Row],[Population (2023)]], ",", "")) / 1000000000</f>
        <v>5.2085168000000001E-2</v>
      </c>
      <c r="G29" s="1">
        <f>Table_1[[#This Row],[Population (2023)]] / SUM(Table_1[Population (2023)])</f>
        <v>6.4751125225816619E-3</v>
      </c>
      <c r="H29">
        <v>4.1000000000000003E-3</v>
      </c>
      <c r="I29" t="str">
        <f t="shared" si="0"/>
        <v>Low Fertility</v>
      </c>
      <c r="J29">
        <v>211144</v>
      </c>
      <c r="K29">
        <v>47</v>
      </c>
      <c r="L29">
        <v>1109500</v>
      </c>
      <c r="M29">
        <v>-175051</v>
      </c>
      <c r="N29">
        <v>1.7</v>
      </c>
      <c r="O29">
        <v>32</v>
      </c>
      <c r="P29" t="s">
        <v>61</v>
      </c>
      <c r="Q29" s="1">
        <v>6.4999999999999997E-3</v>
      </c>
      <c r="R29"/>
    </row>
    <row r="30" spans="1:18" x14ac:dyDescent="0.35">
      <c r="A30" t="s">
        <v>62</v>
      </c>
      <c r="B30" t="str">
        <f>VLOOKUP(Table_1[[#This Row],[Country]],Table2[#All],2,FALSE)</f>
        <v>Asia</v>
      </c>
      <c r="C30" s="1">
        <v>29</v>
      </c>
      <c r="D30" s="5" t="s">
        <v>62</v>
      </c>
      <c r="E30" s="11">
        <v>51784059</v>
      </c>
      <c r="F30" s="14">
        <f>VALUE(SUBSTITUTE(Table_1[[#This Row],[Population (2023)]], ",", "")) / 1000000000</f>
        <v>5.1784059E-2</v>
      </c>
      <c r="G30" s="1">
        <f>Table_1[[#This Row],[Population (2023)]] / SUM(Table_1[Population (2023)])</f>
        <v>6.4376793197826986E-3</v>
      </c>
      <c r="H30">
        <v>-5.9999999999999995E-4</v>
      </c>
      <c r="I30" t="str">
        <f t="shared" si="0"/>
        <v>Ultra-Low Fertility</v>
      </c>
      <c r="J30">
        <v>-31751</v>
      </c>
      <c r="K30">
        <v>533</v>
      </c>
      <c r="L30">
        <v>97230</v>
      </c>
      <c r="M30">
        <v>29998</v>
      </c>
      <c r="N30">
        <v>0.9</v>
      </c>
      <c r="O30">
        <v>44</v>
      </c>
      <c r="P30" t="s">
        <v>63</v>
      </c>
      <c r="Q30" s="1">
        <v>6.4000000000000003E-3</v>
      </c>
      <c r="R30"/>
    </row>
    <row r="31" spans="1:18" x14ac:dyDescent="0.35">
      <c r="A31" t="s">
        <v>64</v>
      </c>
      <c r="B31" t="str">
        <f>VLOOKUP(Table_1[[#This Row],[Country]],Table2[#All],2,FALSE)</f>
        <v>Africa</v>
      </c>
      <c r="C31" s="1">
        <v>30</v>
      </c>
      <c r="D31" s="5" t="s">
        <v>64</v>
      </c>
      <c r="E31" s="11">
        <v>48582334</v>
      </c>
      <c r="F31" s="14">
        <f>VALUE(SUBSTITUTE(Table_1[[#This Row],[Population (2023)]], ",", "")) / 1000000000</f>
        <v>4.8582333999999998E-2</v>
      </c>
      <c r="G31" s="1">
        <f>Table_1[[#This Row],[Population (2023)]] / SUM(Table_1[Population (2023)])</f>
        <v>6.0396479715615937E-3</v>
      </c>
      <c r="H31">
        <v>2.8199999999999999E-2</v>
      </c>
      <c r="I31" t="str">
        <f t="shared" si="0"/>
        <v>High Fertility</v>
      </c>
      <c r="J31">
        <v>1332749</v>
      </c>
      <c r="K31">
        <v>243</v>
      </c>
      <c r="L31">
        <v>199810</v>
      </c>
      <c r="M31">
        <v>-126181</v>
      </c>
      <c r="N31">
        <v>4.4000000000000004</v>
      </c>
      <c r="O31">
        <v>16</v>
      </c>
      <c r="P31" t="s">
        <v>65</v>
      </c>
      <c r="Q31" s="1">
        <v>6.0000000000000001E-3</v>
      </c>
      <c r="R31"/>
    </row>
    <row r="32" spans="1:18" x14ac:dyDescent="0.35">
      <c r="A32" t="s">
        <v>66</v>
      </c>
      <c r="B32" t="str">
        <f>VLOOKUP(Table_1[[#This Row],[Country]],Table2[#All],2,FALSE)</f>
        <v>Africa</v>
      </c>
      <c r="C32" s="1">
        <v>31</v>
      </c>
      <c r="D32" s="5" t="s">
        <v>66</v>
      </c>
      <c r="E32" s="11">
        <v>48109006</v>
      </c>
      <c r="F32" s="14">
        <f>VALUE(SUBSTITUTE(Table_1[[#This Row],[Population (2023)]], ",", "")) / 1000000000</f>
        <v>4.8109006000000003E-2</v>
      </c>
      <c r="G32" s="1">
        <f>Table_1[[#This Row],[Population (2023)]] / SUM(Table_1[Population (2023)])</f>
        <v>5.9808048847909308E-3</v>
      </c>
      <c r="H32">
        <v>2.63E-2</v>
      </c>
      <c r="I32" t="str">
        <f t="shared" si="0"/>
        <v>High Fertility</v>
      </c>
      <c r="J32">
        <v>1234802</v>
      </c>
      <c r="K32">
        <v>27</v>
      </c>
      <c r="L32">
        <v>1765048</v>
      </c>
      <c r="M32">
        <v>-9999</v>
      </c>
      <c r="N32">
        <v>4.3</v>
      </c>
      <c r="O32">
        <v>19</v>
      </c>
      <c r="P32" t="s">
        <v>19</v>
      </c>
      <c r="Q32" s="1">
        <v>6.0000000000000001E-3</v>
      </c>
      <c r="R32"/>
    </row>
    <row r="33" spans="1:18" x14ac:dyDescent="0.35">
      <c r="A33" t="s">
        <v>67</v>
      </c>
      <c r="B33" t="str">
        <f>VLOOKUP(Table_1[[#This Row],[Country]],Table2[#All],2,FALSE)</f>
        <v>Europe</v>
      </c>
      <c r="C33" s="1">
        <v>32</v>
      </c>
      <c r="D33" s="5" t="s">
        <v>67</v>
      </c>
      <c r="E33" s="11">
        <v>47519628</v>
      </c>
      <c r="F33" s="14">
        <f>VALUE(SUBSTITUTE(Table_1[[#This Row],[Population (2023)]], ",", "")) / 1000000000</f>
        <v>4.7519628000000001E-2</v>
      </c>
      <c r="G33" s="1">
        <f>Table_1[[#This Row],[Population (2023)]] / SUM(Table_1[Population (2023)])</f>
        <v>5.9075347195044498E-3</v>
      </c>
      <c r="H33">
        <v>-8.0000000000000004E-4</v>
      </c>
      <c r="I33" t="str">
        <f t="shared" si="0"/>
        <v>Very Low Fertility</v>
      </c>
      <c r="J33">
        <v>-39002</v>
      </c>
      <c r="K33">
        <v>95</v>
      </c>
      <c r="L33">
        <v>498800</v>
      </c>
      <c r="M33">
        <v>39998</v>
      </c>
      <c r="N33">
        <v>1.3</v>
      </c>
      <c r="O33">
        <v>45</v>
      </c>
      <c r="P33" t="s">
        <v>68</v>
      </c>
      <c r="Q33" s="1">
        <v>5.8999999999999999E-3</v>
      </c>
      <c r="R33"/>
    </row>
    <row r="34" spans="1:18" x14ac:dyDescent="0.35">
      <c r="A34" t="s">
        <v>69</v>
      </c>
      <c r="B34" t="str">
        <f>VLOOKUP(Table_1[[#This Row],[Country]],Table2[#All],2,FALSE)</f>
        <v>South America</v>
      </c>
      <c r="C34" s="1">
        <v>33</v>
      </c>
      <c r="D34" s="5" t="s">
        <v>69</v>
      </c>
      <c r="E34" s="11">
        <v>45773884</v>
      </c>
      <c r="F34" s="14">
        <f>VALUE(SUBSTITUTE(Table_1[[#This Row],[Population (2023)]], ",", "")) / 1000000000</f>
        <v>4.5773884000000001E-2</v>
      </c>
      <c r="G34" s="1">
        <f>Table_1[[#This Row],[Population (2023)]] / SUM(Table_1[Population (2023)])</f>
        <v>5.6905076987675334E-3</v>
      </c>
      <c r="H34">
        <v>5.7999999999999996E-3</v>
      </c>
      <c r="I34" t="str">
        <f t="shared" si="0"/>
        <v>Low Fertility</v>
      </c>
      <c r="J34">
        <v>263566</v>
      </c>
      <c r="K34">
        <v>17</v>
      </c>
      <c r="L34">
        <v>2736690</v>
      </c>
      <c r="M34">
        <v>3718</v>
      </c>
      <c r="N34">
        <v>1.9</v>
      </c>
      <c r="O34">
        <v>32</v>
      </c>
      <c r="P34" t="s">
        <v>32</v>
      </c>
      <c r="Q34" s="1">
        <v>5.7000000000000002E-3</v>
      </c>
      <c r="R34"/>
    </row>
    <row r="35" spans="1:18" x14ac:dyDescent="0.35">
      <c r="A35" t="s">
        <v>70</v>
      </c>
      <c r="B35" t="str">
        <f>VLOOKUP(Table_1[[#This Row],[Country]],Table2[#All],2,FALSE)</f>
        <v>Africa</v>
      </c>
      <c r="C35" s="1">
        <v>34</v>
      </c>
      <c r="D35" s="5" t="s">
        <v>70</v>
      </c>
      <c r="E35" s="11">
        <v>45606480</v>
      </c>
      <c r="F35" s="14">
        <f>VALUE(SUBSTITUTE(Table_1[[#This Row],[Population (2023)]], ",", "")) / 1000000000</f>
        <v>4.5606479999999998E-2</v>
      </c>
      <c r="G35" s="1">
        <f>Table_1[[#This Row],[Population (2023)]] / SUM(Table_1[Population (2023)])</f>
        <v>5.6696964049126252E-3</v>
      </c>
      <c r="H35">
        <v>1.5699999999999999E-2</v>
      </c>
      <c r="I35" t="str">
        <f t="shared" si="0"/>
        <v>Moderate Fertility</v>
      </c>
      <c r="J35">
        <v>703255</v>
      </c>
      <c r="K35">
        <v>19</v>
      </c>
      <c r="L35">
        <v>2381740</v>
      </c>
      <c r="M35">
        <v>-9999</v>
      </c>
      <c r="N35">
        <v>2.8</v>
      </c>
      <c r="O35">
        <v>28</v>
      </c>
      <c r="P35" t="s">
        <v>27</v>
      </c>
      <c r="Q35" s="1">
        <v>5.7000000000000002E-3</v>
      </c>
      <c r="R35"/>
    </row>
    <row r="36" spans="1:18" x14ac:dyDescent="0.35">
      <c r="A36" t="s">
        <v>71</v>
      </c>
      <c r="B36" t="str">
        <f>VLOOKUP(Table_1[[#This Row],[Country]],Table2[#All],2,FALSE)</f>
        <v>Asia</v>
      </c>
      <c r="C36" s="1">
        <v>35</v>
      </c>
      <c r="D36" s="5" t="s">
        <v>71</v>
      </c>
      <c r="E36" s="11">
        <v>45504560</v>
      </c>
      <c r="F36" s="14">
        <f>VALUE(SUBSTITUTE(Table_1[[#This Row],[Population (2023)]], ",", "")) / 1000000000</f>
        <v>4.5504559999999999E-2</v>
      </c>
      <c r="G36" s="1">
        <f>Table_1[[#This Row],[Population (2023)]] / SUM(Table_1[Population (2023)])</f>
        <v>5.6570259366460823E-3</v>
      </c>
      <c r="H36">
        <v>2.2700000000000001E-2</v>
      </c>
      <c r="I36" t="str">
        <f t="shared" si="0"/>
        <v>High Fertility</v>
      </c>
      <c r="J36">
        <v>1008438</v>
      </c>
      <c r="K36">
        <v>105</v>
      </c>
      <c r="L36">
        <v>434320</v>
      </c>
      <c r="M36">
        <v>-6000</v>
      </c>
      <c r="N36">
        <v>3.4</v>
      </c>
      <c r="O36">
        <v>20</v>
      </c>
      <c r="P36" t="s">
        <v>72</v>
      </c>
      <c r="Q36" s="1">
        <v>5.7000000000000002E-3</v>
      </c>
      <c r="R36"/>
    </row>
    <row r="37" spans="1:18" x14ac:dyDescent="0.35">
      <c r="A37" t="s">
        <v>73</v>
      </c>
      <c r="B37" t="str">
        <f>VLOOKUP(Table_1[[#This Row],[Country]],Table2[#All],2,FALSE)</f>
        <v>Asia</v>
      </c>
      <c r="C37" s="1">
        <v>36</v>
      </c>
      <c r="D37" s="5" t="s">
        <v>73</v>
      </c>
      <c r="E37" s="11">
        <v>42239854</v>
      </c>
      <c r="F37" s="14">
        <f>VALUE(SUBSTITUTE(Table_1[[#This Row],[Population (2023)]], ",", "")) / 1000000000</f>
        <v>4.2239854E-2</v>
      </c>
      <c r="G37" s="1">
        <f>Table_1[[#This Row],[Population (2023)]] / SUM(Table_1[Population (2023)])</f>
        <v>5.2511649302431178E-3</v>
      </c>
      <c r="H37">
        <v>2.7E-2</v>
      </c>
      <c r="I37" t="str">
        <f t="shared" si="0"/>
        <v>High Fertility</v>
      </c>
      <c r="J37">
        <v>1111083</v>
      </c>
      <c r="K37">
        <v>65</v>
      </c>
      <c r="L37">
        <v>652860</v>
      </c>
      <c r="M37">
        <v>-65846</v>
      </c>
      <c r="N37">
        <v>4.4000000000000004</v>
      </c>
      <c r="O37">
        <v>17</v>
      </c>
      <c r="P37" t="s">
        <v>74</v>
      </c>
      <c r="Q37" s="1">
        <v>5.3E-3</v>
      </c>
      <c r="R37"/>
    </row>
    <row r="38" spans="1:18" x14ac:dyDescent="0.35">
      <c r="A38" t="s">
        <v>75</v>
      </c>
      <c r="B38" t="str">
        <f>VLOOKUP(Table_1[[#This Row],[Country]],Table2[#All],2,FALSE)</f>
        <v>Europe</v>
      </c>
      <c r="C38" s="1">
        <v>37</v>
      </c>
      <c r="D38" s="5" t="s">
        <v>75</v>
      </c>
      <c r="E38" s="11">
        <v>41026067</v>
      </c>
      <c r="F38" s="14">
        <f>VALUE(SUBSTITUTE(Table_1[[#This Row],[Population (2023)]], ",", "")) / 1000000000</f>
        <v>4.1026066999999999E-2</v>
      </c>
      <c r="G38" s="1">
        <f>Table_1[[#This Row],[Population (2023)]] / SUM(Table_1[Population (2023)])</f>
        <v>5.1002696234746566E-3</v>
      </c>
      <c r="H38">
        <v>2.93E-2</v>
      </c>
      <c r="I38" t="str">
        <f t="shared" si="0"/>
        <v>Very Low Fertility</v>
      </c>
      <c r="J38">
        <v>1168922</v>
      </c>
      <c r="K38">
        <v>134</v>
      </c>
      <c r="L38">
        <v>306230</v>
      </c>
      <c r="M38">
        <v>-910475</v>
      </c>
      <c r="N38">
        <v>1.5</v>
      </c>
      <c r="O38">
        <v>40</v>
      </c>
      <c r="P38" t="s">
        <v>76</v>
      </c>
      <c r="Q38" s="1">
        <v>5.1000000000000004E-3</v>
      </c>
      <c r="R38"/>
    </row>
    <row r="39" spans="1:18" x14ac:dyDescent="0.35">
      <c r="A39" t="s">
        <v>77</v>
      </c>
      <c r="B39" t="str">
        <f>VLOOKUP(Table_1[[#This Row],[Country]],Table2[#All],2,FALSE)</f>
        <v>North America</v>
      </c>
      <c r="C39" s="1">
        <v>38</v>
      </c>
      <c r="D39" s="5" t="s">
        <v>77</v>
      </c>
      <c r="E39" s="11">
        <v>38781291</v>
      </c>
      <c r="F39" s="14">
        <f>VALUE(SUBSTITUTE(Table_1[[#This Row],[Population (2023)]], ",", "")) / 1000000000</f>
        <v>3.8781291000000002E-2</v>
      </c>
      <c r="G39" s="1">
        <f>Table_1[[#This Row],[Population (2023)]] / SUM(Table_1[Population (2023)])</f>
        <v>4.8212040517174384E-3</v>
      </c>
      <c r="H39">
        <v>8.5000000000000006E-3</v>
      </c>
      <c r="I39" t="str">
        <f t="shared" si="0"/>
        <v>Very Low Fertility</v>
      </c>
      <c r="J39">
        <v>326964</v>
      </c>
      <c r="K39">
        <v>4</v>
      </c>
      <c r="L39">
        <v>9093510</v>
      </c>
      <c r="M39">
        <v>249746</v>
      </c>
      <c r="N39">
        <v>1.5</v>
      </c>
      <c r="O39">
        <v>41</v>
      </c>
      <c r="P39" t="s">
        <v>61</v>
      </c>
      <c r="Q39" s="1">
        <v>4.7999999999999996E-3</v>
      </c>
      <c r="R39"/>
    </row>
    <row r="40" spans="1:18" x14ac:dyDescent="0.35">
      <c r="A40" t="s">
        <v>78</v>
      </c>
      <c r="B40" t="str">
        <f>VLOOKUP(Table_1[[#This Row],[Country]],Table2[#All],2,FALSE)</f>
        <v>Africa</v>
      </c>
      <c r="C40" s="1">
        <v>39</v>
      </c>
      <c r="D40" s="5" t="s">
        <v>78</v>
      </c>
      <c r="E40" s="11">
        <v>37840044</v>
      </c>
      <c r="F40" s="14">
        <f>VALUE(SUBSTITUTE(Table_1[[#This Row],[Population (2023)]], ",", "")) / 1000000000</f>
        <v>3.7840044000000003E-2</v>
      </c>
      <c r="G40" s="1">
        <f>Table_1[[#This Row],[Population (2023)]] / SUM(Table_1[Population (2023)])</f>
        <v>4.7041903130549765E-3</v>
      </c>
      <c r="H40">
        <v>1.0200000000000001E-2</v>
      </c>
      <c r="I40" t="str">
        <f t="shared" si="0"/>
        <v>Moderate Fertility</v>
      </c>
      <c r="J40">
        <v>382073</v>
      </c>
      <c r="K40">
        <v>85</v>
      </c>
      <c r="L40">
        <v>446300</v>
      </c>
      <c r="M40">
        <v>-39998</v>
      </c>
      <c r="N40">
        <v>2.2999999999999998</v>
      </c>
      <c r="O40">
        <v>29</v>
      </c>
      <c r="P40" t="s">
        <v>79</v>
      </c>
      <c r="Q40" s="1">
        <v>4.7000000000000002E-3</v>
      </c>
      <c r="R40"/>
    </row>
    <row r="41" spans="1:18" x14ac:dyDescent="0.35">
      <c r="A41" t="s">
        <v>80</v>
      </c>
      <c r="B41" t="str">
        <f>VLOOKUP(Table_1[[#This Row],[Country]],Table2[#All],2,FALSE)</f>
        <v>Asia</v>
      </c>
      <c r="C41" s="1">
        <v>40</v>
      </c>
      <c r="D41" s="5" t="s">
        <v>80</v>
      </c>
      <c r="E41" s="11">
        <v>36947025</v>
      </c>
      <c r="F41" s="14">
        <f>VALUE(SUBSTITUTE(Table_1[[#This Row],[Population (2023)]], ",", "")) / 1000000000</f>
        <v>3.6947025000000001E-2</v>
      </c>
      <c r="G41" s="1">
        <f>Table_1[[#This Row],[Population (2023)]] / SUM(Table_1[Population (2023)])</f>
        <v>4.5931721723473694E-3</v>
      </c>
      <c r="H41">
        <v>1.4800000000000001E-2</v>
      </c>
      <c r="I41" t="str">
        <f t="shared" si="0"/>
        <v>Moderate Fertility</v>
      </c>
      <c r="J41">
        <v>538205</v>
      </c>
      <c r="K41">
        <v>17</v>
      </c>
      <c r="L41">
        <v>2149690</v>
      </c>
      <c r="M41">
        <v>28998</v>
      </c>
      <c r="N41">
        <v>2.4</v>
      </c>
      <c r="O41">
        <v>31</v>
      </c>
      <c r="P41" t="s">
        <v>15</v>
      </c>
      <c r="Q41" s="1">
        <v>4.5999999999999999E-3</v>
      </c>
      <c r="R41"/>
    </row>
    <row r="42" spans="1:18" x14ac:dyDescent="0.35">
      <c r="A42" t="s">
        <v>81</v>
      </c>
      <c r="B42" t="str">
        <f>VLOOKUP(Table_1[[#This Row],[Country]],Table2[#All],2,FALSE)</f>
        <v>Europe</v>
      </c>
      <c r="C42" s="1">
        <v>41</v>
      </c>
      <c r="D42" s="5" t="s">
        <v>81</v>
      </c>
      <c r="E42" s="11">
        <v>36744634</v>
      </c>
      <c r="F42" s="14">
        <f>VALUE(SUBSTITUTE(Table_1[[#This Row],[Population (2023)]], ",", "")) / 1000000000</f>
        <v>3.6744633999999998E-2</v>
      </c>
      <c r="G42" s="1">
        <f>Table_1[[#This Row],[Population (2023)]] / SUM(Table_1[Population (2023)])</f>
        <v>4.5680113722793387E-3</v>
      </c>
      <c r="H42">
        <v>-7.4499999999999997E-2</v>
      </c>
      <c r="I42" t="str">
        <f t="shared" si="0"/>
        <v>Very Low Fertility</v>
      </c>
      <c r="J42">
        <v>-2957105</v>
      </c>
      <c r="K42">
        <v>63</v>
      </c>
      <c r="L42">
        <v>579320</v>
      </c>
      <c r="M42">
        <v>1784718</v>
      </c>
      <c r="N42">
        <v>1.3</v>
      </c>
      <c r="O42">
        <v>45</v>
      </c>
      <c r="P42" t="s">
        <v>63</v>
      </c>
      <c r="Q42" s="1">
        <v>4.5999999999999999E-3</v>
      </c>
      <c r="R42"/>
    </row>
    <row r="43" spans="1:18" x14ac:dyDescent="0.35">
      <c r="A43" t="s">
        <v>82</v>
      </c>
      <c r="B43" t="str">
        <f>VLOOKUP(Table_1[[#This Row],[Country]],Table2[#All],2,FALSE)</f>
        <v>Africa</v>
      </c>
      <c r="C43" s="1">
        <v>42</v>
      </c>
      <c r="D43" s="5" t="s">
        <v>82</v>
      </c>
      <c r="E43" s="11">
        <v>36684202</v>
      </c>
      <c r="F43" s="14">
        <f>VALUE(SUBSTITUTE(Table_1[[#This Row],[Population (2023)]], ",", "")) / 1000000000</f>
        <v>3.6684201999999999E-2</v>
      </c>
      <c r="G43" s="1">
        <f>Table_1[[#This Row],[Population (2023)]] / SUM(Table_1[Population (2023)])</f>
        <v>4.560498600121924E-3</v>
      </c>
      <c r="H43">
        <v>3.0800000000000001E-2</v>
      </c>
      <c r="I43" t="str">
        <f t="shared" si="0"/>
        <v>High Fertility</v>
      </c>
      <c r="J43">
        <v>1095215</v>
      </c>
      <c r="K43">
        <v>29</v>
      </c>
      <c r="L43">
        <v>1246700</v>
      </c>
      <c r="M43">
        <v>-1000</v>
      </c>
      <c r="N43">
        <v>5.0999999999999996</v>
      </c>
      <c r="O43">
        <v>16</v>
      </c>
      <c r="P43" t="s">
        <v>83</v>
      </c>
      <c r="Q43" s="1">
        <v>4.5999999999999999E-3</v>
      </c>
      <c r="R43"/>
    </row>
    <row r="44" spans="1:18" x14ac:dyDescent="0.35">
      <c r="A44" t="s">
        <v>84</v>
      </c>
      <c r="B44" t="str">
        <f>VLOOKUP(Table_1[[#This Row],[Country]],Table2[#All],2,FALSE)</f>
        <v>Asia</v>
      </c>
      <c r="C44" s="1">
        <v>43</v>
      </c>
      <c r="D44" s="5" t="s">
        <v>84</v>
      </c>
      <c r="E44" s="11">
        <v>35163944</v>
      </c>
      <c r="F44" s="14">
        <f>VALUE(SUBSTITUTE(Table_1[[#This Row],[Population (2023)]], ",", "")) / 1000000000</f>
        <v>3.5163944000000003E-2</v>
      </c>
      <c r="G44" s="1">
        <f>Table_1[[#This Row],[Population (2023)]] / SUM(Table_1[Population (2023)])</f>
        <v>4.3715034986113567E-3</v>
      </c>
      <c r="H44">
        <v>1.55E-2</v>
      </c>
      <c r="I44" t="str">
        <f t="shared" si="0"/>
        <v>Moderate Fertility</v>
      </c>
      <c r="J44">
        <v>536292</v>
      </c>
      <c r="K44">
        <v>83</v>
      </c>
      <c r="L44">
        <v>425400</v>
      </c>
      <c r="M44">
        <v>-19999</v>
      </c>
      <c r="N44">
        <v>2.8</v>
      </c>
      <c r="O44">
        <v>27</v>
      </c>
      <c r="P44" t="s">
        <v>85</v>
      </c>
      <c r="Q44" s="1">
        <v>4.4000000000000003E-3</v>
      </c>
      <c r="R44"/>
    </row>
    <row r="45" spans="1:18" x14ac:dyDescent="0.35">
      <c r="A45" t="s">
        <v>86</v>
      </c>
      <c r="B45" t="str">
        <f>VLOOKUP(Table_1[[#This Row],[Country]],Table2[#All],2,FALSE)</f>
        <v>Asia</v>
      </c>
      <c r="C45" s="1">
        <v>44</v>
      </c>
      <c r="D45" s="5" t="s">
        <v>86</v>
      </c>
      <c r="E45" s="11">
        <v>34449825</v>
      </c>
      <c r="F45" s="14">
        <f>VALUE(SUBSTITUTE(Table_1[[#This Row],[Population (2023)]], ",", "")) / 1000000000</f>
        <v>3.4449825000000003E-2</v>
      </c>
      <c r="G45" s="1">
        <f>Table_1[[#This Row],[Population (2023)]] / SUM(Table_1[Population (2023)])</f>
        <v>4.2827258089720814E-3</v>
      </c>
      <c r="H45">
        <v>2.24E-2</v>
      </c>
      <c r="I45" t="str">
        <f t="shared" si="0"/>
        <v>High Fertility</v>
      </c>
      <c r="J45">
        <v>753211</v>
      </c>
      <c r="K45">
        <v>65</v>
      </c>
      <c r="L45">
        <v>527970</v>
      </c>
      <c r="M45">
        <v>-29914</v>
      </c>
      <c r="N45">
        <v>3.6</v>
      </c>
      <c r="O45">
        <v>19</v>
      </c>
      <c r="P45" t="s">
        <v>87</v>
      </c>
      <c r="Q45" s="1">
        <v>4.3E-3</v>
      </c>
      <c r="R45"/>
    </row>
    <row r="46" spans="1:18" x14ac:dyDescent="0.35">
      <c r="A46" t="s">
        <v>88</v>
      </c>
      <c r="B46" t="str">
        <f>VLOOKUP(Table_1[[#This Row],[Country]],Table2[#All],2,FALSE)</f>
        <v>South America</v>
      </c>
      <c r="C46" s="1">
        <v>45</v>
      </c>
      <c r="D46" s="5" t="s">
        <v>88</v>
      </c>
      <c r="E46" s="11">
        <v>34352719</v>
      </c>
      <c r="F46" s="14">
        <f>VALUE(SUBSTITUTE(Table_1[[#This Row],[Population (2023)]], ",", "")) / 1000000000</f>
        <v>3.4352718999999997E-2</v>
      </c>
      <c r="G46" s="1">
        <f>Table_1[[#This Row],[Population (2023)]] / SUM(Table_1[Population (2023)])</f>
        <v>4.2706538065045499E-3</v>
      </c>
      <c r="H46">
        <v>8.8999999999999999E-3</v>
      </c>
      <c r="I46" t="str">
        <f t="shared" si="0"/>
        <v>Moderate Fertility</v>
      </c>
      <c r="J46">
        <v>303131</v>
      </c>
      <c r="K46">
        <v>27</v>
      </c>
      <c r="L46">
        <v>1280000</v>
      </c>
      <c r="M46">
        <v>-61442</v>
      </c>
      <c r="N46">
        <v>2.1</v>
      </c>
      <c r="O46">
        <v>29</v>
      </c>
      <c r="P46" t="s">
        <v>89</v>
      </c>
      <c r="Q46" s="1">
        <v>4.3E-3</v>
      </c>
      <c r="R46"/>
    </row>
    <row r="47" spans="1:18" x14ac:dyDescent="0.35">
      <c r="A47" t="s">
        <v>90</v>
      </c>
      <c r="B47" t="str">
        <f>VLOOKUP(Table_1[[#This Row],[Country]],Table2[#All],2,FALSE)</f>
        <v>Asia</v>
      </c>
      <c r="C47" s="1">
        <v>46</v>
      </c>
      <c r="D47" s="5" t="s">
        <v>90</v>
      </c>
      <c r="E47" s="11">
        <v>34308525</v>
      </c>
      <c r="F47" s="14">
        <f>VALUE(SUBSTITUTE(Table_1[[#This Row],[Population (2023)]], ",", "")) / 1000000000</f>
        <v>3.4308524999999999E-2</v>
      </c>
      <c r="G47" s="1">
        <f>Table_1[[#This Row],[Population (2023)]] / SUM(Table_1[Population (2023)])</f>
        <v>4.2651597064793188E-3</v>
      </c>
      <c r="H47">
        <v>1.09E-2</v>
      </c>
      <c r="I47" t="str">
        <f t="shared" si="0"/>
        <v>Low Fertility</v>
      </c>
      <c r="J47">
        <v>370304</v>
      </c>
      <c r="K47">
        <v>104</v>
      </c>
      <c r="L47">
        <v>328550</v>
      </c>
      <c r="M47">
        <v>48997</v>
      </c>
      <c r="N47">
        <v>1.8</v>
      </c>
      <c r="O47">
        <v>31</v>
      </c>
      <c r="P47" t="s">
        <v>91</v>
      </c>
      <c r="Q47" s="1">
        <v>4.3E-3</v>
      </c>
      <c r="R47"/>
    </row>
    <row r="48" spans="1:18" x14ac:dyDescent="0.35">
      <c r="A48" t="s">
        <v>92</v>
      </c>
      <c r="B48" t="str">
        <f>VLOOKUP(Table_1[[#This Row],[Country]],Table2[#All],2,FALSE)</f>
        <v>Africa</v>
      </c>
      <c r="C48" s="1">
        <v>47</v>
      </c>
      <c r="D48" s="5" t="s">
        <v>92</v>
      </c>
      <c r="E48" s="11">
        <v>34121985</v>
      </c>
      <c r="F48" s="14">
        <f>VALUE(SUBSTITUTE(Table_1[[#This Row],[Population (2023)]], ",", "")) / 1000000000</f>
        <v>3.4121985000000001E-2</v>
      </c>
      <c r="G48" s="1">
        <f>Table_1[[#This Row],[Population (2023)]] / SUM(Table_1[Population (2023)])</f>
        <v>4.2419694675621209E-3</v>
      </c>
      <c r="H48">
        <v>1.9300000000000001E-2</v>
      </c>
      <c r="I48" t="str">
        <f t="shared" si="0"/>
        <v>High Fertility</v>
      </c>
      <c r="J48">
        <v>646115</v>
      </c>
      <c r="K48">
        <v>150</v>
      </c>
      <c r="L48">
        <v>227540</v>
      </c>
      <c r="M48">
        <v>-9999</v>
      </c>
      <c r="N48">
        <v>3.5</v>
      </c>
      <c r="O48">
        <v>21</v>
      </c>
      <c r="P48" t="s">
        <v>93</v>
      </c>
      <c r="Q48" s="1">
        <v>4.1999999999999997E-3</v>
      </c>
      <c r="R48"/>
    </row>
    <row r="49" spans="1:18" x14ac:dyDescent="0.35">
      <c r="A49" t="s">
        <v>94</v>
      </c>
      <c r="B49" t="str">
        <f>VLOOKUP(Table_1[[#This Row],[Country]],Table2[#All],2,FALSE)</f>
        <v>Africa</v>
      </c>
      <c r="C49" s="1">
        <v>48</v>
      </c>
      <c r="D49" s="5" t="s">
        <v>94</v>
      </c>
      <c r="E49" s="11">
        <v>33897354</v>
      </c>
      <c r="F49" s="14">
        <f>VALUE(SUBSTITUTE(Table_1[[#This Row],[Population (2023)]], ",", "")) / 1000000000</f>
        <v>3.3897353999999998E-2</v>
      </c>
      <c r="G49" s="1">
        <f>Table_1[[#This Row],[Population (2023)]] / SUM(Table_1[Population (2023)])</f>
        <v>4.2140438400387528E-3</v>
      </c>
      <c r="H49">
        <v>2.81E-2</v>
      </c>
      <c r="I49" t="str">
        <f t="shared" si="0"/>
        <v>High Fertility</v>
      </c>
      <c r="J49">
        <v>927836</v>
      </c>
      <c r="K49">
        <v>43</v>
      </c>
      <c r="L49">
        <v>786380</v>
      </c>
      <c r="M49">
        <v>-5000</v>
      </c>
      <c r="N49">
        <v>4.5</v>
      </c>
      <c r="O49">
        <v>17</v>
      </c>
      <c r="P49" t="s">
        <v>38</v>
      </c>
      <c r="Q49" s="1">
        <v>4.1999999999999997E-3</v>
      </c>
      <c r="R49"/>
    </row>
    <row r="50" spans="1:18" x14ac:dyDescent="0.35">
      <c r="A50" t="s">
        <v>95</v>
      </c>
      <c r="B50" t="str">
        <f>VLOOKUP(Table_1[[#This Row],[Country]],Table2[#All],2,FALSE)</f>
        <v>Asia</v>
      </c>
      <c r="C50" s="1">
        <v>49</v>
      </c>
      <c r="D50" s="5" t="s">
        <v>95</v>
      </c>
      <c r="E50" s="11">
        <v>30896590</v>
      </c>
      <c r="F50" s="14">
        <f>VALUE(SUBSTITUTE(Table_1[[#This Row],[Population (2023)]], ",", "")) / 1000000000</f>
        <v>3.0896590000000002E-2</v>
      </c>
      <c r="G50" s="1">
        <f>Table_1[[#This Row],[Population (2023)]] / SUM(Table_1[Population (2023)])</f>
        <v>3.84099551745847E-3</v>
      </c>
      <c r="H50">
        <v>1.14E-2</v>
      </c>
      <c r="I50" t="str">
        <f t="shared" si="0"/>
        <v>Low Fertility</v>
      </c>
      <c r="J50">
        <v>349010</v>
      </c>
      <c r="K50">
        <v>216</v>
      </c>
      <c r="L50">
        <v>143350</v>
      </c>
      <c r="M50">
        <v>-62012</v>
      </c>
      <c r="N50">
        <v>2</v>
      </c>
      <c r="O50">
        <v>24</v>
      </c>
      <c r="P50" t="s">
        <v>30</v>
      </c>
      <c r="Q50" s="1">
        <v>3.8E-3</v>
      </c>
      <c r="R50"/>
    </row>
    <row r="51" spans="1:18" x14ac:dyDescent="0.35">
      <c r="A51" t="s">
        <v>96</v>
      </c>
      <c r="B51" t="str">
        <f>VLOOKUP(Table_1[[#This Row],[Country]],Table2[#All],2,FALSE)</f>
        <v>Africa</v>
      </c>
      <c r="C51" s="1">
        <v>50</v>
      </c>
      <c r="D51" s="5" t="s">
        <v>96</v>
      </c>
      <c r="E51" s="11">
        <v>30325732</v>
      </c>
      <c r="F51" s="14">
        <f>VALUE(SUBSTITUTE(Table_1[[#This Row],[Population (2023)]], ",", "")) / 1000000000</f>
        <v>3.0325732000000001E-2</v>
      </c>
      <c r="G51" s="1">
        <f>Table_1[[#This Row],[Population (2023)]] / SUM(Table_1[Population (2023)])</f>
        <v>3.7700277174810191E-3</v>
      </c>
      <c r="H51">
        <v>2.41E-2</v>
      </c>
      <c r="I51" t="str">
        <f t="shared" si="0"/>
        <v>High Fertility</v>
      </c>
      <c r="J51">
        <v>714018</v>
      </c>
      <c r="K51">
        <v>52</v>
      </c>
      <c r="L51">
        <v>581795</v>
      </c>
      <c r="M51">
        <v>-1500</v>
      </c>
      <c r="N51">
        <v>3.7</v>
      </c>
      <c r="O51">
        <v>19</v>
      </c>
      <c r="P51" t="s">
        <v>38</v>
      </c>
      <c r="Q51" s="1">
        <v>3.8E-3</v>
      </c>
      <c r="R51"/>
    </row>
    <row r="52" spans="1:18" x14ac:dyDescent="0.35">
      <c r="A52" t="s">
        <v>97</v>
      </c>
      <c r="B52" t="str">
        <f>VLOOKUP(Table_1[[#This Row],[Country]],Table2[#All],2,FALSE)</f>
        <v>Africa</v>
      </c>
      <c r="C52" s="1">
        <v>51</v>
      </c>
      <c r="D52" s="5" t="s">
        <v>97</v>
      </c>
      <c r="E52" s="11">
        <v>28873034</v>
      </c>
      <c r="F52" s="14">
        <f>VALUE(SUBSTITUTE(Table_1[[#This Row],[Population (2023)]], ",", "")) / 1000000000</f>
        <v>2.8873033999999999E-2</v>
      </c>
      <c r="G52" s="1">
        <f>Table_1[[#This Row],[Population (2023)]] / SUM(Table_1[Population (2023)])</f>
        <v>3.5894315252727239E-3</v>
      </c>
      <c r="H52">
        <v>2.53E-2</v>
      </c>
      <c r="I52" t="str">
        <f t="shared" si="0"/>
        <v>High Fertility</v>
      </c>
      <c r="J52">
        <v>712492</v>
      </c>
      <c r="K52">
        <v>91</v>
      </c>
      <c r="L52">
        <v>318000</v>
      </c>
      <c r="M52">
        <v>6000</v>
      </c>
      <c r="N52">
        <v>4.3</v>
      </c>
      <c r="O52">
        <v>18</v>
      </c>
      <c r="P52" t="s">
        <v>45</v>
      </c>
      <c r="Q52" s="1">
        <v>3.5999999999999999E-3</v>
      </c>
      <c r="R52"/>
    </row>
    <row r="53" spans="1:18" x14ac:dyDescent="0.35">
      <c r="A53" t="s">
        <v>98</v>
      </c>
      <c r="B53" t="str">
        <f>VLOOKUP(Table_1[[#This Row],[Country]],Table2[#All],2,FALSE)</f>
        <v>South America</v>
      </c>
      <c r="C53" s="1">
        <v>52</v>
      </c>
      <c r="D53" s="5" t="s">
        <v>98</v>
      </c>
      <c r="E53" s="11">
        <v>28838499</v>
      </c>
      <c r="F53" s="14">
        <f>VALUE(SUBSTITUTE(Table_1[[#This Row],[Population (2023)]], ",", "")) / 1000000000</f>
        <v>2.8838499E-2</v>
      </c>
      <c r="G53" s="1">
        <f>Table_1[[#This Row],[Population (2023)]] / SUM(Table_1[Population (2023)])</f>
        <v>3.5851382106967325E-3</v>
      </c>
      <c r="H53">
        <v>1.9E-2</v>
      </c>
      <c r="I53" t="str">
        <f t="shared" si="0"/>
        <v>Moderate Fertility</v>
      </c>
      <c r="J53">
        <v>536803</v>
      </c>
      <c r="K53">
        <v>33</v>
      </c>
      <c r="L53">
        <v>882050</v>
      </c>
      <c r="M53">
        <v>321106</v>
      </c>
      <c r="N53">
        <v>2.2000000000000002</v>
      </c>
      <c r="O53">
        <v>28</v>
      </c>
      <c r="P53" t="s">
        <v>99</v>
      </c>
      <c r="Q53" s="1">
        <v>3.5999999999999999E-3</v>
      </c>
      <c r="R53"/>
    </row>
    <row r="54" spans="1:18" x14ac:dyDescent="0.35">
      <c r="A54" t="s">
        <v>100</v>
      </c>
      <c r="B54" t="str">
        <f>VLOOKUP(Table_1[[#This Row],[Country]],Table2[#All],2,FALSE)</f>
        <v>Africa</v>
      </c>
      <c r="C54" s="1">
        <v>53</v>
      </c>
      <c r="D54" s="5" t="s">
        <v>100</v>
      </c>
      <c r="E54" s="11">
        <v>28647293</v>
      </c>
      <c r="F54" s="14">
        <f>VALUE(SUBSTITUTE(Table_1[[#This Row],[Population (2023)]], ",", "")) / 1000000000</f>
        <v>2.8647293000000001E-2</v>
      </c>
      <c r="G54" s="1">
        <f>Table_1[[#This Row],[Population (2023)]] / SUM(Table_1[Population (2023)])</f>
        <v>3.5613679050121518E-3</v>
      </c>
      <c r="H54">
        <v>2.63E-2</v>
      </c>
      <c r="I54" t="str">
        <f t="shared" si="0"/>
        <v>High Fertility</v>
      </c>
      <c r="J54">
        <v>732757</v>
      </c>
      <c r="K54">
        <v>61</v>
      </c>
      <c r="L54">
        <v>472710</v>
      </c>
      <c r="M54">
        <v>-4800</v>
      </c>
      <c r="N54">
        <v>4.3</v>
      </c>
      <c r="O54">
        <v>18</v>
      </c>
      <c r="P54" t="s">
        <v>101</v>
      </c>
      <c r="Q54" s="1">
        <v>3.5999999999999999E-3</v>
      </c>
      <c r="R54"/>
    </row>
    <row r="55" spans="1:18" x14ac:dyDescent="0.35">
      <c r="A55" t="s">
        <v>102</v>
      </c>
      <c r="B55" t="str">
        <f>VLOOKUP(Table_1[[#This Row],[Country]],Table2[#All],2,FALSE)</f>
        <v>Africa</v>
      </c>
      <c r="C55" s="1">
        <v>54</v>
      </c>
      <c r="D55" s="5" t="s">
        <v>102</v>
      </c>
      <c r="E55" s="11">
        <v>27202843</v>
      </c>
      <c r="F55" s="14">
        <f>VALUE(SUBSTITUTE(Table_1[[#This Row],[Population (2023)]], ",", "")) / 1000000000</f>
        <v>2.7202843000000001E-2</v>
      </c>
      <c r="G55" s="1">
        <f>Table_1[[#This Row],[Population (2023)]] / SUM(Table_1[Population (2023)])</f>
        <v>3.3817970858637317E-3</v>
      </c>
      <c r="H55">
        <v>3.7999999999999999E-2</v>
      </c>
      <c r="I55" t="str">
        <f t="shared" si="0"/>
        <v>High Fertility</v>
      </c>
      <c r="J55">
        <v>994866</v>
      </c>
      <c r="K55">
        <v>21</v>
      </c>
      <c r="L55">
        <v>1266700</v>
      </c>
      <c r="M55">
        <v>1000</v>
      </c>
      <c r="N55">
        <v>6.7</v>
      </c>
      <c r="O55">
        <v>15</v>
      </c>
      <c r="P55" t="s">
        <v>103</v>
      </c>
      <c r="Q55" s="1">
        <v>3.3999999999999998E-3</v>
      </c>
      <c r="R55"/>
    </row>
    <row r="56" spans="1:18" x14ac:dyDescent="0.35">
      <c r="A56" t="s">
        <v>104</v>
      </c>
      <c r="B56" t="str">
        <f>VLOOKUP(Table_1[[#This Row],[Country]],Table2[#All],2,FALSE)</f>
        <v>Oceania</v>
      </c>
      <c r="C56" s="1">
        <v>55</v>
      </c>
      <c r="D56" s="5" t="s">
        <v>104</v>
      </c>
      <c r="E56" s="11">
        <v>26439111</v>
      </c>
      <c r="F56" s="14">
        <f>VALUE(SUBSTITUTE(Table_1[[#This Row],[Population (2023)]], ",", "")) / 1000000000</f>
        <v>2.6439111000000001E-2</v>
      </c>
      <c r="G56" s="1">
        <f>Table_1[[#This Row],[Population (2023)]] / SUM(Table_1[Population (2023)])</f>
        <v>3.2868516181425497E-3</v>
      </c>
      <c r="H56">
        <v>0.01</v>
      </c>
      <c r="I56" t="str">
        <f t="shared" si="0"/>
        <v>Low Fertility</v>
      </c>
      <c r="J56">
        <v>261698</v>
      </c>
      <c r="K56">
        <v>3</v>
      </c>
      <c r="L56">
        <v>7682300</v>
      </c>
      <c r="M56">
        <v>139991</v>
      </c>
      <c r="N56">
        <v>1.6</v>
      </c>
      <c r="O56">
        <v>38</v>
      </c>
      <c r="P56" t="s">
        <v>105</v>
      </c>
      <c r="Q56" s="1">
        <v>3.3E-3</v>
      </c>
      <c r="R56"/>
    </row>
    <row r="57" spans="1:18" x14ac:dyDescent="0.35">
      <c r="A57" t="s">
        <v>106</v>
      </c>
      <c r="B57" t="str">
        <f>VLOOKUP(Table_1[[#This Row],[Country]],Table2[#All],2,FALSE)</f>
        <v>Asia</v>
      </c>
      <c r="C57" s="1">
        <v>56</v>
      </c>
      <c r="D57" s="5" t="s">
        <v>106</v>
      </c>
      <c r="E57" s="11">
        <v>26160821</v>
      </c>
      <c r="F57" s="14">
        <f>VALUE(SUBSTITUTE(Table_1[[#This Row],[Population (2023)]], ",", "")) / 1000000000</f>
        <v>2.6160821000000001E-2</v>
      </c>
      <c r="G57" s="1">
        <f>Table_1[[#This Row],[Population (2023)]] / SUM(Table_1[Population (2023)])</f>
        <v>3.252255222794276E-3</v>
      </c>
      <c r="H57">
        <v>3.5000000000000001E-3</v>
      </c>
      <c r="I57" t="str">
        <f t="shared" si="0"/>
        <v>Low Fertility</v>
      </c>
      <c r="J57">
        <v>91405</v>
      </c>
      <c r="K57">
        <v>217</v>
      </c>
      <c r="L57">
        <v>120410</v>
      </c>
      <c r="M57">
        <v>-2000</v>
      </c>
      <c r="N57">
        <v>1.8</v>
      </c>
      <c r="O57">
        <v>36</v>
      </c>
      <c r="P57" t="s">
        <v>107</v>
      </c>
      <c r="Q57" s="1">
        <v>3.3E-3</v>
      </c>
      <c r="R57"/>
    </row>
    <row r="58" spans="1:18" x14ac:dyDescent="0.35">
      <c r="A58" t="s">
        <v>108</v>
      </c>
      <c r="B58" t="str">
        <f>VLOOKUP(Table_1[[#This Row],[Country]],Table2[#All],2,FALSE)</f>
        <v>Asia</v>
      </c>
      <c r="C58" s="1">
        <v>57</v>
      </c>
      <c r="D58" s="5" t="s">
        <v>108</v>
      </c>
      <c r="E58" s="11">
        <v>23923276</v>
      </c>
      <c r="F58" s="14">
        <f>VALUE(SUBSTITUTE(Table_1[[#This Row],[Population (2023)]], ",", "")) / 1000000000</f>
        <v>2.3923276E-2</v>
      </c>
      <c r="G58" s="1">
        <f>Table_1[[#This Row],[Population (2023)]] / SUM(Table_1[Population (2023)])</f>
        <v>2.9740885929133861E-3</v>
      </c>
      <c r="H58">
        <v>1.2999999999999999E-3</v>
      </c>
      <c r="I58" t="str">
        <f t="shared" si="0"/>
        <v>Ultra-Low Fertility</v>
      </c>
      <c r="J58">
        <v>29882</v>
      </c>
      <c r="K58">
        <v>676</v>
      </c>
      <c r="L58">
        <v>35410</v>
      </c>
      <c r="M58">
        <v>23999</v>
      </c>
      <c r="N58">
        <v>1.2</v>
      </c>
      <c r="O58">
        <v>42</v>
      </c>
      <c r="P58" t="s">
        <v>68</v>
      </c>
      <c r="Q58" s="1">
        <v>3.0000000000000001E-3</v>
      </c>
      <c r="R58"/>
    </row>
    <row r="59" spans="1:18" x14ac:dyDescent="0.35">
      <c r="A59" t="s">
        <v>109</v>
      </c>
      <c r="B59" t="str">
        <f>VLOOKUP(Table_1[[#This Row],[Country]],Table2[#All],2,FALSE)</f>
        <v>Africa</v>
      </c>
      <c r="C59" s="1">
        <v>58</v>
      </c>
      <c r="D59" s="5" t="s">
        <v>109</v>
      </c>
      <c r="E59" s="11">
        <v>23293698</v>
      </c>
      <c r="F59" s="14">
        <f>VALUE(SUBSTITUTE(Table_1[[#This Row],[Population (2023)]], ",", "")) / 1000000000</f>
        <v>2.3293698000000002E-2</v>
      </c>
      <c r="G59" s="1">
        <f>Table_1[[#This Row],[Population (2023)]] / SUM(Table_1[Population (2023)])</f>
        <v>2.8958208528200467E-3</v>
      </c>
      <c r="H59">
        <v>3.1E-2</v>
      </c>
      <c r="I59" t="str">
        <f t="shared" si="0"/>
        <v>High Fertility</v>
      </c>
      <c r="J59">
        <v>700108</v>
      </c>
      <c r="K59">
        <v>19</v>
      </c>
      <c r="L59">
        <v>1220190</v>
      </c>
      <c r="M59">
        <v>-39998</v>
      </c>
      <c r="N59">
        <v>5.8</v>
      </c>
      <c r="O59">
        <v>15</v>
      </c>
      <c r="P59" t="s">
        <v>110</v>
      </c>
      <c r="Q59" s="1">
        <v>2.8999999999999998E-3</v>
      </c>
      <c r="R59"/>
    </row>
    <row r="60" spans="1:18" x14ac:dyDescent="0.35">
      <c r="A60" t="s">
        <v>111</v>
      </c>
      <c r="B60" t="str">
        <f>VLOOKUP(Table_1[[#This Row],[Country]],Table2[#All],2,FALSE)</f>
        <v>Africa</v>
      </c>
      <c r="C60" s="1">
        <v>59</v>
      </c>
      <c r="D60" s="5" t="s">
        <v>111</v>
      </c>
      <c r="E60" s="11">
        <v>23251485</v>
      </c>
      <c r="F60" s="14">
        <f>VALUE(SUBSTITUTE(Table_1[[#This Row],[Population (2023)]], ",", "")) / 1000000000</f>
        <v>2.3251484999999999E-2</v>
      </c>
      <c r="G60" s="1">
        <f>Table_1[[#This Row],[Population (2023)]] / SUM(Table_1[Population (2023)])</f>
        <v>2.8905730263195017E-3</v>
      </c>
      <c r="H60">
        <v>2.5499999999999998E-2</v>
      </c>
      <c r="I60" t="str">
        <f t="shared" si="0"/>
        <v>High Fertility</v>
      </c>
      <c r="J60">
        <v>577723</v>
      </c>
      <c r="K60">
        <v>85</v>
      </c>
      <c r="L60">
        <v>273600</v>
      </c>
      <c r="M60">
        <v>-24998</v>
      </c>
      <c r="N60">
        <v>4.5999999999999996</v>
      </c>
      <c r="O60">
        <v>17</v>
      </c>
      <c r="P60" t="s">
        <v>112</v>
      </c>
      <c r="Q60" s="1">
        <v>2.8999999999999998E-3</v>
      </c>
      <c r="R60"/>
    </row>
    <row r="61" spans="1:18" x14ac:dyDescent="0.35">
      <c r="A61" t="s">
        <v>113</v>
      </c>
      <c r="B61" t="str">
        <f>VLOOKUP(Table_1[[#This Row],[Country]],Table2[#All],2,FALSE)</f>
        <v>Asia</v>
      </c>
      <c r="C61" s="1">
        <v>60</v>
      </c>
      <c r="D61" s="5" t="s">
        <v>113</v>
      </c>
      <c r="E61" s="11">
        <v>23227014</v>
      </c>
      <c r="F61" s="14">
        <f>VALUE(SUBSTITUTE(Table_1[[#This Row],[Population (2023)]], ",", "")) / 1000000000</f>
        <v>2.3227014000000001E-2</v>
      </c>
      <c r="G61" s="1">
        <f>Table_1[[#This Row],[Population (2023)]] / SUM(Table_1[Population (2023)])</f>
        <v>2.8875308458941626E-3</v>
      </c>
      <c r="H61">
        <v>4.9799999999999997E-2</v>
      </c>
      <c r="I61" t="str">
        <f t="shared" si="0"/>
        <v>Moderate Fertility</v>
      </c>
      <c r="J61">
        <v>1101765</v>
      </c>
      <c r="K61">
        <v>126</v>
      </c>
      <c r="L61">
        <v>183630</v>
      </c>
      <c r="M61">
        <v>757103</v>
      </c>
      <c r="N61">
        <v>2.7</v>
      </c>
      <c r="O61">
        <v>22</v>
      </c>
      <c r="P61" t="s">
        <v>114</v>
      </c>
      <c r="Q61" s="1">
        <v>2.8999999999999998E-3</v>
      </c>
      <c r="R61"/>
    </row>
    <row r="62" spans="1:18" x14ac:dyDescent="0.35">
      <c r="A62" t="s">
        <v>115</v>
      </c>
      <c r="B62" t="str">
        <f>VLOOKUP(Table_1[[#This Row],[Country]],Table2[#All],2,FALSE)</f>
        <v>Asia</v>
      </c>
      <c r="C62" s="1">
        <v>61</v>
      </c>
      <c r="D62" s="5" t="s">
        <v>115</v>
      </c>
      <c r="E62" s="11">
        <v>21893579</v>
      </c>
      <c r="F62" s="14">
        <f>VALUE(SUBSTITUTE(Table_1[[#This Row],[Population (2023)]], ",", "")) / 1000000000</f>
        <v>2.1893579E-2</v>
      </c>
      <c r="G62" s="1">
        <f>Table_1[[#This Row],[Population (2023)]] / SUM(Table_1[Population (2023)])</f>
        <v>2.7217611652328912E-3</v>
      </c>
      <c r="H62">
        <v>2.8E-3</v>
      </c>
      <c r="I62" t="str">
        <f t="shared" si="0"/>
        <v>Low Fertility</v>
      </c>
      <c r="J62">
        <v>61436</v>
      </c>
      <c r="K62">
        <v>349</v>
      </c>
      <c r="L62">
        <v>62710</v>
      </c>
      <c r="M62">
        <v>-77495</v>
      </c>
      <c r="N62">
        <v>2</v>
      </c>
      <c r="O62">
        <v>33</v>
      </c>
      <c r="P62" t="s">
        <v>116</v>
      </c>
      <c r="Q62" s="1">
        <v>2.7000000000000001E-3</v>
      </c>
      <c r="R62"/>
    </row>
    <row r="63" spans="1:18" x14ac:dyDescent="0.35">
      <c r="A63" t="s">
        <v>117</v>
      </c>
      <c r="B63" t="str">
        <f>VLOOKUP(Table_1[[#This Row],[Country]],Table2[#All],2,FALSE)</f>
        <v>Africa</v>
      </c>
      <c r="C63" s="1">
        <v>62</v>
      </c>
      <c r="D63" s="5" t="s">
        <v>117</v>
      </c>
      <c r="E63" s="11">
        <v>20931751</v>
      </c>
      <c r="F63" s="14">
        <f>VALUE(SUBSTITUTE(Table_1[[#This Row],[Population (2023)]], ",", "")) / 1000000000</f>
        <v>2.0931750999999998E-2</v>
      </c>
      <c r="G63" s="1">
        <f>Table_1[[#This Row],[Population (2023)]] / SUM(Table_1[Population (2023)])</f>
        <v>2.6021888423142115E-3</v>
      </c>
      <c r="H63">
        <v>2.58E-2</v>
      </c>
      <c r="I63" t="str">
        <f t="shared" si="0"/>
        <v>High Fertility</v>
      </c>
      <c r="J63">
        <v>526434</v>
      </c>
      <c r="K63">
        <v>222</v>
      </c>
      <c r="L63">
        <v>94280</v>
      </c>
      <c r="M63">
        <v>-6000</v>
      </c>
      <c r="N63">
        <v>3.8</v>
      </c>
      <c r="O63">
        <v>17</v>
      </c>
      <c r="P63" t="s">
        <v>116</v>
      </c>
      <c r="Q63" s="1">
        <v>2.5999999999999999E-3</v>
      </c>
      <c r="R63"/>
    </row>
    <row r="64" spans="1:18" x14ac:dyDescent="0.35">
      <c r="A64" t="s">
        <v>118</v>
      </c>
      <c r="B64" t="str">
        <f>VLOOKUP(Table_1[[#This Row],[Country]],Table2[#All],2,FALSE)</f>
        <v>Africa</v>
      </c>
      <c r="C64" s="1">
        <v>63</v>
      </c>
      <c r="D64" s="5" t="s">
        <v>118</v>
      </c>
      <c r="E64" s="11">
        <v>20569737</v>
      </c>
      <c r="F64" s="14">
        <f>VALUE(SUBSTITUTE(Table_1[[#This Row],[Population (2023)]], ",", "")) / 1000000000</f>
        <v>2.0569737000000001E-2</v>
      </c>
      <c r="G64" s="1">
        <f>Table_1[[#This Row],[Population (2023)]] / SUM(Table_1[Population (2023)])</f>
        <v>2.5571840650472958E-3</v>
      </c>
      <c r="H64">
        <v>2.76E-2</v>
      </c>
      <c r="I64" t="str">
        <f t="shared" si="0"/>
        <v>High Fertility</v>
      </c>
      <c r="J64">
        <v>552062</v>
      </c>
      <c r="K64">
        <v>28</v>
      </c>
      <c r="L64">
        <v>743390</v>
      </c>
      <c r="M64">
        <v>-5000</v>
      </c>
      <c r="N64">
        <v>4.2</v>
      </c>
      <c r="O64">
        <v>17</v>
      </c>
      <c r="P64" t="s">
        <v>36</v>
      </c>
      <c r="Q64" s="1">
        <v>2.5999999999999999E-3</v>
      </c>
      <c r="R64"/>
    </row>
    <row r="65" spans="1:18" x14ac:dyDescent="0.35">
      <c r="A65" t="s">
        <v>119</v>
      </c>
      <c r="B65" t="str">
        <f>VLOOKUP(Table_1[[#This Row],[Country]],Table2[#All],2,FALSE)</f>
        <v>Europe</v>
      </c>
      <c r="C65" s="1">
        <v>64</v>
      </c>
      <c r="D65" s="5" t="s">
        <v>119</v>
      </c>
      <c r="E65" s="11">
        <v>19892812</v>
      </c>
      <c r="F65" s="14">
        <f>VALUE(SUBSTITUTE(Table_1[[#This Row],[Population (2023)]], ",", "")) / 1000000000</f>
        <v>1.9892811999999999E-2</v>
      </c>
      <c r="G65" s="1">
        <f>Table_1[[#This Row],[Population (2023)]] / SUM(Table_1[Population (2023)])</f>
        <v>2.4730302509643962E-3</v>
      </c>
      <c r="H65">
        <v>1.1900000000000001E-2</v>
      </c>
      <c r="I65" t="str">
        <f t="shared" si="0"/>
        <v>Low Fertility</v>
      </c>
      <c r="J65">
        <v>233545</v>
      </c>
      <c r="K65">
        <v>86</v>
      </c>
      <c r="L65">
        <v>230170</v>
      </c>
      <c r="M65">
        <v>-254616</v>
      </c>
      <c r="N65">
        <v>1.7</v>
      </c>
      <c r="O65">
        <v>41</v>
      </c>
      <c r="P65" t="s">
        <v>114</v>
      </c>
      <c r="Q65" s="1">
        <v>2.5000000000000001E-3</v>
      </c>
      <c r="R65"/>
    </row>
    <row r="66" spans="1:18" x14ac:dyDescent="0.35">
      <c r="A66" t="s">
        <v>120</v>
      </c>
      <c r="B66" t="str">
        <f>VLOOKUP(Table_1[[#This Row],[Country]],Table2[#All],2,FALSE)</f>
        <v>South America</v>
      </c>
      <c r="C66" s="1">
        <v>65</v>
      </c>
      <c r="D66" s="5" t="s">
        <v>120</v>
      </c>
      <c r="E66" s="11">
        <v>19629590</v>
      </c>
      <c r="F66" s="14">
        <f>VALUE(SUBSTITUTE(Table_1[[#This Row],[Population (2023)]], ",", "")) / 1000000000</f>
        <v>1.9629589999999999E-2</v>
      </c>
      <c r="G66" s="1">
        <f>Table_1[[#This Row],[Population (2023)]] / SUM(Table_1[Population (2023)])</f>
        <v>2.4403070759442258E-3</v>
      </c>
      <c r="H66">
        <v>1.2999999999999999E-3</v>
      </c>
      <c r="I66" t="str">
        <f t="shared" ref="I66:I129" si="1">IF(N66&gt;3, "High Fertility", IF(N66&gt;=2.1, "Moderate Fertility", IF(N66&gt;1.5, "Low Fertility", IF(N66&gt;=1.3, "Very Low Fertility", "Ultra-Low Fertility"))))</f>
        <v>Very Low Fertility</v>
      </c>
      <c r="J66">
        <v>25857</v>
      </c>
      <c r="K66">
        <v>26</v>
      </c>
      <c r="L66">
        <v>743532</v>
      </c>
      <c r="M66">
        <v>-71205</v>
      </c>
      <c r="N66">
        <v>1.5</v>
      </c>
      <c r="O66">
        <v>36</v>
      </c>
      <c r="P66" t="s">
        <v>47</v>
      </c>
      <c r="Q66" s="1">
        <v>2.3999999999999998E-3</v>
      </c>
      <c r="R66"/>
    </row>
    <row r="67" spans="1:18" x14ac:dyDescent="0.35">
      <c r="A67" t="s">
        <v>121</v>
      </c>
      <c r="B67" t="str">
        <f>VLOOKUP(Table_1[[#This Row],[Country]],Table2[#All],2,FALSE)</f>
        <v>Asia</v>
      </c>
      <c r="C67" s="1">
        <v>66</v>
      </c>
      <c r="D67" s="5" t="s">
        <v>121</v>
      </c>
      <c r="E67" s="11">
        <v>19606633</v>
      </c>
      <c r="F67" s="14">
        <f>VALUE(SUBSTITUTE(Table_1[[#This Row],[Population (2023)]], ",", "")) / 1000000000</f>
        <v>1.9606632999999998E-2</v>
      </c>
      <c r="G67" s="1">
        <f>Table_1[[#This Row],[Population (2023)]] / SUM(Table_1[Population (2023)])</f>
        <v>2.4374531126397222E-3</v>
      </c>
      <c r="H67">
        <v>1.0800000000000001E-2</v>
      </c>
      <c r="I67" t="str">
        <f t="shared" si="1"/>
        <v>Moderate Fertility</v>
      </c>
      <c r="J67">
        <v>208635</v>
      </c>
      <c r="K67">
        <v>7</v>
      </c>
      <c r="L67">
        <v>2699700</v>
      </c>
      <c r="M67">
        <v>0</v>
      </c>
      <c r="N67">
        <v>3</v>
      </c>
      <c r="O67">
        <v>30</v>
      </c>
      <c r="P67" t="s">
        <v>93</v>
      </c>
      <c r="Q67" s="1">
        <v>2.3999999999999998E-3</v>
      </c>
      <c r="R67"/>
    </row>
    <row r="68" spans="1:18" x14ac:dyDescent="0.35">
      <c r="A68" t="s">
        <v>122</v>
      </c>
      <c r="B68" t="str">
        <f>VLOOKUP(Table_1[[#This Row],[Country]],Table2[#All],2,FALSE)</f>
        <v>Africa</v>
      </c>
      <c r="C68" s="1">
        <v>67</v>
      </c>
      <c r="D68" s="5" t="s">
        <v>122</v>
      </c>
      <c r="E68" s="11">
        <v>18278568</v>
      </c>
      <c r="F68" s="14">
        <f>VALUE(SUBSTITUTE(Table_1[[#This Row],[Population (2023)]], ",", "")) / 1000000000</f>
        <v>1.8278567999999999E-2</v>
      </c>
      <c r="G68" s="1">
        <f>Table_1[[#This Row],[Population (2023)]] / SUM(Table_1[Population (2023)])</f>
        <v>2.2723510184638443E-3</v>
      </c>
      <c r="H68">
        <v>3.1300000000000001E-2</v>
      </c>
      <c r="I68" t="str">
        <f t="shared" si="1"/>
        <v>High Fertility</v>
      </c>
      <c r="J68">
        <v>555253</v>
      </c>
      <c r="K68">
        <v>15</v>
      </c>
      <c r="L68">
        <v>1259200</v>
      </c>
      <c r="M68">
        <v>-2000</v>
      </c>
      <c r="N68">
        <v>6.1</v>
      </c>
      <c r="O68">
        <v>15</v>
      </c>
      <c r="P68" t="s">
        <v>123</v>
      </c>
      <c r="Q68" s="1">
        <v>2.3E-3</v>
      </c>
      <c r="R68"/>
    </row>
    <row r="69" spans="1:18" x14ac:dyDescent="0.35">
      <c r="A69" t="s">
        <v>124</v>
      </c>
      <c r="B69" t="str">
        <f>VLOOKUP(Table_1[[#This Row],[Country]],Table2[#All],2,FALSE)</f>
        <v>South America</v>
      </c>
      <c r="C69" s="1">
        <v>68</v>
      </c>
      <c r="D69" s="5" t="s">
        <v>124</v>
      </c>
      <c r="E69" s="11">
        <v>18190484</v>
      </c>
      <c r="F69" s="14">
        <f>VALUE(SUBSTITUTE(Table_1[[#This Row],[Population (2023)]], ",", "")) / 1000000000</f>
        <v>1.8190484E-2</v>
      </c>
      <c r="G69" s="1">
        <f>Table_1[[#This Row],[Population (2023)]] / SUM(Table_1[Population (2023)])</f>
        <v>2.2614006110188863E-3</v>
      </c>
      <c r="H69">
        <v>1.0500000000000001E-2</v>
      </c>
      <c r="I69" t="str">
        <f t="shared" si="1"/>
        <v>Low Fertility</v>
      </c>
      <c r="J69">
        <v>189484</v>
      </c>
      <c r="K69">
        <v>73</v>
      </c>
      <c r="L69">
        <v>248360</v>
      </c>
      <c r="M69">
        <v>-21525</v>
      </c>
      <c r="N69">
        <v>2</v>
      </c>
      <c r="O69">
        <v>28</v>
      </c>
      <c r="P69" t="s">
        <v>125</v>
      </c>
      <c r="Q69" s="1">
        <v>2.3E-3</v>
      </c>
      <c r="R69"/>
    </row>
    <row r="70" spans="1:18" x14ac:dyDescent="0.35">
      <c r="A70" t="s">
        <v>126</v>
      </c>
      <c r="B70" t="str">
        <f>VLOOKUP(Table_1[[#This Row],[Country]],Table2[#All],2,FALSE)</f>
        <v>Africa</v>
      </c>
      <c r="C70" s="1">
        <v>69</v>
      </c>
      <c r="D70" s="5" t="s">
        <v>126</v>
      </c>
      <c r="E70" s="11">
        <v>18143378</v>
      </c>
      <c r="F70" s="14">
        <f>VALUE(SUBSTITUTE(Table_1[[#This Row],[Population (2023)]], ",", "")) / 1000000000</f>
        <v>1.8143378000000002E-2</v>
      </c>
      <c r="G70" s="1">
        <f>Table_1[[#This Row],[Population (2023)]] / SUM(Table_1[Population (2023)])</f>
        <v>2.2555444976146109E-3</v>
      </c>
      <c r="H70">
        <v>3.1E-2</v>
      </c>
      <c r="I70" t="str">
        <f t="shared" si="1"/>
        <v>High Fertility</v>
      </c>
      <c r="J70">
        <v>545867</v>
      </c>
      <c r="K70">
        <v>29</v>
      </c>
      <c r="L70">
        <v>627340</v>
      </c>
      <c r="M70">
        <v>-30000</v>
      </c>
      <c r="N70">
        <v>6.1</v>
      </c>
      <c r="O70">
        <v>15</v>
      </c>
      <c r="P70" t="s">
        <v>36</v>
      </c>
      <c r="Q70" s="1">
        <v>2.3E-3</v>
      </c>
      <c r="R70"/>
    </row>
    <row r="71" spans="1:18" x14ac:dyDescent="0.35">
      <c r="A71" t="s">
        <v>127</v>
      </c>
      <c r="B71" t="str">
        <f>VLOOKUP(Table_1[[#This Row],[Country]],Table2[#All],2,FALSE)</f>
        <v>North America</v>
      </c>
      <c r="C71" s="1">
        <v>70</v>
      </c>
      <c r="D71" s="5" t="s">
        <v>127</v>
      </c>
      <c r="E71" s="11">
        <v>18092026</v>
      </c>
      <c r="F71" s="14">
        <f>VALUE(SUBSTITUTE(Table_1[[#This Row],[Population (2023)]], ",", "")) / 1000000000</f>
        <v>1.8092026000000001E-2</v>
      </c>
      <c r="G71" s="1">
        <f>Table_1[[#This Row],[Population (2023)]] / SUM(Table_1[Population (2023)])</f>
        <v>2.2491605309110842E-3</v>
      </c>
      <c r="H71">
        <v>1.3899999999999999E-2</v>
      </c>
      <c r="I71" t="str">
        <f t="shared" si="1"/>
        <v>Moderate Fertility</v>
      </c>
      <c r="J71">
        <v>248118</v>
      </c>
      <c r="K71">
        <v>169</v>
      </c>
      <c r="L71">
        <v>107160</v>
      </c>
      <c r="M71">
        <v>-9110</v>
      </c>
      <c r="N71">
        <v>2.2999999999999998</v>
      </c>
      <c r="O71">
        <v>23</v>
      </c>
      <c r="P71" t="s">
        <v>76</v>
      </c>
      <c r="Q71" s="1">
        <v>2.2000000000000001E-3</v>
      </c>
      <c r="R71"/>
    </row>
    <row r="72" spans="1:18" x14ac:dyDescent="0.35">
      <c r="A72" t="s">
        <v>128</v>
      </c>
      <c r="B72" t="str">
        <f>VLOOKUP(Table_1[[#This Row],[Country]],Table2[#All],2,FALSE)</f>
        <v>Africa</v>
      </c>
      <c r="C72" s="1">
        <v>71</v>
      </c>
      <c r="D72" s="5" t="s">
        <v>128</v>
      </c>
      <c r="E72" s="11">
        <v>17763163</v>
      </c>
      <c r="F72" s="14">
        <f>VALUE(SUBSTITUTE(Table_1[[#This Row],[Population (2023)]], ",", "")) / 1000000000</f>
        <v>1.7763162999999998E-2</v>
      </c>
      <c r="G72" s="1">
        <f>Table_1[[#This Row],[Population (2023)]] / SUM(Table_1[Population (2023)])</f>
        <v>2.208277012410889E-3</v>
      </c>
      <c r="H72">
        <v>2.58E-2</v>
      </c>
      <c r="I72" t="str">
        <f t="shared" si="1"/>
        <v>High Fertility</v>
      </c>
      <c r="J72">
        <v>446714</v>
      </c>
      <c r="K72">
        <v>92</v>
      </c>
      <c r="L72">
        <v>192530</v>
      </c>
      <c r="M72">
        <v>-19999</v>
      </c>
      <c r="N72">
        <v>4.3</v>
      </c>
      <c r="O72">
        <v>18</v>
      </c>
      <c r="P72" t="s">
        <v>45</v>
      </c>
      <c r="Q72" s="1">
        <v>2.2000000000000001E-3</v>
      </c>
      <c r="R72"/>
    </row>
    <row r="73" spans="1:18" x14ac:dyDescent="0.35">
      <c r="A73" t="s">
        <v>129</v>
      </c>
      <c r="B73" t="str">
        <f>VLOOKUP(Table_1[[#This Row],[Country]],Table2[#All],2,FALSE)</f>
        <v>Europe</v>
      </c>
      <c r="C73" s="1">
        <v>72</v>
      </c>
      <c r="D73" s="5" t="s">
        <v>129</v>
      </c>
      <c r="E73" s="11">
        <v>17618299</v>
      </c>
      <c r="F73" s="14">
        <f>VALUE(SUBSTITUTE(Table_1[[#This Row],[Population (2023)]], ",", "")) / 1000000000</f>
        <v>1.7618299E-2</v>
      </c>
      <c r="G73" s="1">
        <f>Table_1[[#This Row],[Population (2023)]] / SUM(Table_1[Population (2023)])</f>
        <v>2.1902678413456968E-3</v>
      </c>
      <c r="H73">
        <v>3.0999999999999999E-3</v>
      </c>
      <c r="I73" t="str">
        <f t="shared" si="1"/>
        <v>Low Fertility</v>
      </c>
      <c r="J73">
        <v>54285</v>
      </c>
      <c r="K73">
        <v>522</v>
      </c>
      <c r="L73">
        <v>33720</v>
      </c>
      <c r="M73">
        <v>29998</v>
      </c>
      <c r="N73">
        <v>1.6</v>
      </c>
      <c r="O73">
        <v>42</v>
      </c>
      <c r="P73" t="s">
        <v>130</v>
      </c>
      <c r="Q73" s="1">
        <v>2.2000000000000001E-3</v>
      </c>
      <c r="R73"/>
    </row>
    <row r="74" spans="1:18" x14ac:dyDescent="0.35">
      <c r="A74" t="s">
        <v>131</v>
      </c>
      <c r="B74" t="str">
        <f>VLOOKUP(Table_1[[#This Row],[Country]],Table2[#All],2,FALSE)</f>
        <v>Asia</v>
      </c>
      <c r="C74" s="1">
        <v>73</v>
      </c>
      <c r="D74" s="5" t="s">
        <v>131</v>
      </c>
      <c r="E74" s="11">
        <v>16944826</v>
      </c>
      <c r="F74" s="14">
        <f>VALUE(SUBSTITUTE(Table_1[[#This Row],[Population (2023)]], ",", "")) / 1000000000</f>
        <v>1.6944826E-2</v>
      </c>
      <c r="G74" s="1">
        <f>Table_1[[#This Row],[Population (2023)]] / SUM(Table_1[Population (2023)])</f>
        <v>2.1065431722437243E-3</v>
      </c>
      <c r="H74">
        <v>1.06E-2</v>
      </c>
      <c r="I74" t="str">
        <f t="shared" si="1"/>
        <v>Moderate Fertility</v>
      </c>
      <c r="J74">
        <v>176984</v>
      </c>
      <c r="K74">
        <v>96</v>
      </c>
      <c r="L74">
        <v>176520</v>
      </c>
      <c r="M74">
        <v>-29998</v>
      </c>
      <c r="N74">
        <v>2.2999999999999998</v>
      </c>
      <c r="O74">
        <v>27</v>
      </c>
      <c r="P74" t="s">
        <v>74</v>
      </c>
      <c r="Q74" s="1">
        <v>2.0999999999999999E-3</v>
      </c>
      <c r="R74"/>
    </row>
    <row r="75" spans="1:18" x14ac:dyDescent="0.35">
      <c r="A75" t="s">
        <v>132</v>
      </c>
      <c r="B75" t="str">
        <f>VLOOKUP(Table_1[[#This Row],[Country]],Table2[#All],2,FALSE)</f>
        <v>Africa</v>
      </c>
      <c r="C75" s="1">
        <v>74</v>
      </c>
      <c r="D75" s="5" t="s">
        <v>132</v>
      </c>
      <c r="E75" s="11">
        <v>16665409</v>
      </c>
      <c r="F75" s="14">
        <f>VALUE(SUBSTITUTE(Table_1[[#This Row],[Population (2023)]], ",", "")) / 1000000000</f>
        <v>1.6665408999999999E-2</v>
      </c>
      <c r="G75" s="1">
        <f>Table_1[[#This Row],[Population (2023)]] / SUM(Table_1[Population (2023)])</f>
        <v>2.0718066707559649E-3</v>
      </c>
      <c r="H75">
        <v>2.1100000000000001E-2</v>
      </c>
      <c r="I75" t="str">
        <f t="shared" si="1"/>
        <v>High Fertility</v>
      </c>
      <c r="J75">
        <v>344872</v>
      </c>
      <c r="K75">
        <v>43</v>
      </c>
      <c r="L75">
        <v>386850</v>
      </c>
      <c r="M75">
        <v>-9999</v>
      </c>
      <c r="N75">
        <v>3.4</v>
      </c>
      <c r="O75">
        <v>18</v>
      </c>
      <c r="P75" t="s">
        <v>87</v>
      </c>
      <c r="Q75" s="1">
        <v>2.0999999999999999E-3</v>
      </c>
      <c r="R75"/>
    </row>
    <row r="76" spans="1:18" x14ac:dyDescent="0.35">
      <c r="A76" t="s">
        <v>133</v>
      </c>
      <c r="B76" t="str">
        <f>VLOOKUP(Table_1[[#This Row],[Country]],Table2[#All],2,FALSE)</f>
        <v>Africa</v>
      </c>
      <c r="C76" s="1">
        <v>75</v>
      </c>
      <c r="D76" s="5" t="s">
        <v>133</v>
      </c>
      <c r="E76" s="11">
        <v>14190612</v>
      </c>
      <c r="F76" s="14">
        <f>VALUE(SUBSTITUTE(Table_1[[#This Row],[Population (2023)]], ",", "")) / 1000000000</f>
        <v>1.4190612E-2</v>
      </c>
      <c r="G76" s="1">
        <f>Table_1[[#This Row],[Population (2023)]] / SUM(Table_1[Population (2023)])</f>
        <v>1.7641453986343596E-3</v>
      </c>
      <c r="H76">
        <v>2.3900000000000001E-2</v>
      </c>
      <c r="I76" t="str">
        <f t="shared" si="1"/>
        <v>High Fertility</v>
      </c>
      <c r="J76">
        <v>331271</v>
      </c>
      <c r="K76">
        <v>58</v>
      </c>
      <c r="L76">
        <v>245720</v>
      </c>
      <c r="M76">
        <v>-4000</v>
      </c>
      <c r="N76">
        <v>4.2</v>
      </c>
      <c r="O76">
        <v>18</v>
      </c>
      <c r="P76" t="s">
        <v>38</v>
      </c>
      <c r="Q76" s="1">
        <v>1.8E-3</v>
      </c>
      <c r="R76"/>
    </row>
    <row r="77" spans="1:18" x14ac:dyDescent="0.35">
      <c r="A77" t="s">
        <v>134</v>
      </c>
      <c r="B77" t="str">
        <f>VLOOKUP(Table_1[[#This Row],[Country]],Table2[#All],2,FALSE)</f>
        <v>Africa</v>
      </c>
      <c r="C77" s="1">
        <v>76</v>
      </c>
      <c r="D77" s="5" t="s">
        <v>134</v>
      </c>
      <c r="E77" s="11">
        <v>14094683</v>
      </c>
      <c r="F77" s="14">
        <f>VALUE(SUBSTITUTE(Table_1[[#This Row],[Population (2023)]], ",", "")) / 1000000000</f>
        <v>1.4094683E-2</v>
      </c>
      <c r="G77" s="1">
        <f>Table_1[[#This Row],[Population (2023)]] / SUM(Table_1[Population (2023)])</f>
        <v>1.7522197181953768E-3</v>
      </c>
      <c r="H77">
        <v>2.3099999999999999E-2</v>
      </c>
      <c r="I77" t="str">
        <f t="shared" si="1"/>
        <v>High Fertility</v>
      </c>
      <c r="J77">
        <v>317985</v>
      </c>
      <c r="K77">
        <v>571</v>
      </c>
      <c r="L77">
        <v>24670</v>
      </c>
      <c r="M77">
        <v>-8999</v>
      </c>
      <c r="N77">
        <v>3.7</v>
      </c>
      <c r="O77">
        <v>19</v>
      </c>
      <c r="P77" t="s">
        <v>135</v>
      </c>
      <c r="Q77" s="1">
        <v>1.8E-3</v>
      </c>
      <c r="R77"/>
    </row>
    <row r="78" spans="1:18" x14ac:dyDescent="0.35">
      <c r="A78" t="s">
        <v>136</v>
      </c>
      <c r="B78" t="str">
        <f>VLOOKUP(Table_1[[#This Row],[Country]],Table2[#All],2,FALSE)</f>
        <v>Africa</v>
      </c>
      <c r="C78" s="1">
        <v>77</v>
      </c>
      <c r="D78" s="5" t="s">
        <v>136</v>
      </c>
      <c r="E78" s="11">
        <v>13712828</v>
      </c>
      <c r="F78" s="14">
        <f>VALUE(SUBSTITUTE(Table_1[[#This Row],[Population (2023)]], ",", "")) / 1000000000</f>
        <v>1.3712828E-2</v>
      </c>
      <c r="G78" s="1">
        <f>Table_1[[#This Row],[Population (2023)]] / SUM(Table_1[Population (2023)])</f>
        <v>1.7047483518303798E-3</v>
      </c>
      <c r="H78">
        <v>2.7E-2</v>
      </c>
      <c r="I78" t="str">
        <f t="shared" si="1"/>
        <v>High Fertility</v>
      </c>
      <c r="J78">
        <v>359964</v>
      </c>
      <c r="K78">
        <v>122</v>
      </c>
      <c r="L78">
        <v>112760</v>
      </c>
      <c r="M78">
        <v>-200</v>
      </c>
      <c r="N78">
        <v>4.8</v>
      </c>
      <c r="O78">
        <v>18</v>
      </c>
      <c r="P78" t="s">
        <v>137</v>
      </c>
      <c r="Q78" s="1">
        <v>1.6999999999999999E-3</v>
      </c>
      <c r="R78"/>
    </row>
    <row r="79" spans="1:18" x14ac:dyDescent="0.35">
      <c r="A79" t="s">
        <v>138</v>
      </c>
      <c r="B79" t="str">
        <f>VLOOKUP(Table_1[[#This Row],[Country]],Table2[#All],2,FALSE)</f>
        <v>Africa</v>
      </c>
      <c r="C79" s="1">
        <v>78</v>
      </c>
      <c r="D79" s="5" t="s">
        <v>138</v>
      </c>
      <c r="E79" s="11">
        <v>13238559</v>
      </c>
      <c r="F79" s="14">
        <f>VALUE(SUBSTITUTE(Table_1[[#This Row],[Population (2023)]], ",", "")) / 1000000000</f>
        <v>1.3238559E-2</v>
      </c>
      <c r="G79" s="1">
        <f>Table_1[[#This Row],[Population (2023)]] / SUM(Table_1[Population (2023)])</f>
        <v>1.6457882820275467E-3</v>
      </c>
      <c r="H79">
        <v>2.7099999999999999E-2</v>
      </c>
      <c r="I79" t="str">
        <f t="shared" si="1"/>
        <v>High Fertility</v>
      </c>
      <c r="J79">
        <v>348983</v>
      </c>
      <c r="K79">
        <v>516</v>
      </c>
      <c r="L79">
        <v>25680</v>
      </c>
      <c r="M79">
        <v>2000</v>
      </c>
      <c r="N79">
        <v>4.9000000000000004</v>
      </c>
      <c r="O79">
        <v>16</v>
      </c>
      <c r="P79" t="s">
        <v>139</v>
      </c>
      <c r="Q79" s="1">
        <v>1.6000000000000001E-3</v>
      </c>
      <c r="R79"/>
    </row>
    <row r="80" spans="1:18" x14ac:dyDescent="0.35">
      <c r="A80" t="s">
        <v>140</v>
      </c>
      <c r="B80" t="str">
        <f>VLOOKUP(Table_1[[#This Row],[Country]],Table2[#All],2,FALSE)</f>
        <v>Africa</v>
      </c>
      <c r="C80" s="1">
        <v>79</v>
      </c>
      <c r="D80" s="5" t="s">
        <v>140</v>
      </c>
      <c r="E80" s="11">
        <v>12458223</v>
      </c>
      <c r="F80" s="14">
        <f>VALUE(SUBSTITUTE(Table_1[[#This Row],[Population (2023)]], ",", "")) / 1000000000</f>
        <v>1.2458222999999999E-2</v>
      </c>
      <c r="G80" s="1">
        <f>Table_1[[#This Row],[Population (2023)]] / SUM(Table_1[Population (2023)])</f>
        <v>1.5487786418662385E-3</v>
      </c>
      <c r="H80">
        <v>8.3000000000000001E-3</v>
      </c>
      <c r="I80" t="str">
        <f t="shared" si="1"/>
        <v>Low Fertility</v>
      </c>
      <c r="J80">
        <v>102106</v>
      </c>
      <c r="K80">
        <v>80</v>
      </c>
      <c r="L80">
        <v>155360</v>
      </c>
      <c r="M80">
        <v>-4000</v>
      </c>
      <c r="N80">
        <v>2</v>
      </c>
      <c r="O80">
        <v>32</v>
      </c>
      <c r="P80" t="s">
        <v>53</v>
      </c>
      <c r="Q80" s="1">
        <v>1.5E-3</v>
      </c>
      <c r="R80"/>
    </row>
    <row r="81" spans="1:18" x14ac:dyDescent="0.35">
      <c r="A81" t="s">
        <v>141</v>
      </c>
      <c r="B81" t="str">
        <f>VLOOKUP(Table_1[[#This Row],[Country]],Table2[#All],2,FALSE)</f>
        <v>South America</v>
      </c>
      <c r="C81" s="1">
        <v>80</v>
      </c>
      <c r="D81" s="5" t="s">
        <v>141</v>
      </c>
      <c r="E81" s="11">
        <v>12388571</v>
      </c>
      <c r="F81" s="14">
        <f>VALUE(SUBSTITUTE(Table_1[[#This Row],[Population (2023)]], ",", "")) / 1000000000</f>
        <v>1.2388570999999999E-2</v>
      </c>
      <c r="G81" s="1">
        <f>Table_1[[#This Row],[Population (2023)]] / SUM(Table_1[Population (2023)])</f>
        <v>1.5401196597655596E-3</v>
      </c>
      <c r="H81">
        <v>1.35E-2</v>
      </c>
      <c r="I81" t="str">
        <f t="shared" si="1"/>
        <v>Moderate Fertility</v>
      </c>
      <c r="J81">
        <v>164461</v>
      </c>
      <c r="K81">
        <v>11</v>
      </c>
      <c r="L81">
        <v>1083300</v>
      </c>
      <c r="M81">
        <v>-3000</v>
      </c>
      <c r="N81">
        <v>2.5</v>
      </c>
      <c r="O81">
        <v>24</v>
      </c>
      <c r="P81" t="s">
        <v>53</v>
      </c>
      <c r="Q81" s="1">
        <v>1.5E-3</v>
      </c>
      <c r="R81"/>
    </row>
    <row r="82" spans="1:18" x14ac:dyDescent="0.35">
      <c r="A82" t="s">
        <v>142</v>
      </c>
      <c r="B82" t="str">
        <f>VLOOKUP(Table_1[[#This Row],[Country]],Table2[#All],2,FALSE)</f>
        <v>North America</v>
      </c>
      <c r="C82" s="1">
        <v>81</v>
      </c>
      <c r="D82" s="5" t="s">
        <v>142</v>
      </c>
      <c r="E82" s="11">
        <v>11724763</v>
      </c>
      <c r="F82" s="14">
        <f>VALUE(SUBSTITUTE(Table_1[[#This Row],[Population (2023)]], ",", "")) / 1000000000</f>
        <v>1.1724762999999999E-2</v>
      </c>
      <c r="G82" s="1">
        <f>Table_1[[#This Row],[Population (2023)]] / SUM(Table_1[Population (2023)])</f>
        <v>1.4575965220195149E-3</v>
      </c>
      <c r="H82">
        <v>1.21E-2</v>
      </c>
      <c r="I82" t="str">
        <f t="shared" si="1"/>
        <v>Moderate Fertility</v>
      </c>
      <c r="J82">
        <v>139767</v>
      </c>
      <c r="K82">
        <v>425</v>
      </c>
      <c r="L82">
        <v>27560</v>
      </c>
      <c r="M82">
        <v>-31811</v>
      </c>
      <c r="N82">
        <v>2.7</v>
      </c>
      <c r="O82">
        <v>23</v>
      </c>
      <c r="P82" t="s">
        <v>143</v>
      </c>
      <c r="Q82" s="1">
        <v>1.5E-3</v>
      </c>
      <c r="R82"/>
    </row>
    <row r="83" spans="1:18" x14ac:dyDescent="0.35">
      <c r="A83" t="s">
        <v>144</v>
      </c>
      <c r="B83" t="str">
        <f>VLOOKUP(Table_1[[#This Row],[Country]],Table2[#All],2,FALSE)</f>
        <v>Europe</v>
      </c>
      <c r="C83" s="1">
        <v>82</v>
      </c>
      <c r="D83" s="5" t="s">
        <v>144</v>
      </c>
      <c r="E83" s="11">
        <v>11686140</v>
      </c>
      <c r="F83" s="14">
        <f>VALUE(SUBSTITUTE(Table_1[[#This Row],[Population (2023)]], ",", "")) / 1000000000</f>
        <v>1.1686139999999999E-2</v>
      </c>
      <c r="G83" s="1">
        <f>Table_1[[#This Row],[Population (2023)]] / SUM(Table_1[Population (2023)])</f>
        <v>1.4527949963537116E-3</v>
      </c>
      <c r="H83">
        <v>2.5999999999999999E-3</v>
      </c>
      <c r="I83" t="str">
        <f t="shared" si="1"/>
        <v>Low Fertility</v>
      </c>
      <c r="J83">
        <v>30210</v>
      </c>
      <c r="K83">
        <v>386</v>
      </c>
      <c r="L83">
        <v>30280</v>
      </c>
      <c r="M83">
        <v>23999</v>
      </c>
      <c r="N83">
        <v>1.6</v>
      </c>
      <c r="O83">
        <v>41</v>
      </c>
      <c r="P83" t="s">
        <v>145</v>
      </c>
      <c r="Q83" s="1">
        <v>1.5E-3</v>
      </c>
      <c r="R83"/>
    </row>
    <row r="84" spans="1:18" x14ac:dyDescent="0.35">
      <c r="A84" t="s">
        <v>146</v>
      </c>
      <c r="B84" t="str">
        <f>VLOOKUP(Table_1[[#This Row],[Country]],Table2[#All],2,FALSE)</f>
        <v>Asia</v>
      </c>
      <c r="C84" s="1">
        <v>83</v>
      </c>
      <c r="D84" s="5" t="s">
        <v>146</v>
      </c>
      <c r="E84" s="11">
        <v>11337052</v>
      </c>
      <c r="F84" s="14">
        <f>VALUE(SUBSTITUTE(Table_1[[#This Row],[Population (2023)]], ",", "")) / 1000000000</f>
        <v>1.1337052E-2</v>
      </c>
      <c r="G84" s="1">
        <f>Table_1[[#This Row],[Population (2023)]] / SUM(Table_1[Population (2023)])</f>
        <v>1.4093971507274292E-3</v>
      </c>
      <c r="H84">
        <v>4.4999999999999997E-3</v>
      </c>
      <c r="I84" t="str">
        <f t="shared" si="1"/>
        <v>Moderate Fertility</v>
      </c>
      <c r="J84">
        <v>51183</v>
      </c>
      <c r="K84">
        <v>128</v>
      </c>
      <c r="L84">
        <v>88780</v>
      </c>
      <c r="M84">
        <v>-157392</v>
      </c>
      <c r="N84">
        <v>2.7</v>
      </c>
      <c r="O84">
        <v>24</v>
      </c>
      <c r="P84" t="s">
        <v>47</v>
      </c>
      <c r="Q84" s="1">
        <v>1.4E-3</v>
      </c>
      <c r="R84"/>
    </row>
    <row r="85" spans="1:18" x14ac:dyDescent="0.35">
      <c r="A85" t="s">
        <v>147</v>
      </c>
      <c r="B85" t="str">
        <f>VLOOKUP(Table_1[[#This Row],[Country]],Table2[#All],2,FALSE)</f>
        <v>North America</v>
      </c>
      <c r="C85" s="1">
        <v>84</v>
      </c>
      <c r="D85" s="5" t="s">
        <v>147</v>
      </c>
      <c r="E85" s="11">
        <v>11332972</v>
      </c>
      <c r="F85" s="14">
        <f>VALUE(SUBSTITUTE(Table_1[[#This Row],[Population (2023)]], ",", "")) / 1000000000</f>
        <v>1.1332972E-2</v>
      </c>
      <c r="G85" s="1">
        <f>Table_1[[#This Row],[Population (2023)]] / SUM(Table_1[Population (2023)])</f>
        <v>1.4088899341798673E-3</v>
      </c>
      <c r="H85">
        <v>9.2999999999999992E-3</v>
      </c>
      <c r="I85" t="str">
        <f t="shared" si="1"/>
        <v>Moderate Fertility</v>
      </c>
      <c r="J85">
        <v>104151</v>
      </c>
      <c r="K85">
        <v>235</v>
      </c>
      <c r="L85">
        <v>48320</v>
      </c>
      <c r="M85">
        <v>-29099</v>
      </c>
      <c r="N85">
        <v>2.2000000000000002</v>
      </c>
      <c r="O85">
        <v>28</v>
      </c>
      <c r="P85" t="s">
        <v>47</v>
      </c>
      <c r="Q85" s="1">
        <v>1.4E-3</v>
      </c>
      <c r="R85"/>
    </row>
    <row r="86" spans="1:18" x14ac:dyDescent="0.35">
      <c r="A86" t="s">
        <v>148</v>
      </c>
      <c r="B86" t="str">
        <f>VLOOKUP(Table_1[[#This Row],[Country]],Table2[#All],2,FALSE)</f>
        <v>North America</v>
      </c>
      <c r="C86" s="1">
        <v>85</v>
      </c>
      <c r="D86" s="5" t="s">
        <v>148</v>
      </c>
      <c r="E86" s="11">
        <v>11194449</v>
      </c>
      <c r="F86" s="14">
        <f>VALUE(SUBSTITUTE(Table_1[[#This Row],[Population (2023)]], ",", "")) / 1000000000</f>
        <v>1.1194449E-2</v>
      </c>
      <c r="G86" s="1">
        <f>Table_1[[#This Row],[Population (2023)]] / SUM(Table_1[Population (2023)])</f>
        <v>1.3916690621656774E-3</v>
      </c>
      <c r="H86">
        <v>-1.6000000000000001E-3</v>
      </c>
      <c r="I86" t="str">
        <f t="shared" si="1"/>
        <v>Very Low Fertility</v>
      </c>
      <c r="J86">
        <v>-17742</v>
      </c>
      <c r="K86">
        <v>105</v>
      </c>
      <c r="L86">
        <v>106440</v>
      </c>
      <c r="M86">
        <v>-6000</v>
      </c>
      <c r="N86">
        <v>1.5</v>
      </c>
      <c r="O86">
        <v>41</v>
      </c>
      <c r="P86" t="s">
        <v>68</v>
      </c>
      <c r="Q86" s="1">
        <v>1.4E-3</v>
      </c>
      <c r="R86"/>
    </row>
    <row r="87" spans="1:18" x14ac:dyDescent="0.35">
      <c r="A87" t="s">
        <v>149</v>
      </c>
      <c r="B87" t="str">
        <f>VLOOKUP(Table_1[[#This Row],[Country]],Table2[#All],2,FALSE)</f>
        <v>Africa</v>
      </c>
      <c r="C87" s="1">
        <v>86</v>
      </c>
      <c r="D87" s="5" t="s">
        <v>149</v>
      </c>
      <c r="E87" s="11">
        <v>11088796</v>
      </c>
      <c r="F87" s="14">
        <f>VALUE(SUBSTITUTE(Table_1[[#This Row],[Population (2023)]], ",", "")) / 1000000000</f>
        <v>1.1088796E-2</v>
      </c>
      <c r="G87" s="1">
        <f>Table_1[[#This Row],[Population (2023)]] / SUM(Table_1[Population (2023)])</f>
        <v>1.3785345156216726E-3</v>
      </c>
      <c r="H87">
        <v>1.61E-2</v>
      </c>
      <c r="I87" t="str">
        <f t="shared" si="1"/>
        <v>High Fertility</v>
      </c>
      <c r="J87">
        <v>175632</v>
      </c>
      <c r="K87">
        <v>18</v>
      </c>
      <c r="L87">
        <v>610952</v>
      </c>
      <c r="M87">
        <v>-23291</v>
      </c>
      <c r="N87">
        <v>4.3</v>
      </c>
      <c r="O87">
        <v>17</v>
      </c>
      <c r="P87" t="s">
        <v>150</v>
      </c>
      <c r="Q87" s="1">
        <v>1.4E-3</v>
      </c>
      <c r="R87"/>
    </row>
    <row r="88" spans="1:18" x14ac:dyDescent="0.35">
      <c r="A88" t="s">
        <v>151</v>
      </c>
      <c r="B88" t="str">
        <f>VLOOKUP(Table_1[[#This Row],[Country]],Table2[#All],2,FALSE)</f>
        <v>Europe</v>
      </c>
      <c r="C88" s="1">
        <v>87</v>
      </c>
      <c r="D88" s="5" t="s">
        <v>151</v>
      </c>
      <c r="E88" s="11">
        <v>10612086</v>
      </c>
      <c r="F88" s="14">
        <f>VALUE(SUBSTITUTE(Table_1[[#This Row],[Population (2023)]], ",", "")) / 1000000000</f>
        <v>1.0612086E-2</v>
      </c>
      <c r="G88" s="1">
        <f>Table_1[[#This Row],[Population (2023)]] / SUM(Table_1[Population (2023)])</f>
        <v>1.3192709861147714E-3</v>
      </c>
      <c r="H88">
        <v>5.8999999999999999E-3</v>
      </c>
      <c r="I88" t="str">
        <f t="shared" si="1"/>
        <v>Low Fertility</v>
      </c>
      <c r="J88">
        <v>62739</v>
      </c>
      <c r="K88">
        <v>26</v>
      </c>
      <c r="L88">
        <v>410340</v>
      </c>
      <c r="M88">
        <v>39998</v>
      </c>
      <c r="N88">
        <v>1.7</v>
      </c>
      <c r="O88">
        <v>40</v>
      </c>
      <c r="P88" t="s">
        <v>105</v>
      </c>
      <c r="Q88" s="1">
        <v>1.2999999999999999E-3</v>
      </c>
      <c r="R88"/>
    </row>
    <row r="89" spans="1:18" x14ac:dyDescent="0.35">
      <c r="A89" t="s">
        <v>152</v>
      </c>
      <c r="B89" t="str">
        <f>VLOOKUP(Table_1[[#This Row],[Country]],Table2[#All],2,FALSE)</f>
        <v>North America</v>
      </c>
      <c r="C89" s="1">
        <v>88</v>
      </c>
      <c r="D89" s="5" t="s">
        <v>152</v>
      </c>
      <c r="E89" s="11">
        <v>10593798</v>
      </c>
      <c r="F89" s="14">
        <f>VALUE(SUBSTITUTE(Table_1[[#This Row],[Population (2023)]], ",", "")) / 1000000000</f>
        <v>1.0593798E-2</v>
      </c>
      <c r="G89" s="1">
        <f>Table_1[[#This Row],[Population (2023)]] / SUM(Table_1[Population (2023)])</f>
        <v>1.3169974625309947E-3</v>
      </c>
      <c r="H89">
        <v>1.54E-2</v>
      </c>
      <c r="I89" t="str">
        <f t="shared" si="1"/>
        <v>Moderate Fertility</v>
      </c>
      <c r="J89">
        <v>160938</v>
      </c>
      <c r="K89">
        <v>95</v>
      </c>
      <c r="L89">
        <v>111890</v>
      </c>
      <c r="M89">
        <v>-5034</v>
      </c>
      <c r="N89">
        <v>2.2999999999999998</v>
      </c>
      <c r="O89">
        <v>24</v>
      </c>
      <c r="P89" t="s">
        <v>101</v>
      </c>
      <c r="Q89" s="1">
        <v>1.2999999999999999E-3</v>
      </c>
      <c r="R89"/>
    </row>
    <row r="90" spans="1:18" x14ac:dyDescent="0.35">
      <c r="A90" t="s">
        <v>153</v>
      </c>
      <c r="B90" t="str">
        <f>VLOOKUP(Table_1[[#This Row],[Country]],Table2[#All],2,FALSE)</f>
        <v>Europe</v>
      </c>
      <c r="C90" s="1">
        <v>89</v>
      </c>
      <c r="D90" s="5" t="s">
        <v>153</v>
      </c>
      <c r="E90" s="11">
        <v>10495295</v>
      </c>
      <c r="F90" s="14">
        <f>VALUE(SUBSTITUTE(Table_1[[#This Row],[Population (2023)]], ",", "")) / 1000000000</f>
        <v>1.0495295E-2</v>
      </c>
      <c r="G90" s="1">
        <f>Table_1[[#This Row],[Population (2023)]] / SUM(Table_1[Population (2023)])</f>
        <v>1.3047517881230352E-3</v>
      </c>
      <c r="H90">
        <v>1E-4</v>
      </c>
      <c r="I90" t="str">
        <f t="shared" si="1"/>
        <v>Low Fertility</v>
      </c>
      <c r="J90">
        <v>1309</v>
      </c>
      <c r="K90">
        <v>136</v>
      </c>
      <c r="L90">
        <v>77240</v>
      </c>
      <c r="M90">
        <v>22011</v>
      </c>
      <c r="N90">
        <v>1.7</v>
      </c>
      <c r="O90">
        <v>43</v>
      </c>
      <c r="P90" t="s">
        <v>27</v>
      </c>
      <c r="Q90" s="1">
        <v>1.2999999999999999E-3</v>
      </c>
      <c r="R90"/>
    </row>
    <row r="91" spans="1:18" x14ac:dyDescent="0.35">
      <c r="A91" t="s">
        <v>154</v>
      </c>
      <c r="B91" t="str">
        <f>VLOOKUP(Table_1[[#This Row],[Country]],Table2[#All],2,FALSE)</f>
        <v>Asia</v>
      </c>
      <c r="C91" s="1">
        <v>90</v>
      </c>
      <c r="D91" s="5" t="s">
        <v>154</v>
      </c>
      <c r="E91" s="11">
        <v>10412651</v>
      </c>
      <c r="F91" s="14">
        <f>VALUE(SUBSTITUTE(Table_1[[#This Row],[Population (2023)]], ",", "")) / 1000000000</f>
        <v>1.0412651E-2</v>
      </c>
      <c r="G91" s="1">
        <f>Table_1[[#This Row],[Population (2023)]] / SUM(Table_1[Population (2023)])</f>
        <v>1.2944776694081598E-3</v>
      </c>
      <c r="H91">
        <v>5.3E-3</v>
      </c>
      <c r="I91" t="str">
        <f t="shared" si="1"/>
        <v>Low Fertility</v>
      </c>
      <c r="J91">
        <v>54577</v>
      </c>
      <c r="K91">
        <v>126</v>
      </c>
      <c r="L91">
        <v>82658</v>
      </c>
      <c r="M91">
        <v>0</v>
      </c>
      <c r="N91">
        <v>1.7</v>
      </c>
      <c r="O91">
        <v>32</v>
      </c>
      <c r="P91" t="s">
        <v>93</v>
      </c>
      <c r="Q91" s="1">
        <v>1.2999999999999999E-3</v>
      </c>
      <c r="R91"/>
    </row>
    <row r="92" spans="1:18" x14ac:dyDescent="0.35">
      <c r="A92" t="s">
        <v>155</v>
      </c>
      <c r="B92" t="str">
        <f>VLOOKUP(Table_1[[#This Row],[Country]],Table2[#All],2,FALSE)</f>
        <v>Europe</v>
      </c>
      <c r="C92" s="1">
        <v>91</v>
      </c>
      <c r="D92" s="5" t="s">
        <v>155</v>
      </c>
      <c r="E92" s="11">
        <v>10341277</v>
      </c>
      <c r="F92" s="14">
        <f>VALUE(SUBSTITUTE(Table_1[[#This Row],[Population (2023)]], ",", "")) / 1000000000</f>
        <v>1.0341276999999999E-2</v>
      </c>
      <c r="G92" s="1">
        <f>Table_1[[#This Row],[Population (2023)]] / SUM(Table_1[Population (2023)])</f>
        <v>1.2856046120881422E-3</v>
      </c>
      <c r="H92">
        <v>-4.1999999999999997E-3</v>
      </c>
      <c r="I92" t="str">
        <f t="shared" si="1"/>
        <v>Very Low Fertility</v>
      </c>
      <c r="J92">
        <v>-43694</v>
      </c>
      <c r="K92">
        <v>80</v>
      </c>
      <c r="L92">
        <v>128900</v>
      </c>
      <c r="M92">
        <v>5000</v>
      </c>
      <c r="N92">
        <v>1.4</v>
      </c>
      <c r="O92">
        <v>45</v>
      </c>
      <c r="P92" t="s">
        <v>105</v>
      </c>
      <c r="Q92" s="1">
        <v>1.2999999999999999E-3</v>
      </c>
      <c r="R92"/>
    </row>
    <row r="93" spans="1:18" x14ac:dyDescent="0.35">
      <c r="A93" t="s">
        <v>156</v>
      </c>
      <c r="B93" t="str">
        <f>VLOOKUP(Table_1[[#This Row],[Country]],Table2[#All],2,FALSE)</f>
        <v>Oceania</v>
      </c>
      <c r="C93" s="1">
        <v>92</v>
      </c>
      <c r="D93" s="5" t="s">
        <v>156</v>
      </c>
      <c r="E93" s="11">
        <v>10329931</v>
      </c>
      <c r="F93" s="14">
        <f>VALUE(SUBSTITUTE(Table_1[[#This Row],[Population (2023)]], ",", "")) / 1000000000</f>
        <v>1.0329931000000001E-2</v>
      </c>
      <c r="G93" s="1">
        <f>Table_1[[#This Row],[Population (2023)]] / SUM(Table_1[Population (2023)])</f>
        <v>1.2841941025419079E-3</v>
      </c>
      <c r="H93">
        <v>1.8499999999999999E-2</v>
      </c>
      <c r="I93" t="str">
        <f t="shared" si="1"/>
        <v>High Fertility</v>
      </c>
      <c r="J93">
        <v>187312</v>
      </c>
      <c r="K93">
        <v>23</v>
      </c>
      <c r="L93">
        <v>452860</v>
      </c>
      <c r="M93">
        <v>-800</v>
      </c>
      <c r="N93">
        <v>3.1</v>
      </c>
      <c r="O93">
        <v>22</v>
      </c>
      <c r="P93" t="s">
        <v>157</v>
      </c>
      <c r="Q93" s="1">
        <v>1.2999999999999999E-3</v>
      </c>
      <c r="R93"/>
    </row>
    <row r="94" spans="1:18" x14ac:dyDescent="0.35">
      <c r="A94" t="s">
        <v>158</v>
      </c>
      <c r="B94" t="str">
        <f>VLOOKUP(Table_1[[#This Row],[Country]],Table2[#All],2,FALSE)</f>
        <v>Europe</v>
      </c>
      <c r="C94" s="1">
        <v>93</v>
      </c>
      <c r="D94" s="5" t="s">
        <v>158</v>
      </c>
      <c r="E94" s="11">
        <v>10247605</v>
      </c>
      <c r="F94" s="14">
        <f>VALUE(SUBSTITUTE(Table_1[[#This Row],[Population (2023)]], ",", "")) / 1000000000</f>
        <v>1.0247605E-2</v>
      </c>
      <c r="G94" s="1">
        <f>Table_1[[#This Row],[Population (2023)]] / SUM(Table_1[Population (2023)])</f>
        <v>1.2739595168814748E-3</v>
      </c>
      <c r="H94">
        <v>-2.3E-3</v>
      </c>
      <c r="I94" t="str">
        <f t="shared" si="1"/>
        <v>Very Low Fertility</v>
      </c>
      <c r="J94">
        <v>-23260</v>
      </c>
      <c r="K94">
        <v>112</v>
      </c>
      <c r="L94">
        <v>91590</v>
      </c>
      <c r="M94">
        <v>9999</v>
      </c>
      <c r="N94">
        <v>1.4</v>
      </c>
      <c r="O94">
        <v>46</v>
      </c>
      <c r="P94" t="s">
        <v>159</v>
      </c>
      <c r="Q94" s="1">
        <v>1.2999999999999999E-3</v>
      </c>
      <c r="R94"/>
    </row>
    <row r="95" spans="1:18" x14ac:dyDescent="0.35">
      <c r="A95" t="s">
        <v>160</v>
      </c>
      <c r="B95" t="str">
        <f>VLOOKUP(Table_1[[#This Row],[Country]],Table2[#All],2,FALSE)</f>
        <v>Europe</v>
      </c>
      <c r="C95" s="1">
        <v>94</v>
      </c>
      <c r="D95" s="5" t="s">
        <v>160</v>
      </c>
      <c r="E95" s="11">
        <v>10156239</v>
      </c>
      <c r="F95" s="14">
        <f>VALUE(SUBSTITUTE(Table_1[[#This Row],[Population (2023)]], ",", "")) / 1000000000</f>
        <v>1.0156238999999999E-2</v>
      </c>
      <c r="G95" s="1">
        <f>Table_1[[#This Row],[Population (2023)]] / SUM(Table_1[Population (2023)])</f>
        <v>1.2626010984784046E-3</v>
      </c>
      <c r="H95">
        <v>1.9E-2</v>
      </c>
      <c r="I95" t="str">
        <f t="shared" si="1"/>
        <v>Low Fertility</v>
      </c>
      <c r="J95">
        <v>188931</v>
      </c>
      <c r="K95">
        <v>112</v>
      </c>
      <c r="L95">
        <v>90530</v>
      </c>
      <c r="M95">
        <v>-156677</v>
      </c>
      <c r="N95">
        <v>1.6</v>
      </c>
      <c r="O95">
        <v>42</v>
      </c>
      <c r="P95" t="s">
        <v>83</v>
      </c>
      <c r="Q95" s="1">
        <v>1.2999999999999999E-3</v>
      </c>
      <c r="R95"/>
    </row>
    <row r="96" spans="1:18" x14ac:dyDescent="0.35">
      <c r="A96" t="s">
        <v>161</v>
      </c>
      <c r="B96" t="str">
        <f>VLOOKUP(Table_1[[#This Row],[Country]],Table2[#All],2,FALSE)</f>
        <v>Asia</v>
      </c>
      <c r="C96" s="1">
        <v>95</v>
      </c>
      <c r="D96" s="5" t="s">
        <v>161</v>
      </c>
      <c r="E96" s="11">
        <v>10143543</v>
      </c>
      <c r="F96" s="14">
        <f>VALUE(SUBSTITUTE(Table_1[[#This Row],[Population (2023)]], ",", "")) / 1000000000</f>
        <v>1.0143543E-2</v>
      </c>
      <c r="G96" s="1">
        <f>Table_1[[#This Row],[Population (2023)]] / SUM(Table_1[Population (2023)])</f>
        <v>1.2610227599274626E-3</v>
      </c>
      <c r="H96">
        <v>1.9199999999999998E-2</v>
      </c>
      <c r="I96" t="str">
        <f t="shared" si="1"/>
        <v>High Fertility</v>
      </c>
      <c r="J96">
        <v>190756</v>
      </c>
      <c r="K96">
        <v>72</v>
      </c>
      <c r="L96">
        <v>139960</v>
      </c>
      <c r="M96">
        <v>-19999</v>
      </c>
      <c r="N96">
        <v>3.1</v>
      </c>
      <c r="O96">
        <v>22</v>
      </c>
      <c r="P96" t="s">
        <v>150</v>
      </c>
      <c r="Q96" s="1">
        <v>1.2999999999999999E-3</v>
      </c>
      <c r="R96"/>
    </row>
    <row r="97" spans="1:18" x14ac:dyDescent="0.35">
      <c r="A97" t="s">
        <v>162</v>
      </c>
      <c r="B97" t="str">
        <f>VLOOKUP(Table_1[[#This Row],[Country]],Table2[#All],2,FALSE)</f>
        <v>Asia</v>
      </c>
      <c r="C97" s="1">
        <v>96</v>
      </c>
      <c r="D97" s="5" t="s">
        <v>162</v>
      </c>
      <c r="E97" s="11">
        <v>9516871</v>
      </c>
      <c r="F97" s="14">
        <f>VALUE(SUBSTITUTE(Table_1[[#This Row],[Population (2023)]], ",", "")) / 1000000000</f>
        <v>9.5168709999999997E-3</v>
      </c>
      <c r="G97" s="1">
        <f>Table_1[[#This Row],[Population (2023)]] / SUM(Table_1[Population (2023)])</f>
        <v>1.1831162873064797E-3</v>
      </c>
      <c r="H97">
        <v>8.0000000000000002E-3</v>
      </c>
      <c r="I97" t="str">
        <f t="shared" si="1"/>
        <v>Very Low Fertility</v>
      </c>
      <c r="J97">
        <v>75742</v>
      </c>
      <c r="K97">
        <v>114</v>
      </c>
      <c r="L97">
        <v>83600</v>
      </c>
      <c r="M97">
        <v>0</v>
      </c>
      <c r="N97">
        <v>1.4</v>
      </c>
      <c r="O97">
        <v>34</v>
      </c>
      <c r="P97" t="s">
        <v>32</v>
      </c>
      <c r="Q97" s="1">
        <v>1.1999999999999999E-3</v>
      </c>
      <c r="R97"/>
    </row>
    <row r="98" spans="1:18" x14ac:dyDescent="0.35">
      <c r="A98" t="s">
        <v>163</v>
      </c>
      <c r="B98" t="str">
        <f>VLOOKUP(Table_1[[#This Row],[Country]],Table2[#All],2,FALSE)</f>
        <v>Europe</v>
      </c>
      <c r="C98" s="1">
        <v>97</v>
      </c>
      <c r="D98" s="5" t="s">
        <v>163</v>
      </c>
      <c r="E98" s="11">
        <v>9498238</v>
      </c>
      <c r="F98" s="14">
        <f>VALUE(SUBSTITUTE(Table_1[[#This Row],[Population (2023)]], ",", "")) / 1000000000</f>
        <v>9.4982380000000009E-3</v>
      </c>
      <c r="G98" s="1">
        <f>Table_1[[#This Row],[Population (2023)]] / SUM(Table_1[Population (2023)])</f>
        <v>1.1807998740881664E-3</v>
      </c>
      <c r="H98">
        <v>-3.8999999999999998E-3</v>
      </c>
      <c r="I98" t="str">
        <f t="shared" si="1"/>
        <v>Very Low Fertility</v>
      </c>
      <c r="J98">
        <v>-36716</v>
      </c>
      <c r="K98">
        <v>47</v>
      </c>
      <c r="L98">
        <v>202910</v>
      </c>
      <c r="M98">
        <v>-4282</v>
      </c>
      <c r="N98">
        <v>1.5</v>
      </c>
      <c r="O98">
        <v>41</v>
      </c>
      <c r="P98" t="s">
        <v>68</v>
      </c>
      <c r="Q98" s="1">
        <v>1.1999999999999999E-3</v>
      </c>
      <c r="R98"/>
    </row>
    <row r="99" spans="1:18" x14ac:dyDescent="0.35">
      <c r="A99" t="s">
        <v>164</v>
      </c>
      <c r="B99" t="str">
        <f>VLOOKUP(Table_1[[#This Row],[Country]],Table2[#All],2,FALSE)</f>
        <v>Asia</v>
      </c>
      <c r="C99" s="1">
        <v>98</v>
      </c>
      <c r="D99" s="5" t="s">
        <v>164</v>
      </c>
      <c r="E99" s="11">
        <v>9174520</v>
      </c>
      <c r="F99" s="14">
        <f>VALUE(SUBSTITUTE(Table_1[[#This Row],[Population (2023)]], ",", "")) / 1000000000</f>
        <v>9.1745200000000002E-3</v>
      </c>
      <c r="G99" s="1">
        <f>Table_1[[#This Row],[Population (2023)]] / SUM(Table_1[Population (2023)])</f>
        <v>1.1405559705725803E-3</v>
      </c>
      <c r="H99">
        <v>1.5100000000000001E-2</v>
      </c>
      <c r="I99" t="str">
        <f t="shared" si="1"/>
        <v>Moderate Fertility</v>
      </c>
      <c r="J99">
        <v>136211</v>
      </c>
      <c r="K99">
        <v>424</v>
      </c>
      <c r="L99">
        <v>21640</v>
      </c>
      <c r="M99">
        <v>9999</v>
      </c>
      <c r="N99">
        <v>2.9</v>
      </c>
      <c r="O99">
        <v>29</v>
      </c>
      <c r="P99" t="s">
        <v>130</v>
      </c>
      <c r="Q99" s="1">
        <v>1.1000000000000001E-3</v>
      </c>
      <c r="R99"/>
    </row>
    <row r="100" spans="1:18" x14ac:dyDescent="0.35">
      <c r="A100" t="s">
        <v>165</v>
      </c>
      <c r="B100" t="str">
        <f>VLOOKUP(Table_1[[#This Row],[Country]],Table2[#All],2,FALSE)</f>
        <v>Africa</v>
      </c>
      <c r="C100" s="1">
        <v>99</v>
      </c>
      <c r="D100" s="5" t="s">
        <v>165</v>
      </c>
      <c r="E100" s="11">
        <v>9053799</v>
      </c>
      <c r="F100" s="14">
        <f>VALUE(SUBSTITUTE(Table_1[[#This Row],[Population (2023)]], ",", "")) / 1000000000</f>
        <v>9.0537989999999995E-3</v>
      </c>
      <c r="G100" s="1">
        <f>Table_1[[#This Row],[Population (2023)]] / SUM(Table_1[Population (2023)])</f>
        <v>1.1255482037004724E-3</v>
      </c>
      <c r="H100">
        <v>2.3199999999999998E-2</v>
      </c>
      <c r="I100" t="str">
        <f t="shared" si="1"/>
        <v>High Fertility</v>
      </c>
      <c r="J100">
        <v>205100</v>
      </c>
      <c r="K100">
        <v>166</v>
      </c>
      <c r="L100">
        <v>54390</v>
      </c>
      <c r="M100">
        <v>-2000</v>
      </c>
      <c r="N100">
        <v>4.0999999999999996</v>
      </c>
      <c r="O100">
        <v>19</v>
      </c>
      <c r="P100" t="s">
        <v>110</v>
      </c>
      <c r="Q100" s="1">
        <v>1.1000000000000001E-3</v>
      </c>
      <c r="R100"/>
    </row>
    <row r="101" spans="1:18" x14ac:dyDescent="0.35">
      <c r="A101" t="s">
        <v>166</v>
      </c>
      <c r="B101" t="str">
        <f>VLOOKUP(Table_1[[#This Row],[Country]],Table2[#All],2,FALSE)</f>
        <v>Europe</v>
      </c>
      <c r="C101" s="1">
        <v>100</v>
      </c>
      <c r="D101" s="5" t="s">
        <v>166</v>
      </c>
      <c r="E101" s="11">
        <v>8958960</v>
      </c>
      <c r="F101" s="14">
        <f>VALUE(SUBSTITUTE(Table_1[[#This Row],[Population (2023)]], ",", "")) / 1000000000</f>
        <v>8.9589600000000002E-3</v>
      </c>
      <c r="G101" s="1">
        <f>Table_1[[#This Row],[Population (2023)]] / SUM(Table_1[Population (2023)])</f>
        <v>1.1137580296430684E-3</v>
      </c>
      <c r="H101">
        <v>2.2000000000000001E-3</v>
      </c>
      <c r="I101" t="str">
        <f t="shared" si="1"/>
        <v>Very Low Fertility</v>
      </c>
      <c r="J101">
        <v>19343</v>
      </c>
      <c r="K101">
        <v>109</v>
      </c>
      <c r="L101">
        <v>82409</v>
      </c>
      <c r="M101">
        <v>19999</v>
      </c>
      <c r="N101">
        <v>1.5</v>
      </c>
      <c r="O101">
        <v>43</v>
      </c>
      <c r="P101" t="s">
        <v>17</v>
      </c>
      <c r="Q101" s="1">
        <v>1.1000000000000001E-3</v>
      </c>
      <c r="R101"/>
    </row>
    <row r="102" spans="1:18" x14ac:dyDescent="0.35">
      <c r="A102" t="s">
        <v>167</v>
      </c>
      <c r="B102" t="str">
        <f>VLOOKUP(Table_1[[#This Row],[Country]],Table2[#All],2,FALSE)</f>
        <v>Europe</v>
      </c>
      <c r="C102" s="1">
        <v>101</v>
      </c>
      <c r="D102" s="5" t="s">
        <v>167</v>
      </c>
      <c r="E102" s="11">
        <v>8796669</v>
      </c>
      <c r="F102" s="14">
        <f>VALUE(SUBSTITUTE(Table_1[[#This Row],[Population (2023)]], ",", "")) / 1000000000</f>
        <v>8.796669E-3</v>
      </c>
      <c r="G102" s="1">
        <f>Table_1[[#This Row],[Population (2023)]] / SUM(Table_1[Population (2023)])</f>
        <v>1.0935823726037689E-3</v>
      </c>
      <c r="H102">
        <v>6.4000000000000003E-3</v>
      </c>
      <c r="I102" t="str">
        <f t="shared" si="1"/>
        <v>Very Low Fertility</v>
      </c>
      <c r="J102">
        <v>56197</v>
      </c>
      <c r="K102">
        <v>223</v>
      </c>
      <c r="L102">
        <v>39516</v>
      </c>
      <c r="M102">
        <v>39998</v>
      </c>
      <c r="N102">
        <v>1.5</v>
      </c>
      <c r="O102">
        <v>42</v>
      </c>
      <c r="P102" t="s">
        <v>27</v>
      </c>
      <c r="Q102" s="1">
        <v>1.1000000000000001E-3</v>
      </c>
      <c r="R102"/>
    </row>
    <row r="103" spans="1:18" x14ac:dyDescent="0.35">
      <c r="A103" t="s">
        <v>168</v>
      </c>
      <c r="B103" t="str">
        <f>VLOOKUP(Table_1[[#This Row],[Country]],Table2[#All],2,FALSE)</f>
        <v>Africa</v>
      </c>
      <c r="C103" s="1">
        <v>102</v>
      </c>
      <c r="D103" s="5" t="s">
        <v>168</v>
      </c>
      <c r="E103" s="11">
        <v>8791092</v>
      </c>
      <c r="F103" s="14">
        <f>VALUE(SUBSTITUTE(Table_1[[#This Row],[Population (2023)]], ",", "")) / 1000000000</f>
        <v>8.7910920000000004E-3</v>
      </c>
      <c r="G103" s="1">
        <f>Table_1[[#This Row],[Population (2023)]] / SUM(Table_1[Population (2023)])</f>
        <v>1.0928890523376532E-3</v>
      </c>
      <c r="H103">
        <v>2.1499999999999998E-2</v>
      </c>
      <c r="I103" t="str">
        <f t="shared" si="1"/>
        <v>High Fertility</v>
      </c>
      <c r="J103">
        <v>185374</v>
      </c>
      <c r="K103">
        <v>122</v>
      </c>
      <c r="L103">
        <v>72180</v>
      </c>
      <c r="M103">
        <v>-4000</v>
      </c>
      <c r="N103">
        <v>3.8</v>
      </c>
      <c r="O103">
        <v>19</v>
      </c>
      <c r="P103" t="s">
        <v>169</v>
      </c>
      <c r="Q103" s="1">
        <v>1.1000000000000001E-3</v>
      </c>
      <c r="R103"/>
    </row>
    <row r="104" spans="1:18" x14ac:dyDescent="0.35">
      <c r="A104" t="s">
        <v>170</v>
      </c>
      <c r="B104" t="str">
        <f>VLOOKUP(Table_1[[#This Row],[Country]],Table2[#All],2,FALSE)</f>
        <v>Asia</v>
      </c>
      <c r="C104" s="1">
        <v>103</v>
      </c>
      <c r="D104" s="5" t="s">
        <v>170</v>
      </c>
      <c r="E104" s="11">
        <v>7633779</v>
      </c>
      <c r="F104" s="14">
        <f>VALUE(SUBSTITUTE(Table_1[[#This Row],[Population (2023)]], ",", "")) / 1000000000</f>
        <v>7.6337790000000003E-3</v>
      </c>
      <c r="G104" s="1">
        <f>Table_1[[#This Row],[Population (2023)]] / SUM(Table_1[Population (2023)])</f>
        <v>9.490144679483594E-4</v>
      </c>
      <c r="H104">
        <v>1.3899999999999999E-2</v>
      </c>
      <c r="I104" t="str">
        <f t="shared" si="1"/>
        <v>Moderate Fertility</v>
      </c>
      <c r="J104">
        <v>104304</v>
      </c>
      <c r="K104">
        <v>33</v>
      </c>
      <c r="L104">
        <v>230800</v>
      </c>
      <c r="M104">
        <v>-9999</v>
      </c>
      <c r="N104">
        <v>2.4</v>
      </c>
      <c r="O104">
        <v>24</v>
      </c>
      <c r="P104" t="s">
        <v>87</v>
      </c>
      <c r="Q104" s="1">
        <v>8.9999999999999998E-4</v>
      </c>
      <c r="R104"/>
    </row>
    <row r="105" spans="1:18" x14ac:dyDescent="0.35">
      <c r="A105" t="s">
        <v>171</v>
      </c>
      <c r="B105" t="str">
        <f>VLOOKUP(Table_1[[#This Row],[Country]],Table2[#All],2,FALSE)</f>
        <v>Asia</v>
      </c>
      <c r="C105" s="1">
        <v>104</v>
      </c>
      <c r="D105" s="5" t="s">
        <v>171</v>
      </c>
      <c r="E105" s="11">
        <v>7491609</v>
      </c>
      <c r="F105" s="14">
        <f>VALUE(SUBSTITUTE(Table_1[[#This Row],[Population (2023)]], ",", "")) / 1000000000</f>
        <v>7.4916089999999998E-3</v>
      </c>
      <c r="G105" s="1">
        <f>Table_1[[#This Row],[Population (2023)]] / SUM(Table_1[Population (2023)])</f>
        <v>9.3134020898589555E-4</v>
      </c>
      <c r="H105">
        <v>4.0000000000000002E-4</v>
      </c>
      <c r="I105" t="str">
        <f t="shared" si="1"/>
        <v>Ultra-Low Fertility</v>
      </c>
      <c r="J105">
        <v>2744</v>
      </c>
      <c r="K105">
        <v>7135</v>
      </c>
      <c r="L105">
        <v>1050</v>
      </c>
      <c r="M105">
        <v>19999</v>
      </c>
      <c r="N105">
        <v>0.8</v>
      </c>
      <c r="O105">
        <v>46</v>
      </c>
      <c r="P105" t="s">
        <v>99</v>
      </c>
      <c r="Q105" s="1">
        <v>8.9999999999999998E-4</v>
      </c>
      <c r="R105"/>
    </row>
    <row r="106" spans="1:18" x14ac:dyDescent="0.35">
      <c r="A106" t="s">
        <v>172</v>
      </c>
      <c r="B106" t="str">
        <f>VLOOKUP(Table_1[[#This Row],[Country]],Table2[#All],2,FALSE)</f>
        <v>Europe</v>
      </c>
      <c r="C106" s="1">
        <v>105</v>
      </c>
      <c r="D106" s="5" t="s">
        <v>172</v>
      </c>
      <c r="E106" s="11">
        <v>7149077</v>
      </c>
      <c r="F106" s="14">
        <f>VALUE(SUBSTITUTE(Table_1[[#This Row],[Population (2023)]], ",", "")) / 1000000000</f>
        <v>7.1490770000000002E-3</v>
      </c>
      <c r="G106" s="1">
        <f>Table_1[[#This Row],[Population (2023)]] / SUM(Table_1[Population (2023)])</f>
        <v>8.8875739073358731E-4</v>
      </c>
      <c r="H106">
        <v>-0.01</v>
      </c>
      <c r="I106" t="str">
        <f t="shared" si="1"/>
        <v>Very Low Fertility</v>
      </c>
      <c r="J106">
        <v>-72288</v>
      </c>
      <c r="K106">
        <v>82</v>
      </c>
      <c r="L106">
        <v>87460</v>
      </c>
      <c r="M106">
        <v>-9999</v>
      </c>
      <c r="N106">
        <v>1.5</v>
      </c>
      <c r="O106">
        <v>43</v>
      </c>
      <c r="P106" t="s">
        <v>53</v>
      </c>
      <c r="Q106" s="1">
        <v>8.9999999999999998E-4</v>
      </c>
      <c r="R106"/>
    </row>
    <row r="107" spans="1:18" x14ac:dyDescent="0.35">
      <c r="A107" t="s">
        <v>173</v>
      </c>
      <c r="B107" t="str">
        <f>VLOOKUP(Table_1[[#This Row],[Country]],Table2[#All],2,FALSE)</f>
        <v>North America</v>
      </c>
      <c r="C107" s="1">
        <v>106</v>
      </c>
      <c r="D107" s="5" t="s">
        <v>173</v>
      </c>
      <c r="E107" s="11">
        <v>7046310</v>
      </c>
      <c r="F107" s="14">
        <f>VALUE(SUBSTITUTE(Table_1[[#This Row],[Population (2023)]], ",", "")) / 1000000000</f>
        <v>7.0463100000000001E-3</v>
      </c>
      <c r="G107" s="1">
        <f>Table_1[[#This Row],[Population (2023)]] / SUM(Table_1[Population (2023)])</f>
        <v>8.7598162530631342E-4</v>
      </c>
      <c r="H107">
        <v>1.41E-2</v>
      </c>
      <c r="I107" t="str">
        <f t="shared" si="1"/>
        <v>Moderate Fertility</v>
      </c>
      <c r="J107">
        <v>97918</v>
      </c>
      <c r="K107">
        <v>59</v>
      </c>
      <c r="L107">
        <v>120340</v>
      </c>
      <c r="M107">
        <v>-8000</v>
      </c>
      <c r="N107">
        <v>2.2999999999999998</v>
      </c>
      <c r="O107">
        <v>25</v>
      </c>
      <c r="P107" t="s">
        <v>174</v>
      </c>
      <c r="Q107" s="1">
        <v>8.9999999999999998E-4</v>
      </c>
      <c r="R107"/>
    </row>
    <row r="108" spans="1:18" x14ac:dyDescent="0.35">
      <c r="A108" t="s">
        <v>175</v>
      </c>
      <c r="B108" t="str">
        <f>VLOOKUP(Table_1[[#This Row],[Country]],Table2[#All],2,FALSE)</f>
        <v>Africa</v>
      </c>
      <c r="C108" s="1">
        <v>107</v>
      </c>
      <c r="D108" s="5" t="s">
        <v>175</v>
      </c>
      <c r="E108" s="11">
        <v>6888388</v>
      </c>
      <c r="F108" s="14">
        <f>VALUE(SUBSTITUTE(Table_1[[#This Row],[Population (2023)]], ",", "")) / 1000000000</f>
        <v>6.8883879999999996E-3</v>
      </c>
      <c r="G108" s="1">
        <f>Table_1[[#This Row],[Population (2023)]] / SUM(Table_1[Population (2023)])</f>
        <v>8.563491126533612E-4</v>
      </c>
      <c r="H108">
        <v>1.12E-2</v>
      </c>
      <c r="I108" t="str">
        <f t="shared" si="1"/>
        <v>Moderate Fertility</v>
      </c>
      <c r="J108">
        <v>76047</v>
      </c>
      <c r="K108">
        <v>4</v>
      </c>
      <c r="L108">
        <v>1759540</v>
      </c>
      <c r="M108">
        <v>-2000</v>
      </c>
      <c r="N108">
        <v>2.4</v>
      </c>
      <c r="O108">
        <v>27</v>
      </c>
      <c r="P108" t="s">
        <v>63</v>
      </c>
      <c r="Q108" s="1">
        <v>8.9999999999999998E-4</v>
      </c>
      <c r="R108"/>
    </row>
    <row r="109" spans="1:18" x14ac:dyDescent="0.35">
      <c r="A109" t="s">
        <v>176</v>
      </c>
      <c r="B109" t="str">
        <f>VLOOKUP(Table_1[[#This Row],[Country]],Table2[#All],2,FALSE)</f>
        <v>South America</v>
      </c>
      <c r="C109" s="1">
        <v>108</v>
      </c>
      <c r="D109" s="5" t="s">
        <v>176</v>
      </c>
      <c r="E109" s="11">
        <v>6861524</v>
      </c>
      <c r="F109" s="14">
        <f>VALUE(SUBSTITUTE(Table_1[[#This Row],[Population (2023)]], ",", "")) / 1000000000</f>
        <v>6.8615239999999999E-3</v>
      </c>
      <c r="G109" s="1">
        <f>Table_1[[#This Row],[Population (2023)]] / SUM(Table_1[Population (2023)])</f>
        <v>8.5300943977745475E-4</v>
      </c>
      <c r="H109">
        <v>1.1900000000000001E-2</v>
      </c>
      <c r="I109" t="str">
        <f t="shared" si="1"/>
        <v>Moderate Fertility</v>
      </c>
      <c r="J109">
        <v>80780</v>
      </c>
      <c r="K109">
        <v>17</v>
      </c>
      <c r="L109">
        <v>397300</v>
      </c>
      <c r="M109">
        <v>-12499</v>
      </c>
      <c r="N109">
        <v>2.4</v>
      </c>
      <c r="O109">
        <v>26</v>
      </c>
      <c r="P109" t="s">
        <v>159</v>
      </c>
      <c r="Q109" s="1">
        <v>8.9999999999999998E-4</v>
      </c>
      <c r="R109"/>
    </row>
    <row r="110" spans="1:18" x14ac:dyDescent="0.35">
      <c r="A110" t="s">
        <v>177</v>
      </c>
      <c r="B110" t="str">
        <f>VLOOKUP(Table_1[[#This Row],[Country]],Table2[#All],2,FALSE)</f>
        <v>Asia</v>
      </c>
      <c r="C110" s="1">
        <v>109</v>
      </c>
      <c r="D110" s="5" t="s">
        <v>177</v>
      </c>
      <c r="E110" s="11">
        <v>6735347</v>
      </c>
      <c r="F110" s="14">
        <f>VALUE(SUBSTITUTE(Table_1[[#This Row],[Population (2023)]], ",", "")) / 1000000000</f>
        <v>6.735347E-3</v>
      </c>
      <c r="G110" s="1">
        <f>Table_1[[#This Row],[Population (2023)]] / SUM(Table_1[Population (2023)])</f>
        <v>8.3732339509076409E-4</v>
      </c>
      <c r="H110">
        <v>1.5800000000000002E-2</v>
      </c>
      <c r="I110" t="str">
        <f t="shared" si="1"/>
        <v>Moderate Fertility</v>
      </c>
      <c r="J110">
        <v>104724</v>
      </c>
      <c r="K110">
        <v>35</v>
      </c>
      <c r="L110">
        <v>191800</v>
      </c>
      <c r="M110">
        <v>-9999</v>
      </c>
      <c r="N110">
        <v>2.9</v>
      </c>
      <c r="O110">
        <v>24</v>
      </c>
      <c r="P110" t="s">
        <v>87</v>
      </c>
      <c r="Q110" s="1">
        <v>8.0000000000000004E-4</v>
      </c>
      <c r="R110"/>
    </row>
    <row r="111" spans="1:18" x14ac:dyDescent="0.35">
      <c r="A111" t="s">
        <v>178</v>
      </c>
      <c r="B111" t="str">
        <f>VLOOKUP(Table_1[[#This Row],[Country]],Table2[#All],2,FALSE)</f>
        <v>Europe</v>
      </c>
      <c r="C111" s="1">
        <v>110</v>
      </c>
      <c r="D111" s="5" t="s">
        <v>178</v>
      </c>
      <c r="E111" s="11">
        <v>6687717</v>
      </c>
      <c r="F111" s="14">
        <f>VALUE(SUBSTITUTE(Table_1[[#This Row],[Population (2023)]], ",", "")) / 1000000000</f>
        <v>6.6877170000000001E-3</v>
      </c>
      <c r="G111" s="1">
        <f>Table_1[[#This Row],[Population (2023)]] / SUM(Table_1[Population (2023)])</f>
        <v>8.3140213916910589E-4</v>
      </c>
      <c r="H111">
        <v>-1.3899999999999999E-2</v>
      </c>
      <c r="I111" t="str">
        <f t="shared" si="1"/>
        <v>Low Fertility</v>
      </c>
      <c r="J111">
        <v>-94236</v>
      </c>
      <c r="K111">
        <v>62</v>
      </c>
      <c r="L111">
        <v>108560</v>
      </c>
      <c r="M111">
        <v>-4800</v>
      </c>
      <c r="N111">
        <v>1.6</v>
      </c>
      <c r="O111">
        <v>45</v>
      </c>
      <c r="P111" t="s">
        <v>91</v>
      </c>
      <c r="Q111" s="1">
        <v>8.0000000000000004E-4</v>
      </c>
      <c r="R111"/>
    </row>
    <row r="112" spans="1:18" x14ac:dyDescent="0.35">
      <c r="A112" t="s">
        <v>179</v>
      </c>
      <c r="B112" t="str">
        <f>VLOOKUP(Table_1[[#This Row],[Country]],Table2[#All],2,FALSE)</f>
        <v>Asia</v>
      </c>
      <c r="C112" s="1">
        <v>111</v>
      </c>
      <c r="D112" s="5" t="s">
        <v>179</v>
      </c>
      <c r="E112" s="11">
        <v>6516100</v>
      </c>
      <c r="F112" s="14">
        <f>VALUE(SUBSTITUTE(Table_1[[#This Row],[Population (2023)]], ",", "")) / 1000000000</f>
        <v>6.5161000000000004E-3</v>
      </c>
      <c r="G112" s="1">
        <f>Table_1[[#This Row],[Population (2023)]] / SUM(Table_1[Population (2023)])</f>
        <v>8.1006709450172766E-4</v>
      </c>
      <c r="H112">
        <v>1.3299999999999999E-2</v>
      </c>
      <c r="I112" t="str">
        <f t="shared" si="1"/>
        <v>Moderate Fertility</v>
      </c>
      <c r="J112">
        <v>85330</v>
      </c>
      <c r="K112">
        <v>14</v>
      </c>
      <c r="L112">
        <v>469930</v>
      </c>
      <c r="M112">
        <v>-4000</v>
      </c>
      <c r="N112">
        <v>2.6</v>
      </c>
      <c r="O112">
        <v>26</v>
      </c>
      <c r="P112" t="s">
        <v>45</v>
      </c>
      <c r="Q112" s="1">
        <v>8.0000000000000004E-4</v>
      </c>
      <c r="R112"/>
    </row>
    <row r="113" spans="1:18" x14ac:dyDescent="0.35">
      <c r="A113" t="s">
        <v>180</v>
      </c>
      <c r="B113" t="str">
        <f>VLOOKUP(Table_1[[#This Row],[Country]],Table2[#All],2,FALSE)</f>
        <v>North America</v>
      </c>
      <c r="C113" s="1">
        <v>112</v>
      </c>
      <c r="D113" s="5" t="s">
        <v>180</v>
      </c>
      <c r="E113" s="11">
        <v>6364943</v>
      </c>
      <c r="F113" s="14">
        <f>VALUE(SUBSTITUTE(Table_1[[#This Row],[Population (2023)]], ",", "")) / 1000000000</f>
        <v>6.3649429999999996E-3</v>
      </c>
      <c r="G113" s="1">
        <f>Table_1[[#This Row],[Population (2023)]] / SUM(Table_1[Population (2023)])</f>
        <v>7.9127559163903413E-4</v>
      </c>
      <c r="H113">
        <v>4.4999999999999997E-3</v>
      </c>
      <c r="I113" t="str">
        <f t="shared" si="1"/>
        <v>Low Fertility</v>
      </c>
      <c r="J113">
        <v>28551</v>
      </c>
      <c r="K113">
        <v>307</v>
      </c>
      <c r="L113">
        <v>20720</v>
      </c>
      <c r="M113">
        <v>-23249</v>
      </c>
      <c r="N113">
        <v>1.8</v>
      </c>
      <c r="O113">
        <v>27</v>
      </c>
      <c r="P113" t="s">
        <v>91</v>
      </c>
      <c r="Q113" s="1">
        <v>8.0000000000000004E-4</v>
      </c>
      <c r="R113"/>
    </row>
    <row r="114" spans="1:18" x14ac:dyDescent="0.35">
      <c r="A114" t="s">
        <v>181</v>
      </c>
      <c r="B114" t="str">
        <f>VLOOKUP(Table_1[[#This Row],[Country]],Table2[#All],2,FALSE)</f>
        <v>Africa</v>
      </c>
      <c r="C114" s="1">
        <v>113</v>
      </c>
      <c r="D114" s="5" t="s">
        <v>181</v>
      </c>
      <c r="E114" s="11">
        <v>6106869</v>
      </c>
      <c r="F114" s="14">
        <f>VALUE(SUBSTITUTE(Table_1[[#This Row],[Population (2023)]], ",", "")) / 1000000000</f>
        <v>6.106869E-3</v>
      </c>
      <c r="G114" s="1">
        <f>Table_1[[#This Row],[Population (2023)]] / SUM(Table_1[Population (2023)])</f>
        <v>7.5919240455681644E-4</v>
      </c>
      <c r="H114">
        <v>2.29E-2</v>
      </c>
      <c r="I114" t="str">
        <f t="shared" si="1"/>
        <v>High Fertility</v>
      </c>
      <c r="J114">
        <v>136445</v>
      </c>
      <c r="K114">
        <v>18</v>
      </c>
      <c r="L114">
        <v>341500</v>
      </c>
      <c r="M114">
        <v>-1000</v>
      </c>
      <c r="N114">
        <v>4</v>
      </c>
      <c r="O114">
        <v>18</v>
      </c>
      <c r="P114" t="s">
        <v>182</v>
      </c>
      <c r="Q114" s="1">
        <v>8.0000000000000004E-4</v>
      </c>
      <c r="R114"/>
    </row>
    <row r="115" spans="1:18" x14ac:dyDescent="0.35">
      <c r="A115" t="s">
        <v>183</v>
      </c>
      <c r="B115" t="str">
        <f>VLOOKUP(Table_1[[#This Row],[Country]],Table2[#All],2,FALSE)</f>
        <v>Asia</v>
      </c>
      <c r="C115" s="1">
        <v>114</v>
      </c>
      <c r="D115" s="5" t="s">
        <v>183</v>
      </c>
      <c r="E115" s="11">
        <v>6014723</v>
      </c>
      <c r="F115" s="14">
        <f>VALUE(SUBSTITUTE(Table_1[[#This Row],[Population (2023)]], ",", "")) / 1000000000</f>
        <v>6.0147229999999996E-3</v>
      </c>
      <c r="G115" s="1">
        <f>Table_1[[#This Row],[Population (2023)]] / SUM(Table_1[Population (2023)])</f>
        <v>7.4773701828435954E-4</v>
      </c>
      <c r="H115">
        <v>6.4999999999999997E-3</v>
      </c>
      <c r="I115" t="str">
        <f t="shared" si="1"/>
        <v>Ultra-Low Fertility</v>
      </c>
      <c r="J115">
        <v>39034</v>
      </c>
      <c r="K115">
        <v>8592</v>
      </c>
      <c r="L115">
        <v>700</v>
      </c>
      <c r="M115">
        <v>26998</v>
      </c>
      <c r="N115">
        <v>1</v>
      </c>
      <c r="O115">
        <v>43</v>
      </c>
      <c r="P115" t="s">
        <v>99</v>
      </c>
      <c r="Q115" s="1">
        <v>6.9999999999999999E-4</v>
      </c>
      <c r="R115"/>
    </row>
    <row r="116" spans="1:18" x14ac:dyDescent="0.35">
      <c r="A116" t="s">
        <v>184</v>
      </c>
      <c r="B116" t="str">
        <f>VLOOKUP(Table_1[[#This Row],[Country]],Table2[#All],2,FALSE)</f>
        <v>Europe</v>
      </c>
      <c r="C116" s="1">
        <v>115</v>
      </c>
      <c r="D116" s="5" t="s">
        <v>184</v>
      </c>
      <c r="E116" s="11">
        <v>5910913</v>
      </c>
      <c r="F116" s="14">
        <f>VALUE(SUBSTITUTE(Table_1[[#This Row],[Population (2023)]], ",", "")) / 1000000000</f>
        <v>5.9109130000000003E-3</v>
      </c>
      <c r="G116" s="1">
        <f>Table_1[[#This Row],[Population (2023)]] / SUM(Table_1[Population (2023)])</f>
        <v>7.3483158941122612E-4</v>
      </c>
      <c r="H116">
        <v>4.8999999999999998E-3</v>
      </c>
      <c r="I116" t="str">
        <f t="shared" si="1"/>
        <v>Low Fertility</v>
      </c>
      <c r="J116">
        <v>28652</v>
      </c>
      <c r="K116">
        <v>139</v>
      </c>
      <c r="L116">
        <v>42430</v>
      </c>
      <c r="M116">
        <v>19999</v>
      </c>
      <c r="N116">
        <v>1.7</v>
      </c>
      <c r="O116">
        <v>41</v>
      </c>
      <c r="P116" t="s">
        <v>23</v>
      </c>
      <c r="Q116" s="1">
        <v>6.9999999999999999E-4</v>
      </c>
      <c r="R116"/>
    </row>
    <row r="117" spans="1:18" x14ac:dyDescent="0.35">
      <c r="A117" t="s">
        <v>185</v>
      </c>
      <c r="B117" t="str">
        <f>VLOOKUP(Table_1[[#This Row],[Country]],Table2[#All],2,FALSE)</f>
        <v>Europe</v>
      </c>
      <c r="C117" s="1">
        <v>116</v>
      </c>
      <c r="D117" s="5" t="s">
        <v>185</v>
      </c>
      <c r="E117" s="11">
        <v>5795199</v>
      </c>
      <c r="F117" s="14">
        <f>VALUE(SUBSTITUTE(Table_1[[#This Row],[Population (2023)]], ",", "")) / 1000000000</f>
        <v>5.795199E-3</v>
      </c>
      <c r="G117" s="1">
        <f>Table_1[[#This Row],[Population (2023)]] / SUM(Table_1[Population (2023)])</f>
        <v>7.2044628166991267E-4</v>
      </c>
      <c r="H117">
        <v>2.69E-2</v>
      </c>
      <c r="I117" t="str">
        <f t="shared" si="1"/>
        <v>Low Fertility</v>
      </c>
      <c r="J117">
        <v>151746</v>
      </c>
      <c r="K117">
        <v>121</v>
      </c>
      <c r="L117">
        <v>48088</v>
      </c>
      <c r="M117">
        <v>-112067</v>
      </c>
      <c r="N117">
        <v>1.6</v>
      </c>
      <c r="O117">
        <v>40</v>
      </c>
      <c r="P117" t="s">
        <v>186</v>
      </c>
      <c r="Q117" s="1">
        <v>6.9999999999999999E-4</v>
      </c>
      <c r="R117"/>
    </row>
    <row r="118" spans="1:18" x14ac:dyDescent="0.35">
      <c r="A118" t="s">
        <v>187</v>
      </c>
      <c r="B118" t="str">
        <f>VLOOKUP(Table_1[[#This Row],[Country]],Table2[#All],2,FALSE)</f>
        <v>Africa</v>
      </c>
      <c r="C118" s="1">
        <v>117</v>
      </c>
      <c r="D118" s="5" t="s">
        <v>187</v>
      </c>
      <c r="E118" s="11">
        <v>5742315</v>
      </c>
      <c r="F118" s="14">
        <f>VALUE(SUBSTITUTE(Table_1[[#This Row],[Population (2023)]], ",", "")) / 1000000000</f>
        <v>5.7423149999999996E-3</v>
      </c>
      <c r="G118" s="1">
        <f>Table_1[[#This Row],[Population (2023)]] / SUM(Table_1[Population (2023)])</f>
        <v>7.1387186012548736E-4</v>
      </c>
      <c r="H118">
        <v>2.92E-2</v>
      </c>
      <c r="I118" t="str">
        <f t="shared" si="1"/>
        <v>High Fertility</v>
      </c>
      <c r="J118">
        <v>163171</v>
      </c>
      <c r="K118">
        <v>9</v>
      </c>
      <c r="L118">
        <v>622980</v>
      </c>
      <c r="M118">
        <v>-14716</v>
      </c>
      <c r="N118">
        <v>5.8</v>
      </c>
      <c r="O118">
        <v>15</v>
      </c>
      <c r="P118" t="s">
        <v>38</v>
      </c>
      <c r="Q118" s="1">
        <v>6.9999999999999999E-4</v>
      </c>
      <c r="R118"/>
    </row>
    <row r="119" spans="1:18" x14ac:dyDescent="0.35">
      <c r="A119" t="s">
        <v>188</v>
      </c>
      <c r="B119" t="str">
        <f>VLOOKUP(Table_1[[#This Row],[Country]],Table2[#All],2,FALSE)</f>
        <v>Europe</v>
      </c>
      <c r="C119" s="1">
        <v>118</v>
      </c>
      <c r="D119" s="5" t="s">
        <v>188</v>
      </c>
      <c r="E119" s="11">
        <v>5545475</v>
      </c>
      <c r="F119" s="14">
        <f>VALUE(SUBSTITUTE(Table_1[[#This Row],[Population (2023)]], ",", "")) / 1000000000</f>
        <v>5.5454750000000002E-3</v>
      </c>
      <c r="G119" s="1">
        <f>Table_1[[#This Row],[Population (2023)]] / SUM(Table_1[Population (2023)])</f>
        <v>6.8940114806125875E-4</v>
      </c>
      <c r="H119">
        <v>8.9999999999999998E-4</v>
      </c>
      <c r="I119" t="str">
        <f t="shared" si="1"/>
        <v>Very Low Fertility</v>
      </c>
      <c r="J119">
        <v>4730</v>
      </c>
      <c r="K119">
        <v>18</v>
      </c>
      <c r="L119">
        <v>303890</v>
      </c>
      <c r="M119">
        <v>13999</v>
      </c>
      <c r="N119">
        <v>1.4</v>
      </c>
      <c r="O119">
        <v>43</v>
      </c>
      <c r="P119" t="s">
        <v>189</v>
      </c>
      <c r="Q119" s="1">
        <v>6.9999999999999999E-4</v>
      </c>
      <c r="R119"/>
    </row>
    <row r="120" spans="1:18" x14ac:dyDescent="0.35">
      <c r="A120" t="s">
        <v>190</v>
      </c>
      <c r="B120" t="str">
        <f>VLOOKUP(Table_1[[#This Row],[Country]],Table2[#All],2,FALSE)</f>
        <v>Europe</v>
      </c>
      <c r="C120" s="1">
        <v>119</v>
      </c>
      <c r="D120" s="5" t="s">
        <v>190</v>
      </c>
      <c r="E120" s="11">
        <v>5474360</v>
      </c>
      <c r="F120" s="14">
        <f>VALUE(SUBSTITUTE(Table_1[[#This Row],[Population (2023)]], ",", "")) / 1000000000</f>
        <v>5.4743600000000002E-3</v>
      </c>
      <c r="G120" s="1">
        <f>Table_1[[#This Row],[Population (2023)]] / SUM(Table_1[Population (2023)])</f>
        <v>6.8056028904658894E-4</v>
      </c>
      <c r="H120">
        <v>7.4000000000000003E-3</v>
      </c>
      <c r="I120" t="str">
        <f t="shared" si="1"/>
        <v>Very Low Fertility</v>
      </c>
      <c r="J120">
        <v>40041</v>
      </c>
      <c r="K120">
        <v>15</v>
      </c>
      <c r="L120">
        <v>365268</v>
      </c>
      <c r="M120">
        <v>27998</v>
      </c>
      <c r="N120">
        <v>1.5</v>
      </c>
      <c r="O120">
        <v>40</v>
      </c>
      <c r="P120" t="s">
        <v>105</v>
      </c>
      <c r="Q120" s="1">
        <v>6.9999999999999999E-4</v>
      </c>
      <c r="R120"/>
    </row>
    <row r="121" spans="1:18" x14ac:dyDescent="0.35">
      <c r="A121" t="s">
        <v>191</v>
      </c>
      <c r="B121" t="str">
        <f>VLOOKUP(Table_1[[#This Row],[Country]],Table2[#All],2,FALSE)</f>
        <v>Africa</v>
      </c>
      <c r="C121" s="1">
        <v>120</v>
      </c>
      <c r="D121" s="5" t="s">
        <v>191</v>
      </c>
      <c r="E121" s="11">
        <v>5418377</v>
      </c>
      <c r="F121" s="14">
        <f>VALUE(SUBSTITUTE(Table_1[[#This Row],[Population (2023)]], ",", "")) / 1000000000</f>
        <v>5.4183770000000003E-3</v>
      </c>
      <c r="G121" s="1">
        <f>Table_1[[#This Row],[Population (2023)]] / SUM(Table_1[Population (2023)])</f>
        <v>6.7360060669802299E-4</v>
      </c>
      <c r="H121">
        <v>2.18E-2</v>
      </c>
      <c r="I121" t="str">
        <f t="shared" si="1"/>
        <v>High Fertility</v>
      </c>
      <c r="J121">
        <v>115696</v>
      </c>
      <c r="K121">
        <v>56</v>
      </c>
      <c r="L121">
        <v>96320</v>
      </c>
      <c r="M121">
        <v>-5000</v>
      </c>
      <c r="N121">
        <v>4</v>
      </c>
      <c r="O121">
        <v>18</v>
      </c>
      <c r="P121" t="s">
        <v>21</v>
      </c>
      <c r="Q121" s="1">
        <v>6.9999999999999999E-4</v>
      </c>
      <c r="R121"/>
    </row>
    <row r="122" spans="1:18" x14ac:dyDescent="0.35">
      <c r="A122" t="s">
        <v>192</v>
      </c>
      <c r="B122" t="str">
        <f>VLOOKUP(Table_1[[#This Row],[Country]],Table2[#All],2,FALSE)</f>
        <v>Asia</v>
      </c>
      <c r="C122" s="1">
        <v>121</v>
      </c>
      <c r="D122" s="5" t="s">
        <v>192</v>
      </c>
      <c r="E122" s="11">
        <v>5371230</v>
      </c>
      <c r="F122" s="14">
        <f>VALUE(SUBSTITUTE(Table_1[[#This Row],[Population (2023)]], ",", "")) / 1000000000</f>
        <v>5.3712300000000003E-3</v>
      </c>
      <c r="G122" s="1">
        <f>Table_1[[#This Row],[Population (2023)]] / SUM(Table_1[Population (2023)])</f>
        <v>6.677393962647158E-4</v>
      </c>
      <c r="H122">
        <v>2.3099999999999999E-2</v>
      </c>
      <c r="I122" t="str">
        <f t="shared" si="1"/>
        <v>High Fertility</v>
      </c>
      <c r="J122">
        <v>121158</v>
      </c>
      <c r="K122">
        <v>892</v>
      </c>
      <c r="L122">
        <v>6020</v>
      </c>
      <c r="M122">
        <v>-5000</v>
      </c>
      <c r="N122">
        <v>3.4</v>
      </c>
      <c r="O122">
        <v>20</v>
      </c>
      <c r="P122" t="s">
        <v>15</v>
      </c>
      <c r="Q122" s="1">
        <v>6.9999999999999999E-4</v>
      </c>
      <c r="R122"/>
    </row>
    <row r="123" spans="1:18" x14ac:dyDescent="0.35">
      <c r="A123" t="s">
        <v>193</v>
      </c>
      <c r="B123" t="str">
        <f>VLOOKUP(Table_1[[#This Row],[Country]],Table2[#All],2,FALSE)</f>
        <v>Asia</v>
      </c>
      <c r="C123" s="1">
        <v>122</v>
      </c>
      <c r="D123" s="5" t="s">
        <v>193</v>
      </c>
      <c r="E123" s="11">
        <v>5353930</v>
      </c>
      <c r="F123" s="14">
        <f>VALUE(SUBSTITUTE(Table_1[[#This Row],[Population (2023)]], ",", "")) / 1000000000</f>
        <v>5.3539299999999998E-3</v>
      </c>
      <c r="G123" s="1">
        <f>Table_1[[#This Row],[Population (2023)]] / SUM(Table_1[Population (2023)])</f>
        <v>6.6558869864882905E-4</v>
      </c>
      <c r="H123">
        <v>-2.47E-2</v>
      </c>
      <c r="I123" t="str">
        <f t="shared" si="1"/>
        <v>Moderate Fertility</v>
      </c>
      <c r="J123">
        <v>-135809</v>
      </c>
      <c r="K123">
        <v>523</v>
      </c>
      <c r="L123">
        <v>10230</v>
      </c>
      <c r="M123">
        <v>-177331</v>
      </c>
      <c r="N123">
        <v>2.1</v>
      </c>
      <c r="O123">
        <v>29</v>
      </c>
      <c r="P123" t="s">
        <v>194</v>
      </c>
      <c r="Q123" s="1">
        <v>6.9999999999999999E-4</v>
      </c>
      <c r="R123"/>
    </row>
    <row r="124" spans="1:18" x14ac:dyDescent="0.35">
      <c r="A124" t="s">
        <v>195</v>
      </c>
      <c r="B124" t="str">
        <f>VLOOKUP(Table_1[[#This Row],[Country]],Table2[#All],2,FALSE)</f>
        <v>Oceania</v>
      </c>
      <c r="C124" s="1">
        <v>123</v>
      </c>
      <c r="D124" s="5" t="s">
        <v>195</v>
      </c>
      <c r="E124" s="11">
        <v>5228100</v>
      </c>
      <c r="F124" s="14">
        <f>VALUE(SUBSTITUTE(Table_1[[#This Row],[Population (2023)]], ",", "")) / 1000000000</f>
        <v>5.2281000000000003E-3</v>
      </c>
      <c r="G124" s="1">
        <f>Table_1[[#This Row],[Population (2023)]] / SUM(Table_1[Population (2023)])</f>
        <v>6.4994579223223747E-4</v>
      </c>
      <c r="H124">
        <v>8.3000000000000001E-3</v>
      </c>
      <c r="I124" t="str">
        <f t="shared" si="1"/>
        <v>Low Fertility</v>
      </c>
      <c r="J124">
        <v>42812</v>
      </c>
      <c r="K124">
        <v>20</v>
      </c>
      <c r="L124">
        <v>263310</v>
      </c>
      <c r="M124">
        <v>12999</v>
      </c>
      <c r="N124">
        <v>1.8</v>
      </c>
      <c r="O124">
        <v>37</v>
      </c>
      <c r="P124" t="s">
        <v>63</v>
      </c>
      <c r="Q124" s="1">
        <v>5.9999999999999995E-4</v>
      </c>
      <c r="R124"/>
    </row>
    <row r="125" spans="1:18" x14ac:dyDescent="0.35">
      <c r="A125" t="s">
        <v>196</v>
      </c>
      <c r="B125" t="str">
        <f>VLOOKUP(Table_1[[#This Row],[Country]],Table2[#All],2,FALSE)</f>
        <v>North America</v>
      </c>
      <c r="C125" s="1">
        <v>124</v>
      </c>
      <c r="D125" s="5" t="s">
        <v>196</v>
      </c>
      <c r="E125" s="11">
        <v>5212173</v>
      </c>
      <c r="F125" s="14">
        <f>VALUE(SUBSTITUTE(Table_1[[#This Row],[Population (2023)]], ",", "")) / 1000000000</f>
        <v>5.2121729999999996E-3</v>
      </c>
      <c r="G125" s="1">
        <f>Table_1[[#This Row],[Population (2023)]] / SUM(Table_1[Population (2023)])</f>
        <v>6.4796578293002769E-4</v>
      </c>
      <c r="H125">
        <v>6.0000000000000001E-3</v>
      </c>
      <c r="I125" t="str">
        <f t="shared" si="1"/>
        <v>Very Low Fertility</v>
      </c>
      <c r="J125">
        <v>31344</v>
      </c>
      <c r="K125">
        <v>102</v>
      </c>
      <c r="L125">
        <v>51060</v>
      </c>
      <c r="M125">
        <v>3750</v>
      </c>
      <c r="N125">
        <v>1.5</v>
      </c>
      <c r="O125">
        <v>34</v>
      </c>
      <c r="P125" t="s">
        <v>63</v>
      </c>
      <c r="Q125" s="1">
        <v>5.9999999999999995E-4</v>
      </c>
      <c r="R125"/>
    </row>
    <row r="126" spans="1:18" x14ac:dyDescent="0.35">
      <c r="A126" t="s">
        <v>197</v>
      </c>
      <c r="B126" t="str">
        <f>VLOOKUP(Table_1[[#This Row],[Country]],Table2[#All],2,FALSE)</f>
        <v>Europe</v>
      </c>
      <c r="C126" s="1">
        <v>125</v>
      </c>
      <c r="D126" s="5" t="s">
        <v>197</v>
      </c>
      <c r="E126" s="11">
        <v>5056935</v>
      </c>
      <c r="F126" s="14">
        <f>VALUE(SUBSTITUTE(Table_1[[#This Row],[Population (2023)]], ",", "")) / 1000000000</f>
        <v>5.0569350000000002E-3</v>
      </c>
      <c r="G126" s="1">
        <f>Table_1[[#This Row],[Population (2023)]] / SUM(Table_1[Population (2023)])</f>
        <v>6.2866693920199108E-4</v>
      </c>
      <c r="H126">
        <v>6.7000000000000002E-3</v>
      </c>
      <c r="I126" t="str">
        <f t="shared" si="1"/>
        <v>Low Fertility</v>
      </c>
      <c r="J126">
        <v>33826</v>
      </c>
      <c r="K126">
        <v>73</v>
      </c>
      <c r="L126">
        <v>68890</v>
      </c>
      <c r="M126">
        <v>9999</v>
      </c>
      <c r="N126">
        <v>1.8</v>
      </c>
      <c r="O126">
        <v>38</v>
      </c>
      <c r="P126" t="s">
        <v>125</v>
      </c>
      <c r="Q126" s="1">
        <v>5.9999999999999995E-4</v>
      </c>
      <c r="R126"/>
    </row>
    <row r="127" spans="1:18" x14ac:dyDescent="0.35">
      <c r="A127" t="s">
        <v>198</v>
      </c>
      <c r="B127" t="str">
        <f>VLOOKUP(Table_1[[#This Row],[Country]],Table2[#All],2,FALSE)</f>
        <v>Africa</v>
      </c>
      <c r="C127" s="1">
        <v>126</v>
      </c>
      <c r="D127" s="5" t="s">
        <v>198</v>
      </c>
      <c r="E127" s="11">
        <v>4862989</v>
      </c>
      <c r="F127" s="14">
        <f>VALUE(SUBSTITUTE(Table_1[[#This Row],[Population (2023)]], ",", "")) / 1000000000</f>
        <v>4.8629889999999999E-3</v>
      </c>
      <c r="G127" s="1">
        <f>Table_1[[#This Row],[Population (2023)]] / SUM(Table_1[Population (2023)])</f>
        <v>6.0455600279674376E-4</v>
      </c>
      <c r="H127">
        <v>2.6800000000000001E-2</v>
      </c>
      <c r="I127" t="str">
        <f t="shared" si="1"/>
        <v>High Fertility</v>
      </c>
      <c r="J127">
        <v>126850</v>
      </c>
      <c r="K127">
        <v>5</v>
      </c>
      <c r="L127">
        <v>1030700</v>
      </c>
      <c r="M127">
        <v>3000</v>
      </c>
      <c r="N127">
        <v>4.3</v>
      </c>
      <c r="O127">
        <v>18</v>
      </c>
      <c r="P127" t="s">
        <v>199</v>
      </c>
      <c r="Q127" s="1">
        <v>5.9999999999999995E-4</v>
      </c>
      <c r="R127"/>
    </row>
    <row r="128" spans="1:18" x14ac:dyDescent="0.35">
      <c r="A128" t="s">
        <v>200</v>
      </c>
      <c r="B128" t="str">
        <f>VLOOKUP(Table_1[[#This Row],[Country]],Table2[#All],2,FALSE)</f>
        <v>Asia</v>
      </c>
      <c r="C128" s="1">
        <v>127</v>
      </c>
      <c r="D128" s="5" t="s">
        <v>200</v>
      </c>
      <c r="E128" s="11">
        <v>4644384</v>
      </c>
      <c r="F128" s="14">
        <f>VALUE(SUBSTITUTE(Table_1[[#This Row],[Population (2023)]], ",", "")) / 1000000000</f>
        <v>4.6443839999999997E-3</v>
      </c>
      <c r="G128" s="1">
        <f>Table_1[[#This Row],[Population (2023)]] / SUM(Table_1[Population (2023)])</f>
        <v>5.7737951422327956E-4</v>
      </c>
      <c r="H128">
        <v>1.49E-2</v>
      </c>
      <c r="I128" t="str">
        <f t="shared" si="1"/>
        <v>Moderate Fertility</v>
      </c>
      <c r="J128">
        <v>68086</v>
      </c>
      <c r="K128">
        <v>15</v>
      </c>
      <c r="L128">
        <v>309500</v>
      </c>
      <c r="M128">
        <v>0</v>
      </c>
      <c r="N128">
        <v>2.5</v>
      </c>
      <c r="O128">
        <v>29</v>
      </c>
      <c r="P128" t="s">
        <v>99</v>
      </c>
      <c r="Q128" s="1">
        <v>5.9999999999999995E-4</v>
      </c>
      <c r="R128"/>
    </row>
    <row r="129" spans="1:18" x14ac:dyDescent="0.35">
      <c r="A129" t="s">
        <v>201</v>
      </c>
      <c r="B129" t="str">
        <f>VLOOKUP(Table_1[[#This Row],[Country]],Table2[#All],2,FALSE)</f>
        <v>North America</v>
      </c>
      <c r="C129" s="1">
        <v>128</v>
      </c>
      <c r="D129" s="5" t="s">
        <v>201</v>
      </c>
      <c r="E129" s="11">
        <v>4468087</v>
      </c>
      <c r="F129" s="14">
        <f>VALUE(SUBSTITUTE(Table_1[[#This Row],[Population (2023)]], ",", "")) / 1000000000</f>
        <v>4.4680869999999999E-3</v>
      </c>
      <c r="G129" s="1">
        <f>Table_1[[#This Row],[Population (2023)]] / SUM(Table_1[Population (2023)])</f>
        <v>5.5546266233958059E-4</v>
      </c>
      <c r="H129">
        <v>1.35E-2</v>
      </c>
      <c r="I129" t="str">
        <f t="shared" si="1"/>
        <v>Moderate Fertility</v>
      </c>
      <c r="J129">
        <v>59506</v>
      </c>
      <c r="K129">
        <v>60</v>
      </c>
      <c r="L129">
        <v>74340</v>
      </c>
      <c r="M129">
        <v>7262</v>
      </c>
      <c r="N129">
        <v>2.2999999999999998</v>
      </c>
      <c r="O129">
        <v>29</v>
      </c>
      <c r="P129" t="s">
        <v>182</v>
      </c>
      <c r="Q129" s="1">
        <v>5.9999999999999995E-4</v>
      </c>
      <c r="R129"/>
    </row>
    <row r="130" spans="1:18" x14ac:dyDescent="0.35">
      <c r="A130" t="s">
        <v>202</v>
      </c>
      <c r="B130" t="str">
        <f>VLOOKUP(Table_1[[#This Row],[Country]],Table2[#All],2,FALSE)</f>
        <v>Asia</v>
      </c>
      <c r="C130" s="1">
        <v>129</v>
      </c>
      <c r="D130" s="5" t="s">
        <v>202</v>
      </c>
      <c r="E130" s="11">
        <v>4310108</v>
      </c>
      <c r="F130" s="14">
        <f>VALUE(SUBSTITUTE(Table_1[[#This Row],[Population (2023)]], ",", "")) / 1000000000</f>
        <v>4.310108E-3</v>
      </c>
      <c r="G130" s="1">
        <f>Table_1[[#This Row],[Population (2023)]] / SUM(Table_1[Population (2023)])</f>
        <v>5.3582306357309627E-4</v>
      </c>
      <c r="H130">
        <v>9.7000000000000003E-3</v>
      </c>
      <c r="I130" t="str">
        <f t="shared" ref="I130:I193" si="2">IF(N130&gt;3, "High Fertility", IF(N130&gt;=2.1, "Moderate Fertility", IF(N130&gt;1.5, "Low Fertility", IF(N130&gt;=1.3, "Very Low Fertility", "Ultra-Low Fertility"))))</f>
        <v>Moderate Fertility</v>
      </c>
      <c r="J130">
        <v>41235</v>
      </c>
      <c r="K130">
        <v>242</v>
      </c>
      <c r="L130">
        <v>17820</v>
      </c>
      <c r="M130">
        <v>11999</v>
      </c>
      <c r="N130">
        <v>2.1</v>
      </c>
      <c r="O130">
        <v>40</v>
      </c>
      <c r="P130" t="s">
        <v>99</v>
      </c>
      <c r="Q130" s="1">
        <v>5.0000000000000001E-4</v>
      </c>
      <c r="R130"/>
    </row>
    <row r="131" spans="1:18" x14ac:dyDescent="0.35">
      <c r="A131" t="s">
        <v>203</v>
      </c>
      <c r="B131" t="str">
        <f>VLOOKUP(Table_1[[#This Row],[Country]],Table2[#All],2,FALSE)</f>
        <v>Europe</v>
      </c>
      <c r="C131" s="1">
        <v>130</v>
      </c>
      <c r="D131" s="5" t="s">
        <v>203</v>
      </c>
      <c r="E131" s="11">
        <v>4008617</v>
      </c>
      <c r="F131" s="14">
        <f>VALUE(SUBSTITUTE(Table_1[[#This Row],[Population (2023)]], ",", "")) / 1000000000</f>
        <v>4.0086169999999999E-3</v>
      </c>
      <c r="G131" s="1">
        <f>Table_1[[#This Row],[Population (2023)]] / SUM(Table_1[Population (2023)])</f>
        <v>4.983423713816903E-4</v>
      </c>
      <c r="H131">
        <v>-5.4000000000000003E-3</v>
      </c>
      <c r="I131" t="str">
        <f t="shared" si="2"/>
        <v>Very Low Fertility</v>
      </c>
      <c r="J131">
        <v>-21741</v>
      </c>
      <c r="K131">
        <v>72</v>
      </c>
      <c r="L131">
        <v>55960</v>
      </c>
      <c r="M131">
        <v>-2000</v>
      </c>
      <c r="N131">
        <v>1.4</v>
      </c>
      <c r="O131">
        <v>44</v>
      </c>
      <c r="P131" t="s">
        <v>17</v>
      </c>
      <c r="Q131" s="1">
        <v>5.0000000000000001E-4</v>
      </c>
      <c r="R131"/>
    </row>
    <row r="132" spans="1:18" x14ac:dyDescent="0.35">
      <c r="A132" t="s">
        <v>204</v>
      </c>
      <c r="B132" t="str">
        <f>VLOOKUP(Table_1[[#This Row],[Country]],Table2[#All],2,FALSE)</f>
        <v>Africa</v>
      </c>
      <c r="C132" s="1">
        <v>131</v>
      </c>
      <c r="D132" s="5" t="s">
        <v>204</v>
      </c>
      <c r="E132" s="11">
        <v>3748901</v>
      </c>
      <c r="F132" s="14">
        <f>VALUE(SUBSTITUTE(Table_1[[#This Row],[Population (2023)]], ",", "")) / 1000000000</f>
        <v>3.7489009999999998E-3</v>
      </c>
      <c r="G132" s="1">
        <f>Table_1[[#This Row],[Population (2023)]] / SUM(Table_1[Population (2023)])</f>
        <v>4.6605505450263526E-4</v>
      </c>
      <c r="H132">
        <v>1.7600000000000001E-2</v>
      </c>
      <c r="I132" t="str">
        <f t="shared" si="2"/>
        <v>High Fertility</v>
      </c>
      <c r="J132">
        <v>64869</v>
      </c>
      <c r="K132">
        <v>37</v>
      </c>
      <c r="L132">
        <v>101000</v>
      </c>
      <c r="M132">
        <v>-15297</v>
      </c>
      <c r="N132">
        <v>3.7</v>
      </c>
      <c r="O132">
        <v>19</v>
      </c>
      <c r="P132" t="s">
        <v>159</v>
      </c>
      <c r="Q132" s="1">
        <v>5.0000000000000001E-4</v>
      </c>
      <c r="R132"/>
    </row>
    <row r="133" spans="1:18" x14ac:dyDescent="0.35">
      <c r="A133" t="s">
        <v>205</v>
      </c>
      <c r="B133" t="str">
        <f>VLOOKUP(Table_1[[#This Row],[Country]],Table2[#All],2,FALSE)</f>
        <v>Europe</v>
      </c>
      <c r="C133" s="1">
        <v>132</v>
      </c>
      <c r="D133" s="5" t="s">
        <v>205</v>
      </c>
      <c r="E133" s="11">
        <v>3728282</v>
      </c>
      <c r="F133" s="14">
        <f>VALUE(SUBSTITUTE(Table_1[[#This Row],[Population (2023)]], ",", "")) / 1000000000</f>
        <v>3.7282819999999999E-3</v>
      </c>
      <c r="G133" s="1">
        <f>Table_1[[#This Row],[Population (2023)]] / SUM(Table_1[Population (2023)])</f>
        <v>4.6349174617072949E-4</v>
      </c>
      <c r="H133">
        <v>-4.3E-3</v>
      </c>
      <c r="I133" t="str">
        <f t="shared" si="2"/>
        <v>Moderate Fertility</v>
      </c>
      <c r="J133">
        <v>-16103</v>
      </c>
      <c r="K133">
        <v>54</v>
      </c>
      <c r="L133">
        <v>69490</v>
      </c>
      <c r="M133">
        <v>-9999</v>
      </c>
      <c r="N133">
        <v>2.1</v>
      </c>
      <c r="O133">
        <v>37</v>
      </c>
      <c r="P133" t="s">
        <v>107</v>
      </c>
      <c r="Q133" s="1">
        <v>5.0000000000000001E-4</v>
      </c>
      <c r="R133"/>
    </row>
    <row r="134" spans="1:18" x14ac:dyDescent="0.35">
      <c r="A134" t="s">
        <v>206</v>
      </c>
      <c r="B134" t="str">
        <f>VLOOKUP(Table_1[[#This Row],[Country]],Table2[#All],2,FALSE)</f>
        <v>Asia</v>
      </c>
      <c r="C134" s="1">
        <v>133</v>
      </c>
      <c r="D134" s="5" t="s">
        <v>206</v>
      </c>
      <c r="E134" s="11">
        <v>3447157</v>
      </c>
      <c r="F134" s="14">
        <f>VALUE(SUBSTITUTE(Table_1[[#This Row],[Population (2023)]], ",", "")) / 1000000000</f>
        <v>3.4471570000000002E-3</v>
      </c>
      <c r="G134" s="1">
        <f>Table_1[[#This Row],[Population (2023)]] / SUM(Table_1[Population (2023)])</f>
        <v>4.2854290991256919E-4</v>
      </c>
      <c r="H134">
        <v>1.44E-2</v>
      </c>
      <c r="I134" t="str">
        <f t="shared" si="2"/>
        <v>Moderate Fertility</v>
      </c>
      <c r="J134">
        <v>48791</v>
      </c>
      <c r="K134">
        <v>2</v>
      </c>
      <c r="L134">
        <v>1553560</v>
      </c>
      <c r="M134">
        <v>-850</v>
      </c>
      <c r="N134">
        <v>2.7</v>
      </c>
      <c r="O134">
        <v>27</v>
      </c>
      <c r="P134" t="s">
        <v>159</v>
      </c>
      <c r="Q134" s="1">
        <v>4.0000000000000002E-4</v>
      </c>
      <c r="R134"/>
    </row>
    <row r="135" spans="1:18" x14ac:dyDescent="0.35">
      <c r="A135" t="s">
        <v>207</v>
      </c>
      <c r="B135" t="str">
        <f>VLOOKUP(Table_1[[#This Row],[Country]],Table2[#All],2,FALSE)</f>
        <v>Europe</v>
      </c>
      <c r="C135" s="1">
        <v>134</v>
      </c>
      <c r="D135" s="5" t="s">
        <v>207</v>
      </c>
      <c r="E135" s="11">
        <v>3435931</v>
      </c>
      <c r="F135" s="14">
        <f>VALUE(SUBSTITUTE(Table_1[[#This Row],[Population (2023)]], ",", "")) / 1000000000</f>
        <v>3.4359310000000001E-3</v>
      </c>
      <c r="G135" s="1">
        <f>Table_1[[#This Row],[Population (2023)]] / SUM(Table_1[Population (2023)])</f>
        <v>4.2714731850008683E-4</v>
      </c>
      <c r="H135">
        <v>4.9799999999999997E-2</v>
      </c>
      <c r="I135" t="str">
        <f t="shared" si="2"/>
        <v>Low Fertility</v>
      </c>
      <c r="J135">
        <v>162935</v>
      </c>
      <c r="K135">
        <v>105</v>
      </c>
      <c r="L135">
        <v>32850</v>
      </c>
      <c r="M135">
        <v>-125204</v>
      </c>
      <c r="N135">
        <v>1.8</v>
      </c>
      <c r="O135">
        <v>35</v>
      </c>
      <c r="P135" t="s">
        <v>208</v>
      </c>
      <c r="Q135" s="1">
        <v>4.0000000000000002E-4</v>
      </c>
      <c r="R135"/>
    </row>
    <row r="136" spans="1:18" x14ac:dyDescent="0.35">
      <c r="A136" t="s">
        <v>209</v>
      </c>
      <c r="B136" t="str">
        <f>VLOOKUP(Table_1[[#This Row],[Country]],Table2[#All],2,FALSE)</f>
        <v>South America</v>
      </c>
      <c r="C136" s="1">
        <v>135</v>
      </c>
      <c r="D136" s="5" t="s">
        <v>209</v>
      </c>
      <c r="E136" s="11">
        <v>3423108</v>
      </c>
      <c r="F136" s="14">
        <f>VALUE(SUBSTITUTE(Table_1[[#This Row],[Population (2023)]], ",", "")) / 1000000000</f>
        <v>3.4231079999999998E-3</v>
      </c>
      <c r="G136" s="1">
        <f>Table_1[[#This Row],[Population (2023)]] / SUM(Table_1[Population (2023)])</f>
        <v>4.2555319159092402E-4</v>
      </c>
      <c r="H136">
        <v>1E-4</v>
      </c>
      <c r="I136" t="str">
        <f t="shared" si="2"/>
        <v>Very Low Fertility</v>
      </c>
      <c r="J136">
        <v>314</v>
      </c>
      <c r="K136">
        <v>20</v>
      </c>
      <c r="L136">
        <v>175020</v>
      </c>
      <c r="M136">
        <v>-1500</v>
      </c>
      <c r="N136">
        <v>1.5</v>
      </c>
      <c r="O136">
        <v>36</v>
      </c>
      <c r="P136" t="s">
        <v>145</v>
      </c>
      <c r="Q136" s="1">
        <v>4.0000000000000002E-4</v>
      </c>
      <c r="R136"/>
    </row>
    <row r="137" spans="1:18" x14ac:dyDescent="0.35">
      <c r="A137" t="s">
        <v>210</v>
      </c>
      <c r="B137" t="str">
        <f>VLOOKUP(Table_1[[#This Row],[Country]],Table2[#All],2,FALSE)</f>
        <v>North America</v>
      </c>
      <c r="C137" s="1">
        <v>136</v>
      </c>
      <c r="D137" s="5" t="s">
        <v>210</v>
      </c>
      <c r="E137" s="11">
        <v>3260314</v>
      </c>
      <c r="F137" s="14">
        <f>VALUE(SUBSTITUTE(Table_1[[#This Row],[Population (2023)]], ",", "")) / 1000000000</f>
        <v>3.2603139999999998E-3</v>
      </c>
      <c r="G137" s="1">
        <f>Table_1[[#This Row],[Population (2023)]] / SUM(Table_1[Population (2023)])</f>
        <v>4.0531500270764813E-4</v>
      </c>
      <c r="H137">
        <v>2.3999999999999998E-3</v>
      </c>
      <c r="I137" t="str">
        <f t="shared" si="2"/>
        <v>Very Low Fertility</v>
      </c>
      <c r="J137">
        <v>7907</v>
      </c>
      <c r="K137">
        <v>368</v>
      </c>
      <c r="L137">
        <v>8870</v>
      </c>
      <c r="M137">
        <v>19835</v>
      </c>
      <c r="N137">
        <v>1.3</v>
      </c>
      <c r="O137">
        <v>44</v>
      </c>
      <c r="P137" t="s">
        <v>99</v>
      </c>
      <c r="Q137" s="1">
        <v>4.0000000000000002E-4</v>
      </c>
      <c r="R137"/>
    </row>
    <row r="138" spans="1:18" x14ac:dyDescent="0.35">
      <c r="A138" t="s">
        <v>211</v>
      </c>
      <c r="B138" t="str">
        <f>VLOOKUP(Table_1[[#This Row],[Country]],Table2[#All],2,FALSE)</f>
        <v>Europe</v>
      </c>
      <c r="C138" s="1">
        <v>137</v>
      </c>
      <c r="D138" s="5" t="s">
        <v>211</v>
      </c>
      <c r="E138" s="11">
        <v>3210847</v>
      </c>
      <c r="F138" s="14">
        <f>VALUE(SUBSTITUTE(Table_1[[#This Row],[Population (2023)]], ",", "")) / 1000000000</f>
        <v>3.2108470000000002E-3</v>
      </c>
      <c r="G138" s="1">
        <f>Table_1[[#This Row],[Population (2023)]] / SUM(Table_1[Population (2023)])</f>
        <v>3.9916537502180581E-4</v>
      </c>
      <c r="H138">
        <v>-7.0000000000000001E-3</v>
      </c>
      <c r="I138" t="str">
        <f t="shared" si="2"/>
        <v>Very Low Fertility</v>
      </c>
      <c r="J138">
        <v>-22679</v>
      </c>
      <c r="K138">
        <v>63</v>
      </c>
      <c r="L138">
        <v>51000</v>
      </c>
      <c r="M138">
        <v>-500</v>
      </c>
      <c r="N138">
        <v>1.3</v>
      </c>
      <c r="O138">
        <v>42</v>
      </c>
      <c r="P138" t="s">
        <v>21</v>
      </c>
      <c r="Q138" s="1">
        <v>4.0000000000000002E-4</v>
      </c>
      <c r="R138"/>
    </row>
    <row r="139" spans="1:18" x14ac:dyDescent="0.35">
      <c r="A139" t="s">
        <v>212</v>
      </c>
      <c r="B139" t="str">
        <f>VLOOKUP(Table_1[[#This Row],[Country]],Table2[#All],2,FALSE)</f>
        <v>Europe</v>
      </c>
      <c r="C139" s="1">
        <v>138</v>
      </c>
      <c r="D139" s="5" t="s">
        <v>212</v>
      </c>
      <c r="E139" s="11">
        <v>2832439</v>
      </c>
      <c r="F139" s="14">
        <f>VALUE(SUBSTITUTE(Table_1[[#This Row],[Population (2023)]], ",", "")) / 1000000000</f>
        <v>2.832439E-3</v>
      </c>
      <c r="G139" s="1">
        <f>Table_1[[#This Row],[Population (2023)]] / SUM(Table_1[Population (2023)])</f>
        <v>3.521225320488297E-4</v>
      </c>
      <c r="H139">
        <v>-3.5000000000000001E-3</v>
      </c>
      <c r="I139" t="str">
        <f t="shared" si="2"/>
        <v>Very Low Fertility</v>
      </c>
      <c r="J139">
        <v>-9882</v>
      </c>
      <c r="K139">
        <v>103</v>
      </c>
      <c r="L139">
        <v>27400</v>
      </c>
      <c r="M139">
        <v>-8000</v>
      </c>
      <c r="N139">
        <v>1.4</v>
      </c>
      <c r="O139">
        <v>38</v>
      </c>
      <c r="P139" t="s">
        <v>159</v>
      </c>
      <c r="Q139" s="1">
        <v>4.0000000000000002E-4</v>
      </c>
      <c r="R139"/>
    </row>
    <row r="140" spans="1:18" x14ac:dyDescent="0.35">
      <c r="A140" t="s">
        <v>213</v>
      </c>
      <c r="B140" t="str">
        <f>VLOOKUP(Table_1[[#This Row],[Country]],Table2[#All],2,FALSE)</f>
        <v>North America</v>
      </c>
      <c r="C140" s="1">
        <v>139</v>
      </c>
      <c r="D140" s="5" t="s">
        <v>213</v>
      </c>
      <c r="E140" s="11">
        <v>2825544</v>
      </c>
      <c r="F140" s="14">
        <f>VALUE(SUBSTITUTE(Table_1[[#This Row],[Population (2023)]], ",", "")) / 1000000000</f>
        <v>2.8255440000000001E-3</v>
      </c>
      <c r="G140" s="1">
        <f>Table_1[[#This Row],[Population (2023)]] / SUM(Table_1[Population (2023)])</f>
        <v>3.5126536094700662E-4</v>
      </c>
      <c r="H140">
        <v>-5.9999999999999995E-4</v>
      </c>
      <c r="I140" t="str">
        <f t="shared" si="2"/>
        <v>Very Low Fertility</v>
      </c>
      <c r="J140">
        <v>-1833</v>
      </c>
      <c r="K140">
        <v>261</v>
      </c>
      <c r="L140">
        <v>10830</v>
      </c>
      <c r="M140">
        <v>-10999</v>
      </c>
      <c r="N140">
        <v>1.3</v>
      </c>
      <c r="O140">
        <v>32</v>
      </c>
      <c r="P140" t="s">
        <v>17</v>
      </c>
      <c r="Q140" s="1">
        <v>4.0000000000000002E-4</v>
      </c>
      <c r="R140"/>
    </row>
    <row r="141" spans="1:18" x14ac:dyDescent="0.35">
      <c r="A141" t="s">
        <v>214</v>
      </c>
      <c r="B141" t="str">
        <f>VLOOKUP(Table_1[[#This Row],[Country]],Table2[#All],2,FALSE)</f>
        <v>Asia</v>
      </c>
      <c r="C141" s="1">
        <v>140</v>
      </c>
      <c r="D141" s="5" t="s">
        <v>214</v>
      </c>
      <c r="E141" s="11">
        <v>2777970</v>
      </c>
      <c r="F141" s="14">
        <f>VALUE(SUBSTITUTE(Table_1[[#This Row],[Population (2023)]], ",", "")) / 1000000000</f>
        <v>2.7779699999999998E-3</v>
      </c>
      <c r="G141" s="1">
        <f>Table_1[[#This Row],[Population (2023)]] / SUM(Table_1[Population (2023)])</f>
        <v>3.453510668210992E-4</v>
      </c>
      <c r="H141">
        <v>-8.9999999999999998E-4</v>
      </c>
      <c r="I141" t="str">
        <f t="shared" si="2"/>
        <v>Low Fertility</v>
      </c>
      <c r="J141">
        <v>-2499</v>
      </c>
      <c r="K141">
        <v>98</v>
      </c>
      <c r="L141">
        <v>28470</v>
      </c>
      <c r="M141">
        <v>-5000</v>
      </c>
      <c r="N141">
        <v>1.6</v>
      </c>
      <c r="O141">
        <v>35</v>
      </c>
      <c r="P141" t="s">
        <v>159</v>
      </c>
      <c r="Q141" s="1">
        <v>2.9999999999999997E-4</v>
      </c>
      <c r="R141"/>
    </row>
    <row r="142" spans="1:18" x14ac:dyDescent="0.35">
      <c r="A142" t="s">
        <v>215</v>
      </c>
      <c r="B142" t="str">
        <f>VLOOKUP(Table_1[[#This Row],[Country]],Table2[#All],2,FALSE)</f>
        <v>Africa</v>
      </c>
      <c r="C142" s="1">
        <v>141</v>
      </c>
      <c r="D142" s="5" t="s">
        <v>215</v>
      </c>
      <c r="E142" s="11">
        <v>2773168</v>
      </c>
      <c r="F142" s="14">
        <f>VALUE(SUBSTITUTE(Table_1[[#This Row],[Population (2023)]], ",", "")) / 1000000000</f>
        <v>2.7731679999999999E-3</v>
      </c>
      <c r="G142" s="1">
        <f>Table_1[[#This Row],[Population (2023)]] / SUM(Table_1[Population (2023)])</f>
        <v>3.4475409283546405E-4</v>
      </c>
      <c r="H142">
        <v>2.4799999999999999E-2</v>
      </c>
      <c r="I142" t="str">
        <f t="shared" si="2"/>
        <v>High Fertility</v>
      </c>
      <c r="J142">
        <v>67176</v>
      </c>
      <c r="K142">
        <v>274</v>
      </c>
      <c r="L142">
        <v>10120</v>
      </c>
      <c r="M142">
        <v>-3000</v>
      </c>
      <c r="N142">
        <v>4.5</v>
      </c>
      <c r="O142">
        <v>17</v>
      </c>
      <c r="P142" t="s">
        <v>101</v>
      </c>
      <c r="Q142" s="1">
        <v>2.9999999999999997E-4</v>
      </c>
      <c r="R142"/>
    </row>
    <row r="143" spans="1:18" x14ac:dyDescent="0.35">
      <c r="A143" t="s">
        <v>216</v>
      </c>
      <c r="B143" t="str">
        <f>VLOOKUP(Table_1[[#This Row],[Country]],Table2[#All],2,FALSE)</f>
        <v>Europe</v>
      </c>
      <c r="C143" s="1">
        <v>142</v>
      </c>
      <c r="D143" s="5" t="s">
        <v>216</v>
      </c>
      <c r="E143" s="11">
        <v>2718352</v>
      </c>
      <c r="F143" s="14">
        <f>VALUE(SUBSTITUTE(Table_1[[#This Row],[Population (2023)]], ",", "")) / 1000000000</f>
        <v>2.7183519999999998E-3</v>
      </c>
      <c r="G143" s="1">
        <f>Table_1[[#This Row],[Population (2023)]] / SUM(Table_1[Population (2023)])</f>
        <v>3.3793948933763453E-4</v>
      </c>
      <c r="H143">
        <v>-1.15E-2</v>
      </c>
      <c r="I143" t="str">
        <f t="shared" si="2"/>
        <v>Low Fertility</v>
      </c>
      <c r="J143">
        <v>-31703</v>
      </c>
      <c r="K143">
        <v>43</v>
      </c>
      <c r="L143">
        <v>62674</v>
      </c>
      <c r="M143">
        <v>-13128</v>
      </c>
      <c r="N143">
        <v>1.6</v>
      </c>
      <c r="O143">
        <v>44</v>
      </c>
      <c r="P143" t="s">
        <v>72</v>
      </c>
      <c r="Q143" s="1">
        <v>2.9999999999999997E-4</v>
      </c>
      <c r="R143"/>
    </row>
    <row r="144" spans="1:18" x14ac:dyDescent="0.35">
      <c r="A144" t="s">
        <v>217</v>
      </c>
      <c r="B144" t="str">
        <f>VLOOKUP(Table_1[[#This Row],[Country]],Table2[#All],2,FALSE)</f>
        <v>Asia</v>
      </c>
      <c r="C144" s="1">
        <v>143</v>
      </c>
      <c r="D144" s="5" t="s">
        <v>217</v>
      </c>
      <c r="E144" s="11">
        <v>2716391</v>
      </c>
      <c r="F144" s="14">
        <f>VALUE(SUBSTITUTE(Table_1[[#This Row],[Population (2023)]], ",", "")) / 1000000000</f>
        <v>2.7163909999999999E-3</v>
      </c>
      <c r="G144" s="1">
        <f>Table_1[[#This Row],[Population (2023)]] / SUM(Table_1[Population (2023)])</f>
        <v>3.3769570216857361E-4</v>
      </c>
      <c r="H144">
        <v>7.9000000000000008E-3</v>
      </c>
      <c r="I144" t="str">
        <f t="shared" si="2"/>
        <v>Low Fertility</v>
      </c>
      <c r="J144">
        <v>21269</v>
      </c>
      <c r="K144">
        <v>234</v>
      </c>
      <c r="L144">
        <v>11610</v>
      </c>
      <c r="M144">
        <v>0</v>
      </c>
      <c r="N144">
        <v>1.8</v>
      </c>
      <c r="O144">
        <v>34</v>
      </c>
      <c r="P144" t="s">
        <v>99</v>
      </c>
      <c r="Q144" s="1">
        <v>2.9999999999999997E-4</v>
      </c>
      <c r="R144"/>
    </row>
    <row r="145" spans="1:18" x14ac:dyDescent="0.35">
      <c r="A145" t="s">
        <v>218</v>
      </c>
      <c r="B145" t="str">
        <f>VLOOKUP(Table_1[[#This Row],[Country]],Table2[#All],2,FALSE)</f>
        <v>Africa</v>
      </c>
      <c r="C145" s="1">
        <v>144</v>
      </c>
      <c r="D145" s="5" t="s">
        <v>218</v>
      </c>
      <c r="E145" s="11">
        <v>2675352</v>
      </c>
      <c r="F145" s="14">
        <f>VALUE(SUBSTITUTE(Table_1[[#This Row],[Population (2023)]], ",", "")) / 1000000000</f>
        <v>2.6753520000000002E-3</v>
      </c>
      <c r="G145" s="1">
        <f>Table_1[[#This Row],[Population (2023)]] / SUM(Table_1[Population (2023)])</f>
        <v>3.3259382474323389E-4</v>
      </c>
      <c r="H145">
        <v>1.7100000000000001E-2</v>
      </c>
      <c r="I145" t="str">
        <f t="shared" si="2"/>
        <v>Moderate Fertility</v>
      </c>
      <c r="J145">
        <v>45056</v>
      </c>
      <c r="K145">
        <v>5</v>
      </c>
      <c r="L145">
        <v>566730</v>
      </c>
      <c r="M145">
        <v>3000</v>
      </c>
      <c r="N145">
        <v>2.7</v>
      </c>
      <c r="O145">
        <v>24</v>
      </c>
      <c r="P145" t="s">
        <v>53</v>
      </c>
      <c r="Q145" s="1">
        <v>2.9999999999999997E-4</v>
      </c>
      <c r="R145"/>
    </row>
    <row r="146" spans="1:18" x14ac:dyDescent="0.35">
      <c r="A146" t="s">
        <v>219</v>
      </c>
      <c r="B146" t="str">
        <f>VLOOKUP(Table_1[[#This Row],[Country]],Table2[#All],2,FALSE)</f>
        <v>Africa</v>
      </c>
      <c r="C146" s="1">
        <v>145</v>
      </c>
      <c r="D146" s="5" t="s">
        <v>219</v>
      </c>
      <c r="E146" s="11">
        <v>2604172</v>
      </c>
      <c r="F146" s="14">
        <f>VALUE(SUBSTITUTE(Table_1[[#This Row],[Population (2023)]], ",", "")) / 1000000000</f>
        <v>2.6041720000000001E-3</v>
      </c>
      <c r="G146" s="1">
        <f>Table_1[[#This Row],[Population (2023)]] / SUM(Table_1[Population (2023)])</f>
        <v>3.2374488507278177E-4</v>
      </c>
      <c r="H146">
        <v>1.4500000000000001E-2</v>
      </c>
      <c r="I146" t="str">
        <f t="shared" si="2"/>
        <v>High Fertility</v>
      </c>
      <c r="J146">
        <v>37160</v>
      </c>
      <c r="K146">
        <v>3</v>
      </c>
      <c r="L146">
        <v>823290</v>
      </c>
      <c r="M146">
        <v>-3916</v>
      </c>
      <c r="N146">
        <v>3.2</v>
      </c>
      <c r="O146">
        <v>21</v>
      </c>
      <c r="P146" t="s">
        <v>143</v>
      </c>
      <c r="Q146" s="1">
        <v>2.9999999999999997E-4</v>
      </c>
      <c r="R146"/>
    </row>
    <row r="147" spans="1:18" x14ac:dyDescent="0.35">
      <c r="A147" t="s">
        <v>220</v>
      </c>
      <c r="B147" t="str">
        <f>VLOOKUP(Table_1[[#This Row],[Country]],Table2[#All],2,FALSE)</f>
        <v>Africa</v>
      </c>
      <c r="C147" s="1">
        <v>146</v>
      </c>
      <c r="D147" s="5" t="s">
        <v>220</v>
      </c>
      <c r="E147" s="11">
        <v>2436566</v>
      </c>
      <c r="F147" s="14">
        <f>VALUE(SUBSTITUTE(Table_1[[#This Row],[Population (2023)]], ",", "")) / 1000000000</f>
        <v>2.4365659999999998E-3</v>
      </c>
      <c r="G147" s="1">
        <f>Table_1[[#This Row],[Population (2023)]] / SUM(Table_1[Population (2023)])</f>
        <v>3.0290847902605803E-4</v>
      </c>
      <c r="H147">
        <v>1.9900000000000001E-2</v>
      </c>
      <c r="I147" t="str">
        <f t="shared" si="2"/>
        <v>High Fertility</v>
      </c>
      <c r="J147">
        <v>47574</v>
      </c>
      <c r="K147">
        <v>9</v>
      </c>
      <c r="L147">
        <v>257670</v>
      </c>
      <c r="M147">
        <v>1000</v>
      </c>
      <c r="N147">
        <v>3.4</v>
      </c>
      <c r="O147">
        <v>22</v>
      </c>
      <c r="P147" t="s">
        <v>47</v>
      </c>
      <c r="Q147" s="1">
        <v>2.9999999999999997E-4</v>
      </c>
      <c r="R147"/>
    </row>
    <row r="148" spans="1:18" x14ac:dyDescent="0.35">
      <c r="A148" t="s">
        <v>221</v>
      </c>
      <c r="B148" t="str">
        <f>VLOOKUP(Table_1[[#This Row],[Country]],Table2[#All],2,FALSE)</f>
        <v>Africa</v>
      </c>
      <c r="C148" s="1">
        <v>147</v>
      </c>
      <c r="D148" s="5" t="s">
        <v>221</v>
      </c>
      <c r="E148" s="11">
        <v>2330318</v>
      </c>
      <c r="F148" s="14">
        <f>VALUE(SUBSTITUTE(Table_1[[#This Row],[Population (2023)]], ",", "")) / 1000000000</f>
        <v>2.3303180000000001E-3</v>
      </c>
      <c r="G148" s="1">
        <f>Table_1[[#This Row],[Population (2023)]] / SUM(Table_1[Population (2023)])</f>
        <v>2.8969996340220028E-4</v>
      </c>
      <c r="H148">
        <v>1.06E-2</v>
      </c>
      <c r="I148" t="str">
        <f t="shared" si="2"/>
        <v>Moderate Fertility</v>
      </c>
      <c r="J148">
        <v>24493</v>
      </c>
      <c r="K148">
        <v>77</v>
      </c>
      <c r="L148">
        <v>30360</v>
      </c>
      <c r="M148">
        <v>-4000</v>
      </c>
      <c r="N148">
        <v>2.9</v>
      </c>
      <c r="O148">
        <v>22</v>
      </c>
      <c r="P148" t="s">
        <v>57</v>
      </c>
      <c r="Q148" s="1">
        <v>2.9999999999999997E-4</v>
      </c>
      <c r="R148"/>
    </row>
    <row r="149" spans="1:18" x14ac:dyDescent="0.35">
      <c r="A149" t="s">
        <v>222</v>
      </c>
      <c r="B149" t="str">
        <f>VLOOKUP(Table_1[[#This Row],[Country]],Table2[#All],2,FALSE)</f>
        <v>Africa</v>
      </c>
      <c r="C149" s="1">
        <v>148</v>
      </c>
      <c r="D149" s="5" t="s">
        <v>222</v>
      </c>
      <c r="E149" s="11">
        <v>2150842</v>
      </c>
      <c r="F149" s="14">
        <f>VALUE(SUBSTITUTE(Table_1[[#This Row],[Population (2023)]], ",", "")) / 1000000000</f>
        <v>2.150842E-3</v>
      </c>
      <c r="G149" s="1">
        <f>Table_1[[#This Row],[Population (2023)]] / SUM(Table_1[Population (2023)])</f>
        <v>2.6738790529185939E-4</v>
      </c>
      <c r="H149">
        <v>2.1499999999999998E-2</v>
      </c>
      <c r="I149" t="str">
        <f t="shared" si="2"/>
        <v>High Fertility</v>
      </c>
      <c r="J149">
        <v>45276</v>
      </c>
      <c r="K149">
        <v>76</v>
      </c>
      <c r="L149">
        <v>28120</v>
      </c>
      <c r="M149">
        <v>-1400</v>
      </c>
      <c r="N149">
        <v>3.8</v>
      </c>
      <c r="O149">
        <v>19</v>
      </c>
      <c r="P149" t="s">
        <v>223</v>
      </c>
      <c r="Q149" s="1">
        <v>2.9999999999999997E-4</v>
      </c>
      <c r="R149"/>
    </row>
    <row r="150" spans="1:18" x14ac:dyDescent="0.35">
      <c r="A150" t="s">
        <v>224</v>
      </c>
      <c r="B150" t="str">
        <f>VLOOKUP(Table_1[[#This Row],[Country]],Table2[#All],2,FALSE)</f>
        <v>Europe</v>
      </c>
      <c r="C150" s="1">
        <v>149</v>
      </c>
      <c r="D150" s="5" t="s">
        <v>224</v>
      </c>
      <c r="E150" s="11">
        <v>2119675</v>
      </c>
      <c r="F150" s="14">
        <f>VALUE(SUBSTITUTE(Table_1[[#This Row],[Population (2023)]], ",", "")) / 1000000000</f>
        <v>2.1196750000000001E-3</v>
      </c>
      <c r="G150" s="1">
        <f>Table_1[[#This Row],[Population (2023)]] / SUM(Table_1[Population (2023)])</f>
        <v>2.6351329300316903E-4</v>
      </c>
      <c r="H150">
        <v>-1E-4</v>
      </c>
      <c r="I150" t="str">
        <f t="shared" si="2"/>
        <v>Low Fertility</v>
      </c>
      <c r="J150">
        <v>-169</v>
      </c>
      <c r="K150">
        <v>105</v>
      </c>
      <c r="L150">
        <v>20140</v>
      </c>
      <c r="M150">
        <v>2000</v>
      </c>
      <c r="N150">
        <v>1.6</v>
      </c>
      <c r="O150">
        <v>44</v>
      </c>
      <c r="P150" t="s">
        <v>76</v>
      </c>
      <c r="Q150" s="1">
        <v>2.9999999999999997E-4</v>
      </c>
      <c r="R150"/>
    </row>
    <row r="151" spans="1:18" x14ac:dyDescent="0.35">
      <c r="A151" t="s">
        <v>225</v>
      </c>
      <c r="B151" t="str">
        <f>VLOOKUP(Table_1[[#This Row],[Country]],Table2[#All],2,FALSE)</f>
        <v>Europe</v>
      </c>
      <c r="C151" s="1">
        <v>150</v>
      </c>
      <c r="D151" s="5" t="s">
        <v>225</v>
      </c>
      <c r="E151" s="11">
        <v>2085679</v>
      </c>
      <c r="F151" s="14">
        <f>VALUE(SUBSTITUTE(Table_1[[#This Row],[Population (2023)]], ",", "")) / 1000000000</f>
        <v>2.085679E-3</v>
      </c>
      <c r="G151" s="1">
        <f>Table_1[[#This Row],[Population (2023)]] / SUM(Table_1[Population (2023)])</f>
        <v>2.5928698571127959E-4</v>
      </c>
      <c r="H151">
        <v>-3.8E-3</v>
      </c>
      <c r="I151" t="str">
        <f t="shared" si="2"/>
        <v>Very Low Fertility</v>
      </c>
      <c r="J151">
        <v>-7920</v>
      </c>
      <c r="K151">
        <v>83</v>
      </c>
      <c r="L151">
        <v>25220</v>
      </c>
      <c r="M151">
        <v>-1000</v>
      </c>
      <c r="N151">
        <v>1.4</v>
      </c>
      <c r="O151">
        <v>39</v>
      </c>
      <c r="P151" t="s">
        <v>143</v>
      </c>
      <c r="Q151" s="1">
        <v>2.9999999999999997E-4</v>
      </c>
      <c r="R151"/>
    </row>
    <row r="152" spans="1:18" x14ac:dyDescent="0.35">
      <c r="A152" t="s">
        <v>226</v>
      </c>
      <c r="B152" t="str">
        <f>VLOOKUP(Table_1[[#This Row],[Country]],Table2[#All],2,FALSE)</f>
        <v>Europe</v>
      </c>
      <c r="C152" s="1">
        <v>151</v>
      </c>
      <c r="D152" s="5" t="s">
        <v>226</v>
      </c>
      <c r="E152" s="11">
        <v>1830211</v>
      </c>
      <c r="F152" s="14">
        <f>VALUE(SUBSTITUTE(Table_1[[#This Row],[Population (2023)]], ",", "")) / 1000000000</f>
        <v>1.830211E-3</v>
      </c>
      <c r="G152" s="1">
        <f>Table_1[[#This Row],[Population (2023)]] / SUM(Table_1[Population (2023)])</f>
        <v>2.2752777076703881E-4</v>
      </c>
      <c r="H152">
        <v>-1.0999999999999999E-2</v>
      </c>
      <c r="I152" t="str">
        <f t="shared" si="2"/>
        <v>Low Fertility</v>
      </c>
      <c r="J152">
        <v>-20440</v>
      </c>
      <c r="K152">
        <v>29</v>
      </c>
      <c r="L152">
        <v>62200</v>
      </c>
      <c r="M152">
        <v>-7630</v>
      </c>
      <c r="N152">
        <v>1.6</v>
      </c>
      <c r="O152">
        <v>44</v>
      </c>
      <c r="P152" t="s">
        <v>53</v>
      </c>
      <c r="Q152" s="1">
        <v>2.0000000000000001E-4</v>
      </c>
      <c r="R152"/>
    </row>
    <row r="153" spans="1:18" x14ac:dyDescent="0.35">
      <c r="A153" t="s">
        <v>227</v>
      </c>
      <c r="B153" t="str">
        <f>VLOOKUP(Table_1[[#This Row],[Country]],Table2[#All],2,FALSE)</f>
        <v>Africa</v>
      </c>
      <c r="C153" s="1">
        <v>152</v>
      </c>
      <c r="D153" s="5" t="s">
        <v>227</v>
      </c>
      <c r="E153" s="11">
        <v>1714671</v>
      </c>
      <c r="F153" s="14">
        <f>VALUE(SUBSTITUTE(Table_1[[#This Row],[Population (2023)]], ",", "")) / 1000000000</f>
        <v>1.7146710000000001E-3</v>
      </c>
      <c r="G153" s="1">
        <f>Table_1[[#This Row],[Population (2023)]] / SUM(Table_1[Population (2023)])</f>
        <v>2.1316409431966545E-4</v>
      </c>
      <c r="H153">
        <v>2.3699999999999999E-2</v>
      </c>
      <c r="I153" t="str">
        <f t="shared" si="2"/>
        <v>High Fertility</v>
      </c>
      <c r="J153">
        <v>39763</v>
      </c>
      <c r="K153">
        <v>61</v>
      </c>
      <c r="L153">
        <v>28050</v>
      </c>
      <c r="M153">
        <v>4000</v>
      </c>
      <c r="N153">
        <v>4.0999999999999996</v>
      </c>
      <c r="O153">
        <v>21</v>
      </c>
      <c r="P153" t="s">
        <v>159</v>
      </c>
      <c r="Q153" s="1">
        <v>2.0000000000000001E-4</v>
      </c>
      <c r="R153"/>
    </row>
    <row r="154" spans="1:18" x14ac:dyDescent="0.35">
      <c r="A154" t="s">
        <v>228</v>
      </c>
      <c r="B154" t="str">
        <f>VLOOKUP(Table_1[[#This Row],[Country]],Table2[#All],2,FALSE)</f>
        <v>North America</v>
      </c>
      <c r="C154" s="1">
        <v>153</v>
      </c>
      <c r="D154" s="5" t="s">
        <v>228</v>
      </c>
      <c r="E154" s="11">
        <v>1534937</v>
      </c>
      <c r="F154" s="14">
        <f>VALUE(SUBSTITUTE(Table_1[[#This Row],[Population (2023)]], ",", "")) / 1000000000</f>
        <v>1.5349370000000001E-3</v>
      </c>
      <c r="G154" s="1">
        <f>Table_1[[#This Row],[Population (2023)]] / SUM(Table_1[Population (2023)])</f>
        <v>1.9081996222175817E-4</v>
      </c>
      <c r="H154">
        <v>2.5000000000000001E-3</v>
      </c>
      <c r="I154" t="str">
        <f t="shared" si="2"/>
        <v>Low Fertility</v>
      </c>
      <c r="J154">
        <v>3893</v>
      </c>
      <c r="K154">
        <v>299</v>
      </c>
      <c r="L154">
        <v>5130</v>
      </c>
      <c r="M154">
        <v>-800</v>
      </c>
      <c r="N154">
        <v>1.6</v>
      </c>
      <c r="O154">
        <v>36</v>
      </c>
      <c r="P154" t="s">
        <v>137</v>
      </c>
      <c r="Q154" s="1">
        <v>2.0000000000000001E-4</v>
      </c>
      <c r="R154"/>
    </row>
    <row r="155" spans="1:18" x14ac:dyDescent="0.35">
      <c r="A155" t="s">
        <v>229</v>
      </c>
      <c r="B155" t="str">
        <f>VLOOKUP(Table_1[[#This Row],[Country]],Table2[#All],2,FALSE)</f>
        <v>Asia</v>
      </c>
      <c r="C155" s="1">
        <v>154</v>
      </c>
      <c r="D155" s="5" t="s">
        <v>229</v>
      </c>
      <c r="E155" s="11">
        <v>1485509</v>
      </c>
      <c r="F155" s="14">
        <f>VALUE(SUBSTITUTE(Table_1[[#This Row],[Population (2023)]], ",", "")) / 1000000000</f>
        <v>1.4855090000000001E-3</v>
      </c>
      <c r="G155" s="1">
        <f>Table_1[[#This Row],[Population (2023)]] / SUM(Table_1[Population (2023)])</f>
        <v>1.8467518292938521E-4</v>
      </c>
      <c r="H155">
        <v>8.9999999999999993E-3</v>
      </c>
      <c r="I155" t="str">
        <f t="shared" si="2"/>
        <v>Low Fertility</v>
      </c>
      <c r="J155">
        <v>13276</v>
      </c>
      <c r="K155">
        <v>1955</v>
      </c>
      <c r="L155">
        <v>760</v>
      </c>
      <c r="M155">
        <v>0</v>
      </c>
      <c r="N155">
        <v>1.8</v>
      </c>
      <c r="O155">
        <v>34</v>
      </c>
      <c r="P155" t="s">
        <v>99</v>
      </c>
      <c r="Q155" s="1">
        <v>2.0000000000000001E-4</v>
      </c>
      <c r="R155"/>
    </row>
    <row r="156" spans="1:18" x14ac:dyDescent="0.35">
      <c r="A156" t="s">
        <v>230</v>
      </c>
      <c r="B156" t="str">
        <f>VLOOKUP(Table_1[[#This Row],[Country]],Table2[#All],2,FALSE)</f>
        <v>Asia</v>
      </c>
      <c r="C156" s="1">
        <v>155</v>
      </c>
      <c r="D156" s="5" t="s">
        <v>230</v>
      </c>
      <c r="E156" s="11">
        <v>1360596</v>
      </c>
      <c r="F156" s="14">
        <f>VALUE(SUBSTITUTE(Table_1[[#This Row],[Population (2023)]], ",", "")) / 1000000000</f>
        <v>1.3605959999999999E-3</v>
      </c>
      <c r="G156" s="1">
        <f>Table_1[[#This Row],[Population (2023)]] / SUM(Table_1[Population (2023)])</f>
        <v>1.6914627591821377E-4</v>
      </c>
      <c r="H156">
        <v>1.44E-2</v>
      </c>
      <c r="I156" t="str">
        <f t="shared" si="2"/>
        <v>Moderate Fertility</v>
      </c>
      <c r="J156">
        <v>19300</v>
      </c>
      <c r="K156">
        <v>91</v>
      </c>
      <c r="L156">
        <v>14870</v>
      </c>
      <c r="M156">
        <v>-5000</v>
      </c>
      <c r="N156">
        <v>3</v>
      </c>
      <c r="O156">
        <v>21</v>
      </c>
      <c r="P156" t="s">
        <v>19</v>
      </c>
      <c r="Q156" s="1">
        <v>2.0000000000000001E-4</v>
      </c>
      <c r="R156"/>
    </row>
    <row r="157" spans="1:18" x14ac:dyDescent="0.35">
      <c r="A157" t="s">
        <v>231</v>
      </c>
      <c r="B157" t="str">
        <f>VLOOKUP(Table_1[[#This Row],[Country]],Table2[#All],2,FALSE)</f>
        <v>Europe</v>
      </c>
      <c r="C157" s="1">
        <v>156</v>
      </c>
      <c r="D157" s="5" t="s">
        <v>231</v>
      </c>
      <c r="E157" s="11">
        <v>1322765</v>
      </c>
      <c r="F157" s="14">
        <f>VALUE(SUBSTITUTE(Table_1[[#This Row],[Population (2023)]], ",", "")) / 1000000000</f>
        <v>1.3227650000000001E-3</v>
      </c>
      <c r="G157" s="1">
        <f>Table_1[[#This Row],[Population (2023)]] / SUM(Table_1[Population (2023)])</f>
        <v>1.6444320993517256E-4</v>
      </c>
      <c r="H157">
        <v>-2.5000000000000001E-3</v>
      </c>
      <c r="I157" t="str">
        <f t="shared" si="2"/>
        <v>Low Fertility</v>
      </c>
      <c r="J157">
        <v>-3297</v>
      </c>
      <c r="K157">
        <v>31</v>
      </c>
      <c r="L157">
        <v>42390</v>
      </c>
      <c r="M157">
        <v>-1000</v>
      </c>
      <c r="N157">
        <v>1.7</v>
      </c>
      <c r="O157">
        <v>42</v>
      </c>
      <c r="P157" t="s">
        <v>83</v>
      </c>
      <c r="Q157" s="1">
        <v>2.0000000000000001E-4</v>
      </c>
      <c r="R157"/>
    </row>
    <row r="158" spans="1:18" x14ac:dyDescent="0.35">
      <c r="A158" t="s">
        <v>232</v>
      </c>
      <c r="B158" t="str">
        <f>VLOOKUP(Table_1[[#This Row],[Country]],Table2[#All],2,FALSE)</f>
        <v>Africa</v>
      </c>
      <c r="C158" s="1">
        <v>157</v>
      </c>
      <c r="D158" s="5" t="s">
        <v>232</v>
      </c>
      <c r="E158" s="11">
        <v>1300557</v>
      </c>
      <c r="F158" s="14">
        <f>VALUE(SUBSTITUTE(Table_1[[#This Row],[Population (2023)]], ",", "")) / 1000000000</f>
        <v>1.3005569999999999E-3</v>
      </c>
      <c r="G158" s="1">
        <f>Table_1[[#This Row],[Population (2023)]] / SUM(Table_1[Population (2023)])</f>
        <v>1.6168236064883649E-4</v>
      </c>
      <c r="H158">
        <v>8.0000000000000004E-4</v>
      </c>
      <c r="I158" t="str">
        <f t="shared" si="2"/>
        <v>Very Low Fertility</v>
      </c>
      <c r="J158">
        <v>1088</v>
      </c>
      <c r="K158">
        <v>641</v>
      </c>
      <c r="L158">
        <v>2030</v>
      </c>
      <c r="M158">
        <v>0</v>
      </c>
      <c r="N158">
        <v>1.4</v>
      </c>
      <c r="O158">
        <v>37</v>
      </c>
      <c r="P158" t="s">
        <v>38</v>
      </c>
      <c r="Q158" s="1">
        <v>2.0000000000000001E-4</v>
      </c>
      <c r="R158"/>
    </row>
    <row r="159" spans="1:18" x14ac:dyDescent="0.35">
      <c r="A159" t="s">
        <v>233</v>
      </c>
      <c r="B159" t="str">
        <f>VLOOKUP(Table_1[[#This Row],[Country]],Table2[#All],2,FALSE)</f>
        <v>Europe</v>
      </c>
      <c r="C159" s="1">
        <v>158</v>
      </c>
      <c r="D159" s="5" t="s">
        <v>233</v>
      </c>
      <c r="E159" s="11">
        <v>1260138</v>
      </c>
      <c r="F159" s="14">
        <f>VALUE(SUBSTITUTE(Table_1[[#This Row],[Population (2023)]], ",", "")) / 1000000000</f>
        <v>1.2601380000000001E-3</v>
      </c>
      <c r="G159" s="1">
        <f>Table_1[[#This Row],[Population (2023)]] / SUM(Table_1[Population (2023)])</f>
        <v>1.5665756024788112E-4</v>
      </c>
      <c r="H159">
        <v>6.8999999999999999E-3</v>
      </c>
      <c r="I159" t="str">
        <f t="shared" si="2"/>
        <v>Very Low Fertility</v>
      </c>
      <c r="J159">
        <v>8650</v>
      </c>
      <c r="K159">
        <v>136</v>
      </c>
      <c r="L159">
        <v>9240</v>
      </c>
      <c r="M159">
        <v>5000</v>
      </c>
      <c r="N159">
        <v>1.3</v>
      </c>
      <c r="O159">
        <v>39</v>
      </c>
      <c r="P159" t="s">
        <v>13</v>
      </c>
      <c r="Q159" s="1">
        <v>2.0000000000000001E-4</v>
      </c>
      <c r="R159"/>
    </row>
    <row r="160" spans="1:18" x14ac:dyDescent="0.35">
      <c r="A160" t="s">
        <v>234</v>
      </c>
      <c r="B160" t="str">
        <f>VLOOKUP(Table_1[[#This Row],[Country]],Table2[#All],2,FALSE)</f>
        <v>Africa</v>
      </c>
      <c r="C160" s="1">
        <v>159</v>
      </c>
      <c r="D160" s="5" t="s">
        <v>234</v>
      </c>
      <c r="E160" s="11">
        <v>1210822</v>
      </c>
      <c r="F160" s="14">
        <f>VALUE(SUBSTITUTE(Table_1[[#This Row],[Population (2023)]], ",", "")) / 1000000000</f>
        <v>1.2108220000000001E-3</v>
      </c>
      <c r="G160" s="1">
        <f>Table_1[[#This Row],[Population (2023)]] / SUM(Table_1[Population (2023)])</f>
        <v>1.5052670454700985E-4</v>
      </c>
      <c r="H160">
        <v>7.6E-3</v>
      </c>
      <c r="I160" t="str">
        <f t="shared" si="2"/>
        <v>Moderate Fertility</v>
      </c>
      <c r="J160">
        <v>9152</v>
      </c>
      <c r="K160">
        <v>70</v>
      </c>
      <c r="L160">
        <v>17200</v>
      </c>
      <c r="M160">
        <v>-5268</v>
      </c>
      <c r="N160">
        <v>2.8</v>
      </c>
      <c r="O160">
        <v>22</v>
      </c>
      <c r="P160" t="s">
        <v>57</v>
      </c>
      <c r="Q160" s="1">
        <v>2.0000000000000001E-4</v>
      </c>
      <c r="R160"/>
    </row>
    <row r="161" spans="1:18" x14ac:dyDescent="0.35">
      <c r="A161" t="s">
        <v>235</v>
      </c>
      <c r="B161" t="str">
        <f>VLOOKUP(Table_1[[#This Row],[Country]],Table2[#All],2,FALSE)</f>
        <v>Africa</v>
      </c>
      <c r="C161" s="1">
        <v>160</v>
      </c>
      <c r="D161" s="5" t="s">
        <v>235</v>
      </c>
      <c r="E161" s="11">
        <v>1136455</v>
      </c>
      <c r="F161" s="14">
        <f>VALUE(SUBSTITUTE(Table_1[[#This Row],[Population (2023)]], ",", "")) / 1000000000</f>
        <v>1.136455E-3</v>
      </c>
      <c r="G161" s="1">
        <f>Table_1[[#This Row],[Population (2023)]] / SUM(Table_1[Population (2023)])</f>
        <v>1.4128156410766576E-4</v>
      </c>
      <c r="H161">
        <v>1.3899999999999999E-2</v>
      </c>
      <c r="I161" t="str">
        <f t="shared" si="2"/>
        <v>Moderate Fertility</v>
      </c>
      <c r="J161">
        <v>15606</v>
      </c>
      <c r="K161">
        <v>49</v>
      </c>
      <c r="L161">
        <v>23180</v>
      </c>
      <c r="M161">
        <v>900</v>
      </c>
      <c r="N161">
        <v>2.7</v>
      </c>
      <c r="O161">
        <v>24</v>
      </c>
      <c r="P161" t="s">
        <v>55</v>
      </c>
      <c r="Q161" s="1">
        <v>1E-4</v>
      </c>
      <c r="R161"/>
    </row>
    <row r="162" spans="1:18" x14ac:dyDescent="0.35">
      <c r="A162" t="s">
        <v>236</v>
      </c>
      <c r="B162" t="str">
        <f>VLOOKUP(Table_1[[#This Row],[Country]],Table2[#All],2,FALSE)</f>
        <v>Africa</v>
      </c>
      <c r="C162" s="1">
        <v>161</v>
      </c>
      <c r="D162" s="5" t="s">
        <v>236</v>
      </c>
      <c r="E162" s="11">
        <v>981796</v>
      </c>
      <c r="F162" s="14">
        <f>VALUE(SUBSTITUTE(Table_1[[#This Row],[Population (2023)]], ",", "")) / 1000000000</f>
        <v>9.8179600000000006E-4</v>
      </c>
      <c r="G162" s="1">
        <f>Table_1[[#This Row],[Population (2023)]] / SUM(Table_1[Population (2023)])</f>
        <v>1.220547003749817E-4</v>
      </c>
      <c r="H162">
        <v>8.0000000000000002E-3</v>
      </c>
      <c r="I162" t="str">
        <f t="shared" si="2"/>
        <v>Moderate Fertility</v>
      </c>
      <c r="J162">
        <v>7744</v>
      </c>
      <c r="K162">
        <v>393</v>
      </c>
      <c r="L162">
        <v>2500</v>
      </c>
      <c r="M162">
        <v>-630</v>
      </c>
      <c r="N162">
        <v>2.2000000000000002</v>
      </c>
      <c r="O162">
        <v>34</v>
      </c>
      <c r="P162" t="s">
        <v>237</v>
      </c>
      <c r="Q162" s="1">
        <v>1E-4</v>
      </c>
      <c r="R162"/>
    </row>
    <row r="163" spans="1:18" x14ac:dyDescent="0.35">
      <c r="A163" t="s">
        <v>238</v>
      </c>
      <c r="B163" t="str">
        <f>VLOOKUP(Table_1[[#This Row],[Country]],Table2[#All],2,FALSE)</f>
        <v>Oceania</v>
      </c>
      <c r="C163" s="1">
        <v>162</v>
      </c>
      <c r="D163" s="5" t="s">
        <v>238</v>
      </c>
      <c r="E163" s="11">
        <v>936375</v>
      </c>
      <c r="F163" s="14">
        <f>VALUE(SUBSTITUTE(Table_1[[#This Row],[Population (2023)]], ",", "")) / 1000000000</f>
        <v>9.3637500000000003E-4</v>
      </c>
      <c r="G163" s="1">
        <f>Table_1[[#This Row],[Population (2023)]] / SUM(Table_1[Population (2023)])</f>
        <v>1.1640806243213813E-4</v>
      </c>
      <c r="H163">
        <v>7.1000000000000004E-3</v>
      </c>
      <c r="I163" t="str">
        <f t="shared" si="2"/>
        <v>Moderate Fertility</v>
      </c>
      <c r="J163">
        <v>6609</v>
      </c>
      <c r="K163">
        <v>51</v>
      </c>
      <c r="L163">
        <v>18270</v>
      </c>
      <c r="M163">
        <v>-3289</v>
      </c>
      <c r="N163">
        <v>2.4</v>
      </c>
      <c r="O163">
        <v>27</v>
      </c>
      <c r="P163" t="s">
        <v>17</v>
      </c>
      <c r="Q163" s="1">
        <v>1E-4</v>
      </c>
      <c r="R163"/>
    </row>
    <row r="164" spans="1:18" x14ac:dyDescent="0.35">
      <c r="A164" t="s">
        <v>239</v>
      </c>
      <c r="B164" t="str">
        <f>VLOOKUP(Table_1[[#This Row],[Country]],Table2[#All],2,FALSE)</f>
        <v>Africa</v>
      </c>
      <c r="C164" s="1">
        <v>163</v>
      </c>
      <c r="D164" s="5" t="s">
        <v>239</v>
      </c>
      <c r="E164" s="11">
        <v>852075</v>
      </c>
      <c r="F164" s="14">
        <f>VALUE(SUBSTITUTE(Table_1[[#This Row],[Population (2023)]], ",", "")) / 1000000000</f>
        <v>8.5207499999999999E-4</v>
      </c>
      <c r="G164" s="1">
        <f>Table_1[[#This Row],[Population (2023)]] / SUM(Table_1[Population (2023)])</f>
        <v>1.0592807347148749E-4</v>
      </c>
      <c r="H164">
        <v>1.83E-2</v>
      </c>
      <c r="I164" t="str">
        <f t="shared" si="2"/>
        <v>High Fertility</v>
      </c>
      <c r="J164">
        <v>15301</v>
      </c>
      <c r="K164">
        <v>458</v>
      </c>
      <c r="L164">
        <v>1861</v>
      </c>
      <c r="M164">
        <v>-2000</v>
      </c>
      <c r="N164">
        <v>3.8</v>
      </c>
      <c r="O164">
        <v>20</v>
      </c>
      <c r="P164" t="s">
        <v>59</v>
      </c>
      <c r="Q164" s="1">
        <v>1E-4</v>
      </c>
      <c r="R164"/>
    </row>
    <row r="165" spans="1:18" x14ac:dyDescent="0.35">
      <c r="A165" t="s">
        <v>240</v>
      </c>
      <c r="B165" t="str">
        <f>VLOOKUP(Table_1[[#This Row],[Country]],Table2[#All],2,FALSE)</f>
        <v>South America</v>
      </c>
      <c r="C165" s="1">
        <v>164</v>
      </c>
      <c r="D165" s="5" t="s">
        <v>240</v>
      </c>
      <c r="E165" s="11">
        <v>813834</v>
      </c>
      <c r="F165" s="14">
        <f>VALUE(SUBSTITUTE(Table_1[[#This Row],[Population (2023)]], ",", "")) / 1000000000</f>
        <v>8.1383400000000004E-4</v>
      </c>
      <c r="G165" s="1">
        <f>Table_1[[#This Row],[Population (2023)]] / SUM(Table_1[Population (2023)])</f>
        <v>1.0117403719812757E-4</v>
      </c>
      <c r="H165">
        <v>6.3E-3</v>
      </c>
      <c r="I165" t="str">
        <f t="shared" si="2"/>
        <v>Moderate Fertility</v>
      </c>
      <c r="J165">
        <v>5108</v>
      </c>
      <c r="K165">
        <v>4</v>
      </c>
      <c r="L165">
        <v>196850</v>
      </c>
      <c r="M165">
        <v>-3900</v>
      </c>
      <c r="N165">
        <v>2.2999999999999998</v>
      </c>
      <c r="O165">
        <v>26</v>
      </c>
      <c r="P165" t="s">
        <v>241</v>
      </c>
      <c r="Q165" s="1">
        <v>1E-4</v>
      </c>
      <c r="R165"/>
    </row>
    <row r="166" spans="1:18" x14ac:dyDescent="0.35">
      <c r="A166" t="s">
        <v>242</v>
      </c>
      <c r="B166" t="str">
        <f>VLOOKUP(Table_1[[#This Row],[Country]],Table2[#All],2,FALSE)</f>
        <v>Asia</v>
      </c>
      <c r="C166" s="1">
        <v>165</v>
      </c>
      <c r="D166" s="5" t="s">
        <v>242</v>
      </c>
      <c r="E166" s="11">
        <v>787424</v>
      </c>
      <c r="F166" s="14">
        <f>VALUE(SUBSTITUTE(Table_1[[#This Row],[Population (2023)]], ",", "")) / 1000000000</f>
        <v>7.87424E-4</v>
      </c>
      <c r="G166" s="1">
        <f>Table_1[[#This Row],[Population (2023)]] / SUM(Table_1[Population (2023)])</f>
        <v>9.7890804594915433E-5</v>
      </c>
      <c r="H166">
        <v>6.4000000000000003E-3</v>
      </c>
      <c r="I166" t="str">
        <f t="shared" si="2"/>
        <v>Very Low Fertility</v>
      </c>
      <c r="J166">
        <v>4969</v>
      </c>
      <c r="K166">
        <v>21</v>
      </c>
      <c r="L166">
        <v>38117</v>
      </c>
      <c r="M166">
        <v>300</v>
      </c>
      <c r="N166">
        <v>1.4</v>
      </c>
      <c r="O166">
        <v>29</v>
      </c>
      <c r="P166" t="s">
        <v>85</v>
      </c>
      <c r="Q166" s="1">
        <v>1E-4</v>
      </c>
      <c r="R166"/>
    </row>
    <row r="167" spans="1:18" x14ac:dyDescent="0.35">
      <c r="A167" t="s">
        <v>243</v>
      </c>
      <c r="B167" t="str">
        <f>VLOOKUP(Table_1[[#This Row],[Country]],Table2[#All],2,FALSE)</f>
        <v>Oceania</v>
      </c>
      <c r="C167" s="1">
        <v>166</v>
      </c>
      <c r="D167" s="5" t="s">
        <v>243</v>
      </c>
      <c r="E167" s="11">
        <v>740424</v>
      </c>
      <c r="F167" s="14">
        <f>VALUE(SUBSTITUTE(Table_1[[#This Row],[Population (2023)]], ",", "")) / 1000000000</f>
        <v>7.4042400000000005E-4</v>
      </c>
      <c r="G167" s="1">
        <f>Table_1[[#This Row],[Population (2023)]] / SUM(Table_1[Population (2023)])</f>
        <v>9.2047868875454219E-5</v>
      </c>
      <c r="H167">
        <v>2.23E-2</v>
      </c>
      <c r="I167" t="str">
        <f t="shared" si="2"/>
        <v>High Fertility</v>
      </c>
      <c r="J167">
        <v>16151</v>
      </c>
      <c r="K167">
        <v>26</v>
      </c>
      <c r="L167">
        <v>27990</v>
      </c>
      <c r="M167">
        <v>-1600</v>
      </c>
      <c r="N167">
        <v>3.9</v>
      </c>
      <c r="O167">
        <v>19</v>
      </c>
      <c r="P167" t="s">
        <v>123</v>
      </c>
      <c r="Q167" s="1">
        <v>1E-4</v>
      </c>
      <c r="R167"/>
    </row>
    <row r="168" spans="1:18" x14ac:dyDescent="0.35">
      <c r="A168" t="s">
        <v>244</v>
      </c>
      <c r="B168" t="str">
        <f>VLOOKUP(Table_1[[#This Row],[Country]],Table2[#All],2,FALSE)</f>
        <v>Asia</v>
      </c>
      <c r="C168" s="1">
        <v>167</v>
      </c>
      <c r="D168" s="5" t="s">
        <v>244</v>
      </c>
      <c r="E168" s="11">
        <v>704149</v>
      </c>
      <c r="F168" s="14">
        <f>VALUE(SUBSTITUTE(Table_1[[#This Row],[Population (2023)]], ",", "")) / 1000000000</f>
        <v>7.0414900000000005E-4</v>
      </c>
      <c r="G168" s="1">
        <f>Table_1[[#This Row],[Population (2023)]] / SUM(Table_1[Population (2023)])</f>
        <v>8.753824136006155E-5</v>
      </c>
      <c r="H168">
        <v>1.29E-2</v>
      </c>
      <c r="I168" t="str">
        <f t="shared" si="2"/>
        <v>Ultra-Low Fertility</v>
      </c>
      <c r="J168">
        <v>8981</v>
      </c>
      <c r="K168">
        <v>23472</v>
      </c>
      <c r="L168">
        <v>30</v>
      </c>
      <c r="M168">
        <v>5000</v>
      </c>
      <c r="N168">
        <v>1.1000000000000001</v>
      </c>
      <c r="O168">
        <v>39</v>
      </c>
      <c r="P168" t="s">
        <v>194</v>
      </c>
      <c r="Q168" s="1">
        <v>1E-4</v>
      </c>
      <c r="R168"/>
    </row>
    <row r="169" spans="1:18" x14ac:dyDescent="0.35">
      <c r="A169" t="s">
        <v>245</v>
      </c>
      <c r="B169" t="str">
        <f>VLOOKUP(Table_1[[#This Row],[Country]],Table2[#All],2,FALSE)</f>
        <v>Europe</v>
      </c>
      <c r="C169" s="1">
        <v>168</v>
      </c>
      <c r="D169" s="5" t="s">
        <v>245</v>
      </c>
      <c r="E169" s="11">
        <v>654768</v>
      </c>
      <c r="F169" s="14">
        <f>VALUE(SUBSTITUTE(Table_1[[#This Row],[Population (2023)]], ",", "")) / 1000000000</f>
        <v>6.5476800000000002E-4</v>
      </c>
      <c r="G169" s="1">
        <f>Table_1[[#This Row],[Population (2023)]] / SUM(Table_1[Population (2023)])</f>
        <v>8.1399305003408053E-5</v>
      </c>
      <c r="H169">
        <v>1.11E-2</v>
      </c>
      <c r="I169" t="str">
        <f t="shared" si="2"/>
        <v>Very Low Fertility</v>
      </c>
      <c r="J169">
        <v>7169</v>
      </c>
      <c r="K169">
        <v>253</v>
      </c>
      <c r="L169">
        <v>2590</v>
      </c>
      <c r="M169">
        <v>4883</v>
      </c>
      <c r="N169">
        <v>1.4</v>
      </c>
      <c r="O169">
        <v>39</v>
      </c>
      <c r="P169" t="s">
        <v>23</v>
      </c>
      <c r="Q169" s="1">
        <v>1E-4</v>
      </c>
      <c r="R169"/>
    </row>
    <row r="170" spans="1:18" x14ac:dyDescent="0.35">
      <c r="A170" t="s">
        <v>246</v>
      </c>
      <c r="B170" t="str">
        <f>VLOOKUP(Table_1[[#This Row],[Country]],Table2[#All],2,FALSE)</f>
        <v>Europe</v>
      </c>
      <c r="C170" s="1">
        <v>169</v>
      </c>
      <c r="D170" s="5" t="s">
        <v>246</v>
      </c>
      <c r="E170" s="11">
        <v>626485</v>
      </c>
      <c r="F170" s="14">
        <f>VALUE(SUBSTITUTE(Table_1[[#This Row],[Population (2023)]], ",", "")) / 1000000000</f>
        <v>6.2648499999999998E-4</v>
      </c>
      <c r="G170" s="1">
        <f>Table_1[[#This Row],[Population (2023)]] / SUM(Table_1[Population (2023)])</f>
        <v>7.7883225195886325E-5</v>
      </c>
      <c r="H170">
        <v>-1E-3</v>
      </c>
      <c r="I170" t="str">
        <f t="shared" si="2"/>
        <v>Low Fertility</v>
      </c>
      <c r="J170">
        <v>-597</v>
      </c>
      <c r="K170">
        <v>47</v>
      </c>
      <c r="L170">
        <v>13450</v>
      </c>
      <c r="M170">
        <v>-480</v>
      </c>
      <c r="N170">
        <v>1.7</v>
      </c>
      <c r="O170">
        <v>39</v>
      </c>
      <c r="P170" t="s">
        <v>53</v>
      </c>
      <c r="Q170" s="1">
        <v>1E-4</v>
      </c>
      <c r="R170"/>
    </row>
    <row r="171" spans="1:18" x14ac:dyDescent="0.35">
      <c r="A171" t="s">
        <v>247</v>
      </c>
      <c r="B171" t="str">
        <f>VLOOKUP(Table_1[[#This Row],[Country]],Table2[#All],2,FALSE)</f>
        <v>South America</v>
      </c>
      <c r="C171" s="1">
        <v>170</v>
      </c>
      <c r="D171" s="5" t="s">
        <v>247</v>
      </c>
      <c r="E171" s="11">
        <v>623236</v>
      </c>
      <c r="F171" s="14">
        <f>VALUE(SUBSTITUTE(Table_1[[#This Row],[Population (2023)]], ",", "")) / 1000000000</f>
        <v>6.2323599999999999E-4</v>
      </c>
      <c r="G171" s="1">
        <f>Table_1[[#This Row],[Population (2023)]] / SUM(Table_1[Population (2023)])</f>
        <v>7.7479316724555906E-5</v>
      </c>
      <c r="H171">
        <v>8.3999999999999995E-3</v>
      </c>
      <c r="I171" t="str">
        <f t="shared" si="2"/>
        <v>Moderate Fertility</v>
      </c>
      <c r="J171">
        <v>5196</v>
      </c>
      <c r="K171">
        <v>4</v>
      </c>
      <c r="L171">
        <v>156000</v>
      </c>
      <c r="M171">
        <v>-1000</v>
      </c>
      <c r="N171">
        <v>2.2999999999999998</v>
      </c>
      <c r="O171">
        <v>28</v>
      </c>
      <c r="P171" t="s">
        <v>107</v>
      </c>
      <c r="Q171" s="1">
        <v>1E-4</v>
      </c>
      <c r="R171"/>
    </row>
    <row r="172" spans="1:18" x14ac:dyDescent="0.35">
      <c r="A172" t="s">
        <v>248</v>
      </c>
      <c r="B172" t="str">
        <f>VLOOKUP(Table_1[[#This Row],[Country]],Table2[#All],2,FALSE)</f>
        <v>Africa</v>
      </c>
      <c r="C172" s="1">
        <v>171</v>
      </c>
      <c r="D172" s="5" t="s">
        <v>248</v>
      </c>
      <c r="E172" s="11">
        <v>598682</v>
      </c>
      <c r="F172" s="14">
        <f>VALUE(SUBSTITUTE(Table_1[[#This Row],[Population (2023)]], ",", "")) / 1000000000</f>
        <v>5.9868200000000001E-4</v>
      </c>
      <c r="G172" s="1">
        <f>Table_1[[#This Row],[Population (2023)]] / SUM(Table_1[Population (2023)])</f>
        <v>7.4426817923371849E-5</v>
      </c>
      <c r="H172">
        <v>9.2999999999999992E-3</v>
      </c>
      <c r="I172" t="str">
        <f t="shared" si="2"/>
        <v>Low Fertility</v>
      </c>
      <c r="J172">
        <v>5533</v>
      </c>
      <c r="K172">
        <v>149</v>
      </c>
      <c r="L172">
        <v>4030</v>
      </c>
      <c r="M172">
        <v>-1227</v>
      </c>
      <c r="N172">
        <v>1.9</v>
      </c>
      <c r="O172">
        <v>27</v>
      </c>
      <c r="P172" t="s">
        <v>159</v>
      </c>
      <c r="Q172" s="1">
        <v>1E-4</v>
      </c>
      <c r="R172"/>
    </row>
    <row r="173" spans="1:18" x14ac:dyDescent="0.35">
      <c r="A173" t="s">
        <v>249</v>
      </c>
      <c r="B173" t="str">
        <f>VLOOKUP(Table_1[[#This Row],[Country]],Table2[#All],2,FALSE)</f>
        <v>Africa</v>
      </c>
      <c r="C173" s="1">
        <v>172</v>
      </c>
      <c r="D173" s="5" t="s">
        <v>249</v>
      </c>
      <c r="E173" s="11">
        <v>587259</v>
      </c>
      <c r="F173" s="14">
        <f>VALUE(SUBSTITUTE(Table_1[[#This Row],[Population (2023)]], ",", "")) / 1000000000</f>
        <v>5.8725900000000002E-4</v>
      </c>
      <c r="G173" s="1">
        <f>Table_1[[#This Row],[Population (2023)]] / SUM(Table_1[Population (2023)])</f>
        <v>7.300673590798025E-5</v>
      </c>
      <c r="H173">
        <v>1.9599999999999999E-2</v>
      </c>
      <c r="I173" t="str">
        <f t="shared" si="2"/>
        <v>Moderate Fertility</v>
      </c>
      <c r="J173">
        <v>11273</v>
      </c>
      <c r="K173">
        <v>2</v>
      </c>
      <c r="L173">
        <v>266000</v>
      </c>
      <c r="M173">
        <v>5600</v>
      </c>
      <c r="N173">
        <v>2.2000000000000002</v>
      </c>
      <c r="O173">
        <v>32</v>
      </c>
      <c r="P173" t="s">
        <v>250</v>
      </c>
      <c r="Q173" s="1">
        <v>1E-4</v>
      </c>
      <c r="R173"/>
    </row>
    <row r="174" spans="1:18" x14ac:dyDescent="0.35">
      <c r="A174" t="s">
        <v>251</v>
      </c>
      <c r="B174" t="str">
        <f>VLOOKUP(Table_1[[#This Row],[Country]],Table2[#All],2,FALSE)</f>
        <v>Oceania</v>
      </c>
      <c r="C174" s="1">
        <v>173</v>
      </c>
      <c r="D174" s="5" t="s">
        <v>251</v>
      </c>
      <c r="E174" s="11">
        <v>544321</v>
      </c>
      <c r="F174" s="14">
        <f>VALUE(SUBSTITUTE(Table_1[[#This Row],[Population (2023)]], ",", "")) / 1000000000</f>
        <v>5.4432099999999995E-4</v>
      </c>
      <c r="G174" s="1">
        <f>Table_1[[#This Row],[Population (2023)]] / SUM(Table_1[Population (2023)])</f>
        <v>6.7668779016018011E-5</v>
      </c>
      <c r="H174">
        <v>9.7999999999999997E-3</v>
      </c>
      <c r="I174" t="str">
        <f t="shared" si="2"/>
        <v>Moderate Fertility</v>
      </c>
      <c r="J174">
        <v>5308</v>
      </c>
      <c r="K174">
        <v>778</v>
      </c>
      <c r="L174">
        <v>700</v>
      </c>
      <c r="M174">
        <v>-1642</v>
      </c>
      <c r="N174">
        <v>2.7</v>
      </c>
      <c r="O174">
        <v>26</v>
      </c>
      <c r="P174" t="s">
        <v>72</v>
      </c>
      <c r="Q174" s="1">
        <v>1E-4</v>
      </c>
      <c r="R174"/>
    </row>
    <row r="175" spans="1:18" x14ac:dyDescent="0.35">
      <c r="A175" t="s">
        <v>252</v>
      </c>
      <c r="B175" t="str">
        <f>VLOOKUP(Table_1[[#This Row],[Country]],Table2[#All],2,FALSE)</f>
        <v>Europe</v>
      </c>
      <c r="C175" s="1">
        <v>174</v>
      </c>
      <c r="D175" s="5" t="s">
        <v>252</v>
      </c>
      <c r="E175" s="11">
        <v>535064</v>
      </c>
      <c r="F175" s="14">
        <f>VALUE(SUBSTITUTE(Table_1[[#This Row],[Population (2023)]], ",", "")) / 1000000000</f>
        <v>5.3506400000000003E-4</v>
      </c>
      <c r="G175" s="1">
        <f>Table_1[[#This Row],[Population (2023)]] / SUM(Table_1[Population (2023)])</f>
        <v>6.6517969314846677E-5</v>
      </c>
      <c r="H175">
        <v>3.3E-3</v>
      </c>
      <c r="I175" t="str">
        <f t="shared" si="2"/>
        <v>Ultra-Low Fertility</v>
      </c>
      <c r="J175">
        <v>1778</v>
      </c>
      <c r="K175">
        <v>1672</v>
      </c>
      <c r="L175">
        <v>320</v>
      </c>
      <c r="M175">
        <v>850</v>
      </c>
      <c r="N175">
        <v>1.2</v>
      </c>
      <c r="O175">
        <v>40</v>
      </c>
      <c r="P175" t="s">
        <v>91</v>
      </c>
      <c r="Q175" s="1">
        <v>1E-4</v>
      </c>
      <c r="R175"/>
    </row>
    <row r="176" spans="1:18" x14ac:dyDescent="0.35">
      <c r="A176" t="s">
        <v>253</v>
      </c>
      <c r="B176" t="str">
        <f>VLOOKUP(Table_1[[#This Row],[Country]],Table2[#All],2,FALSE)</f>
        <v>Asia</v>
      </c>
      <c r="C176" s="1">
        <v>175</v>
      </c>
      <c r="D176" s="5" t="s">
        <v>253</v>
      </c>
      <c r="E176" s="11">
        <v>521021</v>
      </c>
      <c r="F176" s="14">
        <f>VALUE(SUBSTITUTE(Table_1[[#This Row],[Population (2023)]], ",", "")) / 1000000000</f>
        <v>5.2102099999999998E-4</v>
      </c>
      <c r="G176" s="1">
        <f>Table_1[[#This Row],[Population (2023)]] / SUM(Table_1[Population (2023)])</f>
        <v>6.4772174712540424E-5</v>
      </c>
      <c r="H176">
        <v>-5.3E-3</v>
      </c>
      <c r="I176" t="str">
        <f t="shared" si="2"/>
        <v>Low Fertility</v>
      </c>
      <c r="J176">
        <v>-2766</v>
      </c>
      <c r="K176">
        <v>1737</v>
      </c>
      <c r="L176">
        <v>300</v>
      </c>
      <c r="M176">
        <v>-8652</v>
      </c>
      <c r="N176">
        <v>1.7</v>
      </c>
      <c r="O176">
        <v>32</v>
      </c>
      <c r="P176" t="s">
        <v>254</v>
      </c>
      <c r="Q176" s="1">
        <v>1E-4</v>
      </c>
      <c r="R176"/>
    </row>
    <row r="177" spans="1:18" x14ac:dyDescent="0.35">
      <c r="A177" t="s">
        <v>255</v>
      </c>
      <c r="B177" t="str">
        <f>VLOOKUP(Table_1[[#This Row],[Country]],Table2[#All],2,FALSE)</f>
        <v>Asia</v>
      </c>
      <c r="C177" s="1">
        <v>176</v>
      </c>
      <c r="D177" s="5" t="s">
        <v>255</v>
      </c>
      <c r="E177" s="11">
        <v>452524</v>
      </c>
      <c r="F177" s="14">
        <f>VALUE(SUBSTITUTE(Table_1[[#This Row],[Population (2023)]], ",", "")) / 1000000000</f>
        <v>4.5252399999999999E-4</v>
      </c>
      <c r="G177" s="1">
        <f>Table_1[[#This Row],[Population (2023)]] / SUM(Table_1[Population (2023)])</f>
        <v>5.6256779649222669E-5</v>
      </c>
      <c r="H177">
        <v>7.7999999999999996E-3</v>
      </c>
      <c r="I177" t="str">
        <f t="shared" si="2"/>
        <v>Low Fertility</v>
      </c>
      <c r="J177">
        <v>3522</v>
      </c>
      <c r="K177">
        <v>86</v>
      </c>
      <c r="L177">
        <v>5270</v>
      </c>
      <c r="M177">
        <v>0</v>
      </c>
      <c r="N177">
        <v>1.7</v>
      </c>
      <c r="O177">
        <v>33</v>
      </c>
      <c r="P177" t="s">
        <v>68</v>
      </c>
      <c r="Q177" s="1">
        <v>1E-4</v>
      </c>
      <c r="R177"/>
    </row>
    <row r="178" spans="1:18" x14ac:dyDescent="0.35">
      <c r="A178" t="s">
        <v>256</v>
      </c>
      <c r="B178" t="str">
        <f>VLOOKUP(Table_1[[#This Row],[Country]],Table2[#All],2,FALSE)</f>
        <v>North America</v>
      </c>
      <c r="C178" s="1">
        <v>177</v>
      </c>
      <c r="D178" s="5" t="s">
        <v>256</v>
      </c>
      <c r="E178" s="11">
        <v>412623</v>
      </c>
      <c r="F178" s="14">
        <f>VALUE(SUBSTITUTE(Table_1[[#This Row],[Population (2023)]], ",", "")) / 1000000000</f>
        <v>4.1262299999999998E-4</v>
      </c>
      <c r="G178" s="1">
        <f>Table_1[[#This Row],[Population (2023)]] / SUM(Table_1[Population (2023)])</f>
        <v>5.1296375858962631E-5</v>
      </c>
      <c r="H178">
        <v>6.4000000000000003E-3</v>
      </c>
      <c r="I178" t="str">
        <f t="shared" si="2"/>
        <v>Very Low Fertility</v>
      </c>
      <c r="J178">
        <v>2639</v>
      </c>
      <c r="K178">
        <v>41</v>
      </c>
      <c r="L178">
        <v>10010</v>
      </c>
      <c r="M178">
        <v>1000</v>
      </c>
      <c r="N178">
        <v>1.4</v>
      </c>
      <c r="O178">
        <v>33</v>
      </c>
      <c r="P178" t="s">
        <v>47</v>
      </c>
      <c r="Q178" s="1">
        <v>1E-4</v>
      </c>
      <c r="R178"/>
    </row>
    <row r="179" spans="1:18" x14ac:dyDescent="0.35">
      <c r="A179" t="s">
        <v>257</v>
      </c>
      <c r="B179" t="str">
        <f>VLOOKUP(Table_1[[#This Row],[Country]],Table2[#All],2,FALSE)</f>
        <v>North America</v>
      </c>
      <c r="C179" s="1">
        <v>178</v>
      </c>
      <c r="D179" s="5" t="s">
        <v>257</v>
      </c>
      <c r="E179" s="11">
        <v>410825</v>
      </c>
      <c r="F179" s="14">
        <f>VALUE(SUBSTITUTE(Table_1[[#This Row],[Population (2023)]], ",", "")) / 1000000000</f>
        <v>4.1082500000000002E-4</v>
      </c>
      <c r="G179" s="1">
        <f>Table_1[[#This Row],[Population (2023)]] / SUM(Table_1[Population (2023)])</f>
        <v>5.1072852488247923E-5</v>
      </c>
      <c r="H179">
        <v>1.37E-2</v>
      </c>
      <c r="I179" t="str">
        <f t="shared" si="2"/>
        <v>Low Fertility</v>
      </c>
      <c r="J179">
        <v>5553</v>
      </c>
      <c r="K179">
        <v>18</v>
      </c>
      <c r="L179">
        <v>22810</v>
      </c>
      <c r="M179">
        <v>600</v>
      </c>
      <c r="N179">
        <v>2</v>
      </c>
      <c r="O179">
        <v>26</v>
      </c>
      <c r="P179" t="s">
        <v>137</v>
      </c>
      <c r="Q179" s="1">
        <v>1E-4</v>
      </c>
      <c r="R179"/>
    </row>
    <row r="180" spans="1:18" x14ac:dyDescent="0.35">
      <c r="A180" t="s">
        <v>258</v>
      </c>
      <c r="B180" t="str">
        <f>VLOOKUP(Table_1[[#This Row],[Country]],Table2[#All],2,FALSE)</f>
        <v>North America</v>
      </c>
      <c r="C180" s="1">
        <v>179</v>
      </c>
      <c r="D180" s="5" t="s">
        <v>258</v>
      </c>
      <c r="E180" s="11">
        <v>395839</v>
      </c>
      <c r="F180" s="14">
        <f>VALUE(SUBSTITUTE(Table_1[[#This Row],[Population (2023)]], ",", "")) / 1000000000</f>
        <v>3.9583899999999999E-4</v>
      </c>
      <c r="G180" s="1">
        <f>Table_1[[#This Row],[Population (2023)]] / SUM(Table_1[Population (2023)])</f>
        <v>4.9209826218208652E-5</v>
      </c>
      <c r="H180">
        <v>2.0000000000000001E-4</v>
      </c>
      <c r="I180" t="str">
        <f t="shared" si="2"/>
        <v>Low Fertility</v>
      </c>
      <c r="J180">
        <v>87</v>
      </c>
      <c r="K180">
        <v>234</v>
      </c>
      <c r="L180">
        <v>1690</v>
      </c>
      <c r="M180">
        <v>-800</v>
      </c>
      <c r="N180">
        <v>2</v>
      </c>
      <c r="O180">
        <v>42</v>
      </c>
      <c r="P180" t="s">
        <v>99</v>
      </c>
      <c r="Q180" s="1">
        <v>0</v>
      </c>
      <c r="R180"/>
    </row>
    <row r="181" spans="1:18" x14ac:dyDescent="0.35">
      <c r="A181" t="s">
        <v>259</v>
      </c>
      <c r="B181" t="str">
        <f>VLOOKUP(Table_1[[#This Row],[Country]],Table2[#All],2,FALSE)</f>
        <v>Europe</v>
      </c>
      <c r="C181" s="1">
        <v>180</v>
      </c>
      <c r="D181" s="5" t="s">
        <v>259</v>
      </c>
      <c r="E181" s="11">
        <v>375318</v>
      </c>
      <c r="F181" s="14">
        <f>VALUE(SUBSTITUTE(Table_1[[#This Row],[Population (2023)]], ",", "")) / 1000000000</f>
        <v>3.7531799999999997E-4</v>
      </c>
      <c r="G181" s="1">
        <f>Table_1[[#This Row],[Population (2023)]] / SUM(Table_1[Population (2023)])</f>
        <v>4.6658701028866873E-5</v>
      </c>
      <c r="H181">
        <v>6.4999999999999997E-3</v>
      </c>
      <c r="I181" t="str">
        <f t="shared" si="2"/>
        <v>Low Fertility</v>
      </c>
      <c r="J181">
        <v>2419</v>
      </c>
      <c r="K181">
        <v>4</v>
      </c>
      <c r="L181">
        <v>100250</v>
      </c>
      <c r="M181">
        <v>380</v>
      </c>
      <c r="N181">
        <v>1.7</v>
      </c>
      <c r="O181">
        <v>36</v>
      </c>
      <c r="P181" t="s">
        <v>23</v>
      </c>
      <c r="Q181" s="1">
        <v>0</v>
      </c>
      <c r="R181"/>
    </row>
    <row r="182" spans="1:18" x14ac:dyDescent="0.35">
      <c r="A182" t="s">
        <v>260</v>
      </c>
      <c r="B182" t="str">
        <f>VLOOKUP(Table_1[[#This Row],[Country]],Table2[#All],2,FALSE)</f>
        <v>North America</v>
      </c>
      <c r="C182" s="1">
        <v>181</v>
      </c>
      <c r="D182" s="5" t="s">
        <v>260</v>
      </c>
      <c r="E182" s="11">
        <v>366981</v>
      </c>
      <c r="F182" s="14">
        <f>VALUE(SUBSTITUTE(Table_1[[#This Row],[Population (2023)]], ",", "")) / 1000000000</f>
        <v>3.66981E-4</v>
      </c>
      <c r="G182" s="1">
        <f>Table_1[[#This Row],[Population (2023)]] / SUM(Table_1[Population (2023)])</f>
        <v>4.5622263686459465E-5</v>
      </c>
      <c r="H182">
        <v>-1.4E-3</v>
      </c>
      <c r="I182" t="str">
        <f t="shared" si="2"/>
        <v>Low Fertility</v>
      </c>
      <c r="J182">
        <v>-526</v>
      </c>
      <c r="K182">
        <v>346</v>
      </c>
      <c r="L182">
        <v>1060</v>
      </c>
      <c r="M182">
        <v>-650</v>
      </c>
      <c r="N182">
        <v>1.9</v>
      </c>
      <c r="O182">
        <v>47</v>
      </c>
      <c r="P182" t="s">
        <v>32</v>
      </c>
      <c r="Q182" s="1">
        <v>0</v>
      </c>
      <c r="R182"/>
    </row>
    <row r="183" spans="1:18" x14ac:dyDescent="0.35">
      <c r="A183" t="s">
        <v>261</v>
      </c>
      <c r="B183" t="str">
        <f>VLOOKUP(Table_1[[#This Row],[Country]],Table2[#All],2,FALSE)</f>
        <v>Africa</v>
      </c>
      <c r="C183" s="1">
        <v>182</v>
      </c>
      <c r="D183" s="5" t="s">
        <v>261</v>
      </c>
      <c r="E183" s="11">
        <v>335995</v>
      </c>
      <c r="F183" s="14">
        <f>VALUE(SUBSTITUTE(Table_1[[#This Row],[Population (2023)]], ",", "")) / 1000000000</f>
        <v>3.3599500000000001E-4</v>
      </c>
      <c r="G183" s="1">
        <f>Table_1[[#This Row],[Population (2023)]] / SUM(Table_1[Population (2023)])</f>
        <v>4.177015291617808E-5</v>
      </c>
      <c r="H183">
        <v>3.0300000000000001E-2</v>
      </c>
      <c r="I183" t="str">
        <f t="shared" si="2"/>
        <v>High Fertility</v>
      </c>
      <c r="J183">
        <v>9894</v>
      </c>
      <c r="K183">
        <v>896</v>
      </c>
      <c r="L183">
        <v>375</v>
      </c>
      <c r="M183">
        <v>0</v>
      </c>
      <c r="N183">
        <v>4.3</v>
      </c>
      <c r="O183">
        <v>17</v>
      </c>
      <c r="P183" t="s">
        <v>38</v>
      </c>
      <c r="Q183" s="1">
        <v>0</v>
      </c>
      <c r="R183"/>
    </row>
    <row r="184" spans="1:18" x14ac:dyDescent="0.35">
      <c r="A184" t="s">
        <v>262</v>
      </c>
      <c r="B184" t="str">
        <f>VLOOKUP(Table_1[[#This Row],[Country]],Table2[#All],2,FALSE)</f>
        <v>Oceania</v>
      </c>
      <c r="C184" s="1">
        <v>183</v>
      </c>
      <c r="D184" s="5" t="s">
        <v>262</v>
      </c>
      <c r="E184" s="11">
        <v>334506</v>
      </c>
      <c r="F184" s="14">
        <f>VALUE(SUBSTITUTE(Table_1[[#This Row],[Population (2023)]], ",", "")) / 1000000000</f>
        <v>3.3450599999999999E-4</v>
      </c>
      <c r="G184" s="1">
        <f>Table_1[[#This Row],[Population (2023)]] / SUM(Table_1[Population (2023)])</f>
        <v>4.1585043739874301E-5</v>
      </c>
      <c r="H184">
        <v>2.3800000000000002E-2</v>
      </c>
      <c r="I184" t="str">
        <f t="shared" si="2"/>
        <v>High Fertility</v>
      </c>
      <c r="J184">
        <v>7766</v>
      </c>
      <c r="K184">
        <v>27</v>
      </c>
      <c r="L184">
        <v>12190</v>
      </c>
      <c r="M184">
        <v>0</v>
      </c>
      <c r="N184">
        <v>3.7</v>
      </c>
      <c r="O184">
        <v>20</v>
      </c>
      <c r="P184" t="s">
        <v>123</v>
      </c>
      <c r="Q184" s="1">
        <v>0</v>
      </c>
      <c r="R184"/>
    </row>
    <row r="185" spans="1:18" x14ac:dyDescent="0.35">
      <c r="A185" t="s">
        <v>263</v>
      </c>
      <c r="B185" t="str">
        <f>VLOOKUP(Table_1[[#This Row],[Country]],Table2[#All],2,FALSE)</f>
        <v>South America</v>
      </c>
      <c r="C185" s="1">
        <v>184</v>
      </c>
      <c r="D185" s="5" t="s">
        <v>263</v>
      </c>
      <c r="E185" s="11">
        <v>312155</v>
      </c>
      <c r="F185" s="14">
        <f>VALUE(SUBSTITUTE(Table_1[[#This Row],[Population (2023)]], ",", "")) / 1000000000</f>
        <v>3.12155E-4</v>
      </c>
      <c r="G185" s="1">
        <f>Table_1[[#This Row],[Population (2023)]] / SUM(Table_1[Population (2023)])</f>
        <v>3.8806417010817331E-5</v>
      </c>
      <c r="H185">
        <v>2.4899999999999999E-2</v>
      </c>
      <c r="I185" t="str">
        <f t="shared" si="2"/>
        <v>High Fertility</v>
      </c>
      <c r="J185">
        <v>7598</v>
      </c>
      <c r="K185">
        <v>4</v>
      </c>
      <c r="L185">
        <v>82200</v>
      </c>
      <c r="M185">
        <v>1200</v>
      </c>
      <c r="N185">
        <v>3.4</v>
      </c>
      <c r="O185">
        <v>24</v>
      </c>
      <c r="P185" t="s">
        <v>264</v>
      </c>
      <c r="Q185" s="1">
        <v>0</v>
      </c>
      <c r="R185"/>
    </row>
    <row r="186" spans="1:18" x14ac:dyDescent="0.35">
      <c r="A186" t="s">
        <v>265</v>
      </c>
      <c r="B186" t="str">
        <f>VLOOKUP(Table_1[[#This Row],[Country]],Table2[#All],2,FALSE)</f>
        <v>Oceania</v>
      </c>
      <c r="C186" s="1">
        <v>185</v>
      </c>
      <c r="D186" s="5" t="s">
        <v>265</v>
      </c>
      <c r="E186" s="11">
        <v>308872</v>
      </c>
      <c r="F186" s="14">
        <f>VALUE(SUBSTITUTE(Table_1[[#This Row],[Population (2023)]], ",", "")) / 1000000000</f>
        <v>3.0887200000000002E-4</v>
      </c>
      <c r="G186" s="1">
        <f>Table_1[[#This Row],[Population (2023)]] / SUM(Table_1[Population (2023)])</f>
        <v>3.8398281734923904E-5</v>
      </c>
      <c r="H186">
        <v>8.5000000000000006E-3</v>
      </c>
      <c r="I186" t="str">
        <f t="shared" si="2"/>
        <v>Low Fertility</v>
      </c>
      <c r="J186">
        <v>2593</v>
      </c>
      <c r="K186">
        <v>84</v>
      </c>
      <c r="L186">
        <v>3660</v>
      </c>
      <c r="M186">
        <v>-100</v>
      </c>
      <c r="N186">
        <v>1.7</v>
      </c>
      <c r="O186">
        <v>34</v>
      </c>
      <c r="P186" t="s">
        <v>17</v>
      </c>
      <c r="Q186" s="1">
        <v>0</v>
      </c>
      <c r="R186"/>
    </row>
    <row r="187" spans="1:18" x14ac:dyDescent="0.35">
      <c r="A187" t="s">
        <v>266</v>
      </c>
      <c r="B187" t="str">
        <f>VLOOKUP(Table_1[[#This Row],[Country]],Table2[#All],2,FALSE)</f>
        <v>Oceania</v>
      </c>
      <c r="C187" s="1">
        <v>186</v>
      </c>
      <c r="D187" s="5" t="s">
        <v>266</v>
      </c>
      <c r="E187" s="11">
        <v>292991</v>
      </c>
      <c r="F187" s="14">
        <f>VALUE(SUBSTITUTE(Table_1[[#This Row],[Population (2023)]], ",", "")) / 1000000000</f>
        <v>2.9299099999999999E-4</v>
      </c>
      <c r="G187" s="1">
        <f>Table_1[[#This Row],[Population (2023)]] / SUM(Table_1[Population (2023)])</f>
        <v>3.6423991050652337E-5</v>
      </c>
      <c r="H187">
        <v>1.0500000000000001E-2</v>
      </c>
      <c r="I187" t="str">
        <f t="shared" si="2"/>
        <v>Low Fertility</v>
      </c>
      <c r="J187">
        <v>3041</v>
      </c>
      <c r="K187">
        <v>16</v>
      </c>
      <c r="L187">
        <v>18280</v>
      </c>
      <c r="M187">
        <v>500</v>
      </c>
      <c r="N187">
        <v>2</v>
      </c>
      <c r="O187">
        <v>34</v>
      </c>
      <c r="P187" t="s">
        <v>40</v>
      </c>
      <c r="Q187" s="1">
        <v>0</v>
      </c>
      <c r="R187"/>
    </row>
    <row r="188" spans="1:18" x14ac:dyDescent="0.35">
      <c r="A188" t="s">
        <v>267</v>
      </c>
      <c r="B188" t="str">
        <f>VLOOKUP(Table_1[[#This Row],[Country]],Table2[#All],2,FALSE)</f>
        <v>North America</v>
      </c>
      <c r="C188" s="1">
        <v>187</v>
      </c>
      <c r="D188" s="5" t="s">
        <v>267</v>
      </c>
      <c r="E188" s="11">
        <v>281995</v>
      </c>
      <c r="F188" s="14">
        <f>VALUE(SUBSTITUTE(Table_1[[#This Row],[Population (2023)]], ",", "")) / 1000000000</f>
        <v>2.81995E-4</v>
      </c>
      <c r="G188" s="1">
        <f>Table_1[[#This Row],[Population (2023)]] / SUM(Table_1[Population (2023)])</f>
        <v>3.5056992727860946E-5</v>
      </c>
      <c r="H188">
        <v>1.2999999999999999E-3</v>
      </c>
      <c r="I188" t="str">
        <f t="shared" si="2"/>
        <v>Low Fertility</v>
      </c>
      <c r="J188">
        <v>360</v>
      </c>
      <c r="K188">
        <v>656</v>
      </c>
      <c r="L188">
        <v>430</v>
      </c>
      <c r="M188">
        <v>-80</v>
      </c>
      <c r="N188">
        <v>1.6</v>
      </c>
      <c r="O188">
        <v>40</v>
      </c>
      <c r="P188" t="s">
        <v>112</v>
      </c>
      <c r="Q188" s="1">
        <v>0</v>
      </c>
      <c r="R188"/>
    </row>
    <row r="189" spans="1:18" x14ac:dyDescent="0.35">
      <c r="A189" t="s">
        <v>268</v>
      </c>
      <c r="B189" t="str">
        <f>VLOOKUP(Table_1[[#This Row],[Country]],Table2[#All],2,FALSE)</f>
        <v>Africa</v>
      </c>
      <c r="C189" s="1">
        <v>188</v>
      </c>
      <c r="D189" s="5" t="s">
        <v>268</v>
      </c>
      <c r="E189" s="11">
        <v>231856</v>
      </c>
      <c r="F189" s="14">
        <f>VALUE(SUBSTITUTE(Table_1[[#This Row],[Population (2023)]], ",", "")) / 1000000000</f>
        <v>2.3185600000000001E-4</v>
      </c>
      <c r="G189" s="1">
        <f>Table_1[[#This Row],[Population (2023)]] / SUM(Table_1[Population (2023)])</f>
        <v>2.8823823493008483E-5</v>
      </c>
      <c r="H189">
        <v>1.9699999999999999E-2</v>
      </c>
      <c r="I189" t="str">
        <f t="shared" si="2"/>
        <v>High Fertility</v>
      </c>
      <c r="J189">
        <v>4476</v>
      </c>
      <c r="K189">
        <v>242</v>
      </c>
      <c r="L189">
        <v>960</v>
      </c>
      <c r="M189">
        <v>-600</v>
      </c>
      <c r="N189">
        <v>3.7</v>
      </c>
      <c r="O189">
        <v>19</v>
      </c>
      <c r="P189" t="s">
        <v>42</v>
      </c>
      <c r="Q189" s="1">
        <v>0</v>
      </c>
      <c r="R189"/>
    </row>
    <row r="190" spans="1:18" x14ac:dyDescent="0.35">
      <c r="A190" t="s">
        <v>269</v>
      </c>
      <c r="B190" t="str">
        <f>VLOOKUP(Table_1[[#This Row],[Country]],Table2[#All],2,FALSE)</f>
        <v>Oceania</v>
      </c>
      <c r="C190" s="1">
        <v>189</v>
      </c>
      <c r="D190" s="5" t="s">
        <v>269</v>
      </c>
      <c r="E190" s="11">
        <v>225681</v>
      </c>
      <c r="F190" s="14">
        <f>VALUE(SUBSTITUTE(Table_1[[#This Row],[Population (2023)]], ",", "")) / 1000000000</f>
        <v>2.2568100000000001E-4</v>
      </c>
      <c r="G190" s="1">
        <f>Table_1[[#This Row],[Population (2023)]] / SUM(Table_1[Population (2023)])</f>
        <v>2.8056161193696293E-5</v>
      </c>
      <c r="H190">
        <v>1.4800000000000001E-2</v>
      </c>
      <c r="I190" t="str">
        <f t="shared" si="2"/>
        <v>High Fertility</v>
      </c>
      <c r="J190">
        <v>3299</v>
      </c>
      <c r="K190">
        <v>80</v>
      </c>
      <c r="L190">
        <v>2830</v>
      </c>
      <c r="M190">
        <v>-1500</v>
      </c>
      <c r="N190">
        <v>3.8</v>
      </c>
      <c r="O190">
        <v>21</v>
      </c>
      <c r="P190" t="s">
        <v>270</v>
      </c>
      <c r="Q190" s="1">
        <v>0</v>
      </c>
      <c r="R190"/>
    </row>
    <row r="191" spans="1:18" x14ac:dyDescent="0.35">
      <c r="A191" t="s">
        <v>271</v>
      </c>
      <c r="B191" t="str">
        <f>VLOOKUP(Table_1[[#This Row],[Country]],Table2[#All],2,FALSE)</f>
        <v>North America</v>
      </c>
      <c r="C191" s="1">
        <v>190</v>
      </c>
      <c r="D191" s="5" t="s">
        <v>271</v>
      </c>
      <c r="E191" s="11">
        <v>192077</v>
      </c>
      <c r="F191" s="14">
        <f>VALUE(SUBSTITUTE(Table_1[[#This Row],[Population (2023)]], ",", "")) / 1000000000</f>
        <v>1.92077E-4</v>
      </c>
      <c r="G191" s="1">
        <f>Table_1[[#This Row],[Population (2023)]] / SUM(Table_1[Population (2023)])</f>
        <v>2.3878586472062792E-5</v>
      </c>
      <c r="H191">
        <v>4.7999999999999996E-3</v>
      </c>
      <c r="I191" t="str">
        <f t="shared" si="2"/>
        <v>Low Fertility</v>
      </c>
      <c r="J191">
        <v>914</v>
      </c>
      <c r="K191">
        <v>433</v>
      </c>
      <c r="L191">
        <v>444</v>
      </c>
      <c r="M191">
        <v>515</v>
      </c>
      <c r="N191">
        <v>1.6</v>
      </c>
      <c r="O191">
        <v>36</v>
      </c>
      <c r="P191" t="s">
        <v>42</v>
      </c>
      <c r="Q191" s="1">
        <v>0</v>
      </c>
      <c r="R191"/>
    </row>
    <row r="192" spans="1:18" x14ac:dyDescent="0.35">
      <c r="A192" t="s">
        <v>272</v>
      </c>
      <c r="B192" t="str">
        <f>VLOOKUP(Table_1[[#This Row],[Country]],Table2[#All],2,FALSE)</f>
        <v>North America</v>
      </c>
      <c r="C192" s="1">
        <v>191</v>
      </c>
      <c r="D192" s="5" t="s">
        <v>272</v>
      </c>
      <c r="E192" s="11">
        <v>180251</v>
      </c>
      <c r="F192" s="14">
        <f>VALUE(SUBSTITUTE(Table_1[[#This Row],[Population (2023)]], ",", "")) / 1000000000</f>
        <v>1.8025100000000001E-4</v>
      </c>
      <c r="G192" s="1">
        <f>Table_1[[#This Row],[Population (2023)]] / SUM(Table_1[Population (2023)])</f>
        <v>2.2408404390821339E-5</v>
      </c>
      <c r="H192">
        <v>2.2000000000000001E-3</v>
      </c>
      <c r="I192" t="str">
        <f t="shared" si="2"/>
        <v>Very Low Fertility</v>
      </c>
      <c r="J192">
        <v>394</v>
      </c>
      <c r="K192">
        <v>295</v>
      </c>
      <c r="L192">
        <v>610</v>
      </c>
      <c r="M192">
        <v>0</v>
      </c>
      <c r="N192">
        <v>1.4</v>
      </c>
      <c r="O192">
        <v>34</v>
      </c>
      <c r="P192" t="s">
        <v>116</v>
      </c>
      <c r="Q192" s="1">
        <v>0</v>
      </c>
      <c r="R192"/>
    </row>
    <row r="193" spans="1:18" x14ac:dyDescent="0.35">
      <c r="A193" t="s">
        <v>273</v>
      </c>
      <c r="B193" t="str">
        <f>VLOOKUP(Table_1[[#This Row],[Country]],Table2[#All],2,FALSE)</f>
        <v>Oceania</v>
      </c>
      <c r="C193" s="1">
        <v>192</v>
      </c>
      <c r="D193" s="5" t="s">
        <v>273</v>
      </c>
      <c r="E193" s="11">
        <v>172952</v>
      </c>
      <c r="F193" s="14">
        <f>VALUE(SUBSTITUTE(Table_1[[#This Row],[Population (2023)]], ",", "")) / 1000000000</f>
        <v>1.7295200000000001E-4</v>
      </c>
      <c r="G193" s="1">
        <f>Table_1[[#This Row],[Population (2023)]] / SUM(Table_1[Population (2023)])</f>
        <v>2.1501008905367139E-5</v>
      </c>
      <c r="H193">
        <v>6.8999999999999999E-3</v>
      </c>
      <c r="I193" t="str">
        <f t="shared" si="2"/>
        <v>Moderate Fertility</v>
      </c>
      <c r="J193">
        <v>1178</v>
      </c>
      <c r="K193">
        <v>320</v>
      </c>
      <c r="L193">
        <v>540</v>
      </c>
      <c r="M193">
        <v>-500</v>
      </c>
      <c r="N193">
        <v>2.5</v>
      </c>
      <c r="O193">
        <v>30</v>
      </c>
      <c r="P193" t="s">
        <v>250</v>
      </c>
      <c r="Q193" s="1">
        <v>0</v>
      </c>
      <c r="R193"/>
    </row>
    <row r="194" spans="1:18" x14ac:dyDescent="0.35">
      <c r="A194" t="s">
        <v>274</v>
      </c>
      <c r="B194" t="str">
        <f>VLOOKUP(Table_1[[#This Row],[Country]],Table2[#All],2,FALSE)</f>
        <v>Oceania</v>
      </c>
      <c r="C194" s="1">
        <v>193</v>
      </c>
      <c r="D194" s="5" t="s">
        <v>274</v>
      </c>
      <c r="E194" s="11">
        <v>133515</v>
      </c>
      <c r="F194" s="14">
        <f>VALUE(SUBSTITUTE(Table_1[[#This Row],[Population (2023)]], ",", "")) / 1000000000</f>
        <v>1.3351500000000001E-4</v>
      </c>
      <c r="G194" s="1">
        <f>Table_1[[#This Row],[Population (2023)]] / SUM(Table_1[Population (2023)])</f>
        <v>1.6598288565614122E-5</v>
      </c>
      <c r="H194">
        <v>1.7399999999999999E-2</v>
      </c>
      <c r="I194" t="str">
        <f t="shared" ref="I194:I235" si="3">IF(N194&gt;3, "High Fertility", IF(N194&gt;=2.1, "Moderate Fertility", IF(N194&gt;1.5, "Low Fertility", IF(N194&gt;=1.3, "Very Low Fertility", "Ultra-Low Fertility"))))</f>
        <v>High Fertility</v>
      </c>
      <c r="J194">
        <v>2283</v>
      </c>
      <c r="K194">
        <v>165</v>
      </c>
      <c r="L194">
        <v>810</v>
      </c>
      <c r="M194">
        <v>-400</v>
      </c>
      <c r="N194">
        <v>3.2</v>
      </c>
      <c r="O194">
        <v>22</v>
      </c>
      <c r="P194" t="s">
        <v>174</v>
      </c>
      <c r="Q194" s="1">
        <v>0</v>
      </c>
      <c r="R194"/>
    </row>
    <row r="195" spans="1:18" x14ac:dyDescent="0.35">
      <c r="A195" t="s">
        <v>275</v>
      </c>
      <c r="B195" t="str">
        <f>VLOOKUP(Table_1[[#This Row],[Country]],Table2[#All],2,FALSE)</f>
        <v>North America</v>
      </c>
      <c r="C195" s="1">
        <v>194</v>
      </c>
      <c r="D195" s="5" t="s">
        <v>275</v>
      </c>
      <c r="E195" s="11">
        <v>126183</v>
      </c>
      <c r="F195" s="14">
        <f>VALUE(SUBSTITUTE(Table_1[[#This Row],[Population (2023)]], ",", "")) / 1000000000</f>
        <v>1.2618300000000001E-4</v>
      </c>
      <c r="G195" s="1">
        <f>Table_1[[#This Row],[Population (2023)]] / SUM(Table_1[Population (2023)])</f>
        <v>1.5686790593378173E-5</v>
      </c>
      <c r="H195">
        <v>5.8999999999999999E-3</v>
      </c>
      <c r="I195" t="str">
        <f t="shared" si="3"/>
        <v>Low Fertility</v>
      </c>
      <c r="J195">
        <v>745</v>
      </c>
      <c r="K195">
        <v>371</v>
      </c>
      <c r="L195">
        <v>340</v>
      </c>
      <c r="M195">
        <v>-200</v>
      </c>
      <c r="N195">
        <v>2</v>
      </c>
      <c r="O195">
        <v>32</v>
      </c>
      <c r="P195" t="s">
        <v>112</v>
      </c>
      <c r="Q195" s="1">
        <v>0</v>
      </c>
      <c r="R195"/>
    </row>
    <row r="196" spans="1:18" x14ac:dyDescent="0.35">
      <c r="A196" t="s">
        <v>276</v>
      </c>
      <c r="B196" t="str">
        <f>VLOOKUP(Table_1[[#This Row],[Country]],Table2[#All],2,FALSE)</f>
        <v>Oceania</v>
      </c>
      <c r="C196" s="1">
        <v>195</v>
      </c>
      <c r="D196" s="5" t="s">
        <v>276</v>
      </c>
      <c r="E196" s="11">
        <v>107773</v>
      </c>
      <c r="F196" s="14">
        <f>VALUE(SUBSTITUTE(Table_1[[#This Row],[Population (2023)]], ",", "")) / 1000000000</f>
        <v>1.07773E-4</v>
      </c>
      <c r="G196" s="1">
        <f>Table_1[[#This Row],[Population (2023)]] / SUM(Table_1[Population (2023)])</f>
        <v>1.3398100240287089E-5</v>
      </c>
      <c r="H196">
        <v>8.6E-3</v>
      </c>
      <c r="I196" t="str">
        <f t="shared" si="3"/>
        <v>High Fertility</v>
      </c>
      <c r="J196">
        <v>915</v>
      </c>
      <c r="K196">
        <v>150</v>
      </c>
      <c r="L196">
        <v>720</v>
      </c>
      <c r="M196">
        <v>-800</v>
      </c>
      <c r="N196">
        <v>3.2</v>
      </c>
      <c r="O196">
        <v>22</v>
      </c>
      <c r="P196" t="s">
        <v>123</v>
      </c>
      <c r="Q196" s="1">
        <v>0</v>
      </c>
      <c r="R196"/>
    </row>
    <row r="197" spans="1:18" x14ac:dyDescent="0.35">
      <c r="A197" t="s">
        <v>277</v>
      </c>
      <c r="B197" t="str">
        <f>VLOOKUP(Table_1[[#This Row],[Country]],Table2[#All],2,FALSE)</f>
        <v>Africa</v>
      </c>
      <c r="C197" s="1">
        <v>196</v>
      </c>
      <c r="D197" s="5" t="s">
        <v>277</v>
      </c>
      <c r="E197" s="11">
        <v>107660</v>
      </c>
      <c r="F197" s="14">
        <f>VALUE(SUBSTITUTE(Table_1[[#This Row],[Population (2023)]], ",", "")) / 1000000000</f>
        <v>1.0766E-4</v>
      </c>
      <c r="G197" s="1">
        <f>Table_1[[#This Row],[Population (2023)]] / SUM(Table_1[Population (2023)])</f>
        <v>1.338405233100413E-5</v>
      </c>
      <c r="H197">
        <v>5.1000000000000004E-3</v>
      </c>
      <c r="I197" t="str">
        <f t="shared" si="3"/>
        <v>Moderate Fertility</v>
      </c>
      <c r="J197">
        <v>542</v>
      </c>
      <c r="K197">
        <v>234</v>
      </c>
      <c r="L197">
        <v>460</v>
      </c>
      <c r="M197">
        <v>-200</v>
      </c>
      <c r="N197">
        <v>2.2999999999999998</v>
      </c>
      <c r="O197">
        <v>33</v>
      </c>
      <c r="P197" t="s">
        <v>114</v>
      </c>
      <c r="Q197" s="1">
        <v>0</v>
      </c>
      <c r="R197"/>
    </row>
    <row r="198" spans="1:18" x14ac:dyDescent="0.35">
      <c r="A198" t="s">
        <v>278</v>
      </c>
      <c r="B198" t="str">
        <f>VLOOKUP(Table_1[[#This Row],[Country]],Table2[#All],2,FALSE)</f>
        <v>North America</v>
      </c>
      <c r="C198" s="1">
        <v>197</v>
      </c>
      <c r="D198" s="5" t="s">
        <v>278</v>
      </c>
      <c r="E198" s="11">
        <v>106277</v>
      </c>
      <c r="F198" s="14">
        <f>VALUE(SUBSTITUTE(Table_1[[#This Row],[Population (2023)]], ",", "")) / 1000000000</f>
        <v>1.06277E-4</v>
      </c>
      <c r="G198" s="1">
        <f>Table_1[[#This Row],[Population (2023)]] / SUM(Table_1[Population (2023)])</f>
        <v>1.3212120839514451E-5</v>
      </c>
      <c r="H198">
        <v>-1.6000000000000001E-3</v>
      </c>
      <c r="I198" t="str">
        <f t="shared" si="3"/>
        <v>Ultra-Low Fertility</v>
      </c>
      <c r="J198">
        <v>-168</v>
      </c>
      <c r="K198">
        <v>590</v>
      </c>
      <c r="L198">
        <v>180</v>
      </c>
      <c r="M198">
        <v>157</v>
      </c>
      <c r="N198">
        <v>1.2</v>
      </c>
      <c r="O198">
        <v>42</v>
      </c>
      <c r="P198" t="s">
        <v>223</v>
      </c>
      <c r="Q198" s="1">
        <v>0</v>
      </c>
      <c r="R198"/>
    </row>
    <row r="199" spans="1:18" x14ac:dyDescent="0.35">
      <c r="A199" t="s">
        <v>279</v>
      </c>
      <c r="B199" t="str">
        <f>VLOOKUP(Table_1[[#This Row],[Country]],Table2[#All],2,FALSE)</f>
        <v>North America</v>
      </c>
      <c r="C199" s="1">
        <v>198</v>
      </c>
      <c r="D199" s="5" t="s">
        <v>279</v>
      </c>
      <c r="E199" s="11">
        <v>103698</v>
      </c>
      <c r="F199" s="14">
        <f>VALUE(SUBSTITUTE(Table_1[[#This Row],[Population (2023)]], ",", "")) / 1000000000</f>
        <v>1.03698E-4</v>
      </c>
      <c r="G199" s="1">
        <f>Table_1[[#This Row],[Population (2023)]] / SUM(Table_1[Population (2023)])</f>
        <v>1.2891505281631676E-5</v>
      </c>
      <c r="H199">
        <v>-2.3999999999999998E-3</v>
      </c>
      <c r="I199" t="str">
        <f t="shared" si="3"/>
        <v>Low Fertility</v>
      </c>
      <c r="J199">
        <v>-250</v>
      </c>
      <c r="K199">
        <v>266</v>
      </c>
      <c r="L199">
        <v>390</v>
      </c>
      <c r="M199">
        <v>-200</v>
      </c>
      <c r="N199">
        <v>1.8</v>
      </c>
      <c r="O199">
        <v>33</v>
      </c>
      <c r="P199" t="s">
        <v>101</v>
      </c>
      <c r="Q199" s="1">
        <v>0</v>
      </c>
      <c r="R199"/>
    </row>
    <row r="200" spans="1:18" x14ac:dyDescent="0.35">
      <c r="A200" t="s">
        <v>280</v>
      </c>
      <c r="B200" t="str">
        <f>VLOOKUP(Table_1[[#This Row],[Country]],Table2[#All],2,FALSE)</f>
        <v>North America</v>
      </c>
      <c r="C200" s="1">
        <v>199</v>
      </c>
      <c r="D200" s="5" t="s">
        <v>280</v>
      </c>
      <c r="E200" s="11">
        <v>98750</v>
      </c>
      <c r="F200" s="14">
        <f>VALUE(SUBSTITUTE(Table_1[[#This Row],[Population (2023)]], ",", "")) / 1000000000</f>
        <v>9.8750000000000002E-5</v>
      </c>
      <c r="G200" s="1">
        <f>Table_1[[#This Row],[Population (2023)]] / SUM(Table_1[Population (2023)])</f>
        <v>1.2276380899931802E-5</v>
      </c>
      <c r="H200">
        <v>-7.1999999999999998E-3</v>
      </c>
      <c r="I200" t="str">
        <f t="shared" si="3"/>
        <v>Moderate Fertility</v>
      </c>
      <c r="J200">
        <v>-715</v>
      </c>
      <c r="K200">
        <v>282</v>
      </c>
      <c r="L200">
        <v>350</v>
      </c>
      <c r="M200">
        <v>-450</v>
      </c>
      <c r="N200">
        <v>2.1</v>
      </c>
      <c r="O200">
        <v>43</v>
      </c>
      <c r="P200" t="s">
        <v>99</v>
      </c>
      <c r="Q200" s="1">
        <v>0</v>
      </c>
      <c r="R200"/>
    </row>
    <row r="201" spans="1:18" x14ac:dyDescent="0.35">
      <c r="A201" t="s">
        <v>281</v>
      </c>
      <c r="B201" t="str">
        <f>VLOOKUP(Table_1[[#This Row],[Country]],Table2[#All],2,FALSE)</f>
        <v>North America</v>
      </c>
      <c r="C201" s="1">
        <v>200</v>
      </c>
      <c r="D201" s="5" t="s">
        <v>281</v>
      </c>
      <c r="E201" s="11">
        <v>94298</v>
      </c>
      <c r="F201" s="14">
        <f>VALUE(SUBSTITUTE(Table_1[[#This Row],[Population (2023)]], ",", "")) / 1000000000</f>
        <v>9.4297999999999997E-5</v>
      </c>
      <c r="G201" s="1">
        <f>Table_1[[#This Row],[Population (2023)]] / SUM(Table_1[Population (2023)])</f>
        <v>1.1722918137739433E-5</v>
      </c>
      <c r="H201">
        <v>5.7000000000000002E-3</v>
      </c>
      <c r="I201" t="str">
        <f t="shared" si="3"/>
        <v>Low Fertility</v>
      </c>
      <c r="J201">
        <v>535</v>
      </c>
      <c r="K201">
        <v>214</v>
      </c>
      <c r="L201">
        <v>440</v>
      </c>
      <c r="M201">
        <v>0</v>
      </c>
      <c r="N201">
        <v>1.6</v>
      </c>
      <c r="O201">
        <v>36</v>
      </c>
      <c r="P201" t="s">
        <v>150</v>
      </c>
      <c r="Q201" s="1">
        <v>0</v>
      </c>
      <c r="R201"/>
    </row>
    <row r="202" spans="1:18" x14ac:dyDescent="0.35">
      <c r="A202" t="s">
        <v>282</v>
      </c>
      <c r="B202" t="str">
        <f>VLOOKUP(Table_1[[#This Row],[Country]],Table2[#All],2,FALSE)</f>
        <v>Europe</v>
      </c>
      <c r="C202" s="1">
        <v>201</v>
      </c>
      <c r="D202" s="5" t="s">
        <v>282</v>
      </c>
      <c r="E202" s="11">
        <v>84710</v>
      </c>
      <c r="F202" s="14">
        <f>VALUE(SUBSTITUTE(Table_1[[#This Row],[Population (2023)]], ",", "")) / 1000000000</f>
        <v>8.4709999999999994E-5</v>
      </c>
      <c r="G202" s="1">
        <f>Table_1[[#This Row],[Population (2023)]] / SUM(Table_1[Population (2023)])</f>
        <v>1.0530959250969346E-5</v>
      </c>
      <c r="H202">
        <v>2.3E-3</v>
      </c>
      <c r="I202" t="str">
        <f t="shared" si="3"/>
        <v>Low Fertility</v>
      </c>
      <c r="J202">
        <v>191</v>
      </c>
      <c r="K202">
        <v>149</v>
      </c>
      <c r="L202">
        <v>570</v>
      </c>
      <c r="M202">
        <v>340</v>
      </c>
      <c r="N202">
        <v>1.6</v>
      </c>
      <c r="O202">
        <v>46</v>
      </c>
      <c r="P202" t="s">
        <v>76</v>
      </c>
      <c r="Q202" s="1">
        <v>0</v>
      </c>
      <c r="R202"/>
    </row>
    <row r="203" spans="1:18" x14ac:dyDescent="0.35">
      <c r="A203" t="s">
        <v>283</v>
      </c>
      <c r="B203" t="str">
        <f>VLOOKUP(Table_1[[#This Row],[Country]],Table2[#All],2,FALSE)</f>
        <v>Europe</v>
      </c>
      <c r="C203" s="1">
        <v>202</v>
      </c>
      <c r="D203" s="5" t="s">
        <v>283</v>
      </c>
      <c r="E203" s="11">
        <v>80088</v>
      </c>
      <c r="F203" s="14">
        <f>VALUE(SUBSTITUTE(Table_1[[#This Row],[Population (2023)]], ",", "")) / 1000000000</f>
        <v>8.0087999999999996E-5</v>
      </c>
      <c r="G203" s="1">
        <f>Table_1[[#This Row],[Population (2023)]] / SUM(Table_1[Population (2023)])</f>
        <v>9.9563624659619056E-6</v>
      </c>
      <c r="H203">
        <v>3.3E-3</v>
      </c>
      <c r="I203" t="str">
        <f t="shared" si="3"/>
        <v>Ultra-Low Fertility</v>
      </c>
      <c r="J203">
        <v>264</v>
      </c>
      <c r="K203">
        <v>170</v>
      </c>
      <c r="L203">
        <v>470</v>
      </c>
      <c r="M203">
        <v>200</v>
      </c>
      <c r="N203">
        <v>1.1000000000000001</v>
      </c>
      <c r="O203">
        <v>43</v>
      </c>
      <c r="P203" t="s">
        <v>47</v>
      </c>
      <c r="Q203" s="1">
        <v>0</v>
      </c>
      <c r="R203"/>
    </row>
    <row r="204" spans="1:18" x14ac:dyDescent="0.35">
      <c r="A204" t="s">
        <v>284</v>
      </c>
      <c r="B204" t="str">
        <f>VLOOKUP(Table_1[[#This Row],[Country]],Table2[#All],2,FALSE)</f>
        <v>North America</v>
      </c>
      <c r="C204" s="1">
        <v>203</v>
      </c>
      <c r="D204" s="5" t="s">
        <v>284</v>
      </c>
      <c r="E204" s="11">
        <v>73040</v>
      </c>
      <c r="F204" s="14">
        <f>VALUE(SUBSTITUTE(Table_1[[#This Row],[Population (2023)]], ",", "")) / 1000000000</f>
        <v>7.3040000000000005E-5</v>
      </c>
      <c r="G204" s="1">
        <f>Table_1[[#This Row],[Population (2023)]] / SUM(Table_1[Population (2023)])</f>
        <v>9.0801707436052535E-6</v>
      </c>
      <c r="H204">
        <v>4.1999999999999997E-3</v>
      </c>
      <c r="I204" t="str">
        <f t="shared" si="3"/>
        <v>Low Fertility</v>
      </c>
      <c r="J204">
        <v>303</v>
      </c>
      <c r="K204">
        <v>97</v>
      </c>
      <c r="L204">
        <v>750</v>
      </c>
      <c r="M204">
        <v>-40</v>
      </c>
      <c r="N204">
        <v>1.6</v>
      </c>
      <c r="O204">
        <v>32</v>
      </c>
      <c r="P204" t="s">
        <v>27</v>
      </c>
      <c r="Q204" s="1">
        <v>0</v>
      </c>
      <c r="R204"/>
    </row>
    <row r="205" spans="1:18" x14ac:dyDescent="0.35">
      <c r="A205" t="s">
        <v>285</v>
      </c>
      <c r="B205" t="str">
        <f>VLOOKUP(Table_1[[#This Row],[Country]],Table2[#All],2,FALSE)</f>
        <v>North America</v>
      </c>
      <c r="C205" s="1">
        <v>204</v>
      </c>
      <c r="D205" s="5" t="s">
        <v>285</v>
      </c>
      <c r="E205" s="11">
        <v>69310</v>
      </c>
      <c r="F205" s="14">
        <f>VALUE(SUBSTITUTE(Table_1[[#This Row],[Population (2023)]], ",", "")) / 1000000000</f>
        <v>6.9309999999999999E-5</v>
      </c>
      <c r="G205" s="1">
        <f>Table_1[[#This Row],[Population (2023)]] / SUM(Table_1[Population (2023)])</f>
        <v>8.61646541948631E-6</v>
      </c>
      <c r="H205">
        <v>8.8000000000000005E-3</v>
      </c>
      <c r="I205" t="str">
        <f t="shared" si="3"/>
        <v>Ultra-Low Fertility</v>
      </c>
      <c r="J205">
        <v>604</v>
      </c>
      <c r="K205">
        <v>289</v>
      </c>
      <c r="L205">
        <v>240</v>
      </c>
      <c r="M205">
        <v>400</v>
      </c>
      <c r="N205">
        <v>1.2</v>
      </c>
      <c r="O205">
        <v>38</v>
      </c>
      <c r="P205" t="s">
        <v>250</v>
      </c>
      <c r="Q205" s="1">
        <v>0</v>
      </c>
      <c r="R205"/>
    </row>
    <row r="206" spans="1:18" x14ac:dyDescent="0.35">
      <c r="A206" t="s">
        <v>286</v>
      </c>
      <c r="B206" t="str">
        <f>VLOOKUP(Table_1[[#This Row],[Country]],Table2[#All],2,FALSE)</f>
        <v>North America</v>
      </c>
      <c r="C206" s="1">
        <v>205</v>
      </c>
      <c r="D206" s="5" t="s">
        <v>286</v>
      </c>
      <c r="E206" s="11">
        <v>64069</v>
      </c>
      <c r="F206" s="14">
        <f>VALUE(SUBSTITUTE(Table_1[[#This Row],[Population (2023)]], ",", "")) / 1000000000</f>
        <v>6.4068999999999999E-5</v>
      </c>
      <c r="G206" s="1">
        <f>Table_1[[#This Row],[Population (2023)]] / SUM(Table_1[Population (2023)])</f>
        <v>7.9649159278757521E-6</v>
      </c>
      <c r="H206">
        <v>-1.8E-3</v>
      </c>
      <c r="I206" t="str">
        <f t="shared" si="3"/>
        <v>Very Low Fertility</v>
      </c>
      <c r="J206">
        <v>-115</v>
      </c>
      <c r="K206">
        <v>1281</v>
      </c>
      <c r="L206">
        <v>50</v>
      </c>
      <c r="M206">
        <v>0</v>
      </c>
      <c r="N206">
        <v>1.4</v>
      </c>
      <c r="O206">
        <v>46</v>
      </c>
      <c r="P206" t="s">
        <v>32</v>
      </c>
      <c r="Q206" s="1">
        <v>0</v>
      </c>
      <c r="R206"/>
    </row>
    <row r="207" spans="1:18" x14ac:dyDescent="0.35">
      <c r="A207" t="s">
        <v>287</v>
      </c>
      <c r="B207" t="str">
        <f>VLOOKUP(Table_1[[#This Row],[Country]],Table2[#All],2,FALSE)</f>
        <v>North America</v>
      </c>
      <c r="C207" s="1">
        <v>206</v>
      </c>
      <c r="D207" s="5" t="s">
        <v>287</v>
      </c>
      <c r="E207" s="11">
        <v>56643</v>
      </c>
      <c r="F207" s="14">
        <f>VALUE(SUBSTITUTE(Table_1[[#This Row],[Population (2023)]], ",", "")) / 1000000000</f>
        <v>5.6643E-5</v>
      </c>
      <c r="G207" s="1">
        <f>Table_1[[#This Row],[Population (2023)]] / SUM(Table_1[Population (2023)])</f>
        <v>7.0417320842008813E-6</v>
      </c>
      <c r="H207">
        <v>3.0999999999999999E-3</v>
      </c>
      <c r="I207" t="str">
        <f t="shared" si="3"/>
        <v>Low Fertility</v>
      </c>
      <c r="J207">
        <v>177</v>
      </c>
      <c r="K207">
        <v>0</v>
      </c>
      <c r="L207">
        <v>410450</v>
      </c>
      <c r="M207">
        <v>-100</v>
      </c>
      <c r="N207">
        <v>1.9</v>
      </c>
      <c r="O207">
        <v>35</v>
      </c>
      <c r="P207" t="s">
        <v>288</v>
      </c>
      <c r="Q207" s="1">
        <v>0</v>
      </c>
      <c r="R207"/>
    </row>
    <row r="208" spans="1:18" x14ac:dyDescent="0.35">
      <c r="A208" t="s">
        <v>289</v>
      </c>
      <c r="B208" t="str">
        <f>VLOOKUP(Table_1[[#This Row],[Country]],Table2[#All],2,FALSE)</f>
        <v>Europe</v>
      </c>
      <c r="C208" s="1">
        <v>207</v>
      </c>
      <c r="D208" s="5" t="s">
        <v>289</v>
      </c>
      <c r="E208" s="11">
        <v>53270</v>
      </c>
      <c r="F208" s="14">
        <f>VALUE(SUBSTITUTE(Table_1[[#This Row],[Population (2023)]], ",", "")) / 1000000000</f>
        <v>5.3270000000000003E-5</v>
      </c>
      <c r="G208" s="1">
        <f>Table_1[[#This Row],[Population (2023)]] / SUM(Table_1[Population (2023)])</f>
        <v>6.6224082079935901E-6</v>
      </c>
      <c r="H208">
        <v>3.3999999999999998E-3</v>
      </c>
      <c r="I208" t="str">
        <f t="shared" si="3"/>
        <v>Moderate Fertility</v>
      </c>
      <c r="J208">
        <v>180</v>
      </c>
      <c r="K208">
        <v>38</v>
      </c>
      <c r="L208">
        <v>1396</v>
      </c>
      <c r="M208">
        <v>0</v>
      </c>
      <c r="N208">
        <v>2.7</v>
      </c>
      <c r="O208">
        <v>38</v>
      </c>
      <c r="P208" t="s">
        <v>25</v>
      </c>
      <c r="Q208" s="1">
        <v>0</v>
      </c>
      <c r="R208"/>
    </row>
    <row r="209" spans="1:18" x14ac:dyDescent="0.35">
      <c r="A209" t="s">
        <v>290</v>
      </c>
      <c r="B209" t="str">
        <f>VLOOKUP(Table_1[[#This Row],[Country]],Table2[#All],2,FALSE)</f>
        <v>Oceania</v>
      </c>
      <c r="C209" s="1">
        <v>208</v>
      </c>
      <c r="D209" s="5" t="s">
        <v>290</v>
      </c>
      <c r="E209" s="11">
        <v>49796</v>
      </c>
      <c r="F209" s="14">
        <f>VALUE(SUBSTITUTE(Table_1[[#This Row],[Population (2023)]], ",", "")) / 1000000000</f>
        <v>4.9796000000000002E-5</v>
      </c>
      <c r="G209" s="1">
        <f>Table_1[[#This Row],[Population (2023)]] / SUM(Table_1[Population (2023)])</f>
        <v>6.1905282358785217E-6</v>
      </c>
      <c r="H209">
        <v>4.8999999999999998E-3</v>
      </c>
      <c r="I209" t="str">
        <f t="shared" si="3"/>
        <v>Moderate Fertility</v>
      </c>
      <c r="J209">
        <v>245</v>
      </c>
      <c r="K209">
        <v>108</v>
      </c>
      <c r="L209">
        <v>460</v>
      </c>
      <c r="M209">
        <v>-50</v>
      </c>
      <c r="N209">
        <v>2.1</v>
      </c>
      <c r="O209">
        <v>38</v>
      </c>
      <c r="P209" t="s">
        <v>99</v>
      </c>
      <c r="Q209" s="1">
        <v>0</v>
      </c>
      <c r="R209"/>
    </row>
    <row r="210" spans="1:18" x14ac:dyDescent="0.35">
      <c r="A210" t="s">
        <v>291</v>
      </c>
      <c r="B210" t="str">
        <f>VLOOKUP(Table_1[[#This Row],[Country]],Table2[#All],2,FALSE)</f>
        <v>North America</v>
      </c>
      <c r="C210" s="1">
        <v>209</v>
      </c>
      <c r="D210" s="5" t="s">
        <v>291</v>
      </c>
      <c r="E210" s="11">
        <v>47755</v>
      </c>
      <c r="F210" s="14">
        <f>VALUE(SUBSTITUTE(Table_1[[#This Row],[Population (2023)]], ",", "")) / 1000000000</f>
        <v>4.7754999999999999E-5</v>
      </c>
      <c r="G210" s="1">
        <f>Table_1[[#This Row],[Population (2023)]] / SUM(Table_1[Population (2023)])</f>
        <v>5.9367956443163866E-6</v>
      </c>
      <c r="H210">
        <v>2.0999999999999999E-3</v>
      </c>
      <c r="I210" t="str">
        <f t="shared" si="3"/>
        <v>Very Low Fertility</v>
      </c>
      <c r="J210">
        <v>98</v>
      </c>
      <c r="K210">
        <v>184</v>
      </c>
      <c r="L210">
        <v>260</v>
      </c>
      <c r="M210">
        <v>20</v>
      </c>
      <c r="N210">
        <v>1.5</v>
      </c>
      <c r="O210">
        <v>35</v>
      </c>
      <c r="P210" t="s">
        <v>49</v>
      </c>
      <c r="Q210" s="1">
        <v>0</v>
      </c>
      <c r="R210"/>
    </row>
    <row r="211" spans="1:18" x14ac:dyDescent="0.35">
      <c r="A211" t="s">
        <v>292</v>
      </c>
      <c r="B211" t="str">
        <f>VLOOKUP(Table_1[[#This Row],[Country]],Table2[#All],2,FALSE)</f>
        <v>North America</v>
      </c>
      <c r="C211" s="1">
        <v>210</v>
      </c>
      <c r="D211" s="5" t="s">
        <v>292</v>
      </c>
      <c r="E211" s="11">
        <v>46062</v>
      </c>
      <c r="F211" s="14">
        <f>VALUE(SUBSTITUTE(Table_1[[#This Row],[Population (2023)]], ",", "")) / 1000000000</f>
        <v>4.6062E-5</v>
      </c>
      <c r="G211" s="1">
        <f>Table_1[[#This Row],[Population (2023)]] / SUM(Table_1[Population (2023)])</f>
        <v>5.7263256406345179E-6</v>
      </c>
      <c r="H211">
        <v>7.9000000000000008E-3</v>
      </c>
      <c r="I211" t="str">
        <f t="shared" si="3"/>
        <v>Low Fertility</v>
      </c>
      <c r="J211">
        <v>359</v>
      </c>
      <c r="K211">
        <v>48</v>
      </c>
      <c r="L211">
        <v>950</v>
      </c>
      <c r="M211">
        <v>200</v>
      </c>
      <c r="N211">
        <v>1.6</v>
      </c>
      <c r="O211">
        <v>38</v>
      </c>
      <c r="P211" t="s">
        <v>89</v>
      </c>
      <c r="Q211" s="1">
        <v>0</v>
      </c>
      <c r="R211"/>
    </row>
    <row r="212" spans="1:18" x14ac:dyDescent="0.35">
      <c r="A212" t="s">
        <v>293</v>
      </c>
      <c r="B212" t="str">
        <f>VLOOKUP(Table_1[[#This Row],[Country]],Table2[#All],2,FALSE)</f>
        <v>North America</v>
      </c>
      <c r="C212" s="1">
        <v>211</v>
      </c>
      <c r="D212" s="5" t="s">
        <v>293</v>
      </c>
      <c r="E212" s="11">
        <v>44222</v>
      </c>
      <c r="F212" s="14">
        <f>VALUE(SUBSTITUTE(Table_1[[#This Row],[Population (2023)]], ",", "")) / 1000000000</f>
        <v>4.4221999999999998E-5</v>
      </c>
      <c r="G212" s="1">
        <f>Table_1[[#This Row],[Population (2023)]] / SUM(Table_1[Population (2023)])</f>
        <v>5.4975809231066745E-6</v>
      </c>
      <c r="H212">
        <v>1.1000000000000001E-3</v>
      </c>
      <c r="I212" t="str">
        <f t="shared" si="3"/>
        <v>Low Fertility</v>
      </c>
      <c r="J212">
        <v>47</v>
      </c>
      <c r="K212">
        <v>1301</v>
      </c>
      <c r="L212">
        <v>34</v>
      </c>
      <c r="M212">
        <v>0</v>
      </c>
      <c r="N212">
        <v>1.6</v>
      </c>
      <c r="O212">
        <v>48</v>
      </c>
      <c r="P212" t="s">
        <v>194</v>
      </c>
      <c r="Q212" s="1">
        <v>0</v>
      </c>
      <c r="R212"/>
    </row>
    <row r="213" spans="1:18" x14ac:dyDescent="0.35">
      <c r="A213" t="s">
        <v>294</v>
      </c>
      <c r="B213" t="str">
        <f>VLOOKUP(Table_1[[#This Row],[Country]],Table2[#All],2,FALSE)</f>
        <v>Oceania</v>
      </c>
      <c r="C213" s="1">
        <v>212</v>
      </c>
      <c r="D213" s="5" t="s">
        <v>294</v>
      </c>
      <c r="E213" s="11">
        <v>43914</v>
      </c>
      <c r="F213" s="14">
        <f>VALUE(SUBSTITUTE(Table_1[[#This Row],[Population (2023)]], ",", "")) / 1000000000</f>
        <v>4.3914E-5</v>
      </c>
      <c r="G213" s="1">
        <f>Table_1[[#This Row],[Population (2023)]] / SUM(Table_1[Population (2023)])</f>
        <v>5.4592910464770137E-6</v>
      </c>
      <c r="H213">
        <v>-8.0999999999999996E-3</v>
      </c>
      <c r="I213" t="str">
        <f t="shared" si="3"/>
        <v>Moderate Fertility</v>
      </c>
      <c r="J213">
        <v>-359</v>
      </c>
      <c r="K213">
        <v>220</v>
      </c>
      <c r="L213">
        <v>200</v>
      </c>
      <c r="M213">
        <v>-790</v>
      </c>
      <c r="N213">
        <v>2.2000000000000002</v>
      </c>
      <c r="O213">
        <v>29</v>
      </c>
      <c r="P213" t="s">
        <v>99</v>
      </c>
      <c r="Q213" s="1">
        <v>0</v>
      </c>
      <c r="R213"/>
    </row>
    <row r="214" spans="1:18" x14ac:dyDescent="0.35">
      <c r="A214" t="s">
        <v>295</v>
      </c>
      <c r="B214" t="str">
        <f>VLOOKUP(Table_1[[#This Row],[Country]],Table2[#All],2,FALSE)</f>
        <v>Oceania</v>
      </c>
      <c r="C214" s="1">
        <v>213</v>
      </c>
      <c r="D214" s="5" t="s">
        <v>295</v>
      </c>
      <c r="E214" s="11">
        <v>41996</v>
      </c>
      <c r="F214" s="14">
        <f>VALUE(SUBSTITUTE(Table_1[[#This Row],[Population (2023)]], ",", "")) / 1000000000</f>
        <v>4.1996000000000002E-5</v>
      </c>
      <c r="G214" s="1">
        <f>Table_1[[#This Row],[Population (2023)]] / SUM(Table_1[Population (2023)])</f>
        <v>5.2208495420104901E-6</v>
      </c>
      <c r="H214">
        <v>1.03E-2</v>
      </c>
      <c r="I214" t="str">
        <f t="shared" si="3"/>
        <v>Moderate Fertility</v>
      </c>
      <c r="J214">
        <v>427</v>
      </c>
      <c r="K214">
        <v>233</v>
      </c>
      <c r="L214">
        <v>180</v>
      </c>
      <c r="M214">
        <v>0</v>
      </c>
      <c r="N214">
        <v>2.6</v>
      </c>
      <c r="O214">
        <v>26</v>
      </c>
      <c r="P214" t="s">
        <v>99</v>
      </c>
      <c r="Q214" s="1">
        <v>0</v>
      </c>
      <c r="R214"/>
    </row>
    <row r="215" spans="1:18" x14ac:dyDescent="0.35">
      <c r="A215" t="s">
        <v>296</v>
      </c>
      <c r="B215" t="str">
        <f>VLOOKUP(Table_1[[#This Row],[Country]],Table2[#All],2,FALSE)</f>
        <v>Europe</v>
      </c>
      <c r="C215" s="1">
        <v>214</v>
      </c>
      <c r="D215" s="5" t="s">
        <v>296</v>
      </c>
      <c r="E215" s="11">
        <v>39584</v>
      </c>
      <c r="F215" s="14">
        <f>VALUE(SUBSTITUTE(Table_1[[#This Row],[Population (2023)]], ",", "")) / 1000000000</f>
        <v>3.9583999999999999E-5</v>
      </c>
      <c r="G215" s="1">
        <f>Table_1[[#This Row],[Population (2023)]] / SUM(Table_1[Population (2023)])</f>
        <v>4.9209950535989918E-6</v>
      </c>
      <c r="H215">
        <v>6.4999999999999997E-3</v>
      </c>
      <c r="I215" t="str">
        <f t="shared" si="3"/>
        <v>Very Low Fertility</v>
      </c>
      <c r="J215">
        <v>257</v>
      </c>
      <c r="K215">
        <v>247</v>
      </c>
      <c r="L215">
        <v>160</v>
      </c>
      <c r="M215">
        <v>150</v>
      </c>
      <c r="N215">
        <v>1.5</v>
      </c>
      <c r="O215">
        <v>44</v>
      </c>
      <c r="P215" t="s">
        <v>139</v>
      </c>
      <c r="Q215" s="1">
        <v>0</v>
      </c>
      <c r="R215"/>
    </row>
    <row r="216" spans="1:18" x14ac:dyDescent="0.35">
      <c r="A216" t="s">
        <v>297</v>
      </c>
      <c r="B216" t="str">
        <f>VLOOKUP(Table_1[[#This Row],[Country]],Table2[#All],2,FALSE)</f>
        <v>Europe</v>
      </c>
      <c r="C216" s="1">
        <v>215</v>
      </c>
      <c r="D216" s="5" t="s">
        <v>297</v>
      </c>
      <c r="E216" s="11">
        <v>36297</v>
      </c>
      <c r="F216" s="14">
        <f>VALUE(SUBSTITUTE(Table_1[[#This Row],[Population (2023)]], ",", "")) / 1000000000</f>
        <v>3.6297000000000002E-5</v>
      </c>
      <c r="G216" s="1">
        <f>Table_1[[#This Row],[Population (2023)]] / SUM(Table_1[Population (2023)])</f>
        <v>4.5123625065805025E-6</v>
      </c>
      <c r="H216">
        <v>-4.7000000000000002E-3</v>
      </c>
      <c r="I216" t="str">
        <f t="shared" si="3"/>
        <v>Moderate Fertility</v>
      </c>
      <c r="J216">
        <v>-172</v>
      </c>
      <c r="K216">
        <v>24360</v>
      </c>
      <c r="L216">
        <v>1</v>
      </c>
      <c r="M216">
        <v>200</v>
      </c>
      <c r="N216">
        <v>2.1</v>
      </c>
      <c r="O216">
        <v>54</v>
      </c>
      <c r="P216" t="s">
        <v>99</v>
      </c>
      <c r="Q216" s="1">
        <v>0</v>
      </c>
      <c r="R216"/>
    </row>
    <row r="217" spans="1:18" x14ac:dyDescent="0.35">
      <c r="A217" t="s">
        <v>298</v>
      </c>
      <c r="B217" t="str">
        <f>VLOOKUP(Table_1[[#This Row],[Country]],Table2[#All],2,FALSE)</f>
        <v>Europe</v>
      </c>
      <c r="C217" s="1">
        <v>216</v>
      </c>
      <c r="D217" s="5" t="s">
        <v>298</v>
      </c>
      <c r="E217" s="11">
        <v>33642</v>
      </c>
      <c r="F217" s="14">
        <f>VALUE(SUBSTITUTE(Table_1[[#This Row],[Population (2023)]], ",", "")) / 1000000000</f>
        <v>3.3642000000000001E-5</v>
      </c>
      <c r="G217" s="1">
        <f>Table_1[[#This Row],[Population (2023)]] / SUM(Table_1[Population (2023)])</f>
        <v>4.1822987973215764E-6</v>
      </c>
      <c r="H217">
        <v>-5.0000000000000001E-4</v>
      </c>
      <c r="I217" t="str">
        <f t="shared" si="3"/>
        <v>Ultra-Low Fertility</v>
      </c>
      <c r="J217">
        <v>-18</v>
      </c>
      <c r="K217">
        <v>561</v>
      </c>
      <c r="L217">
        <v>60</v>
      </c>
      <c r="M217">
        <v>100</v>
      </c>
      <c r="N217">
        <v>1.1000000000000001</v>
      </c>
      <c r="O217">
        <v>47</v>
      </c>
      <c r="P217" t="s">
        <v>145</v>
      </c>
      <c r="Q217" s="1">
        <v>0</v>
      </c>
      <c r="R217"/>
    </row>
    <row r="218" spans="1:18" x14ac:dyDescent="0.35">
      <c r="A218" t="s">
        <v>299</v>
      </c>
      <c r="B218" t="str">
        <f>VLOOKUP(Table_1[[#This Row],[Country]],Table2[#All],2,FALSE)</f>
        <v>Europe</v>
      </c>
      <c r="C218" s="1">
        <v>217</v>
      </c>
      <c r="D218" s="5" t="s">
        <v>299</v>
      </c>
      <c r="E218" s="11">
        <v>32688</v>
      </c>
      <c r="F218" s="14">
        <f>VALUE(SUBSTITUTE(Table_1[[#This Row],[Population (2023)]], ",", "")) / 1000000000</f>
        <v>3.2688000000000003E-5</v>
      </c>
      <c r="G218" s="1">
        <f>Table_1[[#This Row],[Population (2023)]] / SUM(Table_1[Population (2023)])</f>
        <v>4.0636996339946399E-6</v>
      </c>
      <c r="H218">
        <v>1.1999999999999999E-3</v>
      </c>
      <c r="I218" t="str">
        <f t="shared" si="3"/>
        <v>Low Fertility</v>
      </c>
      <c r="J218">
        <v>39</v>
      </c>
      <c r="K218">
        <v>3269</v>
      </c>
      <c r="L218">
        <v>10</v>
      </c>
      <c r="M218">
        <v>-24</v>
      </c>
      <c r="N218">
        <v>1.8</v>
      </c>
      <c r="O218">
        <v>42</v>
      </c>
      <c r="P218" t="s">
        <v>99</v>
      </c>
      <c r="Q218" s="1">
        <v>0</v>
      </c>
      <c r="R218"/>
    </row>
    <row r="219" spans="1:18" x14ac:dyDescent="0.35">
      <c r="A219" t="s">
        <v>300</v>
      </c>
      <c r="B219" t="str">
        <f>VLOOKUP(Table_1[[#This Row],[Country]],Table2[#All],2,FALSE)</f>
        <v>North America</v>
      </c>
      <c r="C219" s="1">
        <v>218</v>
      </c>
      <c r="D219" s="5" t="s">
        <v>300</v>
      </c>
      <c r="E219" s="11">
        <v>32077</v>
      </c>
      <c r="F219" s="14">
        <f>VALUE(SUBSTITUTE(Table_1[[#This Row],[Population (2023)]], ",", "")) / 1000000000</f>
        <v>3.2076999999999998E-5</v>
      </c>
      <c r="G219" s="1">
        <f>Table_1[[#This Row],[Population (2023)]] / SUM(Table_1[Population (2023)])</f>
        <v>3.9877414696416447E-6</v>
      </c>
      <c r="H219">
        <v>8.9999999999999993E-3</v>
      </c>
      <c r="I219" t="str">
        <f t="shared" si="3"/>
        <v>Moderate Fertility</v>
      </c>
      <c r="J219">
        <v>286</v>
      </c>
      <c r="K219">
        <v>605</v>
      </c>
      <c r="L219">
        <v>53</v>
      </c>
      <c r="M219">
        <v>0</v>
      </c>
      <c r="N219">
        <v>2.4</v>
      </c>
      <c r="O219">
        <v>39</v>
      </c>
      <c r="P219" t="s">
        <v>301</v>
      </c>
      <c r="Q219" s="1">
        <v>0</v>
      </c>
      <c r="R219"/>
    </row>
    <row r="220" spans="1:18" x14ac:dyDescent="0.35">
      <c r="A220" t="s">
        <v>302</v>
      </c>
      <c r="B220" t="str">
        <f>VLOOKUP(Table_1[[#This Row],[Country]],Table2[#All],2,FALSE)</f>
        <v>North America</v>
      </c>
      <c r="C220" s="1">
        <v>219</v>
      </c>
      <c r="D220" s="5" t="s">
        <v>302</v>
      </c>
      <c r="E220" s="11">
        <v>31538</v>
      </c>
      <c r="F220" s="14">
        <f>VALUE(SUBSTITUTE(Table_1[[#This Row],[Population (2023)]], ",", "")) / 1000000000</f>
        <v>3.1538000000000002E-5</v>
      </c>
      <c r="G220" s="1">
        <f>Table_1[[#This Row],[Population (2023)]] / SUM(Table_1[Population (2023)])</f>
        <v>3.9207341855397381E-6</v>
      </c>
      <c r="H220">
        <v>7.4000000000000003E-3</v>
      </c>
      <c r="I220" t="str">
        <f t="shared" si="3"/>
        <v>Ultra-Low Fertility</v>
      </c>
      <c r="J220">
        <v>233</v>
      </c>
      <c r="K220">
        <v>210</v>
      </c>
      <c r="L220">
        <v>150</v>
      </c>
      <c r="M220">
        <v>200</v>
      </c>
      <c r="N220">
        <v>1</v>
      </c>
      <c r="O220">
        <v>39</v>
      </c>
      <c r="P220" t="s">
        <v>114</v>
      </c>
      <c r="Q220" s="1">
        <v>0</v>
      </c>
      <c r="R220"/>
    </row>
    <row r="221" spans="1:18" x14ac:dyDescent="0.35">
      <c r="A221" t="s">
        <v>303</v>
      </c>
      <c r="B221" t="str">
        <f>VLOOKUP(Table_1[[#This Row],[Country]],Table2[#All],2,FALSE)</f>
        <v>North America</v>
      </c>
      <c r="C221" s="1">
        <v>220</v>
      </c>
      <c r="D221" s="5" t="s">
        <v>303</v>
      </c>
      <c r="E221" s="11">
        <v>27148</v>
      </c>
      <c r="F221" s="14">
        <f>VALUE(SUBSTITUTE(Table_1[[#This Row],[Population (2023)]], ",", "")) / 1000000000</f>
        <v>2.7148000000000002E-5</v>
      </c>
      <c r="G221" s="1">
        <f>Table_1[[#This Row],[Population (2023)]] / SUM(Table_1[Population (2023)])</f>
        <v>3.374979125785808E-6</v>
      </c>
      <c r="H221">
        <v>4.4999999999999997E-3</v>
      </c>
      <c r="I221" t="str">
        <f t="shared" si="3"/>
        <v>Low Fertility</v>
      </c>
      <c r="J221">
        <v>122</v>
      </c>
      <c r="K221">
        <v>83</v>
      </c>
      <c r="L221">
        <v>328</v>
      </c>
      <c r="M221">
        <v>100</v>
      </c>
      <c r="N221">
        <v>1.6</v>
      </c>
      <c r="O221">
        <v>40</v>
      </c>
      <c r="P221" t="s">
        <v>40</v>
      </c>
      <c r="Q221" s="1">
        <v>0</v>
      </c>
      <c r="R221"/>
    </row>
    <row r="222" spans="1:18" x14ac:dyDescent="0.35">
      <c r="A222" t="s">
        <v>304</v>
      </c>
      <c r="B222" t="str">
        <f>VLOOKUP(Table_1[[#This Row],[Country]],Table2[#All],2,FALSE)</f>
        <v>Oceania</v>
      </c>
      <c r="C222" s="1">
        <v>221</v>
      </c>
      <c r="D222" s="5" t="s">
        <v>304</v>
      </c>
      <c r="E222" s="11">
        <v>18058</v>
      </c>
      <c r="F222" s="14">
        <f>VALUE(SUBSTITUTE(Table_1[[#This Row],[Population (2023)]], ",", "")) / 1000000000</f>
        <v>1.8057999999999999E-5</v>
      </c>
      <c r="G222" s="1">
        <f>Table_1[[#This Row],[Population (2023)]] / SUM(Table_1[Population (2023)])</f>
        <v>2.2449304940857568E-6</v>
      </c>
      <c r="H222">
        <v>2.0000000000000001E-4</v>
      </c>
      <c r="I222" t="str">
        <f t="shared" si="3"/>
        <v>Moderate Fertility</v>
      </c>
      <c r="J222">
        <v>3</v>
      </c>
      <c r="K222">
        <v>39</v>
      </c>
      <c r="L222">
        <v>460</v>
      </c>
      <c r="M222">
        <v>-20</v>
      </c>
      <c r="N222">
        <v>2.2999999999999998</v>
      </c>
      <c r="O222">
        <v>36</v>
      </c>
      <c r="P222" t="s">
        <v>99</v>
      </c>
      <c r="Q222" s="1">
        <v>0</v>
      </c>
      <c r="R222"/>
    </row>
    <row r="223" spans="1:18" x14ac:dyDescent="0.35">
      <c r="A223" t="s">
        <v>305</v>
      </c>
      <c r="B223" t="str">
        <f>VLOOKUP(Table_1[[#This Row],[Country]],Table2[#All],2,FALSE)</f>
        <v>Oceania</v>
      </c>
      <c r="C223" s="1">
        <v>222</v>
      </c>
      <c r="D223" s="5" t="s">
        <v>305</v>
      </c>
      <c r="E223" s="11">
        <v>17044</v>
      </c>
      <c r="F223" s="14">
        <f>VALUE(SUBSTITUTE(Table_1[[#This Row],[Population (2023)]], ",", "")) / 1000000000</f>
        <v>1.7044000000000001E-5</v>
      </c>
      <c r="G223" s="1">
        <f>Table_1[[#This Row],[Population (2023)]] / SUM(Table_1[Population (2023)])</f>
        <v>2.1188722638829124E-6</v>
      </c>
      <c r="H223">
        <v>1.9E-3</v>
      </c>
      <c r="I223" t="str">
        <f t="shared" si="3"/>
        <v>Moderate Fertility</v>
      </c>
      <c r="J223">
        <v>33</v>
      </c>
      <c r="K223">
        <v>71</v>
      </c>
      <c r="L223">
        <v>240</v>
      </c>
      <c r="M223">
        <v>-93</v>
      </c>
      <c r="N223">
        <v>2.2000000000000002</v>
      </c>
      <c r="O223">
        <v>33</v>
      </c>
      <c r="P223" t="s">
        <v>89</v>
      </c>
      <c r="Q223" s="1">
        <v>0</v>
      </c>
      <c r="R223"/>
    </row>
    <row r="224" spans="1:18" x14ac:dyDescent="0.35">
      <c r="A224" t="s">
        <v>306</v>
      </c>
      <c r="B224" t="str">
        <f>VLOOKUP(Table_1[[#This Row],[Country]],Table2[#All],2,FALSE)</f>
        <v>North America</v>
      </c>
      <c r="C224" s="1">
        <v>223</v>
      </c>
      <c r="D224" s="5" t="s">
        <v>306</v>
      </c>
      <c r="E224" s="11">
        <v>15899</v>
      </c>
      <c r="F224" s="14">
        <f>VALUE(SUBSTITUTE(Table_1[[#This Row],[Population (2023)]], ",", "")) / 1000000000</f>
        <v>1.5899000000000001E-5</v>
      </c>
      <c r="G224" s="1">
        <f>Table_1[[#This Row],[Population (2023)]] / SUM(Table_1[Population (2023)])</f>
        <v>1.9765284043343364E-6</v>
      </c>
      <c r="H224">
        <v>2.5999999999999999E-3</v>
      </c>
      <c r="I224" t="str">
        <f t="shared" si="3"/>
        <v>Very Low Fertility</v>
      </c>
      <c r="J224">
        <v>42</v>
      </c>
      <c r="K224">
        <v>177</v>
      </c>
      <c r="L224">
        <v>90</v>
      </c>
      <c r="M224">
        <v>0</v>
      </c>
      <c r="N224">
        <v>1.3</v>
      </c>
      <c r="O224">
        <v>38</v>
      </c>
      <c r="P224" t="s">
        <v>307</v>
      </c>
      <c r="Q224" s="1">
        <v>0</v>
      </c>
      <c r="R224"/>
    </row>
    <row r="225" spans="1:18" x14ac:dyDescent="0.35">
      <c r="A225" t="s">
        <v>308</v>
      </c>
      <c r="B225" t="str">
        <f>VLOOKUP(Table_1[[#This Row],[Country]],Table2[#All],2,FALSE)</f>
        <v>Oceania</v>
      </c>
      <c r="C225" s="1">
        <v>224</v>
      </c>
      <c r="D225" s="5" t="s">
        <v>308</v>
      </c>
      <c r="E225" s="11">
        <v>12780</v>
      </c>
      <c r="F225" s="14">
        <f>VALUE(SUBSTITUTE(Table_1[[#This Row],[Population (2023)]], ",", "")) / 1000000000</f>
        <v>1.278E-5</v>
      </c>
      <c r="G225" s="1">
        <f>Table_1[[#This Row],[Population (2023)]] / SUM(Table_1[Population (2023)])</f>
        <v>1.588781244568389E-6</v>
      </c>
      <c r="H225">
        <v>8.8000000000000005E-3</v>
      </c>
      <c r="I225" t="str">
        <f t="shared" si="3"/>
        <v>High Fertility</v>
      </c>
      <c r="J225">
        <v>112</v>
      </c>
      <c r="K225">
        <v>639</v>
      </c>
      <c r="L225">
        <v>20</v>
      </c>
      <c r="M225">
        <v>-140</v>
      </c>
      <c r="N225">
        <v>3.4</v>
      </c>
      <c r="O225">
        <v>20</v>
      </c>
      <c r="P225" t="s">
        <v>23</v>
      </c>
      <c r="Q225" s="1">
        <v>0</v>
      </c>
      <c r="R225"/>
    </row>
    <row r="226" spans="1:18" x14ac:dyDescent="0.35">
      <c r="A226" t="s">
        <v>309</v>
      </c>
      <c r="B226" t="str">
        <f>VLOOKUP(Table_1[[#This Row],[Country]],Table2[#All],2,FALSE)</f>
        <v>Oceania</v>
      </c>
      <c r="C226" s="1">
        <v>225</v>
      </c>
      <c r="D226" s="5" t="s">
        <v>309</v>
      </c>
      <c r="E226" s="11">
        <v>11502</v>
      </c>
      <c r="F226" s="14">
        <f>VALUE(SUBSTITUTE(Table_1[[#This Row],[Population (2023)]], ",", "")) / 1000000000</f>
        <v>1.1501999999999999E-5</v>
      </c>
      <c r="G226" s="1">
        <f>Table_1[[#This Row],[Population (2023)]] / SUM(Table_1[Population (2023)])</f>
        <v>1.4299031201115502E-6</v>
      </c>
      <c r="H226">
        <v>-6.0000000000000001E-3</v>
      </c>
      <c r="I226" t="str">
        <f t="shared" si="3"/>
        <v>Low Fertility</v>
      </c>
      <c r="J226">
        <v>-70</v>
      </c>
      <c r="K226">
        <v>82</v>
      </c>
      <c r="L226">
        <v>140</v>
      </c>
      <c r="M226">
        <v>-119</v>
      </c>
      <c r="N226">
        <v>1.9</v>
      </c>
      <c r="O226">
        <v>37</v>
      </c>
      <c r="P226" t="s">
        <v>301</v>
      </c>
      <c r="Q226" s="1">
        <v>0</v>
      </c>
      <c r="R226"/>
    </row>
    <row r="227" spans="1:18" x14ac:dyDescent="0.35">
      <c r="A227" t="s">
        <v>310</v>
      </c>
      <c r="B227" t="str">
        <f>VLOOKUP(Table_1[[#This Row],[Country]],Table2[#All],2,FALSE)</f>
        <v>Oceania</v>
      </c>
      <c r="C227" s="1">
        <v>226</v>
      </c>
      <c r="D227" s="5" t="s">
        <v>310</v>
      </c>
      <c r="E227" s="11">
        <v>11396</v>
      </c>
      <c r="F227" s="14">
        <f>VALUE(SUBSTITUTE(Table_1[[#This Row],[Population (2023)]], ",", "")) / 1000000000</f>
        <v>1.1396000000000001E-5</v>
      </c>
      <c r="G227" s="1">
        <f>Table_1[[#This Row],[Population (2023)]] / SUM(Table_1[Population (2023)])</f>
        <v>1.4167254352974462E-6</v>
      </c>
      <c r="H227">
        <v>7.4000000000000003E-3</v>
      </c>
      <c r="I227" t="str">
        <f t="shared" si="3"/>
        <v>High Fertility</v>
      </c>
      <c r="J227">
        <v>84</v>
      </c>
      <c r="K227">
        <v>380</v>
      </c>
      <c r="L227">
        <v>30</v>
      </c>
      <c r="M227">
        <v>-60</v>
      </c>
      <c r="N227">
        <v>3.1</v>
      </c>
      <c r="O227">
        <v>25</v>
      </c>
      <c r="P227" t="s">
        <v>53</v>
      </c>
      <c r="Q227" s="1">
        <v>0</v>
      </c>
      <c r="R227"/>
    </row>
    <row r="228" spans="1:18" x14ac:dyDescent="0.35">
      <c r="A228" t="s">
        <v>311</v>
      </c>
      <c r="B228" t="str">
        <f>VLOOKUP(Table_1[[#This Row],[Country]],Table2[#All],2,FALSE)</f>
        <v>North America</v>
      </c>
      <c r="C228" s="1">
        <v>227</v>
      </c>
      <c r="D228" s="5" t="s">
        <v>311</v>
      </c>
      <c r="E228" s="11">
        <v>10994</v>
      </c>
      <c r="F228" s="14">
        <f>VALUE(SUBSTITUTE(Table_1[[#This Row],[Population (2023)]], ",", "")) / 1000000000</f>
        <v>1.0994E-5</v>
      </c>
      <c r="G228" s="1">
        <f>Table_1[[#This Row],[Population (2023)]] / SUM(Table_1[Population (2023)])</f>
        <v>1.3667496872288631E-6</v>
      </c>
      <c r="H228">
        <v>2.5000000000000001E-3</v>
      </c>
      <c r="I228" t="str">
        <f t="shared" si="3"/>
        <v>Ultra-Low Fertility</v>
      </c>
      <c r="J228">
        <v>27</v>
      </c>
      <c r="K228">
        <v>524</v>
      </c>
      <c r="L228">
        <v>21</v>
      </c>
      <c r="M228">
        <v>0</v>
      </c>
      <c r="N228">
        <v>1</v>
      </c>
      <c r="O228">
        <v>40</v>
      </c>
      <c r="P228" t="s">
        <v>301</v>
      </c>
      <c r="Q228" s="1">
        <v>0</v>
      </c>
      <c r="R228"/>
    </row>
    <row r="229" spans="1:18" x14ac:dyDescent="0.35">
      <c r="A229" t="s">
        <v>312</v>
      </c>
      <c r="B229" t="str">
        <f>VLOOKUP(Table_1[[#This Row],[Country]],Table2[#All],2,FALSE)</f>
        <v>North America</v>
      </c>
      <c r="C229" s="1">
        <v>228</v>
      </c>
      <c r="D229" s="5" t="s">
        <v>312</v>
      </c>
      <c r="E229" s="11">
        <v>5840</v>
      </c>
      <c r="F229" s="14">
        <f>VALUE(SUBSTITUTE(Table_1[[#This Row],[Population (2023)]], ",", "")) / 1000000000</f>
        <v>5.84E-6</v>
      </c>
      <c r="G229" s="1">
        <f>Table_1[[#This Row],[Population (2023)]] / SUM(Table_1[Population (2023)])</f>
        <v>7.2601584258837184E-7</v>
      </c>
      <c r="H229">
        <v>-3.8E-3</v>
      </c>
      <c r="I229" t="str">
        <f t="shared" si="3"/>
        <v>Low Fertility</v>
      </c>
      <c r="J229">
        <v>-22</v>
      </c>
      <c r="K229">
        <v>25</v>
      </c>
      <c r="L229">
        <v>230</v>
      </c>
      <c r="M229">
        <v>0</v>
      </c>
      <c r="N229">
        <v>1.6</v>
      </c>
      <c r="O229">
        <v>44</v>
      </c>
      <c r="P229" t="s">
        <v>99</v>
      </c>
      <c r="Q229" s="1">
        <v>0</v>
      </c>
      <c r="R229"/>
    </row>
    <row r="230" spans="1:18" x14ac:dyDescent="0.35">
      <c r="A230" t="s">
        <v>313</v>
      </c>
      <c r="B230" t="str">
        <f>VLOOKUP(Table_1[[#This Row],[Country]],Table2[#All],2,FALSE)</f>
        <v>Africa</v>
      </c>
      <c r="C230" s="1">
        <v>229</v>
      </c>
      <c r="D230" s="5" t="s">
        <v>313</v>
      </c>
      <c r="E230" s="11">
        <v>5314</v>
      </c>
      <c r="F230" s="14">
        <f>VALUE(SUBSTITUTE(Table_1[[#This Row],[Population (2023)]], ",", "")) / 1000000000</f>
        <v>5.3140000000000003E-6</v>
      </c>
      <c r="G230" s="1">
        <f>Table_1[[#This Row],[Population (2023)]] / SUM(Table_1[Population (2023)])</f>
        <v>6.6062468964291236E-7</v>
      </c>
      <c r="H230">
        <v>-1.12E-2</v>
      </c>
      <c r="I230" t="str">
        <f t="shared" si="3"/>
        <v>Low Fertility</v>
      </c>
      <c r="J230">
        <v>-60</v>
      </c>
      <c r="K230">
        <v>14</v>
      </c>
      <c r="L230">
        <v>390</v>
      </c>
      <c r="M230">
        <v>0</v>
      </c>
      <c r="N230">
        <v>1.6</v>
      </c>
      <c r="O230">
        <v>53</v>
      </c>
      <c r="P230" t="s">
        <v>112</v>
      </c>
      <c r="Q230" s="1">
        <v>0</v>
      </c>
      <c r="R230"/>
    </row>
    <row r="231" spans="1:18" x14ac:dyDescent="0.35">
      <c r="A231" t="s">
        <v>314</v>
      </c>
      <c r="B231" t="str">
        <f>VLOOKUP(Table_1[[#This Row],[Country]],Table2[#All],2,FALSE)</f>
        <v>North America</v>
      </c>
      <c r="C231" s="1">
        <v>230</v>
      </c>
      <c r="D231" s="5" t="s">
        <v>314</v>
      </c>
      <c r="E231" s="11">
        <v>4386</v>
      </c>
      <c r="F231" s="14">
        <f>VALUE(SUBSTITUTE(Table_1[[#This Row],[Population (2023)]], ",", "")) / 1000000000</f>
        <v>4.386E-6</v>
      </c>
      <c r="G231" s="1">
        <f>Table_1[[#This Row],[Population (2023)]] / SUM(Table_1[Population (2023)])</f>
        <v>5.4525778862886963E-7</v>
      </c>
      <c r="H231">
        <v>-8.9999999999999998E-4</v>
      </c>
      <c r="I231" t="str">
        <f t="shared" si="3"/>
        <v>Low Fertility</v>
      </c>
      <c r="J231">
        <v>-4</v>
      </c>
      <c r="K231">
        <v>44</v>
      </c>
      <c r="L231">
        <v>100</v>
      </c>
      <c r="M231">
        <v>0</v>
      </c>
      <c r="N231">
        <v>1.6</v>
      </c>
      <c r="O231">
        <v>44</v>
      </c>
      <c r="P231" t="s">
        <v>315</v>
      </c>
      <c r="Q231" s="1">
        <v>0</v>
      </c>
      <c r="R231"/>
    </row>
    <row r="232" spans="1:18" x14ac:dyDescent="0.35">
      <c r="A232" t="s">
        <v>316</v>
      </c>
      <c r="B232" t="str">
        <f>VLOOKUP(Table_1[[#This Row],[Country]],Table2[#All],2,FALSE)</f>
        <v>South America</v>
      </c>
      <c r="C232" s="1">
        <v>231</v>
      </c>
      <c r="D232" s="5" t="s">
        <v>316</v>
      </c>
      <c r="E232" s="11">
        <v>3791</v>
      </c>
      <c r="F232" s="14">
        <f>VALUE(SUBSTITUTE(Table_1[[#This Row],[Population (2023)]], ",", "")) / 1000000000</f>
        <v>3.7910000000000002E-6</v>
      </c>
      <c r="G232" s="1">
        <f>Table_1[[#This Row],[Population (2023)]] / SUM(Table_1[Population (2023)])</f>
        <v>4.7128870877611602E-7</v>
      </c>
      <c r="H232">
        <v>2.8999999999999998E-3</v>
      </c>
      <c r="I232" t="str">
        <f t="shared" si="3"/>
        <v>Low Fertility</v>
      </c>
      <c r="J232">
        <v>11</v>
      </c>
      <c r="K232">
        <v>0</v>
      </c>
      <c r="L232">
        <v>12170</v>
      </c>
      <c r="M232">
        <v>0</v>
      </c>
      <c r="N232">
        <v>1.6</v>
      </c>
      <c r="O232">
        <v>40</v>
      </c>
      <c r="P232" t="s">
        <v>317</v>
      </c>
      <c r="Q232" s="1">
        <v>0</v>
      </c>
      <c r="R232"/>
    </row>
    <row r="233" spans="1:18" x14ac:dyDescent="0.35">
      <c r="A233" t="s">
        <v>318</v>
      </c>
      <c r="B233" t="str">
        <f>VLOOKUP(Table_1[[#This Row],[Country]],Table2[#All],2,FALSE)</f>
        <v>Oceania</v>
      </c>
      <c r="C233" s="1">
        <v>232</v>
      </c>
      <c r="D233" s="5" t="s">
        <v>318</v>
      </c>
      <c r="E233" s="11">
        <v>1935</v>
      </c>
      <c r="F233" s="14">
        <f>VALUE(SUBSTITUTE(Table_1[[#This Row],[Population (2023)]], ",", "")) / 1000000000</f>
        <v>1.9350000000000001E-6</v>
      </c>
      <c r="G233" s="1">
        <f>Table_1[[#This Row],[Population (2023)]] / SUM(Table_1[Population (2023)])</f>
        <v>2.4055490674803076E-7</v>
      </c>
      <c r="H233">
        <v>5.0000000000000001E-4</v>
      </c>
      <c r="I233" t="str">
        <f t="shared" si="3"/>
        <v>Moderate Fertility</v>
      </c>
      <c r="J233">
        <v>1</v>
      </c>
      <c r="K233">
        <v>7</v>
      </c>
      <c r="L233">
        <v>260</v>
      </c>
      <c r="M233">
        <v>0</v>
      </c>
      <c r="N233">
        <v>2.4</v>
      </c>
      <c r="O233">
        <v>36</v>
      </c>
      <c r="P233" t="s">
        <v>25</v>
      </c>
      <c r="Q233" s="1">
        <v>0</v>
      </c>
      <c r="R233"/>
    </row>
    <row r="234" spans="1:18" x14ac:dyDescent="0.35">
      <c r="A234" t="s">
        <v>319</v>
      </c>
      <c r="B234" t="str">
        <f>VLOOKUP(Table_1[[#This Row],[Country]],Table2[#All],2,FALSE)</f>
        <v>Oceania</v>
      </c>
      <c r="C234" s="1">
        <v>233</v>
      </c>
      <c r="D234" s="5" t="s">
        <v>319</v>
      </c>
      <c r="E234" s="11">
        <v>1893</v>
      </c>
      <c r="F234" s="14">
        <f>VALUE(SUBSTITUTE(Table_1[[#This Row],[Population (2023)]], ",", "")) / 1000000000</f>
        <v>1.8929999999999999E-6</v>
      </c>
      <c r="G234" s="1">
        <f>Table_1[[#This Row],[Population (2023)]] / SUM(Table_1[Population (2023)])</f>
        <v>2.3533355993489519E-7</v>
      </c>
      <c r="H234">
        <v>1.18E-2</v>
      </c>
      <c r="I234" t="str">
        <f t="shared" si="3"/>
        <v>Moderate Fertility</v>
      </c>
      <c r="J234">
        <v>22</v>
      </c>
      <c r="K234">
        <v>189</v>
      </c>
      <c r="L234">
        <v>10</v>
      </c>
      <c r="M234">
        <v>0</v>
      </c>
      <c r="N234">
        <v>2.6</v>
      </c>
      <c r="O234">
        <v>27</v>
      </c>
      <c r="P234" t="s">
        <v>301</v>
      </c>
      <c r="Q234" s="1">
        <v>0</v>
      </c>
      <c r="R234"/>
    </row>
    <row r="235" spans="1:18" x14ac:dyDescent="0.35">
      <c r="A235" t="s">
        <v>320</v>
      </c>
      <c r="B235" t="str">
        <f>VLOOKUP(Table_1[[#This Row],[Country]],Table2[#All],2,FALSE)</f>
        <v>Europe</v>
      </c>
      <c r="C235" s="1">
        <v>234</v>
      </c>
      <c r="D235" s="5" t="s">
        <v>320</v>
      </c>
      <c r="E235" s="11">
        <v>518</v>
      </c>
      <c r="F235" s="14">
        <f>VALUE(SUBSTITUTE(Table_1[[#This Row],[Population (2023)]], ",", "")) / 1000000000</f>
        <v>5.1799999999999995E-7</v>
      </c>
      <c r="G235" s="1">
        <f>Table_1[[#This Row],[Population (2023)]] / SUM(Table_1[Population (2023)])</f>
        <v>6.4396610695338458E-8</v>
      </c>
      <c r="H235">
        <v>1.5699999999999999E-2</v>
      </c>
      <c r="I235" t="str">
        <f t="shared" si="3"/>
        <v>Ultra-Low Fertility</v>
      </c>
      <c r="J235">
        <v>8</v>
      </c>
      <c r="K235">
        <v>1295</v>
      </c>
      <c r="L235">
        <v>0</v>
      </c>
      <c r="M235">
        <v>0</v>
      </c>
      <c r="N235"/>
      <c r="O235"/>
      <c r="P235" t="s">
        <v>99</v>
      </c>
      <c r="Q235" s="1">
        <v>0</v>
      </c>
      <c r="R235"/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D90C-5ED8-4B1B-8043-302DA153CB8F}">
  <dimension ref="A1:F98"/>
  <sheetViews>
    <sheetView workbookViewId="0">
      <selection activeCell="A26" sqref="A26"/>
    </sheetView>
  </sheetViews>
  <sheetFormatPr defaultRowHeight="14.5" x14ac:dyDescent="0.35"/>
  <cols>
    <col min="1" max="1" width="14.1796875" bestFit="1" customWidth="1"/>
    <col min="2" max="3" width="19" bestFit="1" customWidth="1"/>
    <col min="4" max="5" width="13.08984375" bestFit="1" customWidth="1"/>
    <col min="6" max="7" width="10.7265625" bestFit="1" customWidth="1"/>
    <col min="8" max="8" width="11" bestFit="1" customWidth="1"/>
    <col min="9" max="9" width="16.08984375" bestFit="1" customWidth="1"/>
    <col min="10" max="10" width="15.90625" bestFit="1" customWidth="1"/>
    <col min="11" max="12" width="15.36328125" bestFit="1" customWidth="1"/>
    <col min="13" max="13" width="11" bestFit="1" customWidth="1"/>
    <col min="14" max="14" width="16.08984375" bestFit="1" customWidth="1"/>
    <col min="15" max="15" width="15.90625" bestFit="1" customWidth="1"/>
    <col min="16" max="16" width="15.36328125" bestFit="1" customWidth="1"/>
    <col min="17" max="17" width="26.54296875" bestFit="1" customWidth="1"/>
    <col min="18" max="18" width="27.08984375" bestFit="1" customWidth="1"/>
    <col min="19" max="19" width="20.1796875" bestFit="1" customWidth="1"/>
    <col min="20" max="20" width="3.81640625" bestFit="1" customWidth="1"/>
    <col min="21" max="21" width="4.81640625" bestFit="1" customWidth="1"/>
    <col min="22" max="22" width="19.90625" bestFit="1" customWidth="1"/>
    <col min="23" max="23" width="25.453125" bestFit="1" customWidth="1"/>
    <col min="24" max="37" width="5.81640625" bestFit="1" customWidth="1"/>
    <col min="38" max="75" width="6.81640625" bestFit="1" customWidth="1"/>
    <col min="76" max="140" width="7.81640625" bestFit="1" customWidth="1"/>
    <col min="141" max="220" width="8.81640625" bestFit="1" customWidth="1"/>
    <col min="221" max="233" width="9.81640625" bestFit="1" customWidth="1"/>
    <col min="234" max="235" width="10.81640625" bestFit="1" customWidth="1"/>
    <col min="236" max="236" width="10.7265625" bestFit="1" customWidth="1"/>
  </cols>
  <sheetData>
    <row r="1" spans="1:6" ht="21" x14ac:dyDescent="0.5">
      <c r="A1" s="18" t="s">
        <v>348</v>
      </c>
    </row>
    <row r="2" spans="1:6" x14ac:dyDescent="0.35">
      <c r="A2" s="2" t="s">
        <v>321</v>
      </c>
      <c r="B2" t="s">
        <v>336</v>
      </c>
    </row>
    <row r="3" spans="1:6" x14ac:dyDescent="0.35">
      <c r="A3" s="3" t="s">
        <v>326</v>
      </c>
      <c r="B3" s="8">
        <v>0.18156385347320869</v>
      </c>
    </row>
    <row r="4" spans="1:6" x14ac:dyDescent="0.35">
      <c r="A4" s="3" t="s">
        <v>327</v>
      </c>
      <c r="B4" s="8">
        <v>0.60822917863332826</v>
      </c>
    </row>
    <row r="5" spans="1:6" x14ac:dyDescent="0.35">
      <c r="A5" s="3" t="s">
        <v>328</v>
      </c>
      <c r="B5" s="8">
        <v>7.4712223453338028E-2</v>
      </c>
    </row>
    <row r="6" spans="1:6" x14ac:dyDescent="0.35">
      <c r="A6" s="3" t="s">
        <v>329</v>
      </c>
      <c r="B6" s="8">
        <v>7.511062999262301E-2</v>
      </c>
    </row>
    <row r="7" spans="1:6" x14ac:dyDescent="0.35">
      <c r="A7" s="3" t="s">
        <v>330</v>
      </c>
      <c r="B7" s="8">
        <v>5.719222868519714E-3</v>
      </c>
    </row>
    <row r="8" spans="1:6" x14ac:dyDescent="0.35">
      <c r="A8" s="3" t="s">
        <v>331</v>
      </c>
      <c r="B8" s="8">
        <v>5.4664891578982681E-2</v>
      </c>
    </row>
    <row r="9" spans="1:6" x14ac:dyDescent="0.35">
      <c r="A9" s="3" t="s">
        <v>322</v>
      </c>
      <c r="B9" s="8">
        <v>1</v>
      </c>
    </row>
    <row r="11" spans="1:6" ht="21" x14ac:dyDescent="0.5">
      <c r="A11" s="18" t="s">
        <v>347</v>
      </c>
    </row>
    <row r="12" spans="1:6" x14ac:dyDescent="0.35">
      <c r="A12" s="12" t="s">
        <v>344</v>
      </c>
      <c r="B12" s="12" t="s">
        <v>335</v>
      </c>
      <c r="C12" s="11"/>
      <c r="D12" s="11"/>
      <c r="E12" s="11"/>
      <c r="F12" s="11"/>
    </row>
    <row r="13" spans="1:6" x14ac:dyDescent="0.35">
      <c r="A13" s="12" t="s">
        <v>321</v>
      </c>
      <c r="B13" s="11" t="s">
        <v>326</v>
      </c>
      <c r="C13" s="11" t="s">
        <v>327</v>
      </c>
      <c r="D13" s="11" t="s">
        <v>329</v>
      </c>
      <c r="E13" s="11" t="s">
        <v>331</v>
      </c>
      <c r="F13" s="11" t="s">
        <v>322</v>
      </c>
    </row>
    <row r="14" spans="1:6" x14ac:dyDescent="0.35">
      <c r="A14" s="13" t="s">
        <v>10</v>
      </c>
      <c r="B14" s="14"/>
      <c r="C14" s="14">
        <v>1.4286276630000001</v>
      </c>
      <c r="D14" s="14"/>
      <c r="E14" s="14"/>
      <c r="F14" s="14">
        <v>1.4286276630000001</v>
      </c>
    </row>
    <row r="15" spans="1:6" x14ac:dyDescent="0.35">
      <c r="A15" s="13" t="s">
        <v>12</v>
      </c>
      <c r="B15" s="14"/>
      <c r="C15" s="14">
        <v>1.4256713519999999</v>
      </c>
      <c r="D15" s="14"/>
      <c r="E15" s="14"/>
      <c r="F15" s="14">
        <v>1.4256713519999999</v>
      </c>
    </row>
    <row r="16" spans="1:6" x14ac:dyDescent="0.35">
      <c r="A16" s="13" t="s">
        <v>14</v>
      </c>
      <c r="B16" s="14"/>
      <c r="C16" s="14"/>
      <c r="D16" s="14">
        <v>0.33999656299999997</v>
      </c>
      <c r="E16" s="14"/>
      <c r="F16" s="14">
        <v>0.33999656299999997</v>
      </c>
    </row>
    <row r="17" spans="1:6" x14ac:dyDescent="0.35">
      <c r="A17" s="13" t="s">
        <v>16</v>
      </c>
      <c r="B17" s="14"/>
      <c r="C17" s="14">
        <v>0.27753412199999999</v>
      </c>
      <c r="D17" s="14"/>
      <c r="E17" s="14"/>
      <c r="F17" s="14">
        <v>0.27753412199999999</v>
      </c>
    </row>
    <row r="18" spans="1:6" x14ac:dyDescent="0.35">
      <c r="A18" s="13" t="s">
        <v>18</v>
      </c>
      <c r="B18" s="14"/>
      <c r="C18" s="14">
        <v>0.24048565799999999</v>
      </c>
      <c r="D18" s="14"/>
      <c r="E18" s="14"/>
      <c r="F18" s="14">
        <v>0.24048565799999999</v>
      </c>
    </row>
    <row r="19" spans="1:6" x14ac:dyDescent="0.35">
      <c r="A19" s="13" t="s">
        <v>20</v>
      </c>
      <c r="B19" s="14">
        <v>0.223804632</v>
      </c>
      <c r="C19" s="14"/>
      <c r="D19" s="14"/>
      <c r="E19" s="14"/>
      <c r="F19" s="14">
        <v>0.223804632</v>
      </c>
    </row>
    <row r="20" spans="1:6" x14ac:dyDescent="0.35">
      <c r="A20" s="13" t="s">
        <v>22</v>
      </c>
      <c r="B20" s="14"/>
      <c r="C20" s="14"/>
      <c r="D20" s="14"/>
      <c r="E20" s="14">
        <v>0.21642244599999999</v>
      </c>
      <c r="F20" s="14">
        <v>0.21642244599999999</v>
      </c>
    </row>
    <row r="21" spans="1:6" x14ac:dyDescent="0.35">
      <c r="A21" s="13" t="s">
        <v>24</v>
      </c>
      <c r="B21" s="14"/>
      <c r="C21" s="14">
        <v>0.172954319</v>
      </c>
      <c r="D21" s="14"/>
      <c r="E21" s="14"/>
      <c r="F21" s="14">
        <v>0.172954319</v>
      </c>
    </row>
    <row r="22" spans="1:6" x14ac:dyDescent="0.35">
      <c r="A22" s="13" t="s">
        <v>26</v>
      </c>
      <c r="B22" s="14"/>
      <c r="C22" s="14">
        <v>0.14444435899999999</v>
      </c>
      <c r="D22" s="14"/>
      <c r="E22" s="14"/>
      <c r="F22" s="14">
        <v>0.14444435899999999</v>
      </c>
    </row>
    <row r="23" spans="1:6" x14ac:dyDescent="0.35">
      <c r="A23" s="13" t="s">
        <v>28</v>
      </c>
      <c r="B23" s="14"/>
      <c r="C23" s="14"/>
      <c r="D23" s="14">
        <v>0.12845556699999999</v>
      </c>
      <c r="E23" s="14"/>
      <c r="F23" s="14">
        <v>0.12845556699999999</v>
      </c>
    </row>
    <row r="24" spans="1:6" x14ac:dyDescent="0.35">
      <c r="A24" s="13" t="s">
        <v>322</v>
      </c>
      <c r="B24" s="14">
        <v>0.223804632</v>
      </c>
      <c r="C24" s="14">
        <v>3.689717473</v>
      </c>
      <c r="D24" s="14">
        <v>0.46845213000000002</v>
      </c>
      <c r="E24" s="14">
        <v>0.21642244599999999</v>
      </c>
      <c r="F24" s="14">
        <v>4.5983966809999997</v>
      </c>
    </row>
    <row r="26" spans="1:6" ht="21" x14ac:dyDescent="0.5">
      <c r="A26" s="18" t="s">
        <v>346</v>
      </c>
    </row>
    <row r="27" spans="1:6" x14ac:dyDescent="0.35">
      <c r="A27" s="2" t="s">
        <v>321</v>
      </c>
      <c r="B27" t="s">
        <v>3</v>
      </c>
      <c r="C27" t="s">
        <v>7</v>
      </c>
    </row>
    <row r="28" spans="1:6" x14ac:dyDescent="0.35">
      <c r="A28" s="3" t="s">
        <v>24</v>
      </c>
      <c r="B28">
        <v>1329</v>
      </c>
      <c r="C28">
        <v>27</v>
      </c>
    </row>
    <row r="29" spans="1:6" x14ac:dyDescent="0.35">
      <c r="A29" s="3" t="s">
        <v>229</v>
      </c>
      <c r="B29">
        <v>1955</v>
      </c>
      <c r="C29">
        <v>34</v>
      </c>
    </row>
    <row r="30" spans="1:6" x14ac:dyDescent="0.35">
      <c r="A30" s="3" t="s">
        <v>299</v>
      </c>
      <c r="B30">
        <v>3269</v>
      </c>
      <c r="C30">
        <v>42</v>
      </c>
    </row>
    <row r="31" spans="1:6" x14ac:dyDescent="0.35">
      <c r="A31" s="3" t="s">
        <v>171</v>
      </c>
      <c r="B31">
        <v>7135</v>
      </c>
      <c r="C31">
        <v>46</v>
      </c>
    </row>
    <row r="32" spans="1:6" x14ac:dyDescent="0.35">
      <c r="A32" s="3" t="s">
        <v>244</v>
      </c>
      <c r="B32">
        <v>23472</v>
      </c>
      <c r="C32">
        <v>39</v>
      </c>
    </row>
    <row r="33" spans="1:6" x14ac:dyDescent="0.35">
      <c r="A33" s="3" t="s">
        <v>253</v>
      </c>
      <c r="B33">
        <v>1737</v>
      </c>
      <c r="C33">
        <v>32</v>
      </c>
    </row>
    <row r="34" spans="1:6" x14ac:dyDescent="0.35">
      <c r="A34" s="3" t="s">
        <v>252</v>
      </c>
      <c r="B34">
        <v>1672</v>
      </c>
      <c r="C34">
        <v>40</v>
      </c>
    </row>
    <row r="35" spans="1:6" x14ac:dyDescent="0.35">
      <c r="A35" s="3" t="s">
        <v>297</v>
      </c>
      <c r="B35">
        <v>24360</v>
      </c>
      <c r="C35">
        <v>54</v>
      </c>
    </row>
    <row r="36" spans="1:6" x14ac:dyDescent="0.35">
      <c r="A36" s="3" t="s">
        <v>183</v>
      </c>
      <c r="B36">
        <v>8592</v>
      </c>
      <c r="C36">
        <v>43</v>
      </c>
    </row>
    <row r="37" spans="1:6" x14ac:dyDescent="0.35">
      <c r="A37" s="3" t="s">
        <v>293</v>
      </c>
      <c r="B37">
        <v>1301</v>
      </c>
      <c r="C37">
        <v>48</v>
      </c>
    </row>
    <row r="38" spans="1:6" x14ac:dyDescent="0.35">
      <c r="A38" s="3" t="s">
        <v>322</v>
      </c>
      <c r="B38">
        <v>74822</v>
      </c>
      <c r="C38">
        <v>405</v>
      </c>
    </row>
    <row r="40" spans="1:6" ht="21" x14ac:dyDescent="0.5">
      <c r="A40" s="18" t="s">
        <v>349</v>
      </c>
    </row>
    <row r="41" spans="1:6" x14ac:dyDescent="0.35">
      <c r="A41" s="2" t="s">
        <v>321</v>
      </c>
      <c r="B41" t="s">
        <v>337</v>
      </c>
      <c r="C41" t="s">
        <v>6</v>
      </c>
    </row>
    <row r="42" spans="1:6" x14ac:dyDescent="0.35">
      <c r="A42" s="3" t="s">
        <v>104</v>
      </c>
      <c r="B42">
        <v>1690</v>
      </c>
      <c r="C42">
        <v>1.6</v>
      </c>
      <c r="F42" s="3"/>
    </row>
    <row r="43" spans="1:6" x14ac:dyDescent="0.35">
      <c r="A43" s="3" t="s">
        <v>22</v>
      </c>
      <c r="B43">
        <v>2132</v>
      </c>
      <c r="C43">
        <v>1.6</v>
      </c>
      <c r="F43" s="3"/>
    </row>
    <row r="44" spans="1:6" x14ac:dyDescent="0.35">
      <c r="A44" s="3" t="s">
        <v>77</v>
      </c>
      <c r="B44">
        <v>2122</v>
      </c>
      <c r="C44">
        <v>1.5</v>
      </c>
      <c r="F44" s="3"/>
    </row>
    <row r="45" spans="1:6" x14ac:dyDescent="0.35">
      <c r="A45" s="3" t="s">
        <v>12</v>
      </c>
      <c r="B45">
        <v>17786</v>
      </c>
      <c r="C45">
        <v>1.2</v>
      </c>
      <c r="F45" s="3"/>
    </row>
    <row r="46" spans="1:6" x14ac:dyDescent="0.35">
      <c r="A46" s="3" t="s">
        <v>50</v>
      </c>
      <c r="B46">
        <v>3052</v>
      </c>
      <c r="C46">
        <v>1.8</v>
      </c>
      <c r="F46" s="3"/>
    </row>
    <row r="47" spans="1:6" x14ac:dyDescent="0.35">
      <c r="A47" s="3" t="s">
        <v>43</v>
      </c>
      <c r="B47">
        <v>4430</v>
      </c>
      <c r="C47">
        <v>1.5</v>
      </c>
      <c r="F47" s="3"/>
    </row>
    <row r="48" spans="1:6" x14ac:dyDescent="0.35">
      <c r="A48" s="3" t="s">
        <v>10</v>
      </c>
      <c r="B48">
        <v>3730</v>
      </c>
      <c r="C48">
        <v>2</v>
      </c>
      <c r="F48" s="3"/>
    </row>
    <row r="49" spans="1:6" x14ac:dyDescent="0.35">
      <c r="A49" s="3" t="s">
        <v>16</v>
      </c>
      <c r="B49">
        <v>1420</v>
      </c>
      <c r="C49">
        <v>2.1</v>
      </c>
      <c r="F49" s="3"/>
    </row>
    <row r="50" spans="1:6" x14ac:dyDescent="0.35">
      <c r="A50" s="3" t="s">
        <v>54</v>
      </c>
      <c r="B50">
        <v>2190</v>
      </c>
      <c r="C50">
        <v>1.3</v>
      </c>
      <c r="F50" s="3"/>
    </row>
    <row r="51" spans="1:6" x14ac:dyDescent="0.35">
      <c r="A51" s="3" t="s">
        <v>31</v>
      </c>
      <c r="B51">
        <v>4231</v>
      </c>
      <c r="C51">
        <v>1.3</v>
      </c>
      <c r="F51" s="3"/>
    </row>
    <row r="52" spans="1:6" x14ac:dyDescent="0.35">
      <c r="A52" s="3" t="s">
        <v>28</v>
      </c>
      <c r="B52">
        <v>1810</v>
      </c>
      <c r="C52">
        <v>1.8</v>
      </c>
      <c r="F52" s="3"/>
    </row>
    <row r="53" spans="1:6" x14ac:dyDescent="0.35">
      <c r="A53" s="3" t="s">
        <v>129</v>
      </c>
      <c r="B53">
        <v>1090</v>
      </c>
      <c r="C53">
        <v>1.6</v>
      </c>
      <c r="F53" s="3"/>
    </row>
    <row r="54" spans="1:6" x14ac:dyDescent="0.35">
      <c r="A54" s="3" t="s">
        <v>26</v>
      </c>
      <c r="B54">
        <v>1860</v>
      </c>
      <c r="C54">
        <v>1.5</v>
      </c>
      <c r="F54" s="3"/>
    </row>
    <row r="55" spans="1:6" x14ac:dyDescent="0.35">
      <c r="A55" s="3" t="s">
        <v>80</v>
      </c>
      <c r="B55">
        <v>1070</v>
      </c>
      <c r="C55">
        <v>2.4</v>
      </c>
      <c r="F55" s="3"/>
    </row>
    <row r="56" spans="1:6" x14ac:dyDescent="0.35">
      <c r="A56" s="3" t="s">
        <v>62</v>
      </c>
      <c r="B56">
        <v>1710</v>
      </c>
      <c r="C56">
        <v>0.9</v>
      </c>
      <c r="F56" s="3"/>
    </row>
    <row r="57" spans="1:6" x14ac:dyDescent="0.35">
      <c r="A57" s="3" t="s">
        <v>67</v>
      </c>
      <c r="B57">
        <v>1580</v>
      </c>
      <c r="C57">
        <v>1.3</v>
      </c>
      <c r="F57" s="3"/>
    </row>
    <row r="58" spans="1:6" x14ac:dyDescent="0.35">
      <c r="A58" s="3" t="s">
        <v>167</v>
      </c>
      <c r="B58">
        <v>905.68</v>
      </c>
      <c r="C58">
        <v>1.5</v>
      </c>
      <c r="F58" s="3"/>
    </row>
    <row r="59" spans="1:6" x14ac:dyDescent="0.35">
      <c r="A59" s="3" t="s">
        <v>41</v>
      </c>
      <c r="B59">
        <v>1150</v>
      </c>
      <c r="C59">
        <v>1.9</v>
      </c>
      <c r="F59" s="3"/>
    </row>
    <row r="60" spans="1:6" x14ac:dyDescent="0.35">
      <c r="A60" s="3" t="s">
        <v>46</v>
      </c>
      <c r="B60">
        <v>3332</v>
      </c>
      <c r="C60">
        <v>1.6</v>
      </c>
      <c r="F60" s="3"/>
    </row>
    <row r="61" spans="1:6" x14ac:dyDescent="0.35">
      <c r="A61" s="3" t="s">
        <v>14</v>
      </c>
      <c r="B61">
        <v>26954</v>
      </c>
      <c r="C61">
        <v>1.7</v>
      </c>
      <c r="F61" s="3"/>
    </row>
    <row r="62" spans="1:6" x14ac:dyDescent="0.35">
      <c r="A62" s="3" t="s">
        <v>322</v>
      </c>
      <c r="B62">
        <v>84244.68</v>
      </c>
      <c r="C62">
        <v>32.100000000000009</v>
      </c>
    </row>
    <row r="64" spans="1:6" ht="21" x14ac:dyDescent="0.5">
      <c r="A64" s="18" t="s">
        <v>345</v>
      </c>
    </row>
    <row r="65" spans="1:2" x14ac:dyDescent="0.35">
      <c r="A65" s="2" t="s">
        <v>321</v>
      </c>
      <c r="B65" t="s">
        <v>343</v>
      </c>
    </row>
    <row r="66" spans="1:2" x14ac:dyDescent="0.35">
      <c r="A66" s="3" t="s">
        <v>338</v>
      </c>
      <c r="B66">
        <v>57</v>
      </c>
    </row>
    <row r="67" spans="1:2" x14ac:dyDescent="0.35">
      <c r="A67" s="3" t="s">
        <v>339</v>
      </c>
      <c r="B67">
        <v>68</v>
      </c>
    </row>
    <row r="68" spans="1:2" x14ac:dyDescent="0.35">
      <c r="A68" s="3" t="s">
        <v>340</v>
      </c>
      <c r="B68">
        <v>57</v>
      </c>
    </row>
    <row r="69" spans="1:2" x14ac:dyDescent="0.35">
      <c r="A69" s="3" t="s">
        <v>341</v>
      </c>
      <c r="B69">
        <v>14</v>
      </c>
    </row>
    <row r="70" spans="1:2" x14ac:dyDescent="0.35">
      <c r="A70" s="3" t="s">
        <v>342</v>
      </c>
      <c r="B70">
        <v>38</v>
      </c>
    </row>
    <row r="71" spans="1:2" x14ac:dyDescent="0.35">
      <c r="A71" s="3" t="s">
        <v>322</v>
      </c>
      <c r="B71">
        <v>234</v>
      </c>
    </row>
    <row r="76" spans="1:2" ht="21" x14ac:dyDescent="0.5">
      <c r="A76" s="17" t="s">
        <v>352</v>
      </c>
    </row>
    <row r="77" spans="1:2" x14ac:dyDescent="0.35">
      <c r="A77" s="2" t="s">
        <v>321</v>
      </c>
      <c r="B77" t="s">
        <v>351</v>
      </c>
    </row>
    <row r="78" spans="1:2" x14ac:dyDescent="0.35">
      <c r="A78" s="3" t="s">
        <v>104</v>
      </c>
      <c r="B78" s="16">
        <v>0.01</v>
      </c>
    </row>
    <row r="79" spans="1:2" x14ac:dyDescent="0.35">
      <c r="A79" s="3" t="s">
        <v>22</v>
      </c>
      <c r="B79" s="16">
        <v>5.1999999999999998E-3</v>
      </c>
    </row>
    <row r="80" spans="1:2" x14ac:dyDescent="0.35">
      <c r="A80" s="3" t="s">
        <v>77</v>
      </c>
      <c r="B80" s="16">
        <v>8.5000000000000006E-3</v>
      </c>
    </row>
    <row r="81" spans="1:2" x14ac:dyDescent="0.35">
      <c r="A81" s="3" t="s">
        <v>12</v>
      </c>
      <c r="B81" s="16">
        <v>-2.0000000000000001E-4</v>
      </c>
    </row>
    <row r="82" spans="1:2" x14ac:dyDescent="0.35">
      <c r="A82" s="3" t="s">
        <v>50</v>
      </c>
      <c r="B82" s="16">
        <v>2E-3</v>
      </c>
    </row>
    <row r="83" spans="1:2" x14ac:dyDescent="0.35">
      <c r="A83" s="3" t="s">
        <v>43</v>
      </c>
      <c r="B83" s="16">
        <v>-8.9999999999999998E-4</v>
      </c>
    </row>
    <row r="84" spans="1:2" x14ac:dyDescent="0.35">
      <c r="A84" s="3" t="s">
        <v>10</v>
      </c>
      <c r="B84" s="16">
        <v>8.0999999999999996E-3</v>
      </c>
    </row>
    <row r="85" spans="1:2" x14ac:dyDescent="0.35">
      <c r="A85" s="3" t="s">
        <v>16</v>
      </c>
      <c r="B85" s="16">
        <v>7.4000000000000003E-3</v>
      </c>
    </row>
    <row r="86" spans="1:2" x14ac:dyDescent="0.35">
      <c r="A86" s="3" t="s">
        <v>54</v>
      </c>
      <c r="B86" s="16">
        <v>-2.8E-3</v>
      </c>
    </row>
    <row r="87" spans="1:2" x14ac:dyDescent="0.35">
      <c r="A87" s="3" t="s">
        <v>31</v>
      </c>
      <c r="B87" s="16">
        <v>-5.3E-3</v>
      </c>
    </row>
    <row r="88" spans="1:2" x14ac:dyDescent="0.35">
      <c r="A88" s="3" t="s">
        <v>28</v>
      </c>
      <c r="B88" s="16">
        <v>7.4999999999999997E-3</v>
      </c>
    </row>
    <row r="89" spans="1:2" x14ac:dyDescent="0.35">
      <c r="A89" s="3" t="s">
        <v>129</v>
      </c>
      <c r="B89" s="16">
        <v>3.0999999999999999E-3</v>
      </c>
    </row>
    <row r="90" spans="1:2" x14ac:dyDescent="0.35">
      <c r="A90" s="3" t="s">
        <v>26</v>
      </c>
      <c r="B90" s="16">
        <v>-1.9E-3</v>
      </c>
    </row>
    <row r="91" spans="1:2" x14ac:dyDescent="0.35">
      <c r="A91" s="3" t="s">
        <v>80</v>
      </c>
      <c r="B91" s="16">
        <v>1.4800000000000001E-2</v>
      </c>
    </row>
    <row r="92" spans="1:2" x14ac:dyDescent="0.35">
      <c r="A92" s="3" t="s">
        <v>62</v>
      </c>
      <c r="B92" s="16">
        <v>-5.9999999999999995E-4</v>
      </c>
    </row>
    <row r="93" spans="1:2" x14ac:dyDescent="0.35">
      <c r="A93" s="3" t="s">
        <v>67</v>
      </c>
      <c r="B93" s="16">
        <v>-8.0000000000000004E-4</v>
      </c>
    </row>
    <row r="94" spans="1:2" x14ac:dyDescent="0.35">
      <c r="A94" s="3" t="s">
        <v>167</v>
      </c>
      <c r="B94" s="16">
        <v>6.4000000000000003E-3</v>
      </c>
    </row>
    <row r="95" spans="1:2" x14ac:dyDescent="0.35">
      <c r="A95" s="3" t="s">
        <v>41</v>
      </c>
      <c r="B95" s="16">
        <v>5.5999999999999999E-3</v>
      </c>
    </row>
    <row r="96" spans="1:2" x14ac:dyDescent="0.35">
      <c r="A96" s="3" t="s">
        <v>46</v>
      </c>
      <c r="B96" s="16">
        <v>3.3999999999999998E-3</v>
      </c>
    </row>
    <row r="97" spans="1:2" x14ac:dyDescent="0.35">
      <c r="A97" s="3" t="s">
        <v>14</v>
      </c>
      <c r="B97" s="16">
        <v>5.0000000000000001E-3</v>
      </c>
    </row>
    <row r="98" spans="1:2" x14ac:dyDescent="0.35">
      <c r="A98" s="3" t="s">
        <v>322</v>
      </c>
      <c r="B98" s="16">
        <v>7.4499999999999997E-2</v>
      </c>
    </row>
  </sheetData>
  <pageMargins left="0.7" right="0.7" top="0.75" bottom="0.75" header="0.3" footer="0.3"/>
  <pageSetup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D4BD-A12C-482C-ACDB-4F8D828A7251}">
  <dimension ref="A1:W3"/>
  <sheetViews>
    <sheetView tabSelected="1" zoomScale="70" zoomScaleNormal="70" workbookViewId="0">
      <selection activeCell="T49" sqref="T49"/>
    </sheetView>
  </sheetViews>
  <sheetFormatPr defaultRowHeight="14.5" x14ac:dyDescent="0.35"/>
  <sheetData>
    <row r="1" spans="1:23" x14ac:dyDescent="0.35">
      <c r="A1" s="15" t="s">
        <v>350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</sheetData>
  <mergeCells count="1">
    <mergeCell ref="A1:W3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5 9 c 2 c 9 - 3 9 9 3 - 4 9 9 5 - 8 9 b f - 8 3 c 5 2 5 f d c b d d "   x m l n s = " h t t p : / / s c h e m a s . m i c r o s o f t . c o m / D a t a M a s h u p " > A A A A A N 4 G A A B Q S w M E F A A C A A g A w W D O W F y f D l W m A A A A 9 g A A A B I A H A B D b 2 5 m a W c v U G F j a 2 F n Z S 5 4 b W w g o h g A K K A U A A A A A A A A A A A A A A A A A A A A A A A A A A A A h Y 9 B C s I w F E S v U r J v k k Y E L b / p w p V g R R D E b a i x D b a / 0 q S m d 3 P h k b y C F a 2 6 c z k z b 2 D m f r 1 B 2 t d V c N G t N Q 0 m J K K c B B r z 5 m C w S E j n j u G M p B I 2 K j + p Q g c D j D b u r U l I 6 d w 5 Z s x 7 T / 2 E N m 3 B B O c R 2 2 e r b V 7 q W o U G r V O Y a / J p H f 6 3 i I T d a 4 w U N B J z K q a C c m C j C Z n B L y C G v c / 0 x 4 R F V 7 m u 1 V J j u F w D G y W w 9 w f 5 A F B L A w Q U A A I A C A D B Y M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D O W C 3 s e X / W A w A A p j E A A B M A H A B G b 3 J t d W x h c y 9 T Z W N 0 a W 9 u M S 5 t I K I Y A C i g F A A A A A A A A A A A A A A A A A A A A A A A A A A A A O 1 a 6 0 7 j O B T + j 8 Q 7 W E a r S X Z D 2 h Q o l 1 F X Y l o Q q 5 0 d s Z T Z 0 a r t D z c 5 Q 6 N N 7 M p 2 K R X i p f Y R 9 s n W a c o k J W Y G I 1 S p q i v 1 E s f 5 z s X f + c 6 P H g G h j B l F 3 f w 7 e L + 9 t b 0 l R o R D h H b w N R k m g A K M W i g B u b 2 F 1 K v L J j w E t f I F h v 4 H z q Y C e J t R C V Q K B 4 + k H I u T W m 0 6 n f p T x p O I p S C B C z + m X 1 l t v r I 7 Z u N J Q j J z t e L n 7 n C 2 G 7 I J l X x W w 6 6 X 2 9 r B Z 3 e S k 1 A q b 3 J f z j l L 0 Y V M k 8 y n 7 N u f r z u 5 V x 6 6 v 8 d t l k x S G m A P 4 e v T D x / P e n H U e g d 3 J B 0 n 0 H g 3 Q L + i n 9 X 7 + i r 7 u O i F L B F j Q l s Y B x g P e l k 8 x e U J l a P d c B Q n k R O 4 8 4 u E C P m 4 0 n A 9 9 E M L n R P K p P N o Z u D m l w s z A / d H F v C D i m k R U m M V I a F f T C A a V Y h g B V n J n H w 5 h N b J c m L 3 1 i S x Z h B 7 V Y j 6 e p y N G Y Q 2 z v L x 7 m / O 8 Z p B 7 F c g j j e G I G Y Q u k y V K X Z g K f Z y i p k h H F Q Q j i x J X 0 x S M w R d r s s 0 b 1 q a r 5 L m Z g j N C s K h L Z Q V F o o Z g u 6 0 y q V 2 a E t t v U r N D O G w g t C 0 x b p W x W q G o D v v c r k f 2 X L f t H I 3 Q z i q I B x Y w d g w w T B D 0 D G m L D n H V n K s 5 J h K j h n C c Q V h 3 4 q W F S 1 D 0 T J D 0 H G u L H t B 3 e q e 1 b 3 V 6 5 4 Z g j q 8 p x B 7 V j q t d K 5 c O s 0 Q t L R d U t + V / C 9 v 1 d e q 7 5 u r r y F E l Z i r m B e x A m 4 F / M 0 F 3 B B C x / y l H r A u g 0 y 2 B 9 g e 8 O Y 9 w B B C Q 0 z b R m w b 2 d A 2 Y g i h K x 7 8 o F p R 7 4 p N u 5 B A K B l v f b 8 V 4 U E x j X z J W c q y Y e Q L I B F w k Q 0 h z + e P / c W d x b r z v c F l Z X 2 x + z R J u i F J C B c t y S d Q M t Q e E X q T P T s b Q 2 H k m h M q v j K e 5 n 0 0 u 5 m Z q n j l 3 d / j H W X n N y q b + 3 6 2 b d F 9 5 + P V y G E c R T A G G g E N Z 6 7 a K N U W J O F O z v d d f h v K R k 6 j 3 t h z q 1 B / A + H J D O V u q t u X w E O g k t x A s e c T y G L D k + c 7 Q E U s l S u X t d / T / / 7 V W P h I a I R O O R D k P L P j j / h G 5 U M K 5 F C Q m v v n w K W P r o i E x w j p J B 0 C z x + G y E e n O t c + 8 y G h S O U A / V T J z J d s f h 1 1 s / F 4 T d A P 7 v Z W T L V H u D x W n x 9 E D A I N Z y h k V M Y 0 m 5 7 X j 9 m 3 x a 3 f Y e E k V V u c 8 1 j R o J i 2 b 5 / 0 P w t 1 4 v 2 / 4 l v 4 p 9 9 h U 5 o w E o l + m 6 V j D k J A 1 H / G m B + K W + x 6 v Q 4 k c R p L U G X g q Z h y Z o l W w 0 N n N G R R T G 9 a z Y N 6 P f D Q n x N F s q 6 c J d A q f v q f G H 0 l c R c j + 0 s T + 8 v p b n 8 b e y / W H 1 5 V j U t u m R Z g 8 L o K b D / m W h P X v B C f x P U c e Q L 8 / n 9 Q S w E C L Q A U A A I A C A D B Y M 5 Y X J 8 O V a Y A A A D 2 A A A A E g A A A A A A A A A A A A A A A A A A A A A A Q 2 9 u Z m l n L 1 B h Y 2 t h Z 2 U u e G 1 s U E s B A i 0 A F A A C A A g A w W D O W A / K 6 a u k A A A A 6 Q A A A B M A A A A A A A A A A A A A A A A A 8 g A A A F t D b 2 5 0 Z W 5 0 X 1 R 5 c G V z X S 5 4 b W x Q S w E C L Q A U A A I A C A D B Y M 5 Y L e x 5 f 9 Y D A A C m M Q A A E w A A A A A A A A A A A A A A A A D j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z U 0 N 2 M 2 M C 0 0 N D d j L T R j N W U t O T V i N i 0 4 M D A x M m M 3 Z D J i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y M m c X V v d D s s J n F 1 b 3 Q 7 Q 2 9 1 b n R y e S A o b 3 I g Z G V w Z W 5 k Z W 5 j e S k m c X V v d D s s J n F 1 b 3 Q 7 U G 9 w d W x h d G l v b i A o M j A y M y k m c X V v d D s s J n F 1 b 3 Q 7 W W V h c m x 5 I E N o Y W 5 n Z S Z x d W 9 0 O y w m c X V v d D t O Z X Q g Q 2 h h b m d l J n F 1 b 3 Q 7 L C Z x d W 9 0 O 0 R l b n N p d H k g K F A v S 2 3 C s i k m c X V v d D s s J n F 1 b 3 Q 7 T G F u Z C B B c m V h I C h L b c K y K S Z x d W 9 0 O y w m c X V v d D t N a W d y Y W 5 0 c y A o b m V 0 K S Z x d W 9 0 O y w m c X V v d D t G Z X J 0 L i B S Y X R l J n F 1 b 3 Q 7 L C Z x d W 9 0 O 0 1 l Z C 4 g Q W d l J n F 1 b 3 Q 7 L C Z x d W 9 0 O 1 V y Y m F u I F B v c C A l J n F 1 b 3 Q 7 L C Z x d W 9 0 O 1 d v c m x k I F N o Y X J l J n F 1 b 3 Q 7 X S I g L z 4 8 R W 5 0 c n k g V H l w Z T 0 i R m l s b E N v b H V t b l R 5 c G V z I i B W Y W x 1 Z T 0 i c 0 F 3 W U R C Q U 1 E Q X d N R k F 3 W U U i I C 8 + P E V u d H J 5 I F R 5 c G U 9 I k Z p b G x M Y X N 0 V X B k Y X R l Z C I g V m F s d W U 9 I m Q y M D I 0 L T A 2 L T E 0 V D A 2 O j M 2 O j A z L j U x M D I 0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D b 3 V u d H J 5 I C h v c i B k Z X B l b m R l b m N 5 K S w x f S Z x d W 9 0 O y w m c X V v d D t T Z W N 0 a W 9 u M S 9 U Y W J s Z S A x L 0 F 1 d G 9 S Z W 1 v d m V k Q 2 9 s d W 1 u c z E u e 1 B v c H V s Y X R p b 2 4 g K D I w M j M p L D J 9 J n F 1 b 3 Q 7 L C Z x d W 9 0 O 1 N l Y 3 R p b 2 4 x L 1 R h Y m x l I D E v Q X V 0 b 1 J l b W 9 2 Z W R D b 2 x 1 b W 5 z M S 5 7 W W V h c m x 5 I E N o Y W 5 n Z S w z f S Z x d W 9 0 O y w m c X V v d D t T Z W N 0 a W 9 u M S 9 U Y W J s Z S A x L 0 F 1 d G 9 S Z W 1 v d m V k Q 2 9 s d W 1 u c z E u e 0 5 l d C B D a G F u Z 2 U s N H 0 m c X V v d D s s J n F 1 b 3 Q 7 U 2 V j d G l v b j E v V G F i b G U g M S 9 B d X R v U m V t b 3 Z l Z E N v b H V t b n M x L n t E Z W 5 z a X R 5 I C h Q L 0 t t w r I p L D V 9 J n F 1 b 3 Q 7 L C Z x d W 9 0 O 1 N l Y 3 R p b 2 4 x L 1 R h Y m x l I D E v Q X V 0 b 1 J l b W 9 2 Z W R D b 2 x 1 b W 5 z M S 5 7 T G F u Z C B B c m V h I C h L b c K y K S w 2 f S Z x d W 9 0 O y w m c X V v d D t T Z W N 0 a W 9 u M S 9 U Y W J s Z S A x L 0 F 1 d G 9 S Z W 1 v d m V k Q 2 9 s d W 1 u c z E u e 0 1 p Z 3 J h b n R z I C h u Z X Q p L D d 9 J n F 1 b 3 Q 7 L C Z x d W 9 0 O 1 N l Y 3 R p b 2 4 x L 1 R h Y m x l I D E v Q X V 0 b 1 J l b W 9 2 Z W R D b 2 x 1 b W 5 z M S 5 7 R m V y d C 4 g U m F 0 Z S w 4 f S Z x d W 9 0 O y w m c X V v d D t T Z W N 0 a W 9 u M S 9 U Y W J s Z S A x L 0 F 1 d G 9 S Z W 1 v d m V k Q 2 9 s d W 1 u c z E u e 0 1 l Z C 4 g Q W d l L D l 9 J n F 1 b 3 Q 7 L C Z x d W 9 0 O 1 N l Y 3 R p b 2 4 x L 1 R h Y m x l I D E v Q X V 0 b 1 J l b W 9 2 Z W R D b 2 x 1 b W 5 z M S 5 7 V X J i Y W 4 g U G 9 w I C U s M T B 9 J n F 1 b 3 Q 7 L C Z x d W 9 0 O 1 N l Y 3 R p b 2 4 x L 1 R h Y m x l I D E v Q X V 0 b 1 J l b W 9 2 Z W R D b 2 x 1 b W 5 z M S 5 7 V 2 9 y b G Q g U 2 h h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D b 3 V u d H J 5 I C h v c i B k Z X B l b m R l b m N 5 K S w x f S Z x d W 9 0 O y w m c X V v d D t T Z W N 0 a W 9 u M S 9 U Y W J s Z S A x L 0 F 1 d G 9 S Z W 1 v d m V k Q 2 9 s d W 1 u c z E u e 1 B v c H V s Y X R p b 2 4 g K D I w M j M p L D J 9 J n F 1 b 3 Q 7 L C Z x d W 9 0 O 1 N l Y 3 R p b 2 4 x L 1 R h Y m x l I D E v Q X V 0 b 1 J l b W 9 2 Z W R D b 2 x 1 b W 5 z M S 5 7 W W V h c m x 5 I E N o Y W 5 n Z S w z f S Z x d W 9 0 O y w m c X V v d D t T Z W N 0 a W 9 u M S 9 U Y W J s Z S A x L 0 F 1 d G 9 S Z W 1 v d m V k Q 2 9 s d W 1 u c z E u e 0 5 l d C B D a G F u Z 2 U s N H 0 m c X V v d D s s J n F 1 b 3 Q 7 U 2 V j d G l v b j E v V G F i b G U g M S 9 B d X R v U m V t b 3 Z l Z E N v b H V t b n M x L n t E Z W 5 z a X R 5 I C h Q L 0 t t w r I p L D V 9 J n F 1 b 3 Q 7 L C Z x d W 9 0 O 1 N l Y 3 R p b 2 4 x L 1 R h Y m x l I D E v Q X V 0 b 1 J l b W 9 2 Z W R D b 2 x 1 b W 5 z M S 5 7 T G F u Z C B B c m V h I C h L b c K y K S w 2 f S Z x d W 9 0 O y w m c X V v d D t T Z W N 0 a W 9 u M S 9 U Y W J s Z S A x L 0 F 1 d G 9 S Z W 1 v d m V k Q 2 9 s d W 1 u c z E u e 0 1 p Z 3 J h b n R z I C h u Z X Q p L D d 9 J n F 1 b 3 Q 7 L C Z x d W 9 0 O 1 N l Y 3 R p b 2 4 x L 1 R h Y m x l I D E v Q X V 0 b 1 J l b W 9 2 Z W R D b 2 x 1 b W 5 z M S 5 7 R m V y d C 4 g U m F 0 Z S w 4 f S Z x d W 9 0 O y w m c X V v d D t T Z W N 0 a W 9 u M S 9 U Y W J s Z S A x L 0 F 1 d G 9 S Z W 1 v d m V k Q 2 9 s d W 1 u c z E u e 0 1 l Z C 4 g Q W d l L D l 9 J n F 1 b 3 Q 7 L C Z x d W 9 0 O 1 N l Y 3 R p b 2 4 x L 1 R h Y m x l I D E v Q X V 0 b 1 J l b W 9 2 Z W R D b 2 x 1 b W 5 z M S 5 7 V X J i Y W 4 g U G 9 w I C U s M T B 9 J n F 1 b 3 Q 7 L C Z x d W 9 0 O 1 N l Y 3 R p b 2 4 x L 1 R h Y m x l I D E v Q X V 0 b 1 J l b W 9 2 Z W R D b 2 x 1 b W 5 z M S 5 7 V 2 9 y b G Q g U 2 h h c m U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i e S U y M G N v b n R p b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c 3 M z k 3 Y i 1 j O T U 5 L T R j Y 2 I t Y T k 5 Z C 0 0 Z D c 0 Z m Z j M m M 0 Y W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n R p b m V u d C Z x d W 9 0 O y w m c X V v d D t D b 3 V u d H J 5 J n F 1 b 3 Q 7 X S I g L z 4 8 R W 5 0 c n k g V H l w Z T 0 i R m l s b E N v b H V t b l R 5 c G V z I i B W Y W x 1 Z T 0 i c 0 J n W T 0 i I C 8 + P E V u d H J 5 I F R 5 c G U 9 I k Z p b G x M Y X N 0 V X B k Y X R l Z C I g V m F s d W U 9 I m Q y M D I 0 L T A 2 L T E 0 V D A 2 O j M 1 O j U 2 L j M 1 N D I z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y B i e S B j b 2 5 0 a W 5 l b n R z L 0 F 1 d G 9 S Z W 1 v d m V k Q 2 9 s d W 1 u c z E u e 0 N v b n R p b m V u d C w w f S Z x d W 9 0 O y w m c X V v d D t T Z W N 0 a W 9 u M S 9 D b 3 V u d H J p Z X M g Y n k g Y 2 9 u d G l u Z W 5 0 c y 9 B d X R v U m V t b 3 Z l Z E N v b H V t b n M x L n t D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d W 5 0 c m l l c y B i e S B j b 2 5 0 a W 5 l b n R z L 0 F 1 d G 9 S Z W 1 v d m V k Q 2 9 s d W 1 u c z E u e 0 N v b n R p b m V u d C w w f S Z x d W 9 0 O y w m c X V v d D t T Z W N 0 a W 9 u M S 9 D b 3 V u d H J p Z X M g Y n k g Y 2 9 u d G l u Z W 5 0 c y 9 B d X R v U m V t b 3 Z l Z E N v b H V t b n M x L n t D b 3 V u d H J 5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J 5 J T I w Y 2 9 u d G l u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i e S U y M G N v b n R p b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i e S U y M G N v b n R p b m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n k l M j B j b 2 5 0 a W 5 l b n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t b O 4 / 8 2 8 R a V Q h r u D H Q A u A A A A A A I A A A A A A B B m A A A A A Q A A I A A A A N / 7 x o G k B J j p n 7 J E r q 6 o j R W D 5 r 9 1 4 L V B E a 6 G k 0 o G s J u e A A A A A A 6 A A A A A A g A A I A A A A F T n m 0 p 6 J 9 c r b 9 K w I J o g 4 M Z S n F I 9 o q D K q D c / U O J z D Q D 1 U A A A A M 5 G i y V s X q p g Q s B W o u 0 b P 6 N 6 Q m 5 T E s N A v Z B 7 S y C m B E D V N S w K w Z / y i I a G L x 6 l I e w 9 m n X 1 / e j P T 2 1 l h B A d Z q l h z V I M s w G Q l X 6 J V e V d F l d 3 v e n a Q A A A A E Z T 3 4 J x N S a Z z r 8 w G W o P t I L 6 L G W E c l T O w l b T d 9 o l Y p M 0 L j J l 6 r 2 + H x / s P z q J l N 9 M F C 0 5 a a K i C y H R w V t l b x q B 8 M Y = < / D a t a M a s h u p > 
</file>

<file path=customXml/itemProps1.xml><?xml version="1.0" encoding="utf-8"?>
<ds:datastoreItem xmlns:ds="http://schemas.openxmlformats.org/officeDocument/2006/customXml" ds:itemID="{1649E6EF-5895-4DCB-B778-26B32D47A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Continent</vt:lpstr>
      <vt:lpstr>Economic</vt:lpstr>
      <vt:lpstr>polpulation_2023</vt:lpstr>
      <vt:lpstr>PIVOT TABLE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2024-06-12T05:35:29Z</dcterms:created>
  <dcterms:modified xsi:type="dcterms:W3CDTF">2024-06-15T10:13:42Z</dcterms:modified>
</cp:coreProperties>
</file>