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7371EEAA-6A82-4455-9EA3-733233FDD1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J7" i="1"/>
  <c r="L7" i="1" s="1"/>
  <c r="I3" i="1"/>
  <c r="I4" i="1"/>
  <c r="J4" i="1" s="1"/>
  <c r="L4" i="1" s="1"/>
  <c r="I5" i="1"/>
  <c r="I6" i="1"/>
  <c r="J6" i="1" s="1"/>
  <c r="L6" i="1" s="1"/>
  <c r="I7" i="1"/>
  <c r="I8" i="1"/>
  <c r="I9" i="1"/>
  <c r="I10" i="1"/>
  <c r="I11" i="1"/>
  <c r="J10" i="1" s="1"/>
  <c r="I12" i="1"/>
  <c r="I13" i="1"/>
  <c r="I14" i="1"/>
  <c r="I15" i="1"/>
  <c r="I1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J15" i="1" l="1"/>
  <c r="L15" i="1" s="1"/>
  <c r="J3" i="1"/>
  <c r="L3" i="1" s="1"/>
  <c r="J14" i="1"/>
  <c r="L14" i="1" s="1"/>
  <c r="J13" i="1"/>
  <c r="L13" i="1" s="1"/>
  <c r="J12" i="1"/>
  <c r="L12" i="1" s="1"/>
  <c r="L10" i="1"/>
  <c r="J9" i="1"/>
  <c r="L9" i="1" s="1"/>
  <c r="J8" i="1"/>
  <c r="L8" i="1" s="1"/>
  <c r="J2" i="1"/>
  <c r="J5" i="1"/>
  <c r="L5" i="1" s="1"/>
  <c r="L2" i="1"/>
  <c r="K3" i="1"/>
  <c r="K4" i="1" s="1"/>
  <c r="K5" i="1" s="1"/>
  <c r="K6" i="1" s="1"/>
  <c r="K7" i="1" s="1"/>
  <c r="K8" i="1" s="1"/>
  <c r="K9" i="1" s="1"/>
  <c r="K10" i="1" s="1"/>
  <c r="K11" i="1" s="1"/>
  <c r="J11" i="1"/>
  <c r="L11" i="1" s="1"/>
  <c r="K12" i="1" l="1"/>
  <c r="K13" i="1" s="1"/>
  <c r="K14" i="1" s="1"/>
  <c r="K15" i="1" s="1"/>
  <c r="K16" i="1" s="1"/>
</calcChain>
</file>

<file path=xl/sharedStrings.xml><?xml version="1.0" encoding="utf-8"?>
<sst xmlns="http://schemas.openxmlformats.org/spreadsheetml/2006/main" count="13" uniqueCount="12">
  <si>
    <t>Time</t>
  </si>
  <si>
    <t>Ta1</t>
  </si>
  <si>
    <t>Ta2</t>
  </si>
  <si>
    <t>Ta3</t>
  </si>
  <si>
    <t>Ta4</t>
  </si>
  <si>
    <t>Tpcm</t>
  </si>
  <si>
    <t>ΔT</t>
  </si>
  <si>
    <t>Qcum</t>
  </si>
  <si>
    <t>Heff</t>
  </si>
  <si>
    <t>ΔQ</t>
  </si>
  <si>
    <t>Havg =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</si>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</sst>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A8" zoomScale="150" zoomScaleNormal="150" workbookViewId="0">
      <selection activeCell="E23" sqref="E23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0</v>
      </c>
      <c r="I1" s="1" t="s">
        <v>6</v>
      </c>
      <c r="J1" s="2" t="s">
        <v>9</v>
      </c>
      <c r="K1" s="1" t="s">
        <v>7</v>
      </c>
      <c r="L1" s="1" t="s">
        <v>8</v>
      </c>
    </row>
    <row r="2" spans="1:12" x14ac:dyDescent="0.3">
      <c r="A2" s="3">
        <v>0</v>
      </c>
      <c r="B2" s="3">
        <v>31.5</v>
      </c>
      <c r="C2" s="3">
        <v>26</v>
      </c>
      <c r="D2" s="3">
        <v>25.8</v>
      </c>
      <c r="E2" s="3">
        <v>25.3</v>
      </c>
      <c r="F2" s="3">
        <f>(C2+D2)/2</f>
        <v>25.9</v>
      </c>
      <c r="G2" s="3">
        <v>0.94799999999999995</v>
      </c>
      <c r="H2" s="3">
        <v>0</v>
      </c>
      <c r="I2" s="3">
        <f>(B2-E2)</f>
        <v>6.1999999999999993</v>
      </c>
      <c r="J2" s="3">
        <f>0.02767*4186*120/2*(I2+I3)</f>
        <v>102159.07884</v>
      </c>
      <c r="K2" s="3">
        <v>0</v>
      </c>
      <c r="L2" s="3">
        <f>J2/(F3-F2)</f>
        <v>1021590.7883999855</v>
      </c>
    </row>
    <row r="3" spans="1:12" x14ac:dyDescent="0.3">
      <c r="A3" s="3">
        <v>2</v>
      </c>
      <c r="B3" s="3">
        <v>41.9</v>
      </c>
      <c r="C3" s="3">
        <v>26.1</v>
      </c>
      <c r="D3" s="3">
        <v>25.9</v>
      </c>
      <c r="E3" s="3">
        <v>33.4</v>
      </c>
      <c r="F3" s="3">
        <f t="shared" ref="F3:F16" si="0">(C3+D3)/2</f>
        <v>26</v>
      </c>
      <c r="G3" s="3">
        <v>0.47399999999999998</v>
      </c>
      <c r="H3" s="3">
        <v>2</v>
      </c>
      <c r="I3" s="3">
        <f t="shared" ref="I3:I16" si="1">(B3-E3)</f>
        <v>8.5</v>
      </c>
      <c r="J3" s="3">
        <f t="shared" ref="J3:J16" si="2">0.02767*4186*120/2*(I3+I4)</f>
        <v>123702.83015999998</v>
      </c>
      <c r="K3" s="3">
        <f>K2+J2</f>
        <v>102159.07884</v>
      </c>
      <c r="L3" s="3">
        <f>J3/(F4-F3)</f>
        <v>824685.53440000769</v>
      </c>
    </row>
    <row r="4" spans="1:12" x14ac:dyDescent="0.3">
      <c r="A4" s="3">
        <v>4</v>
      </c>
      <c r="B4" s="3">
        <v>49.9</v>
      </c>
      <c r="C4" s="3">
        <v>26.3</v>
      </c>
      <c r="D4" s="3">
        <v>26</v>
      </c>
      <c r="E4" s="3">
        <v>40.6</v>
      </c>
      <c r="F4" s="3">
        <f t="shared" si="0"/>
        <v>26.15</v>
      </c>
      <c r="G4" s="3">
        <v>0</v>
      </c>
      <c r="H4" s="3">
        <v>4</v>
      </c>
      <c r="I4" s="3">
        <f t="shared" si="1"/>
        <v>9.2999999999999972</v>
      </c>
      <c r="J4" s="3">
        <f t="shared" si="2"/>
        <v>129262.50792000002</v>
      </c>
      <c r="K4" s="3">
        <f t="shared" ref="K4:K17" si="3">K3+J3</f>
        <v>225861.90899999999</v>
      </c>
      <c r="L4" s="3">
        <f>J4/(F5-F4)</f>
        <v>369321.45119999856</v>
      </c>
    </row>
    <row r="5" spans="1:12" x14ac:dyDescent="0.3">
      <c r="A5" s="3">
        <v>6</v>
      </c>
      <c r="B5" s="3">
        <v>54.6</v>
      </c>
      <c r="C5" s="3">
        <v>26.6</v>
      </c>
      <c r="D5" s="3">
        <v>26.4</v>
      </c>
      <c r="E5" s="3">
        <v>45.3</v>
      </c>
      <c r="F5" s="3">
        <f t="shared" si="0"/>
        <v>26.5</v>
      </c>
      <c r="G5" s="3">
        <v>0</v>
      </c>
      <c r="H5" s="3">
        <v>6</v>
      </c>
      <c r="I5" s="3">
        <f t="shared" si="1"/>
        <v>9.3000000000000043</v>
      </c>
      <c r="J5" s="3">
        <f t="shared" si="2"/>
        <v>104938.91772000006</v>
      </c>
      <c r="K5" s="3">
        <f t="shared" si="3"/>
        <v>355124.41691999999</v>
      </c>
      <c r="L5" s="3">
        <f>J5/(F6-F5)</f>
        <v>262347.29430000106</v>
      </c>
    </row>
    <row r="6" spans="1:12" x14ac:dyDescent="0.3">
      <c r="A6" s="3">
        <v>8</v>
      </c>
      <c r="B6" s="3">
        <v>57.2</v>
      </c>
      <c r="C6" s="3">
        <v>27</v>
      </c>
      <c r="D6" s="3">
        <v>26.8</v>
      </c>
      <c r="E6" s="3">
        <v>51.4</v>
      </c>
      <c r="F6" s="3">
        <f t="shared" si="0"/>
        <v>26.9</v>
      </c>
      <c r="G6" s="3">
        <v>1.897</v>
      </c>
      <c r="H6" s="3">
        <v>8</v>
      </c>
      <c r="I6" s="3">
        <f t="shared" si="1"/>
        <v>5.8000000000000043</v>
      </c>
      <c r="J6" s="3">
        <f t="shared" si="2"/>
        <v>63241.334520000011</v>
      </c>
      <c r="K6" s="3">
        <f t="shared" si="3"/>
        <v>460063.33464000002</v>
      </c>
      <c r="L6" s="3">
        <f>J6/(F7-F6)</f>
        <v>158103.33630000058</v>
      </c>
    </row>
    <row r="7" spans="1:12" x14ac:dyDescent="0.3">
      <c r="A7" s="3">
        <v>10</v>
      </c>
      <c r="B7" s="3">
        <v>59.8</v>
      </c>
      <c r="C7" s="3">
        <v>27.4</v>
      </c>
      <c r="D7" s="3">
        <v>27.2</v>
      </c>
      <c r="E7" s="3">
        <v>56.5</v>
      </c>
      <c r="F7" s="3">
        <f t="shared" si="0"/>
        <v>27.299999999999997</v>
      </c>
      <c r="G7" s="3">
        <v>2.1349999999999998</v>
      </c>
      <c r="H7" s="3">
        <v>10</v>
      </c>
      <c r="I7" s="3">
        <f t="shared" si="1"/>
        <v>3.2999999999999972</v>
      </c>
      <c r="J7" s="3">
        <f t="shared" si="2"/>
        <v>37527.824879999993</v>
      </c>
      <c r="K7" s="3">
        <f t="shared" si="3"/>
        <v>523304.66916000005</v>
      </c>
      <c r="L7" s="3">
        <f>J7/(F8-F7)</f>
        <v>83395.166399999463</v>
      </c>
    </row>
    <row r="8" spans="1:12" x14ac:dyDescent="0.3">
      <c r="A8" s="3">
        <v>12</v>
      </c>
      <c r="B8" s="3">
        <v>60.2</v>
      </c>
      <c r="C8" s="3">
        <v>28</v>
      </c>
      <c r="D8" s="3">
        <v>27.5</v>
      </c>
      <c r="E8" s="3">
        <v>58.1</v>
      </c>
      <c r="F8" s="3">
        <f t="shared" si="0"/>
        <v>27.75</v>
      </c>
      <c r="G8" s="3">
        <v>1.897</v>
      </c>
      <c r="H8" s="3">
        <v>12</v>
      </c>
      <c r="I8" s="3">
        <f t="shared" si="1"/>
        <v>2.1000000000000014</v>
      </c>
      <c r="J8" s="3">
        <f t="shared" si="2"/>
        <v>25018.549920000012</v>
      </c>
      <c r="K8" s="3">
        <f t="shared" si="3"/>
        <v>560832.49404000002</v>
      </c>
      <c r="L8" s="3">
        <f>J8/(F9-F8)</f>
        <v>38490.076800000104</v>
      </c>
    </row>
    <row r="9" spans="1:12" x14ac:dyDescent="0.3">
      <c r="A9" s="3">
        <v>14</v>
      </c>
      <c r="B9" s="3">
        <v>60.9</v>
      </c>
      <c r="C9" s="3">
        <v>28.8</v>
      </c>
      <c r="D9" s="3">
        <v>28</v>
      </c>
      <c r="E9" s="3">
        <v>59.4</v>
      </c>
      <c r="F9" s="3">
        <f t="shared" si="0"/>
        <v>28.4</v>
      </c>
      <c r="G9" s="3">
        <v>2.1349999999999998</v>
      </c>
      <c r="H9" s="3">
        <v>14</v>
      </c>
      <c r="I9" s="3">
        <f t="shared" si="1"/>
        <v>1.5</v>
      </c>
      <c r="J9" s="3">
        <f t="shared" si="2"/>
        <v>25018.549920000012</v>
      </c>
      <c r="K9" s="3">
        <f t="shared" si="3"/>
        <v>585851.04396000004</v>
      </c>
      <c r="L9" s="3">
        <f>J9/(F10-F9)</f>
        <v>33358.066560000014</v>
      </c>
    </row>
    <row r="10" spans="1:12" x14ac:dyDescent="0.3">
      <c r="A10" s="3">
        <v>16</v>
      </c>
      <c r="B10" s="3">
        <v>61</v>
      </c>
      <c r="C10" s="3">
        <v>29.8</v>
      </c>
      <c r="D10" s="3">
        <v>28.5</v>
      </c>
      <c r="E10" s="3">
        <v>58.9</v>
      </c>
      <c r="F10" s="3">
        <f t="shared" si="0"/>
        <v>29.15</v>
      </c>
      <c r="G10" s="3">
        <v>1.66</v>
      </c>
      <c r="H10" s="3">
        <v>16</v>
      </c>
      <c r="I10" s="3">
        <f t="shared" si="1"/>
        <v>2.1000000000000014</v>
      </c>
      <c r="J10" s="3">
        <f t="shared" si="2"/>
        <v>31968.147120000012</v>
      </c>
      <c r="K10" s="3">
        <f t="shared" si="3"/>
        <v>610869.59388000006</v>
      </c>
      <c r="L10" s="3">
        <f>J10/(F11-F10)</f>
        <v>63936.294240000025</v>
      </c>
    </row>
    <row r="11" spans="1:12" x14ac:dyDescent="0.3">
      <c r="A11" s="3">
        <v>18</v>
      </c>
      <c r="B11" s="3">
        <v>61.9</v>
      </c>
      <c r="C11" s="3">
        <v>30.5</v>
      </c>
      <c r="D11" s="3">
        <v>28.8</v>
      </c>
      <c r="E11" s="3">
        <v>59.4</v>
      </c>
      <c r="F11" s="3">
        <f t="shared" si="0"/>
        <v>29.65</v>
      </c>
      <c r="G11" s="3">
        <v>1.66</v>
      </c>
      <c r="H11" s="3">
        <v>18</v>
      </c>
      <c r="I11" s="3">
        <f t="shared" si="1"/>
        <v>2.5</v>
      </c>
      <c r="J11" s="3">
        <f t="shared" si="2"/>
        <v>24323.590199999999</v>
      </c>
      <c r="K11" s="3">
        <f t="shared" si="3"/>
        <v>642837.74100000004</v>
      </c>
      <c r="L11" s="3">
        <f>J11/(F12-F11)</f>
        <v>30404.487749999971</v>
      </c>
    </row>
    <row r="12" spans="1:12" x14ac:dyDescent="0.3">
      <c r="A12" s="3">
        <v>20</v>
      </c>
      <c r="B12" s="3">
        <v>60.5</v>
      </c>
      <c r="C12" s="3">
        <v>31.5</v>
      </c>
      <c r="D12" s="3">
        <v>29.4</v>
      </c>
      <c r="E12" s="3">
        <v>59.5</v>
      </c>
      <c r="F12" s="3">
        <f t="shared" si="0"/>
        <v>30.45</v>
      </c>
      <c r="G12" s="3">
        <v>1.423</v>
      </c>
      <c r="H12" s="3">
        <v>20</v>
      </c>
      <c r="I12" s="3">
        <f t="shared" si="1"/>
        <v>1</v>
      </c>
      <c r="J12" s="3">
        <f t="shared" si="2"/>
        <v>11814.315239999971</v>
      </c>
      <c r="K12" s="3">
        <f t="shared" si="3"/>
        <v>667161.33120000002</v>
      </c>
      <c r="L12" s="3">
        <f>J12/(F13-F12)</f>
        <v>18175.869599999995</v>
      </c>
    </row>
    <row r="13" spans="1:12" x14ac:dyDescent="0.3">
      <c r="A13" s="3">
        <v>22</v>
      </c>
      <c r="B13" s="3">
        <v>59.8</v>
      </c>
      <c r="C13" s="3">
        <v>32.299999999999997</v>
      </c>
      <c r="D13" s="3">
        <v>29.9</v>
      </c>
      <c r="E13" s="3">
        <v>59.1</v>
      </c>
      <c r="F13" s="3">
        <f t="shared" si="0"/>
        <v>31.099999999999998</v>
      </c>
      <c r="G13" s="3">
        <v>1.423</v>
      </c>
      <c r="H13" s="3">
        <v>22</v>
      </c>
      <c r="I13" s="3">
        <f t="shared" si="1"/>
        <v>0.69999999999999574</v>
      </c>
      <c r="J13" s="3">
        <f t="shared" si="2"/>
        <v>6254.6374799999412</v>
      </c>
      <c r="K13" s="3">
        <f t="shared" si="3"/>
        <v>678975.64644000004</v>
      </c>
      <c r="L13" s="3">
        <f>J13/(F14-F13)</f>
        <v>13899.194399999782</v>
      </c>
    </row>
    <row r="14" spans="1:12" x14ac:dyDescent="0.3">
      <c r="A14" s="3">
        <v>24</v>
      </c>
      <c r="B14" s="3">
        <v>58.8</v>
      </c>
      <c r="C14" s="3">
        <v>32.6</v>
      </c>
      <c r="D14" s="3">
        <v>30.5</v>
      </c>
      <c r="E14" s="3">
        <v>58.6</v>
      </c>
      <c r="F14" s="3">
        <f t="shared" si="0"/>
        <v>31.55</v>
      </c>
      <c r="G14" s="3">
        <v>1.66</v>
      </c>
      <c r="H14" s="3">
        <v>24</v>
      </c>
      <c r="I14" s="3">
        <f t="shared" si="1"/>
        <v>0.19999999999999574</v>
      </c>
      <c r="J14" s="3">
        <f t="shared" si="2"/>
        <v>2779.8388799999902</v>
      </c>
      <c r="K14" s="3">
        <f t="shared" si="3"/>
        <v>685230.28391999996</v>
      </c>
      <c r="L14" s="3">
        <f>J14/(F15-F14)</f>
        <v>6177.4197333333213</v>
      </c>
    </row>
    <row r="15" spans="1:12" x14ac:dyDescent="0.3">
      <c r="A15" s="3">
        <v>26</v>
      </c>
      <c r="B15" s="3">
        <v>58.5</v>
      </c>
      <c r="C15" s="3">
        <v>33</v>
      </c>
      <c r="D15" s="3">
        <v>31</v>
      </c>
      <c r="E15" s="3">
        <v>58.3</v>
      </c>
      <c r="F15" s="3">
        <f t="shared" si="0"/>
        <v>32</v>
      </c>
      <c r="G15" s="3">
        <v>1.66</v>
      </c>
      <c r="H15" s="3">
        <v>26</v>
      </c>
      <c r="I15" s="3">
        <f t="shared" si="1"/>
        <v>0.20000000000000284</v>
      </c>
      <c r="J15" s="3">
        <f t="shared" si="2"/>
        <v>2084.8791600000295</v>
      </c>
      <c r="K15" s="3">
        <f t="shared" si="3"/>
        <v>688010.1227999999</v>
      </c>
      <c r="L15" s="3">
        <f>J15/(F16-F15)</f>
        <v>4169.758320000059</v>
      </c>
    </row>
    <row r="16" spans="1:12" x14ac:dyDescent="0.3">
      <c r="A16" s="3">
        <v>28</v>
      </c>
      <c r="B16" s="3">
        <v>56.9</v>
      </c>
      <c r="C16" s="3">
        <v>33.5</v>
      </c>
      <c r="D16" s="3">
        <v>31.5</v>
      </c>
      <c r="E16" s="3">
        <v>56.8</v>
      </c>
      <c r="F16" s="3">
        <f t="shared" si="0"/>
        <v>32.5</v>
      </c>
      <c r="G16" s="3">
        <v>0</v>
      </c>
      <c r="H16" s="3">
        <v>28</v>
      </c>
      <c r="I16" s="3">
        <f t="shared" si="1"/>
        <v>0.10000000000000142</v>
      </c>
      <c r="J16" s="3"/>
      <c r="K16" s="3">
        <f t="shared" si="3"/>
        <v>690095.00195999991</v>
      </c>
      <c r="L16" s="3"/>
    </row>
    <row r="18" spans="2:3" x14ac:dyDescent="0.3">
      <c r="B18" t="s">
        <v>10</v>
      </c>
      <c r="C18">
        <f>K16/(F16-F2)</f>
        <v>104559.84878181815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created xsi:type="dcterms:W3CDTF">2015-06-05T18:17:20Z</dcterms:created>
  <dcterms:modified xsi:type="dcterms:W3CDTF">2025-09-15T18:39:03Z</dcterms:modified>
</cp:coreProperties>
</file>