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ate1904="1" showInkAnnotation="0" autoCompressPictures="0"/>
  <mc:AlternateContent xmlns:mc="http://schemas.openxmlformats.org/markup-compatibility/2006">
    <mc:Choice Requires="x15">
      <x15ac:absPath xmlns:x15ac="http://schemas.microsoft.com/office/spreadsheetml/2010/11/ac" url="C:\Users\vivek\Downloads\"/>
    </mc:Choice>
  </mc:AlternateContent>
  <xr:revisionPtr revIDLastSave="0" documentId="13_ncr:1_{B33C9291-6AF7-4053-A934-A92343A132FE}" xr6:coauthVersionLast="47" xr6:coauthVersionMax="47" xr10:uidLastSave="{00000000-0000-0000-0000-000000000000}"/>
  <bookViews>
    <workbookView xWindow="-108" yWindow="-108" windowWidth="23256" windowHeight="12456" tabRatio="500" xr2:uid="{00000000-000D-0000-FFFF-FFFF00000000}"/>
  </bookViews>
  <sheets>
    <sheet name="combined" sheetId="1" r:id="rId1"/>
    <sheet name="Vivek Murarka" sheetId="2" r:id="rId2"/>
    <sheet name="Ruyue Ji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1" l="1"/>
  <c r="AC3" i="1"/>
  <c r="W2" i="1"/>
  <c r="W3" i="1"/>
  <c r="W4" i="1"/>
  <c r="W5" i="1"/>
  <c r="W13" i="1" s="1"/>
  <c r="W6" i="1"/>
  <c r="W7" i="1"/>
  <c r="W8" i="1"/>
  <c r="W9" i="1"/>
  <c r="W10" i="1"/>
  <c r="W11" i="1"/>
  <c r="W12" i="1"/>
  <c r="X2" i="1"/>
  <c r="X3" i="1"/>
  <c r="X4" i="1"/>
  <c r="X5" i="1"/>
  <c r="X6" i="1"/>
  <c r="X7" i="1"/>
  <c r="X8" i="1"/>
  <c r="X9" i="1"/>
  <c r="X10" i="1"/>
  <c r="X11" i="1"/>
  <c r="X12" i="1"/>
  <c r="AD2" i="1"/>
  <c r="AD3" i="1"/>
  <c r="AD4" i="1"/>
  <c r="AD5" i="1"/>
  <c r="AD6" i="1"/>
  <c r="AD7" i="1"/>
  <c r="AD8" i="1"/>
  <c r="AD9" i="1"/>
  <c r="AD10" i="1"/>
  <c r="AD11" i="1"/>
  <c r="AD12" i="1"/>
  <c r="AC2" i="1"/>
  <c r="AC4" i="1"/>
  <c r="AC5" i="1"/>
  <c r="AC6" i="1"/>
  <c r="AC7" i="1"/>
  <c r="AC8" i="1"/>
  <c r="AC9" i="1"/>
  <c r="AC10" i="1"/>
  <c r="AC11" i="1"/>
  <c r="AC12" i="1"/>
  <c r="AC13" i="1"/>
  <c r="L2" i="1"/>
  <c r="L3" i="1"/>
  <c r="L4" i="1"/>
  <c r="L5" i="1"/>
  <c r="L6" i="1"/>
  <c r="L7" i="1"/>
  <c r="L8" i="1"/>
  <c r="L9" i="1"/>
  <c r="L10" i="1"/>
  <c r="L11" i="1"/>
  <c r="L12" i="1"/>
  <c r="K2" i="1"/>
  <c r="K3" i="1"/>
  <c r="K4" i="1"/>
  <c r="K5" i="1"/>
  <c r="K6" i="1"/>
  <c r="K7" i="1"/>
  <c r="K8" i="1"/>
  <c r="K9" i="1"/>
  <c r="K10" i="1"/>
  <c r="K11" i="1"/>
  <c r="K12" i="1"/>
  <c r="J2" i="1"/>
  <c r="J3" i="1"/>
  <c r="J4" i="1"/>
  <c r="J5" i="1"/>
  <c r="J6" i="1"/>
  <c r="J7" i="1"/>
  <c r="J8" i="1"/>
  <c r="J9" i="1"/>
  <c r="J10" i="1"/>
  <c r="J11" i="1"/>
  <c r="J12" i="1"/>
  <c r="F2" i="1"/>
  <c r="F3" i="1"/>
  <c r="F5" i="1"/>
  <c r="F6" i="1"/>
  <c r="F7" i="1"/>
  <c r="F8" i="1"/>
  <c r="F9" i="1"/>
  <c r="F10" i="1"/>
  <c r="F11" i="1"/>
  <c r="F12" i="1"/>
  <c r="E2" i="1"/>
  <c r="E3" i="1"/>
  <c r="E4" i="1"/>
  <c r="E5" i="1"/>
  <c r="E6" i="1"/>
  <c r="E7" i="1"/>
  <c r="E8" i="1"/>
  <c r="E9" i="1"/>
  <c r="E10" i="1"/>
  <c r="E11" i="1"/>
  <c r="E12" i="1"/>
  <c r="AB12" i="1"/>
  <c r="AA12" i="1"/>
  <c r="AB11" i="1"/>
  <c r="AA11" i="1"/>
  <c r="AB10" i="1"/>
  <c r="AA10" i="1"/>
  <c r="AB9" i="1"/>
  <c r="AA9" i="1"/>
  <c r="AB8" i="1"/>
  <c r="AA8" i="1"/>
  <c r="AB7" i="1"/>
  <c r="AA7" i="1"/>
  <c r="AB6" i="1"/>
  <c r="AA6" i="1"/>
  <c r="AB5" i="1"/>
  <c r="AA5" i="1"/>
  <c r="AB4" i="1"/>
  <c r="AA4" i="1"/>
  <c r="AB3" i="1"/>
  <c r="AA3" i="1"/>
  <c r="AB2" i="1"/>
  <c r="AA2" i="1"/>
  <c r="V12" i="1"/>
  <c r="U12" i="1"/>
  <c r="V11" i="1"/>
  <c r="U11" i="1"/>
  <c r="V10" i="1"/>
  <c r="U10" i="1"/>
  <c r="V9" i="1"/>
  <c r="U9" i="1"/>
  <c r="V8" i="1"/>
  <c r="U8" i="1"/>
  <c r="V7" i="1"/>
  <c r="U7" i="1"/>
  <c r="V6" i="1"/>
  <c r="U6" i="1"/>
  <c r="V5" i="1"/>
  <c r="U5" i="1"/>
  <c r="V4" i="1"/>
  <c r="U4" i="1"/>
  <c r="V3" i="1"/>
  <c r="U3" i="1"/>
  <c r="V2" i="1"/>
  <c r="U2" i="1"/>
  <c r="P12" i="1"/>
  <c r="O12" i="1"/>
  <c r="P11" i="1"/>
  <c r="O11" i="1"/>
  <c r="P10" i="1"/>
  <c r="O10" i="1"/>
  <c r="P9" i="1"/>
  <c r="O9" i="1"/>
  <c r="P8" i="1"/>
  <c r="O8" i="1"/>
  <c r="P7" i="1"/>
  <c r="O7" i="1"/>
  <c r="P6" i="1"/>
  <c r="O6" i="1"/>
  <c r="P5" i="1"/>
  <c r="O5" i="1"/>
  <c r="P4" i="1"/>
  <c r="O4" i="1"/>
  <c r="P3" i="1"/>
  <c r="O3" i="1"/>
  <c r="P2" i="1"/>
  <c r="O2" i="1"/>
  <c r="I2" i="1"/>
  <c r="I3" i="1"/>
  <c r="I4" i="1"/>
  <c r="I5" i="1"/>
  <c r="I6" i="1"/>
  <c r="I7" i="1"/>
  <c r="I8" i="1"/>
  <c r="I9" i="1"/>
  <c r="I10" i="1"/>
  <c r="I11" i="1"/>
  <c r="I12" i="1"/>
  <c r="D12" i="1"/>
  <c r="D11" i="1"/>
  <c r="D10" i="1"/>
  <c r="D9" i="1"/>
  <c r="D8" i="1"/>
  <c r="D7" i="1"/>
  <c r="D6" i="1"/>
  <c r="D5" i="1"/>
  <c r="D4" i="1"/>
  <c r="D3" i="1"/>
  <c r="D2" i="1"/>
  <c r="C12" i="1"/>
  <c r="C11" i="1"/>
  <c r="C10" i="1"/>
  <c r="C9" i="1"/>
  <c r="C8" i="1"/>
  <c r="C7" i="1"/>
  <c r="C6" i="1"/>
  <c r="C5" i="1"/>
  <c r="C4" i="1"/>
  <c r="C3" i="1"/>
  <c r="C2" i="1"/>
  <c r="R12" i="1"/>
  <c r="Q12" i="1"/>
  <c r="R11" i="1"/>
  <c r="Q11" i="1"/>
  <c r="R10" i="1"/>
  <c r="Q10" i="1"/>
  <c r="R9" i="1"/>
  <c r="Q9" i="1"/>
  <c r="R8" i="1"/>
  <c r="Q8" i="1"/>
  <c r="R7" i="1"/>
  <c r="Q7" i="1"/>
  <c r="R6" i="1"/>
  <c r="Q6" i="1"/>
  <c r="R5" i="1"/>
  <c r="Q5" i="1"/>
  <c r="R4" i="1"/>
  <c r="Q4" i="1"/>
  <c r="R3" i="1"/>
  <c r="Q3" i="1"/>
  <c r="R2" i="1"/>
  <c r="Q2" i="1"/>
  <c r="AA16" i="1"/>
  <c r="U16" i="1"/>
  <c r="O16" i="1"/>
  <c r="I16" i="1"/>
  <c r="C16" i="1"/>
  <c r="AA15" i="1"/>
  <c r="U15" i="1"/>
  <c r="O15" i="1"/>
  <c r="I15" i="1"/>
  <c r="C15" i="1"/>
  <c r="L13" i="1" l="1"/>
  <c r="X13" i="1"/>
  <c r="R13" i="1"/>
  <c r="K13" i="1"/>
  <c r="E13" i="1"/>
  <c r="AD13" i="1"/>
  <c r="Q13" i="1"/>
  <c r="F13" i="1"/>
  <c r="AB13" i="1"/>
  <c r="AA13" i="1"/>
  <c r="J13" i="1"/>
  <c r="D13" i="1"/>
  <c r="C13" i="1"/>
  <c r="V13" i="1"/>
  <c r="U13" i="1"/>
  <c r="P13" i="1"/>
  <c r="O13" i="1"/>
  <c r="I13" i="1"/>
</calcChain>
</file>

<file path=xl/sharedStrings.xml><?xml version="1.0" encoding="utf-8"?>
<sst xmlns="http://schemas.openxmlformats.org/spreadsheetml/2006/main" count="165" uniqueCount="76">
  <si>
    <t>Heuristic #2.1</t>
  </si>
  <si>
    <t xml:space="preserve"> All data should be hidden within its class.</t>
  </si>
  <si>
    <t>Heuristic #2.2</t>
  </si>
  <si>
    <t>Heuristic #2.3</t>
  </si>
  <si>
    <t xml:space="preserve"> Minimize the number of messages in the protocol of a class.</t>
  </si>
  <si>
    <t>Heuristic #2.4</t>
  </si>
  <si>
    <t>Heuristic #2.5</t>
  </si>
  <si>
    <t>Heuristic #2.6</t>
  </si>
  <si>
    <t>Heuristic #2.7</t>
  </si>
  <si>
    <t>Heuristic #2.8</t>
  </si>
  <si>
    <t xml:space="preserve"> A class should capture one and only one key abstraction.</t>
  </si>
  <si>
    <t>Heuristic #2.9</t>
  </si>
  <si>
    <t xml:space="preserve"> Keep related data and behavior in one place.</t>
  </si>
  <si>
    <t>Heuristic #2.10</t>
  </si>
  <si>
    <t>Heuristic #2.11</t>
  </si>
  <si>
    <t xml:space="preserve"> Do not put implementation details such as common-code private functions into the public  interface of a class.</t>
  </si>
  <si>
    <t xml:space="preserve"> Do not clutter the public interface of a class with things that users of that class are not able to use or are not interested in using.</t>
  </si>
  <si>
    <t xml:space="preserve"> Users of a class must be dependent on its public interface,  but a class should not be dependent on its users.</t>
  </si>
  <si>
    <t>Implement a minimal public interface which all classes understand (e.g. operations such as copy (deep versus shallow),  equality testing,  pretty printing,  parsing from a ASCII description, etc.).</t>
  </si>
  <si>
    <t xml:space="preserve"> Classes should only exhibit nil or export coupling with other classes,  i.e. a class should only use operations in the public interface of another class or have nothing to do with that class.</t>
  </si>
  <si>
    <t xml:space="preserve"> Spin off non-related information into another class (i.e. non-communicating behavior). [If a set of methods operate on a proper subset of the data members of a class (i.e., non-communicating), consider putting them in a class on their own.]</t>
  </si>
  <si>
    <t>Suggested Principle</t>
  </si>
  <si>
    <t>Riel Heuristic</t>
  </si>
  <si>
    <t>Be sure the abstractions that you model are classes and not simply the roles objects play.</t>
  </si>
  <si>
    <t>Heuristic Description</t>
  </si>
  <si>
    <t>SRP var.</t>
  </si>
  <si>
    <t>SRP avg.</t>
  </si>
  <si>
    <t>DIP avg.</t>
  </si>
  <si>
    <t>DIP var.</t>
  </si>
  <si>
    <t>OCP avg.</t>
  </si>
  <si>
    <t>OCP var.</t>
  </si>
  <si>
    <t>LSP avg.</t>
  </si>
  <si>
    <t>LSP var.</t>
  </si>
  <si>
    <t>ISP avg.</t>
  </si>
  <si>
    <t>ISP var.</t>
  </si>
  <si>
    <t>Averages:</t>
  </si>
  <si>
    <t>S1</t>
  </si>
  <si>
    <t>S2</t>
  </si>
  <si>
    <t>Average (S1)</t>
  </si>
  <si>
    <t>Average (S2)</t>
  </si>
  <si>
    <t>Comment</t>
  </si>
  <si>
    <t>SRP (1-5)</t>
  </si>
  <si>
    <t>OCP (1-5)</t>
  </si>
  <si>
    <t>LSP (1-5)</t>
  </si>
  <si>
    <t>ISP (1-5)</t>
  </si>
  <si>
    <t>DIP (1-5)</t>
  </si>
  <si>
    <t>Agreed?</t>
  </si>
  <si>
    <t>Encapsulation</t>
  </si>
  <si>
    <t>Abstraction</t>
  </si>
  <si>
    <t>(A) After discussion, you both agree on a shared viewpoint. </t>
  </si>
  <si>
    <t>(B) One (or both) of you overlooked something and would change your assessment</t>
  </si>
  <si>
    <t>(C) You find simply place different values on the contribution of the heuristic to the metric and don’t want to change your position. </t>
  </si>
  <si>
    <t>* For a 1-point difference have a quick chat and see if there’s an essential difference in your opinions, but it’s probably just a slightly variation of no consequence</t>
  </si>
  <si>
    <t>* For gaps of 2 or more, explain your viewpoint to each other and try to come to a resolution/explanation. There are three main categories of resolution:</t>
  </si>
  <si>
    <t>C</t>
  </si>
  <si>
    <t>A - 1</t>
  </si>
  <si>
    <t>A - 3</t>
  </si>
  <si>
    <t xml:space="preserve">A - 1 </t>
  </si>
  <si>
    <t>A - 5</t>
  </si>
  <si>
    <t>A - 2</t>
  </si>
  <si>
    <t>Closely related to entierly encapsulated for SRP</t>
  </si>
  <si>
    <t>OCP is 5 as client is dependent on server but server is not dependent on client hence server can be modified without affecting the client functionality and client can still communicate with server as public interface is stable.
DI is rated 4 because high level module(User of a class) should not depend on low level module like class(implementation),instead is should depend on abstraction.</t>
  </si>
  <si>
    <t>Here the arguments that class requires need to be limited that means precondition should be weaker-LSP</t>
  </si>
  <si>
    <t>SRP is rated 2 because although it talk about interface having minimum features so the class extending it need to implements only relevant methods this limitng the responsibility of the class, but not more that 2 because it doesn't talk about the contents of class.
OCP is rated 3 because implementing a minimal interface is relatively easy without changing the implementation code thus closely sticking to the principal of OCP. 
LSP is rated 1 because the problem is not looking for inheritance issue.
ISP is 5, because this is in direct relation to prinicple "client should not be forced to depend on method it does not use", in this example all class understand or use because it has only generic logic.
DIP is one because it doesn't talk about who calls whom.</t>
  </si>
  <si>
    <t>DIP is rated 5 because it speaks about abstraction should not depend on details, instead details hould depend on abstraction.
ISP is rated 4 because this focus on abstraction thus limitng what clients have access to.</t>
  </si>
  <si>
    <t>Again ISP is 5 because it speaks about client's intrest and  OCP is 4 because is interface is cluttered client can not use it without modifing the code which is against the principal of OCP.</t>
  </si>
  <si>
    <t xml:space="preserve">OCP is 5 because it says instead of using the class itself it should use the public interface of the class.
</t>
  </si>
  <si>
    <t>Only SRP is 5 because it only talks about limitng the responsibility of class.</t>
  </si>
  <si>
    <t>Not related to any prinicple, but its more on seperation of concern design</t>
  </si>
  <si>
    <t>ISP is 4.Abstraction of relevant things and not all necessary details of the role of object in program like Hashcode in Java should not be abstracted.</t>
  </si>
  <si>
    <t>Encapsulation is part of SRP</t>
  </si>
  <si>
    <t>All are rated as 1 because we feel its about cyclic dependencies principle</t>
  </si>
  <si>
    <t>None of the principle is rate more than 2 because we feel it strictly speak about achieving generalization in terms of inheritance.</t>
  </si>
  <si>
    <t>Keep single responsibility in one place</t>
  </si>
  <si>
    <t>Seperation of concern via SRP</t>
  </si>
  <si>
    <t>No keys about dependency abstraction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</si>
</sst>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sz val="14"/>
      <color rgb="FF000000"/>
      <name val="Calibri"/>
      <family val="2"/>
      <scheme val="minor"/>
    </font>
    <font>
      <sz val="14"/>
      <color theme="1"/>
      <name val="Calibri"/>
      <scheme val="minor"/>
    </font>
    <font>
      <sz val="14"/>
      <color rgb="FF000000"/>
      <name val="Arial"/>
      <family val="2"/>
    </font>
  </fonts>
  <fills count="6">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FFFFF"/>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0" fillId="0" borderId="0" xfId="0" applyAlignment="1">
      <alignment wrapText="1"/>
    </xf>
    <xf numFmtId="0" fontId="5" fillId="0" borderId="0" xfId="0" applyFont="1" applyAlignment="1">
      <alignment horizontal="center" wrapText="1"/>
    </xf>
    <xf numFmtId="0" fontId="5" fillId="0" borderId="1" xfId="0" applyFont="1" applyBorder="1" applyAlignment="1">
      <alignment horizontal="center" wrapText="1"/>
    </xf>
    <xf numFmtId="0" fontId="4" fillId="0" borderId="1" xfId="0" applyFont="1" applyBorder="1" applyAlignment="1">
      <alignment vertical="center" wrapText="1"/>
    </xf>
    <xf numFmtId="164" fontId="5"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164"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1" xfId="0" applyBorder="1" applyAlignment="1">
      <alignment wrapText="1"/>
    </xf>
    <xf numFmtId="0" fontId="0" fillId="2" borderId="1" xfId="0" applyFill="1" applyBorder="1" applyAlignment="1">
      <alignment horizontal="center" wrapText="1"/>
    </xf>
    <xf numFmtId="0" fontId="4" fillId="0" borderId="1" xfId="0" applyFont="1" applyBorder="1" applyAlignment="1">
      <alignment wrapText="1"/>
    </xf>
    <xf numFmtId="0" fontId="5" fillId="0" borderId="1" xfId="0" applyFont="1" applyBorder="1" applyAlignment="1">
      <alignment horizontal="right" wrapText="1"/>
    </xf>
    <xf numFmtId="0" fontId="0" fillId="0" borderId="1" xfId="0" applyBorder="1" applyAlignment="1">
      <alignment horizontal="right" wrapText="1"/>
    </xf>
    <xf numFmtId="164" fontId="0" fillId="2" borderId="1" xfId="0" applyNumberFormat="1" applyFill="1" applyBorder="1" applyAlignment="1">
      <alignment horizontal="center" wrapText="1"/>
    </xf>
    <xf numFmtId="0" fontId="5" fillId="3" borderId="1" xfId="0" applyFont="1" applyFill="1" applyBorder="1" applyAlignment="1">
      <alignment horizontal="center" shrinkToFit="1"/>
    </xf>
    <xf numFmtId="0" fontId="4" fillId="3" borderId="1" xfId="0" applyFont="1" applyFill="1" applyBorder="1" applyAlignment="1">
      <alignment horizontal="center" vertical="center" shrinkToFit="1"/>
    </xf>
    <xf numFmtId="0" fontId="5"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0" fillId="4" borderId="1" xfId="0" applyFill="1" applyBorder="1" applyAlignment="1">
      <alignment vertical="center" wrapText="1"/>
    </xf>
    <xf numFmtId="164" fontId="6" fillId="5" borderId="1" xfId="0" applyNumberFormat="1" applyFont="1" applyFill="1" applyBorder="1" applyAlignment="1">
      <alignment horizontal="center" wrapText="1"/>
    </xf>
    <xf numFmtId="0" fontId="5" fillId="3" borderId="1" xfId="0" applyFont="1" applyFill="1" applyBorder="1" applyAlignment="1">
      <alignment horizontal="center" wrapText="1"/>
    </xf>
    <xf numFmtId="0" fontId="4"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0" fillId="0" borderId="1" xfId="0" applyBorder="1" applyAlignment="1">
      <alignment vertical="center" wrapText="1"/>
    </xf>
    <xf numFmtId="0" fontId="0" fillId="2" borderId="1" xfId="0" applyFill="1" applyBorder="1" applyAlignment="1">
      <alignment horizontal="left" wrapText="1"/>
    </xf>
    <xf numFmtId="0" fontId="7" fillId="0" borderId="1" xfId="0" applyFont="1" applyBorder="1" applyAlignment="1">
      <alignment vertical="center" wrapText="1"/>
    </xf>
    <xf numFmtId="0" fontId="4" fillId="3" borderId="1" xfId="0" applyFont="1" applyFill="1" applyBorder="1" applyAlignment="1">
      <alignment horizontal="left" vertical="center" wrapText="1" shrinkToFit="1"/>
    </xf>
    <xf numFmtId="0" fontId="8" fillId="0" borderId="0" xfId="0" applyFont="1" applyAlignment="1">
      <alignment horizontal="left" vertical="top" wrapText="1"/>
    </xf>
    <xf numFmtId="0" fontId="1" fillId="3" borderId="1" xfId="0" applyFont="1" applyFill="1" applyBorder="1" applyAlignment="1">
      <alignment horizontal="left" vertical="center" wrapText="1" shrinkToFit="1"/>
    </xf>
  </cellXfs>
  <cellStyles count="1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7"/>
  <sheetViews>
    <sheetView tabSelected="1" workbookViewId="0">
      <selection activeCell="B6" sqref="B6"/>
    </sheetView>
  </sheetViews>
  <sheetFormatPr defaultColWidth="10.796875" defaultRowHeight="15.6" x14ac:dyDescent="0.3"/>
  <cols>
    <col min="1" max="1" width="26.19921875" style="9" customWidth="1"/>
    <col min="2" max="2" width="91.796875" style="9" customWidth="1"/>
    <col min="3" max="3" width="5.5" style="14" customWidth="1"/>
    <col min="4" max="6" width="4.69921875" style="10" customWidth="1"/>
    <col min="7" max="7" width="10" style="10" customWidth="1"/>
    <col min="8" max="8" width="11.19921875" style="10" customWidth="1"/>
    <col min="9" max="10" width="5.19921875" style="10" customWidth="1"/>
    <col min="11" max="12" width="4.69921875" style="10" customWidth="1"/>
    <col min="13" max="13" width="9.69921875" style="10" customWidth="1"/>
    <col min="14" max="14" width="13.5" style="10" customWidth="1"/>
    <col min="15" max="15" width="7.19921875" style="10" customWidth="1"/>
    <col min="16" max="16" width="6.19921875" style="10" customWidth="1"/>
    <col min="17" max="18" width="4.69921875" style="10" customWidth="1"/>
    <col min="19" max="19" width="10.69921875" style="10" customWidth="1"/>
    <col min="20" max="20" width="11" style="10" customWidth="1"/>
    <col min="21" max="21" width="6.19921875" style="10" customWidth="1"/>
    <col min="22" max="22" width="5.796875" style="10" customWidth="1"/>
    <col min="23" max="24" width="4.69921875" style="10" customWidth="1"/>
    <col min="25" max="25" width="9.5" style="10" customWidth="1"/>
    <col min="26" max="26" width="10.796875" style="10" customWidth="1"/>
    <col min="27" max="28" width="5.796875" style="10" customWidth="1"/>
    <col min="29" max="30" width="4.69921875" style="10" customWidth="1"/>
    <col min="31" max="31" width="11" style="10" customWidth="1"/>
    <col min="32" max="32" width="10.796875" style="9"/>
    <col min="33" max="33" width="56.69921875" style="9" bestFit="1" customWidth="1"/>
    <col min="34" max="16384" width="10.796875" style="9"/>
  </cols>
  <sheetData>
    <row r="1" spans="1:33" s="3" customFormat="1" ht="36" x14ac:dyDescent="0.35">
      <c r="A1" s="3" t="s">
        <v>22</v>
      </c>
      <c r="B1" s="3" t="s">
        <v>24</v>
      </c>
      <c r="C1" s="5" t="s">
        <v>26</v>
      </c>
      <c r="D1" s="6" t="s">
        <v>25</v>
      </c>
      <c r="E1" s="6" t="s">
        <v>36</v>
      </c>
      <c r="F1" s="6" t="s">
        <v>37</v>
      </c>
      <c r="G1" s="22" t="s">
        <v>46</v>
      </c>
      <c r="H1" s="15" t="s">
        <v>40</v>
      </c>
      <c r="I1" s="5" t="s">
        <v>29</v>
      </c>
      <c r="J1" s="6" t="s">
        <v>30</v>
      </c>
      <c r="K1" s="6" t="s">
        <v>36</v>
      </c>
      <c r="L1" s="6" t="s">
        <v>37</v>
      </c>
      <c r="M1" s="22" t="s">
        <v>46</v>
      </c>
      <c r="N1" s="15" t="s">
        <v>40</v>
      </c>
      <c r="O1" s="5" t="s">
        <v>31</v>
      </c>
      <c r="P1" s="6" t="s">
        <v>32</v>
      </c>
      <c r="Q1" s="6" t="s">
        <v>36</v>
      </c>
      <c r="R1" s="6" t="s">
        <v>37</v>
      </c>
      <c r="S1" s="22" t="s">
        <v>46</v>
      </c>
      <c r="T1" s="15" t="s">
        <v>40</v>
      </c>
      <c r="U1" s="5" t="s">
        <v>33</v>
      </c>
      <c r="V1" s="6" t="s">
        <v>34</v>
      </c>
      <c r="W1" s="6" t="s">
        <v>36</v>
      </c>
      <c r="X1" s="6" t="s">
        <v>37</v>
      </c>
      <c r="Y1" s="22" t="s">
        <v>46</v>
      </c>
      <c r="Z1" s="15" t="s">
        <v>40</v>
      </c>
      <c r="AA1" s="5" t="s">
        <v>27</v>
      </c>
      <c r="AB1" s="6" t="s">
        <v>28</v>
      </c>
      <c r="AC1" s="6" t="s">
        <v>36</v>
      </c>
      <c r="AD1" s="6" t="s">
        <v>37</v>
      </c>
      <c r="AE1" s="22" t="s">
        <v>46</v>
      </c>
      <c r="AF1" s="15" t="s">
        <v>40</v>
      </c>
    </row>
    <row r="2" spans="1:33" ht="54" x14ac:dyDescent="0.3">
      <c r="A2" s="4" t="s">
        <v>0</v>
      </c>
      <c r="B2" s="4" t="s">
        <v>1</v>
      </c>
      <c r="C2" s="7">
        <f>AVERAGE('Vivek Murarka'!C2, 'Ruyue Jin'!C2)</f>
        <v>3</v>
      </c>
      <c r="D2" s="7">
        <f>MAX('Vivek Murarka'!C2, 'Ruyue Jin'!C2) - MIN('Vivek Murarka'!C2, 'Ruyue Jin'!C2)</f>
        <v>4</v>
      </c>
      <c r="E2" s="8">
        <f>'Vivek Murarka'!C2</f>
        <v>5</v>
      </c>
      <c r="F2" s="8">
        <f>'Ruyue Jin'!C2</f>
        <v>1</v>
      </c>
      <c r="G2" s="23" t="s">
        <v>54</v>
      </c>
      <c r="H2" s="28" t="s">
        <v>70</v>
      </c>
      <c r="I2" s="7">
        <f>AVERAGE('Vivek Murarka'!D2, 'Ruyue Jin'!D2)</f>
        <v>1</v>
      </c>
      <c r="J2" s="7">
        <f>MAX('Vivek Murarka'!D2, 'Ruyue Jin'!D2) - MIN('Vivek Murarka'!D2, 'Ruyue Jin'!D2)</f>
        <v>0</v>
      </c>
      <c r="K2" s="8">
        <f>'Vivek Murarka'!D2</f>
        <v>1</v>
      </c>
      <c r="L2" s="8">
        <f>'Ruyue Jin'!D2</f>
        <v>1</v>
      </c>
      <c r="M2" s="23"/>
      <c r="N2" s="16"/>
      <c r="O2" s="7">
        <f>AVERAGE('Vivek Murarka'!E2, 'Ruyue Jin'!E2)</f>
        <v>1</v>
      </c>
      <c r="P2" s="7">
        <f>MAX('Vivek Murarka'!E2, 'Ruyue Jin'!E2) - MIN('Vivek Murarka'!E2, 'Ruyue Jin'!E2)</f>
        <v>0</v>
      </c>
      <c r="Q2" s="8">
        <f>'Vivek Murarka'!E2</f>
        <v>1</v>
      </c>
      <c r="R2" s="8">
        <f>'Ruyue Jin'!E2</f>
        <v>1</v>
      </c>
      <c r="S2" s="23"/>
      <c r="T2" s="16"/>
      <c r="U2" s="7">
        <f>AVERAGE('Vivek Murarka'!F2, 'Ruyue Jin'!F2)</f>
        <v>1</v>
      </c>
      <c r="V2" s="7">
        <f>MAX('Vivek Murarka'!F2, 'Ruyue Jin'!F2) - MIN('Vivek Murarka'!F2, 'Ruyue Jin'!F2)</f>
        <v>0</v>
      </c>
      <c r="W2" s="8">
        <f>'Vivek Murarka'!F2</f>
        <v>1</v>
      </c>
      <c r="X2" s="8">
        <f>'Ruyue Jin'!F2</f>
        <v>1</v>
      </c>
      <c r="Y2" s="23"/>
      <c r="Z2" s="16"/>
      <c r="AA2" s="7">
        <f>AVERAGE('Vivek Murarka'!G2, 'Ruyue Jin'!G2)</f>
        <v>1</v>
      </c>
      <c r="AB2" s="7">
        <f>MAX('Vivek Murarka'!G2, 'Ruyue Jin'!G2) - MIN('Vivek Murarka'!G2, 'Ruyue Jin'!G2)</f>
        <v>0</v>
      </c>
      <c r="AC2" s="8">
        <f>'Vivek Murarka'!G2</f>
        <v>1</v>
      </c>
      <c r="AD2" s="8">
        <f>'Ruyue Jin'!G2</f>
        <v>1</v>
      </c>
      <c r="AE2" s="23"/>
      <c r="AF2" s="16"/>
    </row>
    <row r="3" spans="1:33" ht="36" x14ac:dyDescent="0.3">
      <c r="A3" s="4" t="s">
        <v>2</v>
      </c>
      <c r="B3" s="4" t="s">
        <v>17</v>
      </c>
      <c r="C3" s="7">
        <f>AVERAGE('Vivek Murarka'!C3, 'Ruyue Jin'!C3)</f>
        <v>3</v>
      </c>
      <c r="D3" s="7">
        <f>MAX('Vivek Murarka'!C3, 'Ruyue Jin'!C3) - MIN('Vivek Murarka'!C3, 'Ruyue Jin'!C3)</f>
        <v>4</v>
      </c>
      <c r="E3" s="8">
        <f>'Vivek Murarka'!C3</f>
        <v>1</v>
      </c>
      <c r="F3" s="8">
        <f>'Ruyue Jin'!C3</f>
        <v>5</v>
      </c>
      <c r="G3" s="23" t="s">
        <v>57</v>
      </c>
      <c r="H3" s="16"/>
      <c r="I3" s="7">
        <f>AVERAGE('Vivek Murarka'!D3, 'Ruyue Jin'!D3)</f>
        <v>3</v>
      </c>
      <c r="J3" s="7">
        <f>MAX('Vivek Murarka'!D3, 'Ruyue Jin'!D3) - MIN('Vivek Murarka'!D3, 'Ruyue Jin'!D3)</f>
        <v>4</v>
      </c>
      <c r="K3" s="8">
        <f>'Vivek Murarka'!D3</f>
        <v>5</v>
      </c>
      <c r="L3" s="8">
        <f>'Ruyue Jin'!D3</f>
        <v>1</v>
      </c>
      <c r="M3" s="23" t="s">
        <v>55</v>
      </c>
      <c r="N3" s="16"/>
      <c r="O3" s="7">
        <f>AVERAGE('Vivek Murarka'!E3, 'Ruyue Jin'!E3)</f>
        <v>1</v>
      </c>
      <c r="P3" s="7">
        <f>MAX('Vivek Murarka'!E3, 'Ruyue Jin'!E3) - MIN('Vivek Murarka'!E3, 'Ruyue Jin'!E3)</f>
        <v>0</v>
      </c>
      <c r="Q3" s="8">
        <f>'Vivek Murarka'!E3</f>
        <v>1</v>
      </c>
      <c r="R3" s="8">
        <f>'Ruyue Jin'!E3</f>
        <v>1</v>
      </c>
      <c r="S3" s="23"/>
      <c r="T3" s="16"/>
      <c r="U3" s="7">
        <f>AVERAGE('Vivek Murarka'!F3, 'Ruyue Jin'!F3)</f>
        <v>1</v>
      </c>
      <c r="V3" s="7">
        <f>MAX('Vivek Murarka'!F3, 'Ruyue Jin'!F3) - MIN('Vivek Murarka'!F3, 'Ruyue Jin'!F3)</f>
        <v>0</v>
      </c>
      <c r="W3" s="8">
        <f>'Vivek Murarka'!F3</f>
        <v>1</v>
      </c>
      <c r="X3" s="8">
        <f>'Ruyue Jin'!F3</f>
        <v>1</v>
      </c>
      <c r="Y3" s="23"/>
      <c r="Z3" s="16"/>
      <c r="AA3" s="7">
        <f>AVERAGE('Vivek Murarka'!G3, 'Ruyue Jin'!G3)</f>
        <v>2.5</v>
      </c>
      <c r="AB3" s="7">
        <f>MAX('Vivek Murarka'!G3, 'Ruyue Jin'!G3) - MIN('Vivek Murarka'!G3, 'Ruyue Jin'!G3)</f>
        <v>3</v>
      </c>
      <c r="AC3" s="8">
        <f>'Vivek Murarka'!G3</f>
        <v>4</v>
      </c>
      <c r="AD3" s="8">
        <f>'Ruyue Jin'!G3</f>
        <v>1</v>
      </c>
      <c r="AE3" s="23" t="s">
        <v>55</v>
      </c>
      <c r="AF3" s="16"/>
      <c r="AG3" s="29" t="s">
        <v>71</v>
      </c>
    </row>
    <row r="4" spans="1:33" ht="18" x14ac:dyDescent="0.3">
      <c r="A4" s="4" t="s">
        <v>3</v>
      </c>
      <c r="B4" s="4" t="s">
        <v>4</v>
      </c>
      <c r="C4" s="7">
        <f>AVERAGE('Vivek Murarka'!C4, 'Ruyue Jin'!C4)</f>
        <v>1</v>
      </c>
      <c r="D4" s="7">
        <f>MAX('Vivek Murarka'!C4, 'Ruyue Jin'!C4) - MIN('Vivek Murarka'!C4, 'Ruyue Jin'!C4)</f>
        <v>0</v>
      </c>
      <c r="E4" s="8">
        <f>'Vivek Murarka'!C4</f>
        <v>1</v>
      </c>
      <c r="F4" s="8">
        <f>'Ruyue Jin'!C4</f>
        <v>1</v>
      </c>
      <c r="G4" s="23" t="s">
        <v>56</v>
      </c>
      <c r="H4" s="16"/>
      <c r="I4" s="7">
        <f>AVERAGE('Vivek Murarka'!D4, 'Ruyue Jin'!D4)</f>
        <v>3</v>
      </c>
      <c r="J4" s="7">
        <f>MAX('Vivek Murarka'!D4, 'Ruyue Jin'!D4) - MIN('Vivek Murarka'!D4, 'Ruyue Jin'!D4)</f>
        <v>4</v>
      </c>
      <c r="K4" s="8">
        <f>'Vivek Murarka'!D4</f>
        <v>1</v>
      </c>
      <c r="L4" s="8">
        <f>'Ruyue Jin'!D4</f>
        <v>5</v>
      </c>
      <c r="M4" s="23" t="s">
        <v>57</v>
      </c>
      <c r="N4" s="16"/>
      <c r="O4" s="7">
        <f>AVERAGE('Vivek Murarka'!E4, 'Ruyue Jin'!E4)</f>
        <v>3</v>
      </c>
      <c r="P4" s="7">
        <f>MAX('Vivek Murarka'!E4, 'Ruyue Jin'!E4) - MIN('Vivek Murarka'!E4, 'Ruyue Jin'!E4)</f>
        <v>4</v>
      </c>
      <c r="Q4" s="8">
        <f>'Vivek Murarka'!E4</f>
        <v>5</v>
      </c>
      <c r="R4" s="8">
        <f>'Ruyue Jin'!E4</f>
        <v>1</v>
      </c>
      <c r="S4" s="23" t="s">
        <v>57</v>
      </c>
      <c r="T4" s="16"/>
      <c r="U4" s="7">
        <f>AVERAGE('Vivek Murarka'!F4, 'Ruyue Jin'!F4)</f>
        <v>2</v>
      </c>
      <c r="V4" s="7">
        <f>MAX('Vivek Murarka'!F4, 'Ruyue Jin'!F4) - MIN('Vivek Murarka'!F4, 'Ruyue Jin'!F4)</f>
        <v>2</v>
      </c>
      <c r="W4" s="8">
        <f>'Vivek Murarka'!F4</f>
        <v>1</v>
      </c>
      <c r="X4" s="8">
        <f>'Ruyue Jin'!F4</f>
        <v>3</v>
      </c>
      <c r="Y4" s="23" t="s">
        <v>57</v>
      </c>
      <c r="Z4" s="16"/>
      <c r="AA4" s="7">
        <f>AVERAGE('Vivek Murarka'!G4, 'Ruyue Jin'!G4)</f>
        <v>1.5</v>
      </c>
      <c r="AB4" s="7">
        <f>MAX('Vivek Murarka'!G4, 'Ruyue Jin'!G4) - MIN('Vivek Murarka'!G4, 'Ruyue Jin'!G4)</f>
        <v>1</v>
      </c>
      <c r="AC4" s="8">
        <f>'Vivek Murarka'!G4</f>
        <v>2</v>
      </c>
      <c r="AD4" s="8">
        <f>'Ruyue Jin'!G4</f>
        <v>1</v>
      </c>
      <c r="AE4" s="23" t="s">
        <v>57</v>
      </c>
      <c r="AF4" s="16"/>
    </row>
    <row r="5" spans="1:33" ht="36" x14ac:dyDescent="0.3">
      <c r="A5" s="4" t="s">
        <v>5</v>
      </c>
      <c r="B5" s="4" t="s">
        <v>18</v>
      </c>
      <c r="C5" s="7">
        <f>AVERAGE('Vivek Murarka'!C5, 'Ruyue Jin'!C5)</f>
        <v>1.5</v>
      </c>
      <c r="D5" s="7">
        <f>MAX('Vivek Murarka'!C5, 'Ruyue Jin'!C5) - MIN('Vivek Murarka'!C5, 'Ruyue Jin'!C5)</f>
        <v>1</v>
      </c>
      <c r="E5" s="8">
        <f>'Vivek Murarka'!C5</f>
        <v>2</v>
      </c>
      <c r="F5" s="8">
        <f>'Ruyue Jin'!C5</f>
        <v>1</v>
      </c>
      <c r="G5" s="23" t="s">
        <v>57</v>
      </c>
      <c r="H5" s="16"/>
      <c r="I5" s="7">
        <f>AVERAGE('Vivek Murarka'!D5, 'Ruyue Jin'!D5)</f>
        <v>4</v>
      </c>
      <c r="J5" s="7">
        <f>MAX('Vivek Murarka'!D5, 'Ruyue Jin'!D5) - MIN('Vivek Murarka'!D5, 'Ruyue Jin'!D5)</f>
        <v>2</v>
      </c>
      <c r="K5" s="8">
        <f>'Vivek Murarka'!D5</f>
        <v>3</v>
      </c>
      <c r="L5" s="8">
        <f>'Ruyue Jin'!D5</f>
        <v>5</v>
      </c>
      <c r="M5" s="23" t="s">
        <v>58</v>
      </c>
      <c r="N5" s="16"/>
      <c r="O5" s="7">
        <f>AVERAGE('Vivek Murarka'!E5, 'Ruyue Jin'!E5)</f>
        <v>1</v>
      </c>
      <c r="P5" s="7">
        <f>MAX('Vivek Murarka'!E5, 'Ruyue Jin'!E5) - MIN('Vivek Murarka'!E5, 'Ruyue Jin'!E5)</f>
        <v>0</v>
      </c>
      <c r="Q5" s="8">
        <f>'Vivek Murarka'!E5</f>
        <v>1</v>
      </c>
      <c r="R5" s="8">
        <f>'Ruyue Jin'!E5</f>
        <v>1</v>
      </c>
      <c r="S5" s="23"/>
      <c r="T5" s="16"/>
      <c r="U5" s="7">
        <f>AVERAGE('Vivek Murarka'!F5, 'Ruyue Jin'!F5)</f>
        <v>3</v>
      </c>
      <c r="V5" s="7">
        <f>MAX('Vivek Murarka'!F5, 'Ruyue Jin'!F5) - MIN('Vivek Murarka'!F5, 'Ruyue Jin'!F5)</f>
        <v>4</v>
      </c>
      <c r="W5" s="8">
        <f>'Vivek Murarka'!F5</f>
        <v>5</v>
      </c>
      <c r="X5" s="8">
        <f>'Ruyue Jin'!F5</f>
        <v>1</v>
      </c>
      <c r="Y5" s="23" t="s">
        <v>58</v>
      </c>
      <c r="Z5" s="16"/>
      <c r="AA5" s="7">
        <f>AVERAGE('Vivek Murarka'!G5, 'Ruyue Jin'!G5)</f>
        <v>1</v>
      </c>
      <c r="AB5" s="7">
        <f>MAX('Vivek Murarka'!G5, 'Ruyue Jin'!G5) - MIN('Vivek Murarka'!G5, 'Ruyue Jin'!G5)</f>
        <v>0</v>
      </c>
      <c r="AC5" s="8">
        <f>'Vivek Murarka'!G5</f>
        <v>1</v>
      </c>
      <c r="AD5" s="8">
        <f>'Ruyue Jin'!G5</f>
        <v>1</v>
      </c>
      <c r="AE5" s="23"/>
      <c r="AF5" s="16"/>
    </row>
    <row r="6" spans="1:33" ht="57.6" x14ac:dyDescent="0.3">
      <c r="A6" s="4" t="s">
        <v>6</v>
      </c>
      <c r="B6" s="4" t="s">
        <v>15</v>
      </c>
      <c r="C6" s="7">
        <f>AVERAGE('Vivek Murarka'!C6, 'Ruyue Jin'!C6)</f>
        <v>1</v>
      </c>
      <c r="D6" s="7">
        <f>MAX('Vivek Murarka'!C6, 'Ruyue Jin'!C6) - MIN('Vivek Murarka'!C6, 'Ruyue Jin'!C6)</f>
        <v>0</v>
      </c>
      <c r="E6" s="8">
        <f>'Vivek Murarka'!C6</f>
        <v>1</v>
      </c>
      <c r="F6" s="8">
        <f>'Ruyue Jin'!C6</f>
        <v>1</v>
      </c>
      <c r="G6" s="23"/>
      <c r="H6" s="16"/>
      <c r="I6" s="7">
        <f>AVERAGE('Vivek Murarka'!D6, 'Ruyue Jin'!D6)</f>
        <v>1.5</v>
      </c>
      <c r="J6" s="7">
        <f>MAX('Vivek Murarka'!D6, 'Ruyue Jin'!D6) - MIN('Vivek Murarka'!D6, 'Ruyue Jin'!D6)</f>
        <v>1</v>
      </c>
      <c r="K6" s="8">
        <f>'Vivek Murarka'!D6</f>
        <v>2</v>
      </c>
      <c r="L6" s="8">
        <f>'Ruyue Jin'!D6</f>
        <v>1</v>
      </c>
      <c r="M6" s="23" t="s">
        <v>57</v>
      </c>
      <c r="N6" s="16"/>
      <c r="O6" s="7">
        <f>AVERAGE('Vivek Murarka'!E6, 'Ruyue Jin'!E6)</f>
        <v>1</v>
      </c>
      <c r="P6" s="7">
        <f>MAX('Vivek Murarka'!E6, 'Ruyue Jin'!E6) - MIN('Vivek Murarka'!E6, 'Ruyue Jin'!E6)</f>
        <v>0</v>
      </c>
      <c r="Q6" s="8">
        <f>'Vivek Murarka'!E6</f>
        <v>1</v>
      </c>
      <c r="R6" s="8">
        <f>'Ruyue Jin'!E6</f>
        <v>1</v>
      </c>
      <c r="S6" s="23"/>
      <c r="T6" s="16"/>
      <c r="U6" s="7">
        <f>AVERAGE('Vivek Murarka'!F6, 'Ruyue Jin'!F6)</f>
        <v>4.5</v>
      </c>
      <c r="V6" s="7">
        <f>MAX('Vivek Murarka'!F6, 'Ruyue Jin'!F6) - MIN('Vivek Murarka'!F6, 'Ruyue Jin'!F6)</f>
        <v>1</v>
      </c>
      <c r="W6" s="8">
        <f>'Vivek Murarka'!F6</f>
        <v>4</v>
      </c>
      <c r="X6" s="8">
        <f>'Ruyue Jin'!F6</f>
        <v>5</v>
      </c>
      <c r="Y6" s="23" t="s">
        <v>58</v>
      </c>
      <c r="Z6" s="16"/>
      <c r="AA6" s="7">
        <f>AVERAGE('Vivek Murarka'!G6, 'Ruyue Jin'!G6)</f>
        <v>3</v>
      </c>
      <c r="AB6" s="7">
        <f>MAX('Vivek Murarka'!G6, 'Ruyue Jin'!G6) - MIN('Vivek Murarka'!G6, 'Ruyue Jin'!G6)</f>
        <v>4</v>
      </c>
      <c r="AC6" s="8">
        <f>'Vivek Murarka'!G6</f>
        <v>5</v>
      </c>
      <c r="AD6" s="8">
        <f>'Ruyue Jin'!G6</f>
        <v>1</v>
      </c>
      <c r="AE6" s="23" t="s">
        <v>57</v>
      </c>
      <c r="AF6" s="30" t="s">
        <v>75</v>
      </c>
    </row>
    <row r="7" spans="1:33" ht="36" x14ac:dyDescent="0.3">
      <c r="A7" s="4" t="s">
        <v>7</v>
      </c>
      <c r="B7" s="4" t="s">
        <v>16</v>
      </c>
      <c r="C7" s="7">
        <f>AVERAGE('Vivek Murarka'!C7, 'Ruyue Jin'!C7)</f>
        <v>1</v>
      </c>
      <c r="D7" s="7">
        <f>MAX('Vivek Murarka'!C7, 'Ruyue Jin'!C7) - MIN('Vivek Murarka'!C7, 'Ruyue Jin'!C7)</f>
        <v>0</v>
      </c>
      <c r="E7" s="8">
        <f>'Vivek Murarka'!C7</f>
        <v>1</v>
      </c>
      <c r="F7" s="8">
        <f>'Ruyue Jin'!C7</f>
        <v>1</v>
      </c>
      <c r="G7" s="23"/>
      <c r="H7" s="16"/>
      <c r="I7" s="7">
        <f>AVERAGE('Vivek Murarka'!D7, 'Ruyue Jin'!D7)</f>
        <v>2.5</v>
      </c>
      <c r="J7" s="7">
        <f>MAX('Vivek Murarka'!D7, 'Ruyue Jin'!D7) - MIN('Vivek Murarka'!D7, 'Ruyue Jin'!D7)</f>
        <v>3</v>
      </c>
      <c r="K7" s="8">
        <f>'Vivek Murarka'!D7</f>
        <v>4</v>
      </c>
      <c r="L7" s="8">
        <f>'Ruyue Jin'!D7</f>
        <v>1</v>
      </c>
      <c r="M7" s="23" t="s">
        <v>57</v>
      </c>
      <c r="N7" s="16"/>
      <c r="O7" s="7">
        <f>AVERAGE('Vivek Murarka'!E7, 'Ruyue Jin'!E7)</f>
        <v>2</v>
      </c>
      <c r="P7" s="7">
        <f>MAX('Vivek Murarka'!E7, 'Ruyue Jin'!E7) - MIN('Vivek Murarka'!E7, 'Ruyue Jin'!E7)</f>
        <v>2</v>
      </c>
      <c r="Q7" s="8">
        <f>'Vivek Murarka'!E7</f>
        <v>3</v>
      </c>
      <c r="R7" s="8">
        <f>'Ruyue Jin'!E7</f>
        <v>1</v>
      </c>
      <c r="S7" s="23" t="s">
        <v>57</v>
      </c>
      <c r="T7" s="16"/>
      <c r="U7" s="7">
        <f>AVERAGE('Vivek Murarka'!F7, 'Ruyue Jin'!F7)</f>
        <v>5</v>
      </c>
      <c r="V7" s="7">
        <f>MAX('Vivek Murarka'!F7, 'Ruyue Jin'!F7) - MIN('Vivek Murarka'!F7, 'Ruyue Jin'!F7)</f>
        <v>0</v>
      </c>
      <c r="W7" s="8">
        <f>'Vivek Murarka'!F7</f>
        <v>5</v>
      </c>
      <c r="X7" s="8">
        <f>'Ruyue Jin'!F7</f>
        <v>5</v>
      </c>
      <c r="Y7" s="23"/>
      <c r="Z7" s="16"/>
      <c r="AA7" s="7">
        <f>AVERAGE('Vivek Murarka'!G7, 'Ruyue Jin'!G7)</f>
        <v>1</v>
      </c>
      <c r="AB7" s="7">
        <f>MAX('Vivek Murarka'!G7, 'Ruyue Jin'!G7) - MIN('Vivek Murarka'!G7, 'Ruyue Jin'!G7)</f>
        <v>0</v>
      </c>
      <c r="AC7" s="8">
        <f>'Vivek Murarka'!G7</f>
        <v>1</v>
      </c>
      <c r="AD7" s="8">
        <f>'Ruyue Jin'!G7</f>
        <v>1</v>
      </c>
      <c r="AE7" s="23"/>
      <c r="AF7" s="16"/>
    </row>
    <row r="8" spans="1:33" ht="36" x14ac:dyDescent="0.3">
      <c r="A8" s="4" t="s">
        <v>8</v>
      </c>
      <c r="B8" s="4" t="s">
        <v>19</v>
      </c>
      <c r="C8" s="7">
        <f>AVERAGE('Vivek Murarka'!C8, 'Ruyue Jin'!C8)</f>
        <v>1</v>
      </c>
      <c r="D8" s="7">
        <f>MAX('Vivek Murarka'!C8, 'Ruyue Jin'!C8) - MIN('Vivek Murarka'!C8, 'Ruyue Jin'!C8)</f>
        <v>0</v>
      </c>
      <c r="E8" s="8">
        <f>'Vivek Murarka'!C8</f>
        <v>1</v>
      </c>
      <c r="F8" s="8">
        <f>'Ruyue Jin'!C8</f>
        <v>1</v>
      </c>
      <c r="G8" s="23"/>
      <c r="H8" s="16"/>
      <c r="I8" s="7">
        <f>AVERAGE('Vivek Murarka'!D8, 'Ruyue Jin'!D8)</f>
        <v>5</v>
      </c>
      <c r="J8" s="7">
        <f>MAX('Vivek Murarka'!D8, 'Ruyue Jin'!D8) - MIN('Vivek Murarka'!D8, 'Ruyue Jin'!D8)</f>
        <v>0</v>
      </c>
      <c r="K8" s="8">
        <f>'Vivek Murarka'!D8</f>
        <v>5</v>
      </c>
      <c r="L8" s="8">
        <f>'Ruyue Jin'!D8</f>
        <v>5</v>
      </c>
      <c r="M8" s="23"/>
      <c r="N8" s="16"/>
      <c r="O8" s="7">
        <f>AVERAGE('Vivek Murarka'!E8, 'Ruyue Jin'!E8)</f>
        <v>1</v>
      </c>
      <c r="P8" s="7">
        <f>MAX('Vivek Murarka'!E8, 'Ruyue Jin'!E8) - MIN('Vivek Murarka'!E8, 'Ruyue Jin'!E8)</f>
        <v>0</v>
      </c>
      <c r="Q8" s="8">
        <f>'Vivek Murarka'!E8</f>
        <v>1</v>
      </c>
      <c r="R8" s="8">
        <f>'Ruyue Jin'!E8</f>
        <v>1</v>
      </c>
      <c r="S8" s="23"/>
      <c r="T8" s="16"/>
      <c r="U8" s="7">
        <f>AVERAGE('Vivek Murarka'!F8, 'Ruyue Jin'!F8)</f>
        <v>2</v>
      </c>
      <c r="V8" s="7">
        <f>MAX('Vivek Murarka'!F8, 'Ruyue Jin'!F8) - MIN('Vivek Murarka'!F8, 'Ruyue Jin'!F8)</f>
        <v>2</v>
      </c>
      <c r="W8" s="8">
        <f>'Vivek Murarka'!F8</f>
        <v>1</v>
      </c>
      <c r="X8" s="8">
        <f>'Ruyue Jin'!F8</f>
        <v>3</v>
      </c>
      <c r="Y8" s="23" t="s">
        <v>57</v>
      </c>
      <c r="Z8" s="16"/>
      <c r="AA8" s="7">
        <f>AVERAGE('Vivek Murarka'!G8, 'Ruyue Jin'!G8)</f>
        <v>1</v>
      </c>
      <c r="AB8" s="7">
        <f>MAX('Vivek Murarka'!G8, 'Ruyue Jin'!G8) - MIN('Vivek Murarka'!G8, 'Ruyue Jin'!G8)</f>
        <v>0</v>
      </c>
      <c r="AC8" s="8">
        <f>'Vivek Murarka'!G8</f>
        <v>1</v>
      </c>
      <c r="AD8" s="8">
        <f>'Ruyue Jin'!G8</f>
        <v>1</v>
      </c>
      <c r="AE8" s="23"/>
      <c r="AF8" s="16"/>
    </row>
    <row r="9" spans="1:33" ht="18" x14ac:dyDescent="0.3">
      <c r="A9" s="4" t="s">
        <v>9</v>
      </c>
      <c r="B9" s="4" t="s">
        <v>10</v>
      </c>
      <c r="C9" s="7">
        <f>AVERAGE('Vivek Murarka'!C9, 'Ruyue Jin'!C9)</f>
        <v>5</v>
      </c>
      <c r="D9" s="7">
        <f>MAX('Vivek Murarka'!C9, 'Ruyue Jin'!C9) - MIN('Vivek Murarka'!C9, 'Ruyue Jin'!C9)</f>
        <v>0</v>
      </c>
      <c r="E9" s="8">
        <f>'Vivek Murarka'!C9</f>
        <v>5</v>
      </c>
      <c r="F9" s="8">
        <f>'Ruyue Jin'!C9</f>
        <v>5</v>
      </c>
      <c r="G9" s="23"/>
      <c r="H9" s="16"/>
      <c r="I9" s="7">
        <f>AVERAGE('Vivek Murarka'!D9, 'Ruyue Jin'!D9)</f>
        <v>1</v>
      </c>
      <c r="J9" s="7">
        <f>MAX('Vivek Murarka'!D9, 'Ruyue Jin'!D9) - MIN('Vivek Murarka'!D9, 'Ruyue Jin'!D9)</f>
        <v>0</v>
      </c>
      <c r="K9" s="8">
        <f>'Vivek Murarka'!D9</f>
        <v>1</v>
      </c>
      <c r="L9" s="8">
        <f>'Ruyue Jin'!D9</f>
        <v>1</v>
      </c>
      <c r="M9" s="23"/>
      <c r="N9" s="16"/>
      <c r="O9" s="7">
        <f>AVERAGE('Vivek Murarka'!E9, 'Ruyue Jin'!E9)</f>
        <v>1</v>
      </c>
      <c r="P9" s="7">
        <f>MAX('Vivek Murarka'!E9, 'Ruyue Jin'!E9) - MIN('Vivek Murarka'!E9, 'Ruyue Jin'!E9)</f>
        <v>0</v>
      </c>
      <c r="Q9" s="8">
        <f>'Vivek Murarka'!E9</f>
        <v>1</v>
      </c>
      <c r="R9" s="8">
        <f>'Ruyue Jin'!E9</f>
        <v>1</v>
      </c>
      <c r="S9" s="23"/>
      <c r="T9" s="16"/>
      <c r="U9" s="7">
        <f>AVERAGE('Vivek Murarka'!F9, 'Ruyue Jin'!F9)</f>
        <v>1</v>
      </c>
      <c r="V9" s="7">
        <f>MAX('Vivek Murarka'!F9, 'Ruyue Jin'!F9) - MIN('Vivek Murarka'!F9, 'Ruyue Jin'!F9)</f>
        <v>0</v>
      </c>
      <c r="W9" s="8">
        <f>'Vivek Murarka'!F9</f>
        <v>1</v>
      </c>
      <c r="X9" s="8">
        <f>'Ruyue Jin'!F9</f>
        <v>1</v>
      </c>
      <c r="Y9" s="23"/>
      <c r="Z9" s="16"/>
      <c r="AA9" s="7">
        <f>AVERAGE('Vivek Murarka'!G9, 'Ruyue Jin'!G9)</f>
        <v>1</v>
      </c>
      <c r="AB9" s="7">
        <f>MAX('Vivek Murarka'!G9, 'Ruyue Jin'!G9) - MIN('Vivek Murarka'!G9, 'Ruyue Jin'!G9)</f>
        <v>0</v>
      </c>
      <c r="AC9" s="8">
        <f>'Vivek Murarka'!G9</f>
        <v>1</v>
      </c>
      <c r="AD9" s="8">
        <f>'Ruyue Jin'!G9</f>
        <v>1</v>
      </c>
      <c r="AE9" s="23"/>
      <c r="AF9" s="16"/>
    </row>
    <row r="10" spans="1:33" ht="90" x14ac:dyDescent="0.3">
      <c r="A10" s="4" t="s">
        <v>11</v>
      </c>
      <c r="B10" s="4" t="s">
        <v>12</v>
      </c>
      <c r="C10" s="7">
        <f>AVERAGE('Vivek Murarka'!C10, 'Ruyue Jin'!C10)</f>
        <v>4</v>
      </c>
      <c r="D10" s="7">
        <f>MAX('Vivek Murarka'!C10, 'Ruyue Jin'!C10) - MIN('Vivek Murarka'!C10, 'Ruyue Jin'!C10)</f>
        <v>2</v>
      </c>
      <c r="E10" s="8">
        <f>'Vivek Murarka'!C10</f>
        <v>3</v>
      </c>
      <c r="F10" s="8">
        <f>'Ruyue Jin'!C10</f>
        <v>5</v>
      </c>
      <c r="G10" s="23" t="s">
        <v>58</v>
      </c>
      <c r="H10" s="28" t="s">
        <v>73</v>
      </c>
      <c r="I10" s="7">
        <f>AVERAGE('Vivek Murarka'!D10, 'Ruyue Jin'!D10)</f>
        <v>1</v>
      </c>
      <c r="J10" s="7">
        <f>MAX('Vivek Murarka'!D10, 'Ruyue Jin'!D10) - MIN('Vivek Murarka'!D10, 'Ruyue Jin'!D10)</f>
        <v>0</v>
      </c>
      <c r="K10" s="8">
        <f>'Vivek Murarka'!D10</f>
        <v>1</v>
      </c>
      <c r="L10" s="8">
        <f>'Ruyue Jin'!D10</f>
        <v>1</v>
      </c>
      <c r="M10" s="23"/>
      <c r="N10" s="16"/>
      <c r="O10" s="7">
        <f>AVERAGE('Vivek Murarka'!E10, 'Ruyue Jin'!E10)</f>
        <v>1</v>
      </c>
      <c r="P10" s="7">
        <f>MAX('Vivek Murarka'!E10, 'Ruyue Jin'!E10) - MIN('Vivek Murarka'!E10, 'Ruyue Jin'!E10)</f>
        <v>0</v>
      </c>
      <c r="Q10" s="8">
        <f>'Vivek Murarka'!E10</f>
        <v>1</v>
      </c>
      <c r="R10" s="8">
        <f>'Ruyue Jin'!E10</f>
        <v>1</v>
      </c>
      <c r="S10" s="23"/>
      <c r="T10" s="16"/>
      <c r="U10" s="7">
        <f>AVERAGE('Vivek Murarka'!F10, 'Ruyue Jin'!F10)</f>
        <v>1</v>
      </c>
      <c r="V10" s="7">
        <f>MAX('Vivek Murarka'!F10, 'Ruyue Jin'!F10) - MIN('Vivek Murarka'!F10, 'Ruyue Jin'!F10)</f>
        <v>0</v>
      </c>
      <c r="W10" s="8">
        <f>'Vivek Murarka'!F10</f>
        <v>1</v>
      </c>
      <c r="X10" s="8">
        <f>'Ruyue Jin'!F10</f>
        <v>1</v>
      </c>
      <c r="Y10" s="23"/>
      <c r="Z10" s="16"/>
      <c r="AA10" s="7">
        <f>AVERAGE('Vivek Murarka'!G10, 'Ruyue Jin'!G10)</f>
        <v>1</v>
      </c>
      <c r="AB10" s="7">
        <f>MAX('Vivek Murarka'!G10, 'Ruyue Jin'!G10) - MIN('Vivek Murarka'!G10, 'Ruyue Jin'!G10)</f>
        <v>0</v>
      </c>
      <c r="AC10" s="8">
        <f>'Vivek Murarka'!G10</f>
        <v>1</v>
      </c>
      <c r="AD10" s="8">
        <f>'Ruyue Jin'!G10</f>
        <v>1</v>
      </c>
      <c r="AE10" s="23"/>
      <c r="AF10" s="16"/>
    </row>
    <row r="11" spans="1:33" ht="54" x14ac:dyDescent="0.3">
      <c r="A11" s="4" t="s">
        <v>13</v>
      </c>
      <c r="B11" s="4" t="s">
        <v>20</v>
      </c>
      <c r="C11" s="7">
        <f>AVERAGE('Vivek Murarka'!C11, 'Ruyue Jin'!C11)</f>
        <v>3</v>
      </c>
      <c r="D11" s="7">
        <f>MAX('Vivek Murarka'!C11, 'Ruyue Jin'!C11) - MIN('Vivek Murarka'!C11, 'Ruyue Jin'!C11)</f>
        <v>4</v>
      </c>
      <c r="E11" s="8">
        <f>'Vivek Murarka'!C11</f>
        <v>1</v>
      </c>
      <c r="F11" s="8">
        <f>'Ruyue Jin'!C11</f>
        <v>5</v>
      </c>
      <c r="G11" s="23" t="s">
        <v>58</v>
      </c>
      <c r="H11" s="28" t="s">
        <v>74</v>
      </c>
      <c r="I11" s="7">
        <f>AVERAGE('Vivek Murarka'!D11, 'Ruyue Jin'!D11)</f>
        <v>1</v>
      </c>
      <c r="J11" s="7">
        <f>MAX('Vivek Murarka'!D11, 'Ruyue Jin'!D11) - MIN('Vivek Murarka'!D11, 'Ruyue Jin'!D11)</f>
        <v>0</v>
      </c>
      <c r="K11" s="8">
        <f>'Vivek Murarka'!D11</f>
        <v>1</v>
      </c>
      <c r="L11" s="8">
        <f>'Ruyue Jin'!D11</f>
        <v>1</v>
      </c>
      <c r="M11" s="23"/>
      <c r="N11" s="16"/>
      <c r="O11" s="7">
        <f>AVERAGE('Vivek Murarka'!E11, 'Ruyue Jin'!E11)</f>
        <v>1</v>
      </c>
      <c r="P11" s="7">
        <f>MAX('Vivek Murarka'!E11, 'Ruyue Jin'!E11) - MIN('Vivek Murarka'!E11, 'Ruyue Jin'!E11)</f>
        <v>0</v>
      </c>
      <c r="Q11" s="8">
        <f>'Vivek Murarka'!E11</f>
        <v>1</v>
      </c>
      <c r="R11" s="8">
        <f>'Ruyue Jin'!E11</f>
        <v>1</v>
      </c>
      <c r="S11" s="23"/>
      <c r="T11" s="16"/>
      <c r="U11" s="7">
        <f>AVERAGE('Vivek Murarka'!F11, 'Ruyue Jin'!F11)</f>
        <v>1</v>
      </c>
      <c r="V11" s="7">
        <f>MAX('Vivek Murarka'!F11, 'Ruyue Jin'!F11) - MIN('Vivek Murarka'!F11, 'Ruyue Jin'!F11)</f>
        <v>0</v>
      </c>
      <c r="W11" s="8">
        <f>'Vivek Murarka'!F11</f>
        <v>1</v>
      </c>
      <c r="X11" s="8">
        <f>'Ruyue Jin'!F11</f>
        <v>1</v>
      </c>
      <c r="Y11" s="23"/>
      <c r="Z11" s="16"/>
      <c r="AA11" s="7">
        <f>AVERAGE('Vivek Murarka'!G11, 'Ruyue Jin'!G11)</f>
        <v>1</v>
      </c>
      <c r="AB11" s="7">
        <f>MAX('Vivek Murarka'!G11, 'Ruyue Jin'!G11) - MIN('Vivek Murarka'!G11, 'Ruyue Jin'!G11)</f>
        <v>0</v>
      </c>
      <c r="AC11" s="8">
        <f>'Vivek Murarka'!G11</f>
        <v>1</v>
      </c>
      <c r="AD11" s="8">
        <f>'Ruyue Jin'!G11</f>
        <v>1</v>
      </c>
      <c r="AE11" s="23"/>
      <c r="AF11" s="16"/>
    </row>
    <row r="12" spans="1:33" ht="46.8" x14ac:dyDescent="0.3">
      <c r="A12" s="4" t="s">
        <v>14</v>
      </c>
      <c r="B12" s="4" t="s">
        <v>23</v>
      </c>
      <c r="C12" s="7">
        <f>AVERAGE('Vivek Murarka'!C12, 'Ruyue Jin'!C12)</f>
        <v>1</v>
      </c>
      <c r="D12" s="8">
        <f>MAX('Vivek Murarka'!C12, 'Ruyue Jin'!C12) - MIN('Vivek Murarka'!C12, 'Ruyue Jin'!C12)</f>
        <v>0</v>
      </c>
      <c r="E12" s="8">
        <f>'Vivek Murarka'!C12</f>
        <v>1</v>
      </c>
      <c r="F12" s="8">
        <f>'Ruyue Jin'!C12</f>
        <v>1</v>
      </c>
      <c r="G12" s="23"/>
      <c r="H12" s="16"/>
      <c r="I12" s="7">
        <f>AVERAGE('Vivek Murarka'!D12, 'Ruyue Jin'!D12)</f>
        <v>1</v>
      </c>
      <c r="J12" s="7">
        <f>MAX('Vivek Murarka'!D12, 'Ruyue Jin'!D12) - MIN('Vivek Murarka'!D12, 'Ruyue Jin'!D12)</f>
        <v>0</v>
      </c>
      <c r="K12" s="8">
        <f>'Vivek Murarka'!D12</f>
        <v>1</v>
      </c>
      <c r="L12" s="8">
        <f>'Ruyue Jin'!D12</f>
        <v>1</v>
      </c>
      <c r="M12" s="23"/>
      <c r="N12" s="16"/>
      <c r="O12" s="7">
        <f>AVERAGE('Vivek Murarka'!E12, 'Ruyue Jin'!E12)</f>
        <v>1</v>
      </c>
      <c r="P12" s="7">
        <f>MAX('Vivek Murarka'!E12, 'Ruyue Jin'!E12) - MIN('Vivek Murarka'!E12, 'Ruyue Jin'!E12)</f>
        <v>0</v>
      </c>
      <c r="Q12" s="8">
        <f>'Vivek Murarka'!E12</f>
        <v>1</v>
      </c>
      <c r="R12" s="8">
        <f>'Ruyue Jin'!E12</f>
        <v>1</v>
      </c>
      <c r="S12" s="23"/>
      <c r="T12" s="16"/>
      <c r="U12" s="7">
        <f>AVERAGE('Vivek Murarka'!F12, 'Ruyue Jin'!F12)</f>
        <v>2.5</v>
      </c>
      <c r="V12" s="7">
        <f>MAX('Vivek Murarka'!F12, 'Ruyue Jin'!F12) - MIN('Vivek Murarka'!F12, 'Ruyue Jin'!F12)</f>
        <v>3</v>
      </c>
      <c r="W12" s="8">
        <f>'Vivek Murarka'!F12</f>
        <v>4</v>
      </c>
      <c r="X12" s="8">
        <f>'Ruyue Jin'!F12</f>
        <v>1</v>
      </c>
      <c r="Y12" s="23" t="s">
        <v>57</v>
      </c>
      <c r="Z12" s="16"/>
      <c r="AA12" s="7">
        <f>AVERAGE('Vivek Murarka'!G12, 'Ruyue Jin'!G12)</f>
        <v>1.5</v>
      </c>
      <c r="AB12" s="7">
        <f>MAX('Vivek Murarka'!G12, 'Ruyue Jin'!G12) - MIN('Vivek Murarka'!G12, 'Ruyue Jin'!G12)</f>
        <v>1</v>
      </c>
      <c r="AC12" s="8">
        <f>'Vivek Murarka'!G12</f>
        <v>1</v>
      </c>
      <c r="AD12" s="8">
        <f>'Ruyue Jin'!G12</f>
        <v>2</v>
      </c>
      <c r="AE12" s="23" t="s">
        <v>59</v>
      </c>
      <c r="AF12" s="16"/>
      <c r="AG12" s="9" t="s">
        <v>72</v>
      </c>
    </row>
    <row r="13" spans="1:33" s="11" customFormat="1" ht="18" x14ac:dyDescent="0.35">
      <c r="B13" s="12" t="s">
        <v>35</v>
      </c>
      <c r="C13" s="5">
        <f t="shared" ref="C13:I13" si="0">AVERAGE(C2:C12)</f>
        <v>2.2272727272727271</v>
      </c>
      <c r="D13" s="5">
        <f>AVERAGE(D2:D12)</f>
        <v>1.3636363636363635</v>
      </c>
      <c r="E13" s="5">
        <f>AVERAGE(E2:E12)</f>
        <v>2</v>
      </c>
      <c r="F13" s="5">
        <f>AVERAGE(F2:F12)</f>
        <v>2.4545454545454546</v>
      </c>
      <c r="G13" s="5"/>
      <c r="H13" s="5"/>
      <c r="I13" s="5">
        <f t="shared" si="0"/>
        <v>2.1818181818181817</v>
      </c>
      <c r="J13" s="5">
        <f>AVERAGE(J2:J12)</f>
        <v>1.2727272727272727</v>
      </c>
      <c r="K13" s="5">
        <f>AVERAGE(K2:K12)</f>
        <v>2.2727272727272729</v>
      </c>
      <c r="L13" s="5">
        <f>AVERAGE(L2:L12)</f>
        <v>2.0909090909090908</v>
      </c>
      <c r="M13" s="5"/>
      <c r="N13" s="5"/>
      <c r="O13" s="5">
        <f>AVERAGE(O2:O12)</f>
        <v>1.2727272727272727</v>
      </c>
      <c r="P13" s="5">
        <f>AVERAGE(P2:P12)</f>
        <v>0.54545454545454541</v>
      </c>
      <c r="Q13" s="5">
        <f>AVERAGE(Q2:Q12)</f>
        <v>1.5454545454545454</v>
      </c>
      <c r="R13" s="5">
        <f>AVERAGE(R2:R12)</f>
        <v>1</v>
      </c>
      <c r="S13" s="21"/>
      <c r="T13" s="21"/>
      <c r="U13" s="5">
        <f>AVERAGE(U2:U12)</f>
        <v>2.1818181818181817</v>
      </c>
      <c r="V13" s="5">
        <f>AVERAGE(V2:V12)</f>
        <v>1.0909090909090908</v>
      </c>
      <c r="W13" s="5">
        <f>AVERAGE(W2:W12)</f>
        <v>2.2727272727272729</v>
      </c>
      <c r="X13" s="5">
        <f>AVERAGE(X2:X12)</f>
        <v>2.0909090909090908</v>
      </c>
      <c r="Y13" s="5"/>
      <c r="Z13" s="5"/>
      <c r="AA13" s="5">
        <f>AVERAGE(AA2:AA12)</f>
        <v>1.4090909090909092</v>
      </c>
      <c r="AB13" s="5">
        <f>AVERAGE(AB2:AB12)</f>
        <v>0.81818181818181823</v>
      </c>
      <c r="AC13" s="5">
        <f>AVERAGE(AC2:AC12)</f>
        <v>1.7272727272727273</v>
      </c>
      <c r="AD13" s="5">
        <f>AVERAGE(AD2:AD12)</f>
        <v>1.0909090909090908</v>
      </c>
      <c r="AE13" s="5"/>
    </row>
    <row r="15" spans="1:33" x14ac:dyDescent="0.3">
      <c r="B15" s="13" t="s">
        <v>39</v>
      </c>
      <c r="C15" s="14">
        <f>AVERAGE('Ruyue Jin'!$C$2:$C$12)</f>
        <v>2.4545454545454546</v>
      </c>
      <c r="I15" s="14">
        <f>AVERAGE('Ruyue Jin'!$D$2:$D$12)</f>
        <v>2.0909090909090908</v>
      </c>
      <c r="O15" s="14">
        <f>AVERAGE('Ruyue Jin'!$E$2:$E$12)</f>
        <v>1</v>
      </c>
      <c r="U15" s="14">
        <f>AVERAGE('Ruyue Jin'!$F$2:$F$12)</f>
        <v>2.0909090909090908</v>
      </c>
      <c r="AA15" s="14">
        <f>AVERAGE('Ruyue Jin'!$G$2:$G$12)</f>
        <v>1.0909090909090908</v>
      </c>
    </row>
    <row r="16" spans="1:33" x14ac:dyDescent="0.3">
      <c r="B16" s="13" t="s">
        <v>38</v>
      </c>
      <c r="C16" s="14">
        <f>AVERAGE('Vivek Murarka'!$C$2:$C$12)</f>
        <v>2</v>
      </c>
      <c r="I16" s="14">
        <f>AVERAGE('Vivek Murarka'!$D$2:$D$12)</f>
        <v>2.2727272727272729</v>
      </c>
      <c r="O16" s="14">
        <f>AVERAGE('Vivek Murarka'!$E$2:$E$12)</f>
        <v>1.5454545454545454</v>
      </c>
      <c r="U16" s="14">
        <f>AVERAGE('Vivek Murarka'!$F$2:$F$12)</f>
        <v>2.2727272727272729</v>
      </c>
      <c r="AA16" s="14">
        <f>AVERAGE('Vivek Murarka'!$G$2:$G$12)</f>
        <v>1.7272727272727273</v>
      </c>
    </row>
    <row r="23" spans="2:2" ht="31.2" x14ac:dyDescent="0.3">
      <c r="B23" s="26" t="s">
        <v>52</v>
      </c>
    </row>
    <row r="24" spans="2:2" ht="31.2" x14ac:dyDescent="0.3">
      <c r="B24" s="26" t="s">
        <v>53</v>
      </c>
    </row>
    <row r="25" spans="2:2" x14ac:dyDescent="0.3">
      <c r="B25" s="26" t="s">
        <v>49</v>
      </c>
    </row>
    <row r="26" spans="2:2" x14ac:dyDescent="0.3">
      <c r="B26" s="26" t="s">
        <v>50</v>
      </c>
    </row>
    <row r="27" spans="2:2" ht="31.2" x14ac:dyDescent="0.3">
      <c r="B27" s="26" t="s">
        <v>51</v>
      </c>
    </row>
  </sheetData>
  <conditionalFormatting sqref="D2:D12 J2:J12 P2:P12 V2:V12 AB2:AB12">
    <cfRule type="cellIs" dxfId="0" priority="1" operator="greaterThan">
      <formula>0</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
  <sheetViews>
    <sheetView workbookViewId="0">
      <selection activeCell="A4" sqref="A4"/>
    </sheetView>
  </sheetViews>
  <sheetFormatPr defaultColWidth="11.19921875" defaultRowHeight="15.6" x14ac:dyDescent="0.3"/>
  <cols>
    <col min="1" max="1" width="26.19921875" style="1" customWidth="1"/>
    <col min="2" max="2" width="65.296875" style="1" customWidth="1"/>
    <col min="3" max="3" width="6.19921875" style="1" customWidth="1"/>
    <col min="4" max="4" width="7.19921875" style="1" customWidth="1"/>
    <col min="5" max="5" width="6.19921875" style="1" customWidth="1"/>
    <col min="6" max="7" width="5.796875" style="1" customWidth="1"/>
    <col min="8" max="8" width="29" customWidth="1"/>
    <col min="9" max="9" width="46" customWidth="1"/>
  </cols>
  <sheetData>
    <row r="1" spans="1:9" ht="36" x14ac:dyDescent="0.35">
      <c r="A1" s="3" t="s">
        <v>22</v>
      </c>
      <c r="B1" s="3" t="s">
        <v>24</v>
      </c>
      <c r="C1" s="3" t="s">
        <v>41</v>
      </c>
      <c r="D1" s="3" t="s">
        <v>42</v>
      </c>
      <c r="E1" s="3" t="s">
        <v>43</v>
      </c>
      <c r="F1" s="3" t="s">
        <v>44</v>
      </c>
      <c r="G1" s="3" t="s">
        <v>45</v>
      </c>
      <c r="H1" s="17" t="s">
        <v>40</v>
      </c>
      <c r="I1" s="17" t="s">
        <v>21</v>
      </c>
    </row>
    <row r="2" spans="1:9" ht="36" x14ac:dyDescent="0.3">
      <c r="A2" s="4" t="s">
        <v>0</v>
      </c>
      <c r="B2" s="4" t="s">
        <v>1</v>
      </c>
      <c r="C2" s="18">
        <v>5</v>
      </c>
      <c r="D2" s="18">
        <v>1</v>
      </c>
      <c r="E2" s="18">
        <v>1</v>
      </c>
      <c r="F2" s="18">
        <v>1</v>
      </c>
      <c r="G2" s="18">
        <v>1</v>
      </c>
      <c r="H2" s="27" t="s">
        <v>60</v>
      </c>
      <c r="I2" s="20"/>
    </row>
    <row r="3" spans="1:9" ht="288" x14ac:dyDescent="0.3">
      <c r="A3" s="4" t="s">
        <v>2</v>
      </c>
      <c r="B3" s="4" t="s">
        <v>17</v>
      </c>
      <c r="C3" s="18">
        <v>1</v>
      </c>
      <c r="D3" s="18">
        <v>5</v>
      </c>
      <c r="E3" s="18">
        <v>1</v>
      </c>
      <c r="F3" s="18">
        <v>1</v>
      </c>
      <c r="G3" s="18">
        <v>4</v>
      </c>
      <c r="H3" s="27" t="s">
        <v>61</v>
      </c>
      <c r="I3" s="20"/>
    </row>
    <row r="4" spans="1:9" ht="90" x14ac:dyDescent="0.3">
      <c r="A4" s="4" t="s">
        <v>3</v>
      </c>
      <c r="B4" s="4" t="s">
        <v>4</v>
      </c>
      <c r="C4" s="18">
        <v>1</v>
      </c>
      <c r="D4" s="18">
        <v>1</v>
      </c>
      <c r="E4" s="18">
        <v>5</v>
      </c>
      <c r="F4" s="18">
        <v>1</v>
      </c>
      <c r="G4" s="18">
        <v>2</v>
      </c>
      <c r="H4" s="27" t="s">
        <v>62</v>
      </c>
      <c r="I4" s="20"/>
    </row>
    <row r="5" spans="1:9" ht="409.6" x14ac:dyDescent="0.3">
      <c r="A5" s="4" t="s">
        <v>5</v>
      </c>
      <c r="B5" s="4" t="s">
        <v>18</v>
      </c>
      <c r="C5" s="18">
        <v>2</v>
      </c>
      <c r="D5" s="18">
        <v>3</v>
      </c>
      <c r="E5" s="18">
        <v>1</v>
      </c>
      <c r="F5" s="18">
        <v>5</v>
      </c>
      <c r="G5" s="18">
        <v>1</v>
      </c>
      <c r="H5" s="27" t="s">
        <v>63</v>
      </c>
      <c r="I5" s="20"/>
    </row>
    <row r="6" spans="1:9" ht="162" x14ac:dyDescent="0.3">
      <c r="A6" s="4" t="s">
        <v>6</v>
      </c>
      <c r="B6" s="4" t="s">
        <v>15</v>
      </c>
      <c r="C6" s="18">
        <v>1</v>
      </c>
      <c r="D6" s="18">
        <v>2</v>
      </c>
      <c r="E6" s="18">
        <v>1</v>
      </c>
      <c r="F6" s="18">
        <v>4</v>
      </c>
      <c r="G6" s="18">
        <v>5</v>
      </c>
      <c r="H6" s="27" t="s">
        <v>64</v>
      </c>
      <c r="I6" s="20"/>
    </row>
    <row r="7" spans="1:9" ht="126" x14ac:dyDescent="0.3">
      <c r="A7" s="4" t="s">
        <v>7</v>
      </c>
      <c r="B7" s="4" t="s">
        <v>16</v>
      </c>
      <c r="C7" s="18">
        <v>1</v>
      </c>
      <c r="D7" s="18">
        <v>4</v>
      </c>
      <c r="E7" s="18">
        <v>3</v>
      </c>
      <c r="F7" s="18">
        <v>5</v>
      </c>
      <c r="G7" s="18">
        <v>1</v>
      </c>
      <c r="H7" s="27" t="s">
        <v>65</v>
      </c>
      <c r="I7" s="20"/>
    </row>
    <row r="8" spans="1:9" ht="90" x14ac:dyDescent="0.3">
      <c r="A8" s="4" t="s">
        <v>8</v>
      </c>
      <c r="B8" s="4" t="s">
        <v>19</v>
      </c>
      <c r="C8" s="18">
        <v>1</v>
      </c>
      <c r="D8" s="18">
        <v>5</v>
      </c>
      <c r="E8" s="18">
        <v>1</v>
      </c>
      <c r="F8" s="18">
        <v>1</v>
      </c>
      <c r="G8" s="18">
        <v>1</v>
      </c>
      <c r="H8" s="27" t="s">
        <v>66</v>
      </c>
      <c r="I8" s="20"/>
    </row>
    <row r="9" spans="1:9" ht="54" x14ac:dyDescent="0.3">
      <c r="A9" s="4" t="s">
        <v>9</v>
      </c>
      <c r="B9" s="4" t="s">
        <v>10</v>
      </c>
      <c r="C9" s="18">
        <v>5</v>
      </c>
      <c r="D9" s="18">
        <v>1</v>
      </c>
      <c r="E9" s="18">
        <v>1</v>
      </c>
      <c r="F9" s="18">
        <v>1</v>
      </c>
      <c r="G9" s="18">
        <v>1</v>
      </c>
      <c r="H9" s="27" t="s">
        <v>67</v>
      </c>
      <c r="I9" s="20"/>
    </row>
    <row r="10" spans="1:9" ht="36" x14ac:dyDescent="0.3">
      <c r="A10" s="4" t="s">
        <v>11</v>
      </c>
      <c r="B10" s="4" t="s">
        <v>12</v>
      </c>
      <c r="C10" s="18">
        <v>3</v>
      </c>
      <c r="D10" s="18">
        <v>1</v>
      </c>
      <c r="E10" s="18">
        <v>1</v>
      </c>
      <c r="F10" s="18">
        <v>1</v>
      </c>
      <c r="G10" s="18">
        <v>1</v>
      </c>
      <c r="H10" s="27" t="s">
        <v>60</v>
      </c>
      <c r="I10" s="20"/>
    </row>
    <row r="11" spans="1:9" ht="72" x14ac:dyDescent="0.3">
      <c r="A11" s="4" t="s">
        <v>13</v>
      </c>
      <c r="B11" s="4" t="s">
        <v>20</v>
      </c>
      <c r="C11" s="18">
        <v>1</v>
      </c>
      <c r="D11" s="18">
        <v>1</v>
      </c>
      <c r="E11" s="18">
        <v>1</v>
      </c>
      <c r="F11" s="18">
        <v>1</v>
      </c>
      <c r="G11" s="18">
        <v>1</v>
      </c>
      <c r="H11" s="27" t="s">
        <v>68</v>
      </c>
      <c r="I11" s="20"/>
    </row>
    <row r="12" spans="1:9" ht="108" x14ac:dyDescent="0.3">
      <c r="A12" s="4" t="s">
        <v>14</v>
      </c>
      <c r="B12" s="4" t="s">
        <v>23</v>
      </c>
      <c r="C12" s="18">
        <v>1</v>
      </c>
      <c r="D12" s="18">
        <v>1</v>
      </c>
      <c r="E12" s="18">
        <v>1</v>
      </c>
      <c r="F12" s="18">
        <v>4</v>
      </c>
      <c r="G12" s="18">
        <v>1</v>
      </c>
      <c r="H12" s="27" t="s">
        <v>69</v>
      </c>
      <c r="I12" s="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workbookViewId="0">
      <selection activeCell="I26" sqref="I26"/>
    </sheetView>
  </sheetViews>
  <sheetFormatPr defaultColWidth="11.19921875" defaultRowHeight="15.6" x14ac:dyDescent="0.3"/>
  <cols>
    <col min="1" max="1" width="26.19921875" style="1" customWidth="1"/>
    <col min="2" max="2" width="65.296875" style="1" customWidth="1"/>
    <col min="3" max="3" width="6.19921875" style="1" customWidth="1"/>
    <col min="4" max="4" width="7.19921875" style="1" customWidth="1"/>
    <col min="5" max="5" width="6.19921875" style="1" customWidth="1"/>
    <col min="6" max="7" width="5.796875" style="1" customWidth="1"/>
    <col min="8" max="8" width="56.5" style="1" customWidth="1"/>
    <col min="9" max="9" width="27.19921875" style="1" customWidth="1"/>
    <col min="10" max="10" width="10.796875" style="1"/>
  </cols>
  <sheetData>
    <row r="1" spans="1:10" ht="36" x14ac:dyDescent="0.35">
      <c r="A1" s="3" t="s">
        <v>22</v>
      </c>
      <c r="B1" s="3" t="s">
        <v>24</v>
      </c>
      <c r="C1" s="3" t="s">
        <v>41</v>
      </c>
      <c r="D1" s="3" t="s">
        <v>42</v>
      </c>
      <c r="E1" s="3" t="s">
        <v>43</v>
      </c>
      <c r="F1" s="3" t="s">
        <v>44</v>
      </c>
      <c r="G1" s="3" t="s">
        <v>45</v>
      </c>
      <c r="H1" s="17" t="s">
        <v>40</v>
      </c>
      <c r="I1" s="17" t="s">
        <v>21</v>
      </c>
      <c r="J1" s="2"/>
    </row>
    <row r="2" spans="1:10" ht="18" x14ac:dyDescent="0.3">
      <c r="A2" s="4" t="s">
        <v>0</v>
      </c>
      <c r="B2" s="4" t="s">
        <v>1</v>
      </c>
      <c r="C2" s="24">
        <v>1</v>
      </c>
      <c r="D2" s="24">
        <v>1</v>
      </c>
      <c r="E2" s="24">
        <v>1</v>
      </c>
      <c r="F2" s="24">
        <v>1</v>
      </c>
      <c r="G2" s="24">
        <v>1</v>
      </c>
      <c r="H2" s="19"/>
      <c r="I2" s="25" t="s">
        <v>47</v>
      </c>
    </row>
    <row r="3" spans="1:10" ht="36" x14ac:dyDescent="0.3">
      <c r="A3" s="4" t="s">
        <v>2</v>
      </c>
      <c r="B3" s="4" t="s">
        <v>17</v>
      </c>
      <c r="C3" s="24">
        <v>5</v>
      </c>
      <c r="D3" s="24">
        <v>1</v>
      </c>
      <c r="E3" s="24">
        <v>1</v>
      </c>
      <c r="F3" s="24">
        <v>1</v>
      </c>
      <c r="G3" s="24">
        <v>1</v>
      </c>
      <c r="H3" s="19"/>
      <c r="I3" s="25"/>
    </row>
    <row r="4" spans="1:10" ht="18" x14ac:dyDescent="0.3">
      <c r="A4" s="4" t="s">
        <v>3</v>
      </c>
      <c r="B4" s="4" t="s">
        <v>4</v>
      </c>
      <c r="C4" s="24">
        <v>1</v>
      </c>
      <c r="D4" s="24">
        <v>5</v>
      </c>
      <c r="E4" s="24">
        <v>1</v>
      </c>
      <c r="F4" s="24">
        <v>3</v>
      </c>
      <c r="G4" s="24">
        <v>1</v>
      </c>
      <c r="H4" s="19"/>
      <c r="I4" s="25"/>
    </row>
    <row r="5" spans="1:10" ht="54" x14ac:dyDescent="0.3">
      <c r="A5" s="4" t="s">
        <v>5</v>
      </c>
      <c r="B5" s="4" t="s">
        <v>18</v>
      </c>
      <c r="C5" s="24">
        <v>1</v>
      </c>
      <c r="D5" s="24">
        <v>5</v>
      </c>
      <c r="E5" s="24">
        <v>1</v>
      </c>
      <c r="F5" s="24">
        <v>1</v>
      </c>
      <c r="G5" s="24">
        <v>1</v>
      </c>
      <c r="H5" s="19"/>
      <c r="I5" s="25"/>
    </row>
    <row r="6" spans="1:10" ht="36" x14ac:dyDescent="0.3">
      <c r="A6" s="4" t="s">
        <v>6</v>
      </c>
      <c r="B6" s="4" t="s">
        <v>15</v>
      </c>
      <c r="C6" s="24">
        <v>1</v>
      </c>
      <c r="D6" s="24">
        <v>1</v>
      </c>
      <c r="E6" s="24">
        <v>1</v>
      </c>
      <c r="F6" s="24">
        <v>5</v>
      </c>
      <c r="G6" s="24">
        <v>1</v>
      </c>
      <c r="H6" s="19"/>
      <c r="I6" s="25"/>
    </row>
    <row r="7" spans="1:10" ht="36" x14ac:dyDescent="0.3">
      <c r="A7" s="4" t="s">
        <v>7</v>
      </c>
      <c r="B7" s="4" t="s">
        <v>16</v>
      </c>
      <c r="C7" s="24">
        <v>1</v>
      </c>
      <c r="D7" s="24">
        <v>1</v>
      </c>
      <c r="E7" s="24">
        <v>1</v>
      </c>
      <c r="F7" s="24">
        <v>5</v>
      </c>
      <c r="G7" s="24">
        <v>1</v>
      </c>
      <c r="H7" s="19"/>
      <c r="I7" s="25"/>
    </row>
    <row r="8" spans="1:10" ht="54" x14ac:dyDescent="0.3">
      <c r="A8" s="4" t="s">
        <v>8</v>
      </c>
      <c r="B8" s="4" t="s">
        <v>19</v>
      </c>
      <c r="C8" s="24">
        <v>1</v>
      </c>
      <c r="D8" s="24">
        <v>5</v>
      </c>
      <c r="E8" s="24">
        <v>1</v>
      </c>
      <c r="F8" s="24">
        <v>3</v>
      </c>
      <c r="G8" s="24">
        <v>1</v>
      </c>
      <c r="H8" s="19"/>
      <c r="I8" s="25"/>
    </row>
    <row r="9" spans="1:10" ht="18" x14ac:dyDescent="0.3">
      <c r="A9" s="4" t="s">
        <v>9</v>
      </c>
      <c r="B9" s="4" t="s">
        <v>10</v>
      </c>
      <c r="C9" s="24">
        <v>5</v>
      </c>
      <c r="D9" s="24">
        <v>1</v>
      </c>
      <c r="E9" s="24">
        <v>1</v>
      </c>
      <c r="F9" s="24">
        <v>1</v>
      </c>
      <c r="G9" s="24">
        <v>1</v>
      </c>
      <c r="H9" s="19"/>
      <c r="I9" s="25"/>
    </row>
    <row r="10" spans="1:10" ht="18" x14ac:dyDescent="0.3">
      <c r="A10" s="4" t="s">
        <v>11</v>
      </c>
      <c r="B10" s="4" t="s">
        <v>12</v>
      </c>
      <c r="C10" s="24">
        <v>5</v>
      </c>
      <c r="D10" s="24">
        <v>1</v>
      </c>
      <c r="E10" s="24">
        <v>1</v>
      </c>
      <c r="F10" s="24">
        <v>1</v>
      </c>
      <c r="G10" s="24">
        <v>1</v>
      </c>
      <c r="H10" s="19"/>
      <c r="I10" s="25"/>
    </row>
    <row r="11" spans="1:10" ht="72" x14ac:dyDescent="0.3">
      <c r="A11" s="4" t="s">
        <v>13</v>
      </c>
      <c r="B11" s="4" t="s">
        <v>20</v>
      </c>
      <c r="C11" s="24">
        <v>5</v>
      </c>
      <c r="D11" s="24">
        <v>1</v>
      </c>
      <c r="E11" s="24">
        <v>1</v>
      </c>
      <c r="F11" s="24">
        <v>1</v>
      </c>
      <c r="G11" s="24">
        <v>1</v>
      </c>
      <c r="H11" s="19"/>
      <c r="I11" s="25"/>
    </row>
    <row r="12" spans="1:10" ht="36" x14ac:dyDescent="0.3">
      <c r="A12" s="4" t="s">
        <v>14</v>
      </c>
      <c r="B12" s="4" t="s">
        <v>23</v>
      </c>
      <c r="C12" s="24">
        <v>1</v>
      </c>
      <c r="D12" s="24">
        <v>1</v>
      </c>
      <c r="E12" s="24">
        <v>1</v>
      </c>
      <c r="F12" s="24">
        <v>1</v>
      </c>
      <c r="G12" s="24">
        <v>2</v>
      </c>
      <c r="H12" s="19"/>
      <c r="I12" s="25"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vt:lpstr>
      <vt:lpstr>Vivek Murarka</vt:lpstr>
      <vt:lpstr>Ruyue Jin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 Ó Cinnéide</dc:creator>
  <cp:lastModifiedBy>Vivek Murarka</cp:lastModifiedBy>
  <dcterms:created xsi:type="dcterms:W3CDTF">2020-06-02T14:05:59Z</dcterms:created>
  <dcterms:modified xsi:type="dcterms:W3CDTF">2022-10-01T22:02:03Z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f1469a-2c2a-4aee-b92b-090d4c5468ff_Enabled">
    <vt:lpwstr>true</vt:lpwstr>
  </property>
  <property fmtid="{D5CDD505-2E9C-101B-9397-08002B2CF9AE}" pid="3" name="MSIP_Label_38f1469a-2c2a-4aee-b92b-090d4c5468ff_SetDate">
    <vt:lpwstr>2022-09-30T17:08:17Z</vt:lpwstr>
  </property>
  <property fmtid="{D5CDD505-2E9C-101B-9397-08002B2CF9AE}" pid="4" name="MSIP_Label_38f1469a-2c2a-4aee-b92b-090d4c5468ff_Method">
    <vt:lpwstr>Standard</vt:lpwstr>
  </property>
  <property fmtid="{D5CDD505-2E9C-101B-9397-08002B2CF9AE}" pid="5" name="MSIP_Label_38f1469a-2c2a-4aee-b92b-090d4c5468ff_Name">
    <vt:lpwstr>Confidential - Unmarked</vt:lpwstr>
  </property>
  <property fmtid="{D5CDD505-2E9C-101B-9397-08002B2CF9AE}" pid="6" name="MSIP_Label_38f1469a-2c2a-4aee-b92b-090d4c5468ff_SiteId">
    <vt:lpwstr>2a6e6092-73e4-4752-b1a5-477a17f5056d</vt:lpwstr>
  </property>
  <property fmtid="{D5CDD505-2E9C-101B-9397-08002B2CF9AE}" pid="7" name="MSIP_Label_38f1469a-2c2a-4aee-b92b-090d4c5468ff_ActionId">
    <vt:lpwstr>34919b35-e771-4d71-bf71-45fd200740e4</vt:lpwstr>
  </property>
  <property fmtid="{D5CDD505-2E9C-101B-9397-08002B2CF9AE}" pid="8" name="MSIP_Label_38f1469a-2c2a-4aee-b92b-090d4c5468ff_ContentBits">
    <vt:lpwstr>0</vt:lpwstr>
  </property>
</Properties>
</file>